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Documents and research\Economic and Fiscal Outlook\Autumn 2024\FINAL WEB VERSIONS\W2. Detailed forecast tables, databases\"/>
    </mc:Choice>
  </mc:AlternateContent>
  <xr:revisionPtr revIDLastSave="0" documentId="13_ncr:1_{70589727-ED4B-4B7A-8F66-064762BCD4AC}" xr6:coauthVersionLast="47" xr6:coauthVersionMax="47" xr10:uidLastSave="{00000000-0000-0000-0000-000000000000}"/>
  <bookViews>
    <workbookView xWindow="-28920" yWindow="-5115" windowWidth="29040" windowHeight="15840" tabRatio="935" xr2:uid="{00000000-000D-0000-FFFF-FFFF00000000}"/>
  </bookViews>
  <sheets>
    <sheet name="Contents" sheetId="127" r:id="rId1"/>
    <sheet name="6.1" sheetId="227" r:id="rId2"/>
    <sheet name="6.2" sheetId="196" r:id="rId3"/>
    <sheet name="6.3" sheetId="197" r:id="rId4"/>
    <sheet name="6.4" sheetId="199" r:id="rId5"/>
    <sheet name="6.5" sheetId="210" r:id="rId6"/>
    <sheet name="6.6" sheetId="213" r:id="rId7"/>
    <sheet name="6.7" sheetId="245" r:id="rId8"/>
    <sheet name="6.8" sheetId="246" r:id="rId9"/>
    <sheet name="6.9" sheetId="230" r:id="rId10"/>
    <sheet name="6.10" sheetId="231" r:id="rId11"/>
    <sheet name="6.11" sheetId="235" r:id="rId12"/>
    <sheet name="6.12" sheetId="243" r:id="rId13"/>
    <sheet name="6.13" sheetId="233" r:id="rId14"/>
    <sheet name="6.14" sheetId="239" r:id="rId15"/>
    <sheet name="6.15" sheetId="228" r:id="rId16"/>
    <sheet name="6.16" sheetId="241" r:id="rId17"/>
    <sheet name="6.17" sheetId="242" r:id="rId18"/>
  </sheets>
  <definedNames>
    <definedName name="________tab3" localSheetId="7">!#REF!</definedName>
    <definedName name="________tab3" localSheetId="8">!#REF!</definedName>
    <definedName name="________tab3">!#REF!</definedName>
    <definedName name="________tab6" localSheetId="7">!#REF!</definedName>
    <definedName name="________tab6" localSheetId="8">!#REF!</definedName>
    <definedName name="________tab6">!#REF!</definedName>
    <definedName name="________tab8" localSheetId="7">!#REF!</definedName>
    <definedName name="________tab8" localSheetId="8">!#REF!</definedName>
    <definedName name="________tab8">!#REF!</definedName>
    <definedName name="_______tab3" localSheetId="7">!#REF!</definedName>
    <definedName name="_______tab3" localSheetId="8">!#REF!</definedName>
    <definedName name="_______tab3">!#REF!</definedName>
    <definedName name="_______tab6" localSheetId="7">!#REF!</definedName>
    <definedName name="_______tab6" localSheetId="8">!#REF!</definedName>
    <definedName name="_______tab6">!#REF!</definedName>
    <definedName name="_______tab8">!#REF!</definedName>
    <definedName name="______tab3">!#REF!</definedName>
    <definedName name="______tab6">!#REF!</definedName>
    <definedName name="______tab8">!#REF!</definedName>
    <definedName name="_____tab3">!#REF!</definedName>
    <definedName name="_____tab6">!#REF!</definedName>
    <definedName name="_____tab8">!#REF!</definedName>
    <definedName name="____tab3">!#REF!</definedName>
    <definedName name="____tab6">!#REF!</definedName>
    <definedName name="____tab8">!#REF!</definedName>
    <definedName name="___tab3">!#REF!</definedName>
    <definedName name="___tab6">!#REF!</definedName>
    <definedName name="___tab8">!#REF!</definedName>
    <definedName name="__123Graph_A" localSheetId="1" hidden="1">#REF!</definedName>
    <definedName name="__123Graph_A" localSheetId="14" hidden="1">#REF!</definedName>
    <definedName name="__123Graph_A" localSheetId="7" hidden="1">#REF!</definedName>
    <definedName name="__123Graph_A" localSheetId="9" hidden="1">#REF!</definedName>
    <definedName name="__123Graph_A" hidden="1">#REF!</definedName>
    <definedName name="__123Graph_AALLTAX" localSheetId="1" hidden="1">#REF!</definedName>
    <definedName name="__123Graph_AALLTAX" localSheetId="14" hidden="1">#REF!</definedName>
    <definedName name="__123Graph_AALLTAX" localSheetId="7" hidden="1">#REF!</definedName>
    <definedName name="__123Graph_AALLTAX" localSheetId="9" hidden="1">#REF!</definedName>
    <definedName name="__123Graph_AALLTAX" hidden="1">#REF!</definedName>
    <definedName name="__123Graph_ACFSINDIV" localSheetId="1" hidden="1">#REF!</definedName>
    <definedName name="__123Graph_ACFSINDIV" localSheetId="14" hidden="1">#REF!</definedName>
    <definedName name="__123Graph_ACFSINDIV" localSheetId="17" hidden="1">#REF!</definedName>
    <definedName name="__123Graph_ACFSINDIV" hidden="1">#REF!</definedName>
    <definedName name="__123Graph_AChart1" hidden="1">#REF!</definedName>
    <definedName name="__123Graph_ACHGSPD1" localSheetId="10" hidden="1">#REF!</definedName>
    <definedName name="__123Graph_ACHGSPD1" hidden="1">#REF!</definedName>
    <definedName name="__123Graph_ACHGSPD2" localSheetId="10" hidden="1">#REF!</definedName>
    <definedName name="__123Graph_ACHGSPD2" hidden="1">#REF!</definedName>
    <definedName name="__123Graph_ACurrent" hidden="1">#REF!</definedName>
    <definedName name="__123Graph_AEFF" localSheetId="14" hidden="1">#REF!</definedName>
    <definedName name="__123Graph_AEFF" localSheetId="17" hidden="1">#REF!</definedName>
    <definedName name="__123Graph_AEFF" localSheetId="7" hidden="1">#REF!</definedName>
    <definedName name="__123Graph_AEFF" localSheetId="9" hidden="1">#REF!</definedName>
    <definedName name="__123Graph_AEFF" hidden="1">#REF!</definedName>
    <definedName name="__123Graph_AGR14PBF1" localSheetId="10" hidden="1">#REF!</definedName>
    <definedName name="__123Graph_AGR14PBF1" hidden="1">#REF!</definedName>
    <definedName name="__123Graph_AHOMEVAT" localSheetId="14" hidden="1">#REF!</definedName>
    <definedName name="__123Graph_AHOMEVAT" localSheetId="17" hidden="1">#REF!</definedName>
    <definedName name="__123Graph_AHOMEVAT" localSheetId="7" hidden="1">#REF!</definedName>
    <definedName name="__123Graph_AHOMEVAT" localSheetId="9" hidden="1">#REF!</definedName>
    <definedName name="__123Graph_AHOMEVAT" hidden="1">#REF!</definedName>
    <definedName name="__123Graph_AIMPORT" localSheetId="14" hidden="1">#REF!</definedName>
    <definedName name="__123Graph_AIMPORT" localSheetId="7" hidden="1">#REF!</definedName>
    <definedName name="__123Graph_AIMPORT" localSheetId="9" hidden="1">#REF!</definedName>
    <definedName name="__123Graph_AIMPORT" hidden="1">#REF!</definedName>
    <definedName name="__123Graph_ALBFFIN" localSheetId="14" hidden="1">#REF!</definedName>
    <definedName name="__123Graph_ALBFFIN" localSheetId="7" hidden="1">#REF!</definedName>
    <definedName name="__123Graph_ALBFFIN" localSheetId="9" hidden="1">#REF!</definedName>
    <definedName name="__123Graph_ALBFFIN" hidden="1">#REF!</definedName>
    <definedName name="__123Graph_ALBFFIN2" localSheetId="10" hidden="1">#REF!</definedName>
    <definedName name="__123Graph_ALBFFIN2" hidden="1">#REF!</definedName>
    <definedName name="__123Graph_ALBFHIC2" localSheetId="10" hidden="1">#REF!</definedName>
    <definedName name="__123Graph_ALBFHIC2" hidden="1">#REF!</definedName>
    <definedName name="__123Graph_ALCB" localSheetId="10" hidden="1">#REF!</definedName>
    <definedName name="__123Graph_ALCB" hidden="1">#REF!</definedName>
    <definedName name="__123Graph_ANACFIN" localSheetId="10" hidden="1">#REF!</definedName>
    <definedName name="__123Graph_ANACFIN" hidden="1">#REF!</definedName>
    <definedName name="__123Graph_ANACHIC" localSheetId="10" hidden="1">#REF!</definedName>
    <definedName name="__123Graph_ANACHIC" hidden="1">#REF!</definedName>
    <definedName name="__123Graph_APDNUMBERS" hidden="1">#REF!</definedName>
    <definedName name="__123Graph_APDTRENDS" hidden="1">#REF!</definedName>
    <definedName name="__123Graph_APIC" localSheetId="14" hidden="1">#REF!</definedName>
    <definedName name="__123Graph_APIC" localSheetId="17" hidden="1">#REF!</definedName>
    <definedName name="__123Graph_APIC" localSheetId="7" hidden="1">#REF!</definedName>
    <definedName name="__123Graph_APIC" localSheetId="9" hidden="1">#REF!</definedName>
    <definedName name="__123Graph_APIC" hidden="1">#REF!</definedName>
    <definedName name="__123Graph_ATOBREV" localSheetId="14" hidden="1">#REF!</definedName>
    <definedName name="__123Graph_ATOBREV" localSheetId="7" hidden="1">#REF!</definedName>
    <definedName name="__123Graph_ATOBREV" localSheetId="9" hidden="1">#REF!</definedName>
    <definedName name="__123Graph_ATOBREV" hidden="1">#REF!</definedName>
    <definedName name="__123Graph_ATOTAL" localSheetId="14" hidden="1">#REF!</definedName>
    <definedName name="__123Graph_ATOTAL" localSheetId="7" hidden="1">#REF!</definedName>
    <definedName name="__123Graph_ATOTAL" localSheetId="9" hidden="1">#REF!</definedName>
    <definedName name="__123Graph_ATOTAL" hidden="1">#REF!</definedName>
    <definedName name="__123Graph_B" localSheetId="14" hidden="1">#REF!</definedName>
    <definedName name="__123Graph_B" localSheetId="7" hidden="1">#REF!</definedName>
    <definedName name="__123Graph_B" localSheetId="9" hidden="1">#REF!</definedName>
    <definedName name="__123Graph_B" hidden="1">#REF!</definedName>
    <definedName name="__123Graph_BCFSINDIV" localSheetId="14" hidden="1">#REF!</definedName>
    <definedName name="__123Graph_BCFSINDIV" localSheetId="17" hidden="1">#REF!</definedName>
    <definedName name="__123Graph_BCFSINDIV" hidden="1">#REF!</definedName>
    <definedName name="__123Graph_BCFSUK" localSheetId="14" hidden="1">#REF!</definedName>
    <definedName name="__123Graph_BCFSUK" localSheetId="17" hidden="1">#REF!</definedName>
    <definedName name="__123Graph_BCFSUK" hidden="1">#REF!</definedName>
    <definedName name="__123Graph_BChart1" hidden="1">#REF!</definedName>
    <definedName name="__123Graph_BCHGSPD1" localSheetId="10" hidden="1">#REF!</definedName>
    <definedName name="__123Graph_BCHGSPD1" hidden="1">#REF!</definedName>
    <definedName name="__123Graph_BCHGSPD2" localSheetId="10" hidden="1">#REF!</definedName>
    <definedName name="__123Graph_BCHGSPD2" hidden="1">#REF!</definedName>
    <definedName name="__123Graph_BCurrent" localSheetId="14" hidden="1">#REF!</definedName>
    <definedName name="__123Graph_BCurrent" localSheetId="17" hidden="1">#REF!</definedName>
    <definedName name="__123Graph_BCurrent" hidden="1">#REF!</definedName>
    <definedName name="__123Graph_BEFF" localSheetId="14" hidden="1">#REF!</definedName>
    <definedName name="__123Graph_BEFF" localSheetId="7" hidden="1">#REF!</definedName>
    <definedName name="__123Graph_BEFF" localSheetId="9" hidden="1">#REF!</definedName>
    <definedName name="__123Graph_BEFF" hidden="1">#REF!</definedName>
    <definedName name="__123Graph_BHOMEVAT" localSheetId="14" hidden="1">#REF!</definedName>
    <definedName name="__123Graph_BHOMEVAT" localSheetId="7" hidden="1">#REF!</definedName>
    <definedName name="__123Graph_BHOMEVAT" localSheetId="9" hidden="1">#REF!</definedName>
    <definedName name="__123Graph_BHOMEVAT" hidden="1">#REF!</definedName>
    <definedName name="__123Graph_BIMPORT" localSheetId="14" hidden="1">#REF!</definedName>
    <definedName name="__123Graph_BIMPORT" localSheetId="7" hidden="1">#REF!</definedName>
    <definedName name="__123Graph_BIMPORT" localSheetId="9" hidden="1">#REF!</definedName>
    <definedName name="__123Graph_BIMPORT" hidden="1">#REF!</definedName>
    <definedName name="__123Graph_BLBF" localSheetId="14" hidden="1">#REF!</definedName>
    <definedName name="__123Graph_BLBF" localSheetId="7" hidden="1">#REF!</definedName>
    <definedName name="__123Graph_BLBF" localSheetId="9" hidden="1">#REF!</definedName>
    <definedName name="__123Graph_BLBF" hidden="1">#REF!</definedName>
    <definedName name="__123Graph_BLBFFIN" localSheetId="7" hidden="1">#REF!</definedName>
    <definedName name="__123Graph_BLBFFIN" localSheetId="9" hidden="1">#REF!</definedName>
    <definedName name="__123Graph_BLBFFIN" hidden="1">#REF!</definedName>
    <definedName name="__123Graph_BLBFFIN_NEW" hidden="1">#REF!</definedName>
    <definedName name="__123Graph_BLCB" localSheetId="10" hidden="1">#REF!</definedName>
    <definedName name="__123Graph_BLCB" hidden="1">#REF!</definedName>
    <definedName name="__123Graph_BPDTRENDS" hidden="1">#REF!</definedName>
    <definedName name="__123Graph_BPIC" localSheetId="14" hidden="1">#REF!</definedName>
    <definedName name="__123Graph_BPIC" localSheetId="17" hidden="1">#REF!</definedName>
    <definedName name="__123Graph_BPIC" localSheetId="7" hidden="1">#REF!</definedName>
    <definedName name="__123Graph_BPIC" localSheetId="9" hidden="1">#REF!</definedName>
    <definedName name="__123Graph_BPIC" hidden="1">#REF!</definedName>
    <definedName name="__123Graph_BTOTAL" localSheetId="14" hidden="1">#REF!</definedName>
    <definedName name="__123Graph_BTOTAL" localSheetId="7" hidden="1">#REF!</definedName>
    <definedName name="__123Graph_BTOTAL" localSheetId="9" hidden="1">#REF!</definedName>
    <definedName name="__123Graph_BTOTAL" hidden="1">#REF!</definedName>
    <definedName name="__123Graph_C" hidden="1">#REF!</definedName>
    <definedName name="__123Graph_CACT13BUD" localSheetId="14" hidden="1">#REF!</definedName>
    <definedName name="__123Graph_CACT13BUD" localSheetId="17" hidden="1">#REF!</definedName>
    <definedName name="__123Graph_CACT13BUD" localSheetId="7" hidden="1">#REF!</definedName>
    <definedName name="__123Graph_CACT13BUD" localSheetId="9" hidden="1">#REF!</definedName>
    <definedName name="__123Graph_CACT13BUD" hidden="1">#REF!</definedName>
    <definedName name="__123Graph_CCFSINDIV" localSheetId="14" hidden="1">#REF!</definedName>
    <definedName name="__123Graph_CCFSINDIV" localSheetId="17" hidden="1">#REF!</definedName>
    <definedName name="__123Graph_CCFSINDIV" hidden="1">#REF!</definedName>
    <definedName name="__123Graph_CCFSUK" localSheetId="14" hidden="1">#REF!</definedName>
    <definedName name="__123Graph_CCFSUK" localSheetId="17" hidden="1">#REF!</definedName>
    <definedName name="__123Graph_CCFSUK" hidden="1">#REF!</definedName>
    <definedName name="__123Graph_CChart1" hidden="1">#REF!</definedName>
    <definedName name="__123Graph_CCurrent" hidden="1">#REF!</definedName>
    <definedName name="__123Graph_CEFF" localSheetId="14" hidden="1">#REF!</definedName>
    <definedName name="__123Graph_CEFF" localSheetId="17" hidden="1">#REF!</definedName>
    <definedName name="__123Graph_CEFF" localSheetId="7" hidden="1">#REF!</definedName>
    <definedName name="__123Graph_CEFF" localSheetId="9" hidden="1">#REF!</definedName>
    <definedName name="__123Graph_CEFF" hidden="1">#REF!</definedName>
    <definedName name="__123Graph_CGR14PBF1" localSheetId="10" hidden="1">#REF!</definedName>
    <definedName name="__123Graph_CGR14PBF1" hidden="1">#REF!</definedName>
    <definedName name="__123Graph_CLBF" localSheetId="14" hidden="1">#REF!</definedName>
    <definedName name="__123Graph_CLBF" localSheetId="17" hidden="1">#REF!</definedName>
    <definedName name="__123Graph_CLBF" localSheetId="7" hidden="1">#REF!</definedName>
    <definedName name="__123Graph_CLBF" localSheetId="9" hidden="1">#REF!</definedName>
    <definedName name="__123Graph_CLBF" hidden="1">#REF!</definedName>
    <definedName name="__123Graph_CPIC" localSheetId="14" hidden="1">#REF!</definedName>
    <definedName name="__123Graph_CPIC" localSheetId="7" hidden="1">#REF!</definedName>
    <definedName name="__123Graph_CPIC" localSheetId="9" hidden="1">#REF!</definedName>
    <definedName name="__123Graph_CPIC" hidden="1">#REF!</definedName>
    <definedName name="__123Graph_D" hidden="1">#REF!</definedName>
    <definedName name="__123Graph_DACT13BUD" localSheetId="14" hidden="1">#REF!</definedName>
    <definedName name="__123Graph_DACT13BUD" localSheetId="17" hidden="1">#REF!</definedName>
    <definedName name="__123Graph_DACT13BUD" localSheetId="7" hidden="1">#REF!</definedName>
    <definedName name="__123Graph_DACT13BUD" localSheetId="9" hidden="1">#REF!</definedName>
    <definedName name="__123Graph_DACT13BUD" hidden="1">#REF!</definedName>
    <definedName name="__123Graph_DCFSINDIV" localSheetId="14" hidden="1">#REF!</definedName>
    <definedName name="__123Graph_DCFSINDIV" localSheetId="17" hidden="1">#REF!</definedName>
    <definedName name="__123Graph_DCFSINDIV" hidden="1">#REF!</definedName>
    <definedName name="__123Graph_DCFSUK" localSheetId="14" hidden="1">#REF!</definedName>
    <definedName name="__123Graph_DCFSUK" localSheetId="17" hidden="1">#REF!</definedName>
    <definedName name="__123Graph_DCFSUK" hidden="1">#REF!</definedName>
    <definedName name="__123Graph_DChart1" hidden="1">#REF!</definedName>
    <definedName name="__123Graph_DCurrent" hidden="1">#REF!</definedName>
    <definedName name="__123Graph_DEFF" localSheetId="14" hidden="1">#REF!</definedName>
    <definedName name="__123Graph_DEFF" localSheetId="17" hidden="1">#REF!</definedName>
    <definedName name="__123Graph_DEFF" localSheetId="7" hidden="1">#REF!</definedName>
    <definedName name="__123Graph_DEFF" localSheetId="9" hidden="1">#REF!</definedName>
    <definedName name="__123Graph_DEFF" hidden="1">#REF!</definedName>
    <definedName name="__123Graph_DEFF2" localSheetId="14" hidden="1">#REF!</definedName>
    <definedName name="__123Graph_DEFF2" localSheetId="17" hidden="1">#REF!</definedName>
    <definedName name="__123Graph_DEFF2" hidden="1">#REF!</definedName>
    <definedName name="__123Graph_DGR14PBF1" localSheetId="10" hidden="1">#REF!</definedName>
    <definedName name="__123Graph_DGR14PBF1" hidden="1">#REF!</definedName>
    <definedName name="__123Graph_DLBF" localSheetId="14" hidden="1">#REF!</definedName>
    <definedName name="__123Graph_DLBF" localSheetId="17" hidden="1">#REF!</definedName>
    <definedName name="__123Graph_DLBF" localSheetId="7" hidden="1">#REF!</definedName>
    <definedName name="__123Graph_DLBF" localSheetId="9" hidden="1">#REF!</definedName>
    <definedName name="__123Graph_DLBF" hidden="1">#REF!</definedName>
    <definedName name="__123Graph_DPIC" localSheetId="14" hidden="1">#REF!</definedName>
    <definedName name="__123Graph_DPIC" localSheetId="7" hidden="1">#REF!</definedName>
    <definedName name="__123Graph_DPIC" localSheetId="9" hidden="1">#REF!</definedName>
    <definedName name="__123Graph_DPIC" hidden="1">#REF!</definedName>
    <definedName name="__123Graph_E" hidden="1">#REF!</definedName>
    <definedName name="__123Graph_EACT13BUD" localSheetId="14" hidden="1">#REF!</definedName>
    <definedName name="__123Graph_EACT13BUD" localSheetId="7" hidden="1">#REF!</definedName>
    <definedName name="__123Graph_EACT13BUD" localSheetId="9" hidden="1">#REF!</definedName>
    <definedName name="__123Graph_EACT13BUD" hidden="1">#REF!</definedName>
    <definedName name="__123Graph_ECFSINDIV" localSheetId="14" hidden="1">#REF!</definedName>
    <definedName name="__123Graph_ECFSINDIV" localSheetId="17" hidden="1">#REF!</definedName>
    <definedName name="__123Graph_ECFSINDIV" hidden="1">#REF!</definedName>
    <definedName name="__123Graph_ECFSUK" localSheetId="14" hidden="1">#REF!</definedName>
    <definedName name="__123Graph_ECFSUK" localSheetId="17" hidden="1">#REF!</definedName>
    <definedName name="__123Graph_ECFSUK" hidden="1">#REF!</definedName>
    <definedName name="__123Graph_EChart1" hidden="1">#REF!</definedName>
    <definedName name="__123Graph_ECurrent" hidden="1">#REF!</definedName>
    <definedName name="__123Graph_EEFF" localSheetId="14" hidden="1">#REF!</definedName>
    <definedName name="__123Graph_EEFF" localSheetId="7" hidden="1">#REF!</definedName>
    <definedName name="__123Graph_EEFF" localSheetId="9" hidden="1">#REF!</definedName>
    <definedName name="__123Graph_EEFF" hidden="1">#REF!</definedName>
    <definedName name="__123Graph_EEFFHIC" localSheetId="7" hidden="1">#REF!</definedName>
    <definedName name="__123Graph_EEFFHIC" localSheetId="9" hidden="1">#REF!</definedName>
    <definedName name="__123Graph_EEFFHIC" hidden="1">#REF!</definedName>
    <definedName name="__123Graph_EGR14PBF1" localSheetId="10" hidden="1">#REF!</definedName>
    <definedName name="__123Graph_EGR14PBF1" hidden="1">#REF!</definedName>
    <definedName name="__123Graph_ELBF" localSheetId="14" hidden="1">#REF!</definedName>
    <definedName name="__123Graph_ELBF" localSheetId="17" hidden="1">#REF!</definedName>
    <definedName name="__123Graph_ELBF" localSheetId="7" hidden="1">#REF!</definedName>
    <definedName name="__123Graph_ELBF" localSheetId="9" hidden="1">#REF!</definedName>
    <definedName name="__123Graph_ELBF" hidden="1">#REF!</definedName>
    <definedName name="__123Graph_EPIC" localSheetId="14" hidden="1">#REF!</definedName>
    <definedName name="__123Graph_EPIC" localSheetId="7" hidden="1">#REF!</definedName>
    <definedName name="__123Graph_EPIC" localSheetId="9" hidden="1">#REF!</definedName>
    <definedName name="__123Graph_EPIC" hidden="1">#REF!</definedName>
    <definedName name="__123Graph_F" hidden="1">#REF!</definedName>
    <definedName name="__123Graph_FACT13BUD" localSheetId="14" hidden="1">#REF!</definedName>
    <definedName name="__123Graph_FACT13BUD" localSheetId="17" hidden="1">#REF!</definedName>
    <definedName name="__123Graph_FACT13BUD" localSheetId="7" hidden="1">#REF!</definedName>
    <definedName name="__123Graph_FACT13BUD" localSheetId="9" hidden="1">#REF!</definedName>
    <definedName name="__123Graph_FACT13BUD" hidden="1">#REF!</definedName>
    <definedName name="__123Graph_FCFSUK" localSheetId="14" hidden="1">#REF!</definedName>
    <definedName name="__123Graph_FCFSUK" localSheetId="17" hidden="1">#REF!</definedName>
    <definedName name="__123Graph_FCFSUK" hidden="1">#REF!</definedName>
    <definedName name="__123Graph_FChart1" hidden="1">#REF!</definedName>
    <definedName name="__123Graph_FCurrent" hidden="1">#REF!</definedName>
    <definedName name="__123Graph_FEFF" localSheetId="14" hidden="1">#REF!</definedName>
    <definedName name="__123Graph_FEFF" localSheetId="17" hidden="1">#REF!</definedName>
    <definedName name="__123Graph_FEFF" localSheetId="7" hidden="1">#REF!</definedName>
    <definedName name="__123Graph_FEFF" localSheetId="9" hidden="1">#REF!</definedName>
    <definedName name="__123Graph_FEFF" hidden="1">#REF!</definedName>
    <definedName name="__123Graph_FEFFHIC" localSheetId="7" hidden="1">#REF!</definedName>
    <definedName name="__123Graph_FEFFHIC" localSheetId="9" hidden="1">#REF!</definedName>
    <definedName name="__123Graph_FEFFHIC" hidden="1">#REF!</definedName>
    <definedName name="__123Graph_FGR14PBF1" localSheetId="10" hidden="1">#REF!</definedName>
    <definedName name="__123Graph_FGR14PBF1" hidden="1">#REF!</definedName>
    <definedName name="__123Graph_FLBF" localSheetId="14" hidden="1">#REF!</definedName>
    <definedName name="__123Graph_FLBF" localSheetId="17" hidden="1">#REF!</definedName>
    <definedName name="__123Graph_FLBF" localSheetId="7" hidden="1">#REF!</definedName>
    <definedName name="__123Graph_FLBF" localSheetId="9" hidden="1">#REF!</definedName>
    <definedName name="__123Graph_FLBF" hidden="1">#REF!</definedName>
    <definedName name="__123Graph_FPIC" localSheetId="14" hidden="1">#REF!</definedName>
    <definedName name="__123Graph_FPIC" localSheetId="7" hidden="1">#REF!</definedName>
    <definedName name="__123Graph_FPIC" localSheetId="9" hidden="1">#REF!</definedName>
    <definedName name="__123Graph_FPIC" hidden="1">#REF!</definedName>
    <definedName name="__123Graph_G" hidden="1">#REF!</definedName>
    <definedName name="__123Graph_LBL_ARESID" localSheetId="10" hidden="1">#REF!</definedName>
    <definedName name="__123Graph_LBL_ARESID" hidden="1">#REF!</definedName>
    <definedName name="__123Graph_LBL_BRESID" localSheetId="10" hidden="1">#REF!</definedName>
    <definedName name="__123Graph_LBL_BRESID" hidden="1">#REF!</definedName>
    <definedName name="__123Graph_X" localSheetId="14" hidden="1">#REF!</definedName>
    <definedName name="__123Graph_X" localSheetId="17" hidden="1">#REF!</definedName>
    <definedName name="__123Graph_X" localSheetId="7" hidden="1">#REF!</definedName>
    <definedName name="__123Graph_X" localSheetId="9" hidden="1">#REF!</definedName>
    <definedName name="__123Graph_X" hidden="1">#REF!</definedName>
    <definedName name="__123Graph_XACTHIC" localSheetId="14" hidden="1">#REF!</definedName>
    <definedName name="__123Graph_XACTHIC" localSheetId="7" hidden="1">#REF!</definedName>
    <definedName name="__123Graph_XACTHIC" localSheetId="9" hidden="1">#REF!</definedName>
    <definedName name="__123Graph_XACTHIC" hidden="1">#REF!</definedName>
    <definedName name="__123Graph_XALLTAX" localSheetId="14" hidden="1">#REF!</definedName>
    <definedName name="__123Graph_XALLTAX" localSheetId="7" hidden="1">#REF!</definedName>
    <definedName name="__123Graph_XALLTAX" localSheetId="9" hidden="1">#REF!</definedName>
    <definedName name="__123Graph_XALLTAX" hidden="1">#REF!</definedName>
    <definedName name="__123Graph_XChart1" hidden="1">#REF!</definedName>
    <definedName name="__123Graph_XCHGSPD1" localSheetId="10" hidden="1">#REF!</definedName>
    <definedName name="__123Graph_XCHGSPD1" hidden="1">#REF!</definedName>
    <definedName name="__123Graph_XCHGSPD2" localSheetId="10" hidden="1">#REF!</definedName>
    <definedName name="__123Graph_XCHGSPD2" hidden="1">#REF!</definedName>
    <definedName name="__123Graph_XCurrent" hidden="1">#REF!</definedName>
    <definedName name="__123Graph_XEFF" localSheetId="14" hidden="1">#REF!</definedName>
    <definedName name="__123Graph_XEFF" localSheetId="17" hidden="1">#REF!</definedName>
    <definedName name="__123Graph_XEFF" localSheetId="7" hidden="1">#REF!</definedName>
    <definedName name="__123Graph_XEFF" localSheetId="9" hidden="1">#REF!</definedName>
    <definedName name="__123Graph_XEFF" hidden="1">#REF!</definedName>
    <definedName name="__123Graph_XGR14PBF1" localSheetId="10" hidden="1">#REF!</definedName>
    <definedName name="__123Graph_XGR14PBF1" hidden="1">#REF!</definedName>
    <definedName name="__123Graph_XHOMEVAT" localSheetId="14" hidden="1">#REF!</definedName>
    <definedName name="__123Graph_XHOMEVAT" localSheetId="17" hidden="1">#REF!</definedName>
    <definedName name="__123Graph_XHOMEVAT" localSheetId="7" hidden="1">#REF!</definedName>
    <definedName name="__123Graph_XHOMEVAT" localSheetId="9" hidden="1">#REF!</definedName>
    <definedName name="__123Graph_XHOMEVAT" hidden="1">#REF!</definedName>
    <definedName name="__123Graph_XIMPORT" localSheetId="14" hidden="1">#REF!</definedName>
    <definedName name="__123Graph_XIMPORT" localSheetId="7" hidden="1">#REF!</definedName>
    <definedName name="__123Graph_XIMPORT" localSheetId="9" hidden="1">#REF!</definedName>
    <definedName name="__123Graph_XIMPORT" hidden="1">#REF!</definedName>
    <definedName name="__123Graph_XLBF" localSheetId="14" hidden="1">#REF!</definedName>
    <definedName name="__123Graph_XLBF" localSheetId="7" hidden="1">#REF!</definedName>
    <definedName name="__123Graph_XLBF" localSheetId="9" hidden="1">#REF!</definedName>
    <definedName name="__123Graph_XLBF" hidden="1">#REF!</definedName>
    <definedName name="__123Graph_XLBFFIN2" localSheetId="10" hidden="1">#REF!</definedName>
    <definedName name="__123Graph_XLBFFIN2" hidden="1">#REF!</definedName>
    <definedName name="__123Graph_XLBFHIC" localSheetId="10" hidden="1">#REF!</definedName>
    <definedName name="__123Graph_XLBFHIC" hidden="1">#REF!</definedName>
    <definedName name="__123Graph_XLBFHIC2" localSheetId="10" hidden="1">#REF!</definedName>
    <definedName name="__123Graph_XLBFHIC2" hidden="1">#REF!</definedName>
    <definedName name="__123Graph_XLCB" localSheetId="10" hidden="1">#REF!</definedName>
    <definedName name="__123Graph_XLCB" hidden="1">#REF!</definedName>
    <definedName name="__123Graph_XNACFIN" localSheetId="10" hidden="1">#REF!</definedName>
    <definedName name="__123Graph_XNACFIN" hidden="1">#REF!</definedName>
    <definedName name="__123Graph_XNACHIC" localSheetId="10" hidden="1">#REF!</definedName>
    <definedName name="__123Graph_XNACHIC" hidden="1">#REF!</definedName>
    <definedName name="__123Graph_XPDNUMBERS" hidden="1">#REF!</definedName>
    <definedName name="__123Graph_XPDTRENDS" hidden="1">#REF!</definedName>
    <definedName name="__123Graph_XPIC" localSheetId="14" hidden="1">#REF!</definedName>
    <definedName name="__123Graph_XPIC" localSheetId="17" hidden="1">#REF!</definedName>
    <definedName name="__123Graph_XPIC" localSheetId="7" hidden="1">#REF!</definedName>
    <definedName name="__123Graph_XPIC" localSheetId="9" hidden="1">#REF!</definedName>
    <definedName name="__123Graph_XPIC" hidden="1">#REF!</definedName>
    <definedName name="__123Graph_XSTAG2ALL" localSheetId="14" hidden="1">#REF!</definedName>
    <definedName name="__123Graph_XSTAG2ALL" localSheetId="7" hidden="1">#REF!</definedName>
    <definedName name="__123Graph_XSTAG2ALL" localSheetId="9" hidden="1">#REF!</definedName>
    <definedName name="__123Graph_XSTAG2ALL" hidden="1">#REF!</definedName>
    <definedName name="__123Graph_XSTAG2EC" localSheetId="14" hidden="1">#REF!</definedName>
    <definedName name="__123Graph_XSTAG2EC" localSheetId="7" hidden="1">#REF!</definedName>
    <definedName name="__123Graph_XSTAG2EC" localSheetId="9" hidden="1">#REF!</definedName>
    <definedName name="__123Graph_XSTAG2EC" hidden="1">#REF!</definedName>
    <definedName name="__123Graph_XTOBREV" localSheetId="14" hidden="1">#REF!</definedName>
    <definedName name="__123Graph_XTOBREV" localSheetId="7" hidden="1">#REF!</definedName>
    <definedName name="__123Graph_XTOBREV" localSheetId="9" hidden="1">#REF!</definedName>
    <definedName name="__123Graph_XTOBREV" hidden="1">#REF!</definedName>
    <definedName name="__123Graph_XTOTAL" localSheetId="7" hidden="1">#REF!</definedName>
    <definedName name="__123Graph_XTOTAL" localSheetId="9" hidden="1">#REF!</definedName>
    <definedName name="__123Graph_XTOTAL" hidden="1">#REF!</definedName>
    <definedName name="__tab3">!#REF!</definedName>
    <definedName name="__tab6">!#REF!</definedName>
    <definedName name="__tab8">!#REF!</definedName>
    <definedName name="_1_" localSheetId="10">#REF!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5">#REF!</definedName>
    <definedName name="_1_" localSheetId="7">#REF!</definedName>
    <definedName name="_1_" localSheetId="9">#REF!</definedName>
    <definedName name="_1_" localSheetId="0">#REF!</definedName>
    <definedName name="_1_">#REF!</definedName>
    <definedName name="_1__123Graph_ACHART_15" hidden="1">#REF!</definedName>
    <definedName name="_1__123Graph_XTOB" hidden="1">#REF!</definedName>
    <definedName name="_1_0" localSheetId="13">#REF!</definedName>
    <definedName name="_1_0" localSheetId="14">#REF!</definedName>
    <definedName name="_1_0" localSheetId="15">#REF!</definedName>
    <definedName name="_1_0" localSheetId="16">#REF!</definedName>
    <definedName name="_1_0" localSheetId="17">#REF!</definedName>
    <definedName name="_1_0" localSheetId="5">#REF!</definedName>
    <definedName name="_1_0">#REF!</definedName>
    <definedName name="_10__123Graph_XCHART_15" hidden="1">#REF!</definedName>
    <definedName name="_123" hidden="1">#REF!</definedName>
    <definedName name="_123Graph_APIC" hidden="1">#REF!</definedName>
    <definedName name="_123Graph_FLBT" hidden="1">#REF!</definedName>
    <definedName name="_2__123Graph_BCHART_10" hidden="1">#REF!</definedName>
    <definedName name="_2__123Graph_XTOB" hidden="1">#REF!</definedName>
    <definedName name="_2_0" localSheetId="13">#REF!</definedName>
    <definedName name="_2_0" localSheetId="14">#REF!</definedName>
    <definedName name="_2_0" localSheetId="15">#REF!</definedName>
    <definedName name="_2_0" localSheetId="16">#REF!</definedName>
    <definedName name="_2_0" localSheetId="17">#REF!</definedName>
    <definedName name="_2_0" localSheetId="5">#REF!</definedName>
    <definedName name="_2_0">#REF!</definedName>
    <definedName name="_2012_13_Q1" localSheetId="13">#REF!</definedName>
    <definedName name="_2012_13_Q1" localSheetId="14">#REF!</definedName>
    <definedName name="_2012_13_Q1" localSheetId="15">#REF!</definedName>
    <definedName name="_2012_13_Q1" localSheetId="16">#REF!</definedName>
    <definedName name="_2012_13_Q1" localSheetId="17">#REF!</definedName>
    <definedName name="_2012_13_Q1">#REF!</definedName>
    <definedName name="_2012_13_Q2" localSheetId="13">#REF!</definedName>
    <definedName name="_2012_13_Q2" localSheetId="14">#REF!</definedName>
    <definedName name="_2012_13_Q2" localSheetId="15">#REF!</definedName>
    <definedName name="_2012_13_Q2" localSheetId="16">#REF!</definedName>
    <definedName name="_2012_13_Q2" localSheetId="17">#REF!</definedName>
    <definedName name="_2012_13_Q2">#REF!</definedName>
    <definedName name="_2ecm" localSheetId="10">#REF!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5">#REF!</definedName>
    <definedName name="_2ecm" localSheetId="7">#REF!</definedName>
    <definedName name="_2ecm" localSheetId="9">#REF!</definedName>
    <definedName name="_2ecm" localSheetId="0">#REF!</definedName>
    <definedName name="_2ecm">#REF!</definedName>
    <definedName name="_3__123Graph_BCHART_13" hidden="1">#REF!</definedName>
    <definedName name="_3_0ecm" localSheetId="13">#REF!</definedName>
    <definedName name="_3_0ecm" localSheetId="14">#REF!</definedName>
    <definedName name="_3_0ecm" localSheetId="15">#REF!</definedName>
    <definedName name="_3_0ecm" localSheetId="16">#REF!</definedName>
    <definedName name="_3_0ecm" localSheetId="17">#REF!</definedName>
    <definedName name="_3_0ecm" localSheetId="5">#REF!</definedName>
    <definedName name="_3_0ecm">#REF!</definedName>
    <definedName name="_3ecw" localSheetId="10">#REF!</definedName>
    <definedName name="_3ecw" localSheetId="13">#REF!</definedName>
    <definedName name="_3ecw" localSheetId="14">#REF!</definedName>
    <definedName name="_3ecw" localSheetId="15">#REF!</definedName>
    <definedName name="_3ecw" localSheetId="16">#REF!</definedName>
    <definedName name="_3ecw" localSheetId="17">#REF!</definedName>
    <definedName name="_3ecw" localSheetId="5">#REF!</definedName>
    <definedName name="_3ecw" localSheetId="7">#REF!</definedName>
    <definedName name="_3ecw" localSheetId="9">#REF!</definedName>
    <definedName name="_3ecw" localSheetId="0">#REF!</definedName>
    <definedName name="_3ecw">#REF!</definedName>
    <definedName name="_4__123Graph_BCHART_15" hidden="1">#REF!</definedName>
    <definedName name="_4_0ecm" localSheetId="13">#REF!</definedName>
    <definedName name="_4_0ecm" localSheetId="14">#REF!</definedName>
    <definedName name="_4_0ecm" localSheetId="15">#REF!</definedName>
    <definedName name="_4_0ecm" localSheetId="16">#REF!</definedName>
    <definedName name="_4_0ecm" localSheetId="17">#REF!</definedName>
    <definedName name="_4_0ecm" localSheetId="5">#REF!</definedName>
    <definedName name="_4_0ecm">#REF!</definedName>
    <definedName name="_5__123Graph_CCHART_10" hidden="1">#REF!</definedName>
    <definedName name="_5_0ecw" localSheetId="13">#REF!</definedName>
    <definedName name="_5_0ecw" localSheetId="14">#REF!</definedName>
    <definedName name="_5_0ecw" localSheetId="15">#REF!</definedName>
    <definedName name="_5_0ecw" localSheetId="16">#REF!</definedName>
    <definedName name="_5_0ecw" localSheetId="17">#REF!</definedName>
    <definedName name="_5_0ecw" localSheetId="5">#REF!</definedName>
    <definedName name="_5_0ecw">#REF!</definedName>
    <definedName name="_567" localSheetId="11" hidden="1">#REF!</definedName>
    <definedName name="_567" localSheetId="12" hidden="1">#REF!</definedName>
    <definedName name="_567" localSheetId="13" hidden="1">#REF!</definedName>
    <definedName name="_567" localSheetId="15" hidden="1">#REF!</definedName>
    <definedName name="_567" localSheetId="16" hidden="1">#REF!</definedName>
    <definedName name="_567" localSheetId="17" hidden="1">#REF!</definedName>
    <definedName name="_567" hidden="1">#REF!</definedName>
    <definedName name="_586Home_" localSheetId="13" hidden="1">#REF!</definedName>
    <definedName name="_586Home_" localSheetId="15" hidden="1">#REF!</definedName>
    <definedName name="_586Home_" localSheetId="16" hidden="1">#REF!</definedName>
    <definedName name="_586Home_" localSheetId="17" hidden="1">#REF!</definedName>
    <definedName name="_586Home_" hidden="1">#REF!</definedName>
    <definedName name="_6__123Graph_CCHART_13" hidden="1">#REF!</definedName>
    <definedName name="_6_0ecw" localSheetId="13">#REF!</definedName>
    <definedName name="_6_0ecw" localSheetId="14">#REF!</definedName>
    <definedName name="_6_0ecw" localSheetId="15">#REF!</definedName>
    <definedName name="_6_0ecw" localSheetId="16">#REF!</definedName>
    <definedName name="_6_0ecw" localSheetId="17">#REF!</definedName>
    <definedName name="_6_0ecw" localSheetId="5">#REF!</definedName>
    <definedName name="_6_0ecw">#REF!</definedName>
    <definedName name="_7__123Graph_CCHART_15" hidden="1">#REF!</definedName>
    <definedName name="_8__123Graph_XCHART_10" hidden="1">#REF!</definedName>
    <definedName name="_9__123Graph_XCHART_13" hidden="1">#REF!</definedName>
    <definedName name="_a190000" localSheetId="11">#REF!</definedName>
    <definedName name="_a190000" localSheetId="12">#REF!</definedName>
    <definedName name="_a190000" localSheetId="13">#REF!</definedName>
    <definedName name="_a190000" localSheetId="15">#REF!</definedName>
    <definedName name="_a190000" localSheetId="16">#REF!</definedName>
    <definedName name="_a190000" localSheetId="17">#REF!</definedName>
    <definedName name="_a190000">#REF!</definedName>
    <definedName name="_AUG2" localSheetId="13">#REF!</definedName>
    <definedName name="_AUG2" localSheetId="14">#REF!</definedName>
    <definedName name="_AUG2" localSheetId="15">#REF!</definedName>
    <definedName name="_AUG2" localSheetId="16">#REF!</definedName>
    <definedName name="_AUG2" localSheetId="17">#REF!</definedName>
    <definedName name="_AUG2">#REF!</definedName>
    <definedName name="_DEC2" localSheetId="13">#REF!</definedName>
    <definedName name="_DEC2" localSheetId="14">#REF!</definedName>
    <definedName name="_DEC2" localSheetId="15">#REF!</definedName>
    <definedName name="_DEC2" localSheetId="16">#REF!</definedName>
    <definedName name="_DEC2" localSheetId="17">#REF!</definedName>
    <definedName name="_DEC2">#REF!</definedName>
    <definedName name="_FEB2" localSheetId="13">#REF!</definedName>
    <definedName name="_FEB2" localSheetId="14">#REF!</definedName>
    <definedName name="_FEB2" localSheetId="15">#REF!</definedName>
    <definedName name="_FEB2" localSheetId="16">#REF!</definedName>
    <definedName name="_FEB2" localSheetId="17">#REF!</definedName>
    <definedName name="_FEB2">#REF!</definedName>
    <definedName name="_Fill" localSheetId="14" hidden="1">#REF!</definedName>
    <definedName name="_Fill" localSheetId="17" hidden="1">#REF!</definedName>
    <definedName name="_Fill" localSheetId="7" hidden="1">#REF!</definedName>
    <definedName name="_Fill" localSheetId="9" hidden="1">#REF!</definedName>
    <definedName name="_Fill" hidden="1">#REF!</definedName>
    <definedName name="_xlnm._FilterDatabase" localSheetId="10" hidden="1">'6.10'!#REF!</definedName>
    <definedName name="_JAN2" localSheetId="11">#REF!</definedName>
    <definedName name="_JAN2" localSheetId="12">#REF!</definedName>
    <definedName name="_JAN2" localSheetId="13">#REF!</definedName>
    <definedName name="_JAN2" localSheetId="14">#REF!</definedName>
    <definedName name="_JAN2" localSheetId="15">#REF!</definedName>
    <definedName name="_JAN2" localSheetId="16">#REF!</definedName>
    <definedName name="_JAN2" localSheetId="17">#REF!</definedName>
    <definedName name="_JAN2">#REF!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hidden="1">#REF!</definedName>
    <definedName name="_MAY2" localSheetId="13">#REF!</definedName>
    <definedName name="_MAY2" localSheetId="14">#REF!</definedName>
    <definedName name="_MAY2" localSheetId="15">#REF!</definedName>
    <definedName name="_MAY2" localSheetId="16">#REF!</definedName>
    <definedName name="_MAY2" localSheetId="17">#REF!</definedName>
    <definedName name="_MAY2">#REF!</definedName>
    <definedName name="_NOV2" localSheetId="13">#REF!</definedName>
    <definedName name="_NOV2" localSheetId="14">#REF!</definedName>
    <definedName name="_NOV2" localSheetId="15">#REF!</definedName>
    <definedName name="_NOV2" localSheetId="16">#REF!</definedName>
    <definedName name="_NOV2" localSheetId="17">#REF!</definedName>
    <definedName name="_NOV2">#REF!</definedName>
    <definedName name="_OCT2" localSheetId="13">#REF!</definedName>
    <definedName name="_OCT2" localSheetId="14">#REF!</definedName>
    <definedName name="_OCT2" localSheetId="15">#REF!</definedName>
    <definedName name="_OCT2" localSheetId="16">#REF!</definedName>
    <definedName name="_OCT2" localSheetId="17">#REF!</definedName>
    <definedName name="_OCT2">#REF!</definedName>
    <definedName name="_Order1" hidden="1">255</definedName>
    <definedName name="_Order2" hidden="1">255</definedName>
    <definedName name="_Regression_Out" localSheetId="10"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5" hidden="1">#REF!</definedName>
    <definedName name="_Regression_Out" localSheetId="7" hidden="1">#REF!</definedName>
    <definedName name="_Regression_Out" localSheetId="9" hidden="1">#REF!</definedName>
    <definedName name="_Regression_Out" localSheetId="0" hidden="1">#REF!</definedName>
    <definedName name="_Regression_Out" hidden="1">#REF!</definedName>
    <definedName name="_Regression_X" localSheetId="10"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5" hidden="1">#REF!</definedName>
    <definedName name="_Regression_X" localSheetId="7" hidden="1">#REF!</definedName>
    <definedName name="_Regression_X" localSheetId="9" hidden="1">#REF!</definedName>
    <definedName name="_Regression_X" localSheetId="0" hidden="1">#REF!</definedName>
    <definedName name="_Regression_X" hidden="1">#REF!</definedName>
    <definedName name="_Regression_Y" localSheetId="10"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5" hidden="1">#REF!</definedName>
    <definedName name="_Regression_Y" localSheetId="7" hidden="1">#REF!</definedName>
    <definedName name="_Regression_Y" localSheetId="9" hidden="1">#REF!</definedName>
    <definedName name="_Regression_Y" localSheetId="0" hidden="1">#REF!</definedName>
    <definedName name="_Regression_Y" hidden="1">#REF!</definedName>
    <definedName name="_tab3">!#REF!</definedName>
    <definedName name="_tab6">!#REF!</definedName>
    <definedName name="_tab8">!#REF!</definedName>
    <definedName name="a" localSheetId="13">#REF!</definedName>
    <definedName name="A" localSheetId="14" hidden="1">#REF!</definedName>
    <definedName name="a" localSheetId="15">#REF!</definedName>
    <definedName name="A" localSheetId="16" hidden="1">#REF!</definedName>
    <definedName name="A" localSheetId="17" hidden="1">#REF!</definedName>
    <definedName name="a">#REF!</definedName>
    <definedName name="Accommodation">#REF!</definedName>
    <definedName name="Action">#REF!</definedName>
    <definedName name="Air_Travel">#REF!</definedName>
    <definedName name="ALL_AGED_IND">!#REF!</definedName>
    <definedName name="allend">!#REF!</definedName>
    <definedName name="Allowances">!#REF!</definedName>
    <definedName name="AME" localSheetId="10">OFFSET(#REF!,0,0,MAX(#REF!),1)</definedName>
    <definedName name="AME">OFFSET(#REF!,0,0,MAX(#REF!),1)</definedName>
    <definedName name="Analysis" localSheetId="11">#REF!</definedName>
    <definedName name="Analysis" localSheetId="12">#REF!</definedName>
    <definedName name="Analysis" localSheetId="13">#REF!</definedName>
    <definedName name="Analysis" localSheetId="15">#REF!</definedName>
    <definedName name="Analysis" localSheetId="16">#REF!</definedName>
    <definedName name="Analysis" localSheetId="17">#REF!</definedName>
    <definedName name="Analysis">#REF!</definedName>
    <definedName name="APA_IND_NEW">#REF!</definedName>
    <definedName name="APR_2012">#REF!</definedName>
    <definedName name="APR_2013">#REF!</definedName>
    <definedName name="APRIL" localSheetId="11">#REF!</definedName>
    <definedName name="APRIL" localSheetId="12">#REF!</definedName>
    <definedName name="APRIL" localSheetId="13">#REF!</definedName>
    <definedName name="APRIL" localSheetId="14">#REF!</definedName>
    <definedName name="APRIL" localSheetId="15">#REF!</definedName>
    <definedName name="APRIL" localSheetId="16">#REF!</definedName>
    <definedName name="APRIL" localSheetId="17">#REF!</definedName>
    <definedName name="APRIL">#REF!</definedName>
    <definedName name="APRIL2" localSheetId="13">#REF!</definedName>
    <definedName name="APRIL2" localSheetId="14">#REF!</definedName>
    <definedName name="APRIL2" localSheetId="15">#REF!</definedName>
    <definedName name="APRIL2" localSheetId="16">#REF!</definedName>
    <definedName name="APRIL2" localSheetId="17">#REF!</definedName>
    <definedName name="APRIL2">#REF!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tartpg">#REF!</definedName>
    <definedName name="AUG" localSheetId="14">#REF!</definedName>
    <definedName name="AUG" localSheetId="17">#REF!</definedName>
    <definedName name="AUG">#REF!</definedName>
    <definedName name="AUG_2012">#REF!</definedName>
    <definedName name="AUG_2013">#REF!</definedName>
    <definedName name="Av_earn_min_ind">#REF!</definedName>
    <definedName name="av_earns">!#REF!</definedName>
    <definedName name="AVE_EARN_IND">#REF!</definedName>
    <definedName name="Ave_earn_min">#REF!</definedName>
    <definedName name="Ave_earn_min_ind">#REF!</definedName>
    <definedName name="Ave_earn_min_new">#REF!</definedName>
    <definedName name="AVE_EARN_NEW">#REF!</definedName>
    <definedName name="AVE_EARN_UPT">#REF!</definedName>
    <definedName name="b" localSheetId="1" hidden="1">{#N/A,#N/A,FALSE,"CGBR95C"}</definedName>
    <definedName name="b" localSheetId="10" hidden="1">{#N/A,#N/A,FALSE,"CGBR95C"}</definedName>
    <definedName name="b" localSheetId="11" hidden="1">{#N/A,#N/A,FALSE,"CGBR95C"}</definedName>
    <definedName name="b" localSheetId="12" hidden="1">{#N/A,#N/A,FALSE,"CGBR95C"}</definedName>
    <definedName name="b" localSheetId="13" hidden="1">{#N/A,#N/A,FALSE,"CGBR95C"}</definedName>
    <definedName name="b" localSheetId="14" hidden="1">{#N/A,#N/A,FALSE,"CGBR95C"}</definedName>
    <definedName name="b" localSheetId="15" hidden="1">{#N/A,#N/A,FALSE,"CGBR95C"}</definedName>
    <definedName name="b" localSheetId="16" hidden="1">{#N/A,#N/A,FALSE,"CGBR95C"}</definedName>
    <definedName name="b" localSheetId="17" hidden="1">{#N/A,#N/A,FALSE,"CGBR95C"}</definedName>
    <definedName name="b" localSheetId="7" hidden="1">{#N/A,#N/A,FALSE,"CGBR95C"}</definedName>
    <definedName name="b" localSheetId="8" hidden="1">{#N/A,#N/A,FALSE,"CGBR95C"}</definedName>
    <definedName name="b" localSheetId="9" hidden="1">{#N/A,#N/A,FALSE,"CGBR95C"}</definedName>
    <definedName name="b" hidden="1">{#N/A,#N/A,FALSE,"CGBR95C"}</definedName>
    <definedName name="blankkk" hidden="1">#REF!</definedName>
    <definedName name="blankold" hidden="1">#REF!</definedName>
    <definedName name="Block_Shift">!#REF!</definedName>
    <definedName name="BLPH1" hidden="1">#REF!</definedName>
    <definedName name="BLPH2" hidden="1">#REF!</definedName>
    <definedName name="BLPH3" hidden="1">#REF!</definedName>
    <definedName name="BLPH4" hidden="1">#REF!</definedName>
    <definedName name="BLPH5" hidden="1">#REF!</definedName>
    <definedName name="BLUE" localSheetId="11">#REF!</definedName>
    <definedName name="BLUE" localSheetId="12">#REF!</definedName>
    <definedName name="BLUE" localSheetId="13">#REF!</definedName>
    <definedName name="BLUE" localSheetId="14">#REF!</definedName>
    <definedName name="BLUE" localSheetId="15">#REF!</definedName>
    <definedName name="BLUE" localSheetId="16">#REF!</definedName>
    <definedName name="BLUE" localSheetId="17">#REF!</definedName>
    <definedName name="BLUE">#REF!</definedName>
    <definedName name="BLUE1" localSheetId="13">#REF!</definedName>
    <definedName name="BLUE1" localSheetId="14">#REF!</definedName>
    <definedName name="BLUE1" localSheetId="15">#REF!</definedName>
    <definedName name="BLUE1" localSheetId="16">#REF!</definedName>
    <definedName name="BLUE1" localSheetId="17">#REF!</definedName>
    <definedName name="BLUE1">#REF!</definedName>
    <definedName name="BLUE10" localSheetId="13">#REF!</definedName>
    <definedName name="BLUE10" localSheetId="14">#REF!</definedName>
    <definedName name="BLUE10" localSheetId="15">#REF!</definedName>
    <definedName name="BLUE10" localSheetId="16">#REF!</definedName>
    <definedName name="BLUE10" localSheetId="17">#REF!</definedName>
    <definedName name="BLUE10">#REF!</definedName>
    <definedName name="BLUE2" localSheetId="13">#REF!</definedName>
    <definedName name="BLUE2" localSheetId="14">#REF!</definedName>
    <definedName name="BLUE2" localSheetId="15">#REF!</definedName>
    <definedName name="BLUE2" localSheetId="16">#REF!</definedName>
    <definedName name="BLUE2" localSheetId="17">#REF!</definedName>
    <definedName name="BLUE2">#REF!</definedName>
    <definedName name="BLUE3" localSheetId="13">#REF!</definedName>
    <definedName name="BLUE3" localSheetId="14">#REF!</definedName>
    <definedName name="BLUE3" localSheetId="15">#REF!</definedName>
    <definedName name="BLUE3" localSheetId="16">#REF!</definedName>
    <definedName name="BLUE3" localSheetId="17">#REF!</definedName>
    <definedName name="BLUE3">#REF!</definedName>
    <definedName name="BLUE4" localSheetId="13">#REF!</definedName>
    <definedName name="BLUE4" localSheetId="14">#REF!</definedName>
    <definedName name="BLUE4" localSheetId="15">#REF!</definedName>
    <definedName name="BLUE4" localSheetId="16">#REF!</definedName>
    <definedName name="BLUE4" localSheetId="17">#REF!</definedName>
    <definedName name="BLUE4">#REF!</definedName>
    <definedName name="BLUE5" localSheetId="13">#REF!</definedName>
    <definedName name="BLUE5" localSheetId="14">#REF!</definedName>
    <definedName name="BLUE5" localSheetId="15">#REF!</definedName>
    <definedName name="BLUE5" localSheetId="16">#REF!</definedName>
    <definedName name="BLUE5" localSheetId="17">#REF!</definedName>
    <definedName name="BLUE5">#REF!</definedName>
    <definedName name="BLUE6" localSheetId="13">#REF!</definedName>
    <definedName name="BLUE6" localSheetId="14">#REF!</definedName>
    <definedName name="BLUE6" localSheetId="15">#REF!</definedName>
    <definedName name="BLUE6" localSheetId="16">#REF!</definedName>
    <definedName name="BLUE6" localSheetId="17">#REF!</definedName>
    <definedName name="BLUE6">#REF!</definedName>
    <definedName name="BLUE7" localSheetId="13">#REF!</definedName>
    <definedName name="BLUE7" localSheetId="14">#REF!</definedName>
    <definedName name="BLUE7" localSheetId="15">#REF!</definedName>
    <definedName name="BLUE7" localSheetId="16">#REF!</definedName>
    <definedName name="BLUE7" localSheetId="17">#REF!</definedName>
    <definedName name="BLUE7">#REF!</definedName>
    <definedName name="BLUE8">#N/A</definedName>
    <definedName name="BLUE9">#N/A</definedName>
    <definedName name="Breakdown">#REF!</definedName>
    <definedName name="BUDGET" localSheetId="11">#REF!</definedName>
    <definedName name="BUDGET" localSheetId="12">#REF!</definedName>
    <definedName name="BUDGET" localSheetId="13">#REF!</definedName>
    <definedName name="BUDGET" localSheetId="14">#REF!</definedName>
    <definedName name="BUDGET" localSheetId="15">#REF!</definedName>
    <definedName name="BUDGET" localSheetId="16">#REF!</definedName>
    <definedName name="BUDGET" localSheetId="17">#REF!</definedName>
    <definedName name="BUDGET">#REF!</definedName>
    <definedName name="BULL" localSheetId="13">#REF!</definedName>
    <definedName name="BULL" localSheetId="14">#REF!</definedName>
    <definedName name="BULL" localSheetId="15">#REF!</definedName>
    <definedName name="BULL" localSheetId="16">#REF!</definedName>
    <definedName name="BULL" localSheetId="17">#REF!</definedName>
    <definedName name="BULL">#REF!</definedName>
    <definedName name="C_" localSheetId="13">#REF!</definedName>
    <definedName name="C_" localSheetId="14">#REF!</definedName>
    <definedName name="C_" localSheetId="15">#REF!</definedName>
    <definedName name="C_" localSheetId="16">#REF!</definedName>
    <definedName name="C_" localSheetId="17">#REF!</definedName>
    <definedName name="C_">#REF!</definedName>
    <definedName name="Capall_Growth">!#REF!</definedName>
    <definedName name="Car_Hire">#REF!</definedName>
    <definedName name="Category">#REF!</definedName>
    <definedName name="CC">#REF!</definedName>
    <definedName name="CDEL" localSheetId="10">OFFSET(#REF!,0,0,MAX(#REF!),1)</definedName>
    <definedName name="CDEL">OFFSET(#REF!,0,0,MAX(#REF!),1)</definedName>
    <definedName name="Child_Benefit">!#REF!</definedName>
    <definedName name="CHILD1115">#REF!</definedName>
    <definedName name="CHILD1115_IND">#REF!</definedName>
    <definedName name="CHILD1115_NEW">#REF!</definedName>
    <definedName name="CISDATA">!#REF!</definedName>
    <definedName name="Class_1_NIC_Primary">!#REF!</definedName>
    <definedName name="Class_1_NIC_Secondary">!#REF!</definedName>
    <definedName name="Class_2_NIC">!#REF!</definedName>
    <definedName name="Class_4_NIC">!#REF!</definedName>
    <definedName name="Class1_LowerRate">!#REF!</definedName>
    <definedName name="CLASSIFICATION">#REF!</definedName>
    <definedName name="comparison">!#REF!</definedName>
    <definedName name="Constructed_tracker" localSheetId="14">#REF!</definedName>
    <definedName name="Constructed_tracker" localSheetId="16">#REF!</definedName>
    <definedName name="Constructed_tracker" localSheetId="17">#REF!</definedName>
    <definedName name="Constructed_tracker">#REF!</definedName>
    <definedName name="Control">#REF!</definedName>
    <definedName name="Controls">#REF!</definedName>
    <definedName name="Cost_element_name">#REF!</definedName>
    <definedName name="COVID">#REF!</definedName>
    <definedName name="CT" hidden="1">#REF!</definedName>
    <definedName name="CTC_max_ind">!#REF!</definedName>
    <definedName name="CTNABS" localSheetId="14" hidden="1">#REF!</definedName>
    <definedName name="CTNABS" localSheetId="17" hidden="1">#REF!</definedName>
    <definedName name="CTNABS" hidden="1">#REF!</definedName>
    <definedName name="CUMBUDGET" localSheetId="11">#REF!</definedName>
    <definedName name="CUMBUDGET" localSheetId="12">#REF!</definedName>
    <definedName name="CUMBUDGET" localSheetId="13">#REF!</definedName>
    <definedName name="CUMBUDGET" localSheetId="14">#REF!</definedName>
    <definedName name="CUMBUDGET" localSheetId="15">#REF!</definedName>
    <definedName name="CUMBUDGET" localSheetId="16">#REF!</definedName>
    <definedName name="CUMBUDGET" localSheetId="17">#REF!</definedName>
    <definedName name="CUMBUDGET">#REF!</definedName>
    <definedName name="CUMOUTTURN" localSheetId="13">#REF!</definedName>
    <definedName name="CUMOUTTURN" localSheetId="14">#REF!</definedName>
    <definedName name="CUMOUTTURN" localSheetId="15">#REF!</definedName>
    <definedName name="CUMOUTTURN" localSheetId="16">#REF!</definedName>
    <definedName name="CUMOUTTURN" localSheetId="17">#REF!</definedName>
    <definedName name="CUMOUTTURN">#REF!</definedName>
    <definedName name="CUMPROFILE" localSheetId="13">#REF!</definedName>
    <definedName name="CUMPROFILE" localSheetId="14">#REF!</definedName>
    <definedName name="CUMPROFILE" localSheetId="15">#REF!</definedName>
    <definedName name="CUMPROFILE" localSheetId="16">#REF!</definedName>
    <definedName name="CUMPROFILE" localSheetId="17">#REF!</definedName>
    <definedName name="CUMPROFILE">#REF!</definedName>
    <definedName name="CUMTOTAL" localSheetId="13">#REF!</definedName>
    <definedName name="CUMTOTAL" localSheetId="14">#REF!</definedName>
    <definedName name="CUMTOTAL" localSheetId="15">#REF!</definedName>
    <definedName name="CUMTOTAL" localSheetId="16">#REF!</definedName>
    <definedName name="CUMTOTAL" localSheetId="17">#REF!</definedName>
    <definedName name="CUMTOTAL">#REF!</definedName>
    <definedName name="D" localSheetId="13">#REF!</definedName>
    <definedName name="D" localSheetId="14">#REF!</definedName>
    <definedName name="D" localSheetId="15">#REF!</definedName>
    <definedName name="D" localSheetId="16">#REF!</definedName>
    <definedName name="D" localSheetId="17">#REF!</definedName>
    <definedName name="D">#REF!</definedName>
    <definedName name="D_growth">!#REF!</definedName>
    <definedName name="DASCFTAB" localSheetId="13">#REF!</definedName>
    <definedName name="DASCFTAB" localSheetId="14">#REF!</definedName>
    <definedName name="DASCFTAB" localSheetId="15">#REF!</definedName>
    <definedName name="DASCFTAB" localSheetId="16">#REF!</definedName>
    <definedName name="DASCFTAB" localSheetId="17">#REF!</definedName>
    <definedName name="DASCFTAB">#REF!</definedName>
    <definedName name="data" localSheetId="13">#REF!</definedName>
    <definedName name="data" localSheetId="14">#REF!</definedName>
    <definedName name="data" localSheetId="15">#REF!</definedName>
    <definedName name="data" localSheetId="16">#REF!</definedName>
    <definedName name="data" localSheetId="17">#REF!</definedName>
    <definedName name="data">#REF!</definedName>
    <definedName name="Data_col1">#REF!</definedName>
    <definedName name="Data_col2" localSheetId="11">#REF!</definedName>
    <definedName name="Data_col2" localSheetId="12">#REF!</definedName>
    <definedName name="Data_col2" localSheetId="13">#REF!</definedName>
    <definedName name="Data_col2" localSheetId="15">#REF!</definedName>
    <definedName name="Data_col2" localSheetId="16">#REF!</definedName>
    <definedName name="Data_col2" localSheetId="17">#REF!</definedName>
    <definedName name="Data_col2">#REF!</definedName>
    <definedName name="Data_col3" localSheetId="13">#REF!</definedName>
    <definedName name="Data_col3" localSheetId="14">#REF!</definedName>
    <definedName name="Data_col3" localSheetId="15">#REF!</definedName>
    <definedName name="Data_col3" localSheetId="16">#REF!</definedName>
    <definedName name="Data_col3" localSheetId="17">#REF!</definedName>
    <definedName name="Data_col3">#REF!</definedName>
    <definedName name="data2" localSheetId="13">#REF!</definedName>
    <definedName name="data2" localSheetId="14">#REF!</definedName>
    <definedName name="data2" localSheetId="15">#REF!</definedName>
    <definedName name="data2" localSheetId="16">#REF!</definedName>
    <definedName name="data2" localSheetId="17">#REF!</definedName>
    <definedName name="data2">#REF!</definedName>
    <definedName name="datazone">#REF!</definedName>
    <definedName name="Days" localSheetId="14">#REF!</definedName>
    <definedName name="Days" localSheetId="17">#REF!</definedName>
    <definedName name="Days">#REF!</definedName>
    <definedName name="ddd" localSheetId="1" hidden="1">{#N/A,#N/A,FALSE,"CGBR95C"}</definedName>
    <definedName name="ddd" localSheetId="10" hidden="1">{#N/A,#N/A,FALSE,"CGBR95C"}</definedName>
    <definedName name="ddd" localSheetId="11"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16" hidden="1">{#N/A,#N/A,FALSE,"CGBR95C"}</definedName>
    <definedName name="ddd" localSheetId="17" hidden="1">{#N/A,#N/A,FALSE,"CGBR95C"}</definedName>
    <definedName name="ddd" localSheetId="7" hidden="1">{#N/A,#N/A,FALSE,"CGBR95C"}</definedName>
    <definedName name="ddd" localSheetId="8" hidden="1">{#N/A,#N/A,FALSE,"CGBR95C"}</definedName>
    <definedName name="ddd" localSheetId="9" hidden="1">{#N/A,#N/A,FALSE,"CGBR95C"}</definedName>
    <definedName name="ddd" hidden="1">{#N/A,#N/A,FALSE,"CGBR95C"}</definedName>
    <definedName name="dddd" localSheetId="1" hidden="1">{#N/A,#N/A,FALSE,"CGBR95C"}</definedName>
    <definedName name="dddd" localSheetId="10" hidden="1">{#N/A,#N/A,FALSE,"CGBR95C"}</definedName>
    <definedName name="dddd" localSheetId="11"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16" hidden="1">{#N/A,#N/A,FALSE,"CGBR95C"}</definedName>
    <definedName name="dddd" localSheetId="17" hidden="1">{#N/A,#N/A,FALSE,"CGBR95C"}</definedName>
    <definedName name="dddd" localSheetId="7" hidden="1">{#N/A,#N/A,FALSE,"CGBR95C"}</definedName>
    <definedName name="dddd" localSheetId="8" hidden="1">{#N/A,#N/A,FALSE,"CGBR95C"}</definedName>
    <definedName name="dddd" localSheetId="9" hidden="1">{#N/A,#N/A,FALSE,"CGBR95C"}</definedName>
    <definedName name="dddd" hidden="1">{#N/A,#N/A,FALSE,"CGBR95C"}</definedName>
    <definedName name="ddddddd" localSheetId="1" hidden="1">{#N/A,#N/A,FALSE,"CGBR95C"}</definedName>
    <definedName name="ddddddd" localSheetId="10" hidden="1">{#N/A,#N/A,FALSE,"CGBR95C"}</definedName>
    <definedName name="ddddddd" localSheetId="11"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16" hidden="1">{#N/A,#N/A,FALSE,"CGBR95C"}</definedName>
    <definedName name="ddddddd" localSheetId="17" hidden="1">{#N/A,#N/A,FALSE,"CGBR95C"}</definedName>
    <definedName name="ddddddd" localSheetId="7" hidden="1">{#N/A,#N/A,FALSE,"CGBR95C"}</definedName>
    <definedName name="ddddddd" localSheetId="8" hidden="1">{#N/A,#N/A,FALSE,"CGBR95C"}</definedName>
    <definedName name="ddddddd" localSheetId="9" hidden="1">{#N/A,#N/A,FALSE,"CGBR95C"}</definedName>
    <definedName name="ddddddd" hidden="1">{#N/A,#N/A,FALSE,"CGBR95C"}</definedName>
    <definedName name="dddddddddddd" localSheetId="1" hidden="1">{#N/A,#N/A,FALSE,"CGBR95C"}</definedName>
    <definedName name="dddddddddddd" localSheetId="10" hidden="1">{#N/A,#N/A,FALSE,"CGBR95C"}</definedName>
    <definedName name="dddddddddddd" localSheetId="11"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16" hidden="1">{#N/A,#N/A,FALSE,"CGBR95C"}</definedName>
    <definedName name="dddddddddddd" localSheetId="17" hidden="1">{#N/A,#N/A,FALSE,"CGBR95C"}</definedName>
    <definedName name="dddddddddddd" localSheetId="7" hidden="1">{#N/A,#N/A,FALSE,"CGBR95C"}</definedName>
    <definedName name="dddddddddddd" localSheetId="8" hidden="1">{#N/A,#N/A,FALSE,"CGBR95C"}</definedName>
    <definedName name="dddddddddddd" localSheetId="9" hidden="1">{#N/A,#N/A,FALSE,"CGBR95C"}</definedName>
    <definedName name="dddddddddddd" hidden="1">{#N/A,#N/A,FALSE,"CGBR95C"}</definedName>
    <definedName name="DEC" localSheetId="14">#REF!</definedName>
    <definedName name="DEC" localSheetId="17">#REF!</definedName>
    <definedName name="DEC">#REF!</definedName>
    <definedName name="DEC_2012">#REF!</definedName>
    <definedName name="DEPR" localSheetId="11">#REF!</definedName>
    <definedName name="DEPR" localSheetId="12">#REF!</definedName>
    <definedName name="DEPR" localSheetId="13">#REF!</definedName>
    <definedName name="DEPR" localSheetId="15">#REF!</definedName>
    <definedName name="DEPR" localSheetId="16">#REF!</definedName>
    <definedName name="DEPR" localSheetId="17">#REF!</definedName>
    <definedName name="DEPR">#REF!</definedName>
    <definedName name="dfg" localSheetId="1"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1" hidden="1">{#N/A,#N/A,FALSE,"CGBR95C"}</definedName>
    <definedName name="dfgdfg" localSheetId="10" hidden="1">{#N/A,#N/A,FALSE,"CGBR95C"}</definedName>
    <definedName name="dfgdfg" localSheetId="11"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16" hidden="1">{#N/A,#N/A,FALSE,"CGBR95C"}</definedName>
    <definedName name="dfgdfg" localSheetId="17" hidden="1">{#N/A,#N/A,FALSE,"CGBR95C"}</definedName>
    <definedName name="dfgdfg" localSheetId="7" hidden="1">{#N/A,#N/A,FALSE,"CGBR95C"}</definedName>
    <definedName name="dfgdfg" localSheetId="8" hidden="1">{#N/A,#N/A,FALSE,"CGBR95C"}</definedName>
    <definedName name="dfgdfg" localSheetId="9" hidden="1">{#N/A,#N/A,FALSE,"CGBR95C"}</definedName>
    <definedName name="dfgdfg" hidden="1">{#N/A,#N/A,FALSE,"CGBR95C"}</definedName>
    <definedName name="dfrgfdgs" localSheetId="1"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 localSheetId="13">#REF!</definedName>
    <definedName name="DirData" localSheetId="14">#REF!</definedName>
    <definedName name="DirData" localSheetId="15">#REF!</definedName>
    <definedName name="DirData" localSheetId="16">#REF!</definedName>
    <definedName name="DirData" localSheetId="17">#REF!</definedName>
    <definedName name="DirData">#REF!</definedName>
    <definedName name="directorate" localSheetId="13">#REF!</definedName>
    <definedName name="directorate" localSheetId="14">#REF!</definedName>
    <definedName name="directorate" localSheetId="15">#REF!</definedName>
    <definedName name="directorate" localSheetId="16">#REF!</definedName>
    <definedName name="directorate" localSheetId="17">#REF!</definedName>
    <definedName name="directorate">#REF!</definedName>
    <definedName name="Directoratelive">#REF!</definedName>
    <definedName name="Distribution" localSheetId="10" hidden="1">#REF!</definedName>
    <definedName name="Distribution" localSheetId="13"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5" hidden="1">#REF!</definedName>
    <definedName name="Distribution" localSheetId="7" hidden="1">#REF!</definedName>
    <definedName name="Distribution" localSheetId="9" hidden="1">#REF!</definedName>
    <definedName name="Distribution" localSheetId="0" hidden="1">#REF!</definedName>
    <definedName name="Distribution" hidden="1">#REF!</definedName>
    <definedName name="distribution1" localSheetId="13" hidden="1">#REF!</definedName>
    <definedName name="distribution1" localSheetId="14" hidden="1">#REF!</definedName>
    <definedName name="distribution1" localSheetId="15" hidden="1">#REF!</definedName>
    <definedName name="distribution1" localSheetId="16" hidden="1">#REF!</definedName>
    <definedName name="distribution1" localSheetId="17" hidden="1">#REF!</definedName>
    <definedName name="distribution1" hidden="1">#REF!</definedName>
    <definedName name="dsfgdfg" localSheetId="1"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 localSheetId="13">#REF!</definedName>
    <definedName name="dwl_data_P09b" localSheetId="14">#REF!</definedName>
    <definedName name="dwl_data_P09b" localSheetId="15">#REF!</definedName>
    <definedName name="dwl_data_P09b" localSheetId="16">#REF!</definedName>
    <definedName name="dwl_data_P09b" localSheetId="17">#REF!</definedName>
    <definedName name="dwl_data_P09b" localSheetId="5">#REF!</definedName>
    <definedName name="dwl_data_P09b">#REF!</definedName>
    <definedName name="dwl_dates">#REF!</definedName>
    <definedName name="dwl_dates_fy">#REF!</definedName>
    <definedName name="dwl_dates_P09b" localSheetId="13">#REF!</definedName>
    <definedName name="dwl_dates_P09b" localSheetId="14">#REF!</definedName>
    <definedName name="dwl_dates_P09b" localSheetId="15">#REF!</definedName>
    <definedName name="dwl_dates_P09b" localSheetId="16">#REF!</definedName>
    <definedName name="dwl_dates_P09b" localSheetId="17">#REF!</definedName>
    <definedName name="dwl_dates_P09b" localSheetId="5">#REF!</definedName>
    <definedName name="dwl_dates_P09b">#REF!</definedName>
    <definedName name="dwl_vars">#REF!</definedName>
    <definedName name="dwl_vars_P09b" localSheetId="13">#REF!</definedName>
    <definedName name="dwl_vars_P09b" localSheetId="14">#REF!</definedName>
    <definedName name="dwl_vars_P09b" localSheetId="15">#REF!</definedName>
    <definedName name="dwl_vars_P09b" localSheetId="16">#REF!</definedName>
    <definedName name="dwl_vars_P09b" localSheetId="17">#REF!</definedName>
    <definedName name="dwl_vars_P09b" localSheetId="5">#REF!</definedName>
    <definedName name="dwl_vars_P09b">#REF!</definedName>
    <definedName name="DYNAMIC">#REF!</definedName>
    <definedName name="e" localSheetId="13">#REF!</definedName>
    <definedName name="e" localSheetId="14">#REF!</definedName>
    <definedName name="e" localSheetId="15">#REF!</definedName>
    <definedName name="e" localSheetId="16">#REF!</definedName>
    <definedName name="e" localSheetId="17">#REF!</definedName>
    <definedName name="e">#REF!</definedName>
    <definedName name="ecscost" localSheetId="13">#REF!</definedName>
    <definedName name="ecscost" localSheetId="15">#REF!</definedName>
    <definedName name="ecscost" localSheetId="16">#REF!</definedName>
    <definedName name="ecscost" localSheetId="17">#REF!</definedName>
    <definedName name="ecscost" localSheetId="5">#REF!</definedName>
    <definedName name="ecscost">#REF!</definedName>
    <definedName name="ee" localSheetId="11">#REF!</definedName>
    <definedName name="ee" localSheetId="12">#REF!</definedName>
    <definedName name="ee" localSheetId="13">#REF!</definedName>
    <definedName name="ee" localSheetId="15">#REF!</definedName>
    <definedName name="ee" localSheetId="16">#REF!</definedName>
    <definedName name="ee" localSheetId="17">#REF!</definedName>
    <definedName name="ee">#REF!</definedName>
    <definedName name="eeapp" localSheetId="13">#REF!</definedName>
    <definedName name="eeapp" localSheetId="15">#REF!</definedName>
    <definedName name="eeapp" localSheetId="16">#REF!</definedName>
    <definedName name="eeapp" localSheetId="17">#REF!</definedName>
    <definedName name="eeapp" localSheetId="5">#REF!</definedName>
    <definedName name="eeapp">#REF!</definedName>
    <definedName name="eee" localSheetId="11">#REF!</definedName>
    <definedName name="eee" localSheetId="12">#REF!</definedName>
    <definedName name="eee" localSheetId="13">#REF!</definedName>
    <definedName name="eee" localSheetId="15">#REF!</definedName>
    <definedName name="eee" localSheetId="16">#REF!</definedName>
    <definedName name="eee" localSheetId="17">#REF!</definedName>
    <definedName name="eee">#REF!</definedName>
    <definedName name="eeeee" localSheetId="13">#REF!</definedName>
    <definedName name="eeeee" localSheetId="14">#REF!</definedName>
    <definedName name="eeeee" localSheetId="15">#REF!</definedName>
    <definedName name="eeeee" localSheetId="16">#REF!</definedName>
    <definedName name="eeeee" localSheetId="17">#REF!</definedName>
    <definedName name="eeeee">#REF!</definedName>
    <definedName name="EFO" localSheetId="11" hidden="1">#REF!</definedName>
    <definedName name="EFO" localSheetId="12" hidden="1">#REF!</definedName>
    <definedName name="EFO" localSheetId="13" hidden="1">#REF!</definedName>
    <definedName name="EFO" localSheetId="15" hidden="1">#REF!</definedName>
    <definedName name="EFO" hidden="1">#REF!</definedName>
    <definedName name="Ev">#REF!</definedName>
    <definedName name="Excess_fares">#REF!</definedName>
    <definedName name="ExtraProfiles" localSheetId="10" hidden="1">#REF!</definedName>
    <definedName name="ExtraProfiles" localSheetId="13"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5" hidden="1">#REF!</definedName>
    <definedName name="ExtraProfiles" localSheetId="7" hidden="1">#REF!</definedName>
    <definedName name="ExtraProfiles" localSheetId="9" hidden="1">#REF!</definedName>
    <definedName name="ExtraProfiles" localSheetId="0" hidden="1">#REF!</definedName>
    <definedName name="ExtraProfiles" hidden="1">#REF!</definedName>
    <definedName name="ExtraProfiless" localSheetId="13" hidden="1">#REF!</definedName>
    <definedName name="ExtraProfiless" localSheetId="14" hidden="1">#REF!</definedName>
    <definedName name="ExtraProfiless" localSheetId="15" hidden="1">#REF!</definedName>
    <definedName name="ExtraProfiless" localSheetId="16" hidden="1">#REF!</definedName>
    <definedName name="ExtraProfiless" localSheetId="17" hidden="1">#REF!</definedName>
    <definedName name="ExtraProfiless" hidden="1">#REF!</definedName>
    <definedName name="FDDD" localSheetId="1"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1" hidden="1">#REF!</definedName>
    <definedName name="fdsgfdg" localSheetId="12" hidden="1">#REF!</definedName>
    <definedName name="fdsgfdg" localSheetId="13" hidden="1">#REF!</definedName>
    <definedName name="fdsgfdg" localSheetId="15" hidden="1">#REF!</definedName>
    <definedName name="fdsgfdg" localSheetId="16" hidden="1">#REF!</definedName>
    <definedName name="fdsgfdg" localSheetId="17" hidden="1">#REF!</definedName>
    <definedName name="fdsgfdg" hidden="1">#REF!</definedName>
    <definedName name="FEB" localSheetId="13">#REF!</definedName>
    <definedName name="FEB" localSheetId="14">#REF!</definedName>
    <definedName name="FEB" localSheetId="15">#REF!</definedName>
    <definedName name="FEB" localSheetId="16">#REF!</definedName>
    <definedName name="FEB" localSheetId="17">#REF!</definedName>
    <definedName name="FEB">#REF!</definedName>
    <definedName name="FEB_2012">#REF!</definedName>
    <definedName name="fend">!#REF!</definedName>
    <definedName name="fff">!#REF!</definedName>
    <definedName name="fffffffff" localSheetId="1" hidden="1">{#N/A,#N/A,FALSE,"CGBR95C"}</definedName>
    <definedName name="fffffffff" localSheetId="10" hidden="1">{#N/A,#N/A,FALSE,"CGBR95C"}</definedName>
    <definedName name="fffffffff" localSheetId="11"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16" hidden="1">{#N/A,#N/A,FALSE,"CGBR95C"}</definedName>
    <definedName name="fffffffff" localSheetId="17" hidden="1">{#N/A,#N/A,FALSE,"CGBR95C"}</definedName>
    <definedName name="fffffffff" localSheetId="7" hidden="1">{#N/A,#N/A,FALSE,"CGBR95C"}</definedName>
    <definedName name="fffffffff" localSheetId="8" hidden="1">{#N/A,#N/A,FALSE,"CGBR95C"}</definedName>
    <definedName name="fffffffff" localSheetId="9" hidden="1">{#N/A,#N/A,FALSE,"CGBR95C"}</definedName>
    <definedName name="fffffffff" hidden="1">{#N/A,#N/A,FALSE,"CGBR95C"}</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1"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1"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#REF!</definedName>
    <definedName name="FirstYear">!#REF!</definedName>
    <definedName name="Fiscal_year_period">#REF!</definedName>
    <definedName name="fiscalevent" localSheetId="14">#REF!</definedName>
    <definedName name="fiscalevent" localSheetId="17">#REF!</definedName>
    <definedName name="fiscalevent">#REF!</definedName>
    <definedName name="fiscalevent2" localSheetId="14">#REF!</definedName>
    <definedName name="fiscalevent2" localSheetId="17">#REF!</definedName>
    <definedName name="fiscalevent2">#REF!</definedName>
    <definedName name="Fnc_Qtr">#REF!</definedName>
    <definedName name="Fnc_Year">#REF!</definedName>
    <definedName name="Forecast">#REF!</definedName>
    <definedName name="ForecastColumn">#REF!</definedName>
    <definedName name="ForecastRow">#REF!</definedName>
    <definedName name="Foreign_travel">#REF!</definedName>
    <definedName name="Fornote" localSheetId="11">#REF!</definedName>
    <definedName name="Fornote" localSheetId="12">#REF!</definedName>
    <definedName name="Fornote" localSheetId="13">#REF!</definedName>
    <definedName name="Fornote" localSheetId="14">#REF!</definedName>
    <definedName name="Fornote" localSheetId="15">#REF!</definedName>
    <definedName name="Fornote" localSheetId="16">#REF!</definedName>
    <definedName name="Fornote" localSheetId="17">#REF!</definedName>
    <definedName name="Fornote">#REF!</definedName>
    <definedName name="FP" localSheetId="13">#REF!</definedName>
    <definedName name="FP" localSheetId="14">#REF!</definedName>
    <definedName name="FP" localSheetId="15">#REF!</definedName>
    <definedName name="FP" localSheetId="16">#REF!</definedName>
    <definedName name="FP" localSheetId="17">#REF!</definedName>
    <definedName name="FP">#REF!</definedName>
    <definedName name="fyu" localSheetId="14" hidden="1">#REF!</definedName>
    <definedName name="fyu" localSheetId="17" hidden="1">#REF!</definedName>
    <definedName name="fyu" localSheetId="7" hidden="1">#REF!</definedName>
    <definedName name="fyu" localSheetId="9" hidden="1">#REF!</definedName>
    <definedName name="fyu" hidden="1">#REF!</definedName>
    <definedName name="General_CDEL" localSheetId="10">OFFSET(#REF!,0,0,MAX(#REF!)-1,1)</definedName>
    <definedName name="General_CDEL">OFFSET(#REF!,0,0,MAX(#REF!)-1,1)</definedName>
    <definedName name="General_RDEL" localSheetId="10">OFFSET(#REF!,0,0,MAX(#REF!)-1,1)</definedName>
    <definedName name="General_RDEL">OFFSET(#REF!,0,0,MAX(#REF!)-1,1)</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ilts">!#REF!</definedName>
    <definedName name="GPS_Fees">#REF!</definedName>
    <definedName name="Grade">#REF!</definedName>
    <definedName name="GRAPH" localSheetId="11">#REF!</definedName>
    <definedName name="GRAPH" localSheetId="12">#REF!</definedName>
    <definedName name="GRAPH" localSheetId="13">#REF!</definedName>
    <definedName name="GRAPH" localSheetId="14">#REF!</definedName>
    <definedName name="GRAPH" localSheetId="15">#REF!</definedName>
    <definedName name="GRAPH" localSheetId="16">#REF!</definedName>
    <definedName name="GRAPH" localSheetId="17">#REF!</definedName>
    <definedName name="GRAPH">#REF!</definedName>
    <definedName name="GRAPHS" localSheetId="11">#REF!</definedName>
    <definedName name="GRAPHS" localSheetId="12">#REF!</definedName>
    <definedName name="GRAPHS" localSheetId="13">#REF!</definedName>
    <definedName name="GRAPHS" localSheetId="15">#REF!</definedName>
    <definedName name="GRAPHS" localSheetId="16">#REF!</definedName>
    <definedName name="GRAPHS" localSheetId="17">#REF!</definedName>
    <definedName name="GRAPHS">#REF!</definedName>
    <definedName name="H" localSheetId="13" hidden="1">#REF!</definedName>
    <definedName name="H" localSheetId="15" hidden="1">#REF!</definedName>
    <definedName name="H" hidden="1">#REF!</definedName>
    <definedName name="hag" localSheetId="13">#REF!</definedName>
    <definedName name="hag" localSheetId="15">#REF!</definedName>
    <definedName name="hag">#REF!</definedName>
    <definedName name="hfrse4" localSheetId="1"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1"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1" hidden="1">{#N/A,#N/A,FALSE,"CGBR95C"}</definedName>
    <definedName name="hhhhhhh" localSheetId="10" hidden="1">{#N/A,#N/A,FALSE,"CGBR95C"}</definedName>
    <definedName name="hhhhhhh" localSheetId="11"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16" hidden="1">{#N/A,#N/A,FALSE,"CGBR95C"}</definedName>
    <definedName name="hhhhhhh" localSheetId="17" hidden="1">{#N/A,#N/A,FALSE,"CGBR95C"}</definedName>
    <definedName name="hhhhhhh" localSheetId="7" hidden="1">{#N/A,#N/A,FALSE,"CGBR95C"}</definedName>
    <definedName name="hhhhhhh" localSheetId="8" hidden="1">{#N/A,#N/A,FALSE,"CGBR95C"}</definedName>
    <definedName name="hhhhhhh" localSheetId="9" hidden="1">{#N/A,#N/A,FALSE,"CGBR95C"}</definedName>
    <definedName name="hhhhhhh" hidden="1">{#N/A,#N/A,FALSE,"CGBR95C"}</definedName>
    <definedName name="HoD">#REF!</definedName>
    <definedName name="Hor">#REF!</definedName>
    <definedName name="Horizontal">#REF!</definedName>
    <definedName name="HTML_CodePage" hidden="1">1</definedName>
    <definedName name="HTML_Control" localSheetId="1" hidden="1">{"'Claimants'!$B$2:$E$38"}</definedName>
    <definedName name="HTML_Control" localSheetId="10"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2"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#REF!</definedName>
    <definedName name="ilgupPbr" localSheetId="13">#REF!</definedName>
    <definedName name="ilgupPbr" localSheetId="14">#REF!</definedName>
    <definedName name="ilgupPbr" localSheetId="15">#REF!</definedName>
    <definedName name="ilgupPbr" localSheetId="16">#REF!</definedName>
    <definedName name="ilgupPbr" localSheetId="17">#REF!</definedName>
    <definedName name="ilgupPbr">#REF!</definedName>
    <definedName name="imf" localSheetId="13" hidden="1">#REF!</definedName>
    <definedName name="imf" localSheetId="14" hidden="1">#REF!</definedName>
    <definedName name="imf" localSheetId="15" hidden="1">#REF!</definedName>
    <definedName name="imf" localSheetId="16" hidden="1">#REF!</definedName>
    <definedName name="imf" localSheetId="17" hidden="1">#REF!</definedName>
    <definedName name="imf" hidden="1">#REF!</definedName>
    <definedName name="ImpProb">#REF!</definedName>
    <definedName name="INC_IND">#REF!</definedName>
    <definedName name="Indexation_factor_at_Sept_previous_year">!#REF!</definedName>
    <definedName name="initial" localSheetId="11">#REF!</definedName>
    <definedName name="initial" localSheetId="12">#REF!</definedName>
    <definedName name="initial" localSheetId="13">#REF!</definedName>
    <definedName name="initial" localSheetId="15">#REF!</definedName>
    <definedName name="initial" localSheetId="16">#REF!</definedName>
    <definedName name="initial" localSheetId="17">#REF!</definedName>
    <definedName name="initial">#REF!</definedName>
    <definedName name="INSIDEAEF">#REF!</definedName>
    <definedName name="Int_Growth">!#REF!</definedName>
    <definedName name="intid" localSheetId="13">#REF!</definedName>
    <definedName name="intid" localSheetId="14">#REF!</definedName>
    <definedName name="intid" localSheetId="15">#REF!</definedName>
    <definedName name="intid" localSheetId="16">#REF!</definedName>
    <definedName name="intid" localSheetId="17">#REF!</definedName>
    <definedName name="intid" localSheetId="5">#REF!</definedName>
    <definedName name="intid">#REF!</definedName>
    <definedName name="IntR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14">#REF!</definedName>
    <definedName name="JAN" localSheetId="17">#REF!</definedName>
    <definedName name="JAN">#REF!</definedName>
    <definedName name="JAN_2012">#REF!</definedName>
    <definedName name="jhj" localSheetId="1"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1"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1"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 localSheetId="11">#REF!</definedName>
    <definedName name="JULY" localSheetId="12">#REF!</definedName>
    <definedName name="JULY" localSheetId="13">#REF!</definedName>
    <definedName name="JULY" localSheetId="14">#REF!</definedName>
    <definedName name="JULY" localSheetId="15">#REF!</definedName>
    <definedName name="JULY" localSheetId="16">#REF!</definedName>
    <definedName name="JULY" localSheetId="17">#REF!</definedName>
    <definedName name="JULY">#REF!</definedName>
    <definedName name="JULY2" localSheetId="13">#REF!</definedName>
    <definedName name="JULY2" localSheetId="14">#REF!</definedName>
    <definedName name="JULY2" localSheetId="15">#REF!</definedName>
    <definedName name="JULY2" localSheetId="16">#REF!</definedName>
    <definedName name="JULY2" localSheetId="17">#REF!</definedName>
    <definedName name="JULY2">#REF!</definedName>
    <definedName name="JUN_2012">#REF!</definedName>
    <definedName name="JUN_2013">#REF!</definedName>
    <definedName name="JUNE" localSheetId="11">#REF!</definedName>
    <definedName name="JUNE" localSheetId="12">#REF!</definedName>
    <definedName name="JUNE" localSheetId="13">#REF!</definedName>
    <definedName name="JUNE" localSheetId="14">#REF!</definedName>
    <definedName name="JUNE" localSheetId="15">#REF!</definedName>
    <definedName name="JUNE" localSheetId="16">#REF!</definedName>
    <definedName name="JUNE" localSheetId="17">#REF!</definedName>
    <definedName name="JUNE">#REF!</definedName>
    <definedName name="JUNE2" localSheetId="13">#REF!</definedName>
    <definedName name="JUNE2" localSheetId="14">#REF!</definedName>
    <definedName name="JUNE2" localSheetId="15">#REF!</definedName>
    <definedName name="JUNE2" localSheetId="16">#REF!</definedName>
    <definedName name="JUNE2" localSheetId="17">#REF!</definedName>
    <definedName name="JUNE2">#REF!</definedName>
    <definedName name="jyuhj" localSheetId="1"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 localSheetId="14">#REF!</definedName>
    <definedName name="Key" localSheetId="16">#REF!</definedName>
    <definedName name="Key" localSheetId="17">#REF!</definedName>
    <definedName name="Key">#REF!</definedName>
    <definedName name="l" localSheetId="1"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#REF!</definedName>
    <definedName name="Last_3C" localSheetId="13">#REF!</definedName>
    <definedName name="Last_3C" localSheetId="14">#REF!</definedName>
    <definedName name="Last_3C" localSheetId="15">#REF!</definedName>
    <definedName name="Last_3C" localSheetId="16">#REF!</definedName>
    <definedName name="Last_3C" localSheetId="17">#REF!</definedName>
    <definedName name="Last_3C">#REF!</definedName>
    <definedName name="LastYear">!#REF!</definedName>
    <definedName name="lease" localSheetId="11">#REF!</definedName>
    <definedName name="lease" localSheetId="12">#REF!</definedName>
    <definedName name="lease" localSheetId="13">#REF!</definedName>
    <definedName name="lease" localSheetId="15">#REF!</definedName>
    <definedName name="lease" localSheetId="16">#REF!</definedName>
    <definedName name="lease" localSheetId="17">#REF!</definedName>
    <definedName name="lease">#REF!</definedName>
    <definedName name="Limits">!#REF!</definedName>
    <definedName name="LoBDATA" localSheetId="11">#REF!</definedName>
    <definedName name="LoBDATA" localSheetId="12">#REF!</definedName>
    <definedName name="LoBDATA" localSheetId="13">#REF!</definedName>
    <definedName name="LoBDATA" localSheetId="15">#REF!</definedName>
    <definedName name="LoBDATA" localSheetId="16">#REF!</definedName>
    <definedName name="LoBDATA" localSheetId="17">#REF!</definedName>
    <definedName name="LoBDATA">#REF!</definedName>
    <definedName name="Location">#REF!</definedName>
    <definedName name="Loss_Growth">!#REF!</definedName>
    <definedName name="MAR_2012">#REF!</definedName>
    <definedName name="MARCH" localSheetId="11">#REF!</definedName>
    <definedName name="MARCH" localSheetId="12">#REF!</definedName>
    <definedName name="MARCH" localSheetId="13">#REF!</definedName>
    <definedName name="MARCH" localSheetId="14">#REF!</definedName>
    <definedName name="MARCH" localSheetId="15">#REF!</definedName>
    <definedName name="MARCH" localSheetId="16">#REF!</definedName>
    <definedName name="MARCH" localSheetId="17">#REF!</definedName>
    <definedName name="MARCH">#REF!</definedName>
    <definedName name="MARCH2" localSheetId="13">#REF!</definedName>
    <definedName name="MARCH2" localSheetId="14">#REF!</definedName>
    <definedName name="MARCH2" localSheetId="15">#REF!</definedName>
    <definedName name="MARCH2" localSheetId="16">#REF!</definedName>
    <definedName name="MARCH2" localSheetId="17">#REF!</definedName>
    <definedName name="MARCH2">#REF!</definedName>
    <definedName name="Matrix">#REF!</definedName>
    <definedName name="MAY" localSheetId="11">#REF!</definedName>
    <definedName name="MAY" localSheetId="12">#REF!</definedName>
    <definedName name="MAY" localSheetId="13">#REF!</definedName>
    <definedName name="MAY" localSheetId="14">#REF!</definedName>
    <definedName name="MAY" localSheetId="15">#REF!</definedName>
    <definedName name="MAY" localSheetId="16">#REF!</definedName>
    <definedName name="MAY" localSheetId="17">#REF!</definedName>
    <definedName name="MAY">#REF!</definedName>
    <definedName name="MAY_2012">#REF!</definedName>
    <definedName name="MAY_2013">#REF!</definedName>
    <definedName name="MCA_due_ind">!#REF!</definedName>
    <definedName name="MCA_TAP_IND">!#REF!</definedName>
    <definedName name="mend">!#REF!</definedName>
    <definedName name="Migration" localSheetId="11">#REF!</definedName>
    <definedName name="Migration" localSheetId="12">#REF!</definedName>
    <definedName name="Migration" localSheetId="13">#REF!</definedName>
    <definedName name="Migration" localSheetId="15">#REF!</definedName>
    <definedName name="Migration" localSheetId="16">#REF!</definedName>
    <definedName name="Migration" localSheetId="17">#REF!</definedName>
    <definedName name="Migration">#REF!</definedName>
    <definedName name="Mileage">#REF!</definedName>
    <definedName name="mine" localSheetId="1" hidden="1">{#N/A,#N/A,FALSE,"CGBR95C"}</definedName>
    <definedName name="mine" localSheetId="10" hidden="1">{#N/A,#N/A,FALSE,"CGBR95C"}</definedName>
    <definedName name="mine" localSheetId="11"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16" hidden="1">{#N/A,#N/A,FALSE,"CGBR95C"}</definedName>
    <definedName name="mine" localSheetId="17" hidden="1">{#N/A,#N/A,FALSE,"CGBR95C"}</definedName>
    <definedName name="mine" localSheetId="7" hidden="1">{#N/A,#N/A,FALSE,"CGBR95C"}</definedName>
    <definedName name="mine" localSheetId="8" hidden="1">{#N/A,#N/A,FALSE,"CGBR95C"}</definedName>
    <definedName name="mine" localSheetId="9" hidden="1">{#N/A,#N/A,FALSE,"CGBR95C"}</definedName>
    <definedName name="mine" hidden="1">{#N/A,#N/A,FALSE,"CGBR95C"}</definedName>
    <definedName name="Month" localSheetId="14">#REF!</definedName>
    <definedName name="Month" localSheetId="17">#REF!</definedName>
    <definedName name="Month">#REF!</definedName>
    <definedName name="Months" localSheetId="14">#REF!</definedName>
    <definedName name="Months" localSheetId="17">#REF!</definedName>
    <definedName name="Months">#REF!</definedName>
    <definedName name="MonthVL">#REF!</definedName>
    <definedName name="myNamedRange" localSheetId="11">#REF!</definedName>
    <definedName name="myNamedRange" localSheetId="12">#REF!</definedName>
    <definedName name="myNamedRange" localSheetId="13">#REF!</definedName>
    <definedName name="myNamedRange" localSheetId="15">#REF!</definedName>
    <definedName name="myNamedRange" localSheetId="16">#REF!</definedName>
    <definedName name="myNamedRange" localSheetId="17">#REF!</definedName>
    <definedName name="myNamedRange">#REF!</definedName>
    <definedName name="n" localSheetId="1"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#REF!</definedName>
    <definedName name="NDIVHH">!#REF!</definedName>
    <definedName name="NEARNONCASH" localSheetId="13">#REF!</definedName>
    <definedName name="NEARNONCASH" localSheetId="14">#REF!</definedName>
    <definedName name="NEARNONCASH" localSheetId="15">#REF!</definedName>
    <definedName name="NEARNONCASH" localSheetId="16">#REF!</definedName>
    <definedName name="NEARNONCASH" localSheetId="17">#REF!</definedName>
    <definedName name="NEARNONCASH">#REF!</definedName>
    <definedName name="Netinc_ind">!#REF!</definedName>
    <definedName name="new" localSheetId="1"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IC_ind">!#REF!</definedName>
    <definedName name="Nirp">!#REF!</definedName>
    <definedName name="NIRP_SRP">!#REF!</definedName>
    <definedName name="nlfo">#REF!</definedName>
    <definedName name="nlfout">#REF!</definedName>
    <definedName name="nlfp">#REF!</definedName>
    <definedName name="nlfpcout">#REF!</definedName>
    <definedName name="NOCONFLICT" localSheetId="1"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#REF!</definedName>
    <definedName name="Nominal" localSheetId="13">#REF!</definedName>
    <definedName name="Nominal" localSheetId="14">#REF!</definedName>
    <definedName name="Nominal" localSheetId="15">#REF!</definedName>
    <definedName name="Nominal" localSheetId="16">#REF!</definedName>
    <definedName name="Nominal" localSheetId="17">#REF!</definedName>
    <definedName name="Nominal">#REF!</definedName>
    <definedName name="Nominals">#REF!</definedName>
    <definedName name="Noofemployees">!#REF!</definedName>
    <definedName name="Not_being_used" localSheetId="11">#REF!</definedName>
    <definedName name="Not_being_used" localSheetId="12">#REF!</definedName>
    <definedName name="Not_being_used" localSheetId="13">#REF!</definedName>
    <definedName name="Not_being_used" localSheetId="15">#REF!</definedName>
    <definedName name="Not_being_used" localSheetId="16">#REF!</definedName>
    <definedName name="Not_being_used" localSheetId="17">#REF!</definedName>
    <definedName name="Not_being_used">#REF!</definedName>
    <definedName name="NOV" localSheetId="11">#REF!</definedName>
    <definedName name="NOV" localSheetId="12">#REF!</definedName>
    <definedName name="NOV" localSheetId="13">#REF!</definedName>
    <definedName name="NOV" localSheetId="14">#REF!</definedName>
    <definedName name="NOV" localSheetId="15">#REF!</definedName>
    <definedName name="NOV" localSheetId="16">#REF!</definedName>
    <definedName name="NOV" localSheetId="17">#REF!</definedName>
    <definedName name="NOV">#REF!</definedName>
    <definedName name="NOV_2012">#REF!</definedName>
    <definedName name="NTC_Inc">#REF!</definedName>
    <definedName name="NTC_Inc_weekly">#REF!</definedName>
    <definedName name="Number">#REF!,#REF!,#REF!,#REF!,#REF!,#REF!,#REF!,#REF!,#REF!,#REF!,#REF!,#REF!</definedName>
    <definedName name="OCT" localSheetId="11">#REF!</definedName>
    <definedName name="OCT" localSheetId="12">#REF!</definedName>
    <definedName name="OCT" localSheetId="13">#REF!</definedName>
    <definedName name="OCT" localSheetId="14">#REF!</definedName>
    <definedName name="OCT" localSheetId="15">#REF!</definedName>
    <definedName name="OCT" localSheetId="16">#REF!</definedName>
    <definedName name="OCT" localSheetId="17">#REF!</definedName>
    <definedName name="OCT">#REF!</definedName>
    <definedName name="OCT_2012">#REF!</definedName>
    <definedName name="OCT_2013">#REF!</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#REF!</definedName>
    <definedName name="otout">#REF!</definedName>
    <definedName name="otp">#REF!</definedName>
    <definedName name="OUTSIDEAEF">#REF!</definedName>
    <definedName name="OUTTURN" localSheetId="11">#REF!</definedName>
    <definedName name="OUTTURN" localSheetId="12">#REF!</definedName>
    <definedName name="OUTTURN" localSheetId="13">#REF!</definedName>
    <definedName name="OUTTURN" localSheetId="14">#REF!</definedName>
    <definedName name="OUTTURN" localSheetId="15">#REF!</definedName>
    <definedName name="OUTTURN" localSheetId="16">#REF!</definedName>
    <definedName name="OUTTURN" localSheetId="17">#REF!</definedName>
    <definedName name="OUTTURN">#REF!</definedName>
    <definedName name="PA_due_ind">!#REF!</definedName>
    <definedName name="PA_END">#REF!</definedName>
    <definedName name="PA_END_IND">#REF!</definedName>
    <definedName name="PA_END_NEW">#REF!</definedName>
    <definedName name="PA_FRAC">#REF!</definedName>
    <definedName name="PA_FRAC_IND">#REF!</definedName>
    <definedName name="PA_FRAC_NEW">#REF!</definedName>
    <definedName name="PA_LIM">#REF!</definedName>
    <definedName name="PA_LIM_IND">#REF!</definedName>
    <definedName name="PA_LIM_NEW">#REF!</definedName>
    <definedName name="PACTCTAPER">#REF!</definedName>
    <definedName name="PACTCTaper_ind">!#REF!</definedName>
    <definedName name="PACTCTAPER_NEW">#REF!</definedName>
    <definedName name="PAT">#REF!</definedName>
    <definedName name="PATAPER">#REF!</definedName>
    <definedName name="PATaper_ind">!#REF!</definedName>
    <definedName name="PATAPER_NEW">#REF!</definedName>
    <definedName name="PER_CENT">#REF!</definedName>
    <definedName name="Philippa">#REF!</definedName>
    <definedName name="Pop" localSheetId="14" hidden="1">#REF!</definedName>
    <definedName name="Pop" localSheetId="17" hidden="1">#REF!</definedName>
    <definedName name="Pop" localSheetId="7" hidden="1">#REF!</definedName>
    <definedName name="Pop" localSheetId="9" hidden="1">#REF!</definedName>
    <definedName name="Pop" hidden="1">#REF!</definedName>
    <definedName name="Population" localSheetId="10" hidden="1">#REF!</definedName>
    <definedName name="Population" localSheetId="13"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5" hidden="1">#REF!</definedName>
    <definedName name="Population" localSheetId="7" hidden="1">#REF!</definedName>
    <definedName name="Population" localSheetId="9" hidden="1">#REF!</definedName>
    <definedName name="Population" localSheetId="0" hidden="1">#REF!</definedName>
    <definedName name="Population" hidden="1">#REF!</definedName>
    <definedName name="potatoe" localSheetId="1"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hidden="1">#REF!</definedName>
    <definedName name="PPbyMonth" localSheetId="11">#REF!</definedName>
    <definedName name="PPbyMonth" localSheetId="12">#REF!</definedName>
    <definedName name="PPbyMonth" localSheetId="13">#REF!</definedName>
    <definedName name="PPbyMonth" localSheetId="14">#REF!</definedName>
    <definedName name="PPbyMonth" localSheetId="15">#REF!</definedName>
    <definedName name="PPbyMonth" localSheetId="16">#REF!</definedName>
    <definedName name="PPbyMonth" localSheetId="17">#REF!</definedName>
    <definedName name="PPbyMonth">#REF!</definedName>
    <definedName name="Previous_figures">#REF!</definedName>
    <definedName name="Prince">#REF!</definedName>
    <definedName name="print">#REF!</definedName>
    <definedName name="_xlnm.Print_Area" localSheetId="1">'6.1'!$A$1:$H$2</definedName>
    <definedName name="_xlnm.Print_Area" localSheetId="14">'6.14'!$B$2:$I$25</definedName>
    <definedName name="_xlnm.Print_Area" localSheetId="16">'6.16'!$B$2:$H$18</definedName>
    <definedName name="_xlnm.Print_Area" localSheetId="17">'6.17'!$B$2:$H$38</definedName>
    <definedName name="_xlnm.Print_Area" localSheetId="7">'6.7'!$A$1:$I$16</definedName>
    <definedName name="_xlnm.Print_Area" localSheetId="0">Contents!$A$1:$J$31</definedName>
    <definedName name="PRINT20" localSheetId="11">#REF!</definedName>
    <definedName name="PRINT20" localSheetId="12">#REF!</definedName>
    <definedName name="PRINT20" localSheetId="13">#REF!</definedName>
    <definedName name="PRINT20" localSheetId="14">#REF!</definedName>
    <definedName name="PRINT20" localSheetId="15">#REF!</definedName>
    <definedName name="PRINT20" localSheetId="16">#REF!</definedName>
    <definedName name="PRINT20" localSheetId="17">#REF!</definedName>
    <definedName name="PRINT20">#REF!</definedName>
    <definedName name="PRINTA">#REF!</definedName>
    <definedName name="PRINTC" localSheetId="11">#REF!</definedName>
    <definedName name="PRINTC" localSheetId="12">#REF!</definedName>
    <definedName name="PRINTC" localSheetId="13">#REF!</definedName>
    <definedName name="PRINTC" localSheetId="14">#REF!</definedName>
    <definedName name="PRINTC" localSheetId="15">#REF!</definedName>
    <definedName name="PRINTC" localSheetId="16">#REF!</definedName>
    <definedName name="PRINTC" localSheetId="17">#REF!</definedName>
    <definedName name="PRINTC">#REF!</definedName>
    <definedName name="Prodtest" localSheetId="11" hidden="1">#REF!</definedName>
    <definedName name="Prodtest" localSheetId="12" hidden="1">#REF!</definedName>
    <definedName name="Prodtest" hidden="1">#REF!</definedName>
    <definedName name="Prof_Growth">!#REF!</definedName>
    <definedName name="PROFILE" localSheetId="11">#REF!</definedName>
    <definedName name="PROFILE" localSheetId="12">#REF!</definedName>
    <definedName name="PROFILE" localSheetId="13">#REF!</definedName>
    <definedName name="PROFILE" localSheetId="14">#REF!</definedName>
    <definedName name="PROFILE" localSheetId="15">#REF!</definedName>
    <definedName name="PROFILE" localSheetId="16">#REF!</definedName>
    <definedName name="PROFILE" localSheetId="17">#REF!</definedName>
    <definedName name="PROFILE">#REF!</definedName>
    <definedName name="Profiles" localSheetId="10" hidden="1">#REF!</definedName>
    <definedName name="Profiles" localSheetId="13"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5" hidden="1">#REF!</definedName>
    <definedName name="Profiles" localSheetId="7" hidden="1">#REF!</definedName>
    <definedName name="Profiles" localSheetId="9" hidden="1">#REF!</definedName>
    <definedName name="Profiles" localSheetId="0" hidden="1">#REF!</definedName>
    <definedName name="Profiles" hidden="1">#REF!</definedName>
    <definedName name="Projections" localSheetId="10" hidden="1">#REF!</definedName>
    <definedName name="Projections" localSheetId="13"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5" hidden="1">#REF!</definedName>
    <definedName name="Projections" localSheetId="7" hidden="1">#REF!</definedName>
    <definedName name="Projections" localSheetId="9" hidden="1">#REF!</definedName>
    <definedName name="Projections" localSheetId="0" hidden="1">#REF!</definedName>
    <definedName name="Projections" hidden="1">#REF!</definedName>
    <definedName name="PSF4CY" localSheetId="13">#REF!</definedName>
    <definedName name="PSF4CY" localSheetId="14">#REF!</definedName>
    <definedName name="PSF4CY" localSheetId="15">#REF!</definedName>
    <definedName name="PSF4CY" localSheetId="16">#REF!</definedName>
    <definedName name="PSF4CY" localSheetId="17">#REF!</definedName>
    <definedName name="PSF4CY">#REF!</definedName>
    <definedName name="QtrlyData">#REF!</definedName>
    <definedName name="QUARTER" localSheetId="11">#REF!</definedName>
    <definedName name="QUARTER" localSheetId="12">#REF!</definedName>
    <definedName name="QUARTER" localSheetId="13">#REF!</definedName>
    <definedName name="QUARTER" localSheetId="14">#REF!</definedName>
    <definedName name="QUARTER" localSheetId="15">#REF!</definedName>
    <definedName name="QUARTER" localSheetId="16">#REF!</definedName>
    <definedName name="QUARTER" localSheetId="17">#REF!</definedName>
    <definedName name="QUARTER">#REF!</definedName>
    <definedName name="Quarters" localSheetId="13">#REF!</definedName>
    <definedName name="Quarters" localSheetId="14">#REF!</definedName>
    <definedName name="Quarters" localSheetId="15">#REF!</definedName>
    <definedName name="Quarters" localSheetId="17">#REF!</definedName>
    <definedName name="Quarters">#REF!</definedName>
    <definedName name="Rail_Travel">#REF!</definedName>
    <definedName name="Rates_and_Bands">!#REF!</definedName>
    <definedName name="ratio" localSheetId="13">#REF!</definedName>
    <definedName name="ratio" localSheetId="14">#REF!</definedName>
    <definedName name="ratio" localSheetId="15">#REF!</definedName>
    <definedName name="ratio" localSheetId="16">#REF!</definedName>
    <definedName name="ratio" localSheetId="17">#REF!</definedName>
    <definedName name="ratio" localSheetId="5">#REF!</definedName>
    <definedName name="ratio">#REF!</definedName>
    <definedName name="RDEL" localSheetId="10">OFFSET(#REF!,0,0,MAX(#REF!),1)</definedName>
    <definedName name="RDEL">OFFSET(#REF!,0,0,MAX(#REF!),1)</definedName>
    <definedName name="Receipts" localSheetId="10">OFFSET(#REF!,0,0,MAX(#REF!),1)</definedName>
    <definedName name="Receipts">OFFSET(#REF!,0,0,MAX(#REF!),1)</definedName>
    <definedName name="ReceiptsColumn" localSheetId="11">#REF!</definedName>
    <definedName name="ReceiptsColumn" localSheetId="12">#REF!</definedName>
    <definedName name="ReceiptsColumn" localSheetId="13">#REF!</definedName>
    <definedName name="ReceiptsColumn" localSheetId="15">#REF!</definedName>
    <definedName name="ReceiptsColumn" localSheetId="16">#REF!</definedName>
    <definedName name="ReceiptsColumn" localSheetId="17">#REF!</definedName>
    <definedName name="ReceiptsColumn">#REF!</definedName>
    <definedName name="ReceiptsRow" localSheetId="13">#REF!</definedName>
    <definedName name="ReceiptsRow" localSheetId="14">#REF!</definedName>
    <definedName name="ReceiptsRow" localSheetId="15">#REF!</definedName>
    <definedName name="ReceiptsRow" localSheetId="16">#REF!</definedName>
    <definedName name="ReceiptsRow" localSheetId="17">#REF!</definedName>
    <definedName name="ReceiptsRow">#REF!</definedName>
    <definedName name="ReductionTargets">#REF!</definedName>
    <definedName name="Region">#REF!</definedName>
    <definedName name="REP">#REF!</definedName>
    <definedName name="Rescaling_factor">#REF!</definedName>
    <definedName name="RESCAP" localSheetId="11">#REF!</definedName>
    <definedName name="RESCAP" localSheetId="12">#REF!</definedName>
    <definedName name="RESCAP" localSheetId="13">#REF!</definedName>
    <definedName name="RESCAP" localSheetId="15">#REF!</definedName>
    <definedName name="RESCAP" localSheetId="16">#REF!</definedName>
    <definedName name="RESCAP" localSheetId="17">#REF!</definedName>
    <definedName name="RESCAP">#REF!</definedName>
    <definedName name="Results" hidden="1">#REF!</definedName>
    <definedName name="RGDATA">#REF!</definedName>
    <definedName name="RiskMatrix">#REF!</definedName>
    <definedName name="Rounding_amount">!#REF!</definedName>
    <definedName name="Row_A">#REF!</definedName>
    <definedName name="Row_B">#REF!</definedName>
    <definedName name="Row_F">#REF!</definedName>
    <definedName name="Row_G">#REF!</definedName>
    <definedName name="RPI">!#REF!</definedName>
    <definedName name="RPI_qtr1">#REF!</definedName>
    <definedName name="RPI_qtr3">#REF!</definedName>
    <definedName name="RSXdata" localSheetId="11">#REF!</definedName>
    <definedName name="RSXdata" localSheetId="12">#REF!</definedName>
    <definedName name="RSXdata" localSheetId="13">#REF!</definedName>
    <definedName name="RSXdata" localSheetId="15">#REF!</definedName>
    <definedName name="RSXdata" localSheetId="16">#REF!</definedName>
    <definedName name="RSXdata" localSheetId="17">#REF!</definedName>
    <definedName name="RSXdata">#REF!</definedName>
    <definedName name="rter">#REF!</definedName>
    <definedName name="S" hidden="1">#REF!</definedName>
    <definedName name="S20_">#REF!</definedName>
    <definedName name="SAPBEXdnldView" hidden="1">"461Z8W8GZ2NCOWL40KSCH2RT2"</definedName>
    <definedName name="SAPBEXsysID" hidden="1">"BWP"</definedName>
    <definedName name="Score">#REF!</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1" hidden="1">#REF!</definedName>
    <definedName name="sdfgd" localSheetId="12" hidden="1">#REF!</definedName>
    <definedName name="sdfgd" localSheetId="13" hidden="1">#REF!</definedName>
    <definedName name="sdfgd" localSheetId="15" hidden="1">#REF!</definedName>
    <definedName name="sdfgd" localSheetId="16" hidden="1">#REF!</definedName>
    <definedName name="sdfgd" localSheetId="17" hidden="1">#REF!</definedName>
    <definedName name="sdfgd" hidden="1">#REF!</definedName>
    <definedName name="sdfgdfg" localSheetId="1"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1" hidden="1">#REF!</definedName>
    <definedName name="sdfgfdg" localSheetId="12" hidden="1">#REF!</definedName>
    <definedName name="sdfgfdg" localSheetId="13" hidden="1">#REF!</definedName>
    <definedName name="sdfgfdg" localSheetId="15" hidden="1">#REF!</definedName>
    <definedName name="sdfgfdg" localSheetId="16" hidden="1">#REF!</definedName>
    <definedName name="sdfgfdg" localSheetId="17" hidden="1">#REF!</definedName>
    <definedName name="sdfgfdg" hidden="1">#REF!</definedName>
    <definedName name="sdgshdg" localSheetId="1"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#REF!</definedName>
    <definedName name="SEP_2013">#REF!</definedName>
    <definedName name="SEPT" localSheetId="11">#REF!</definedName>
    <definedName name="SEPT" localSheetId="12">#REF!</definedName>
    <definedName name="SEPT" localSheetId="13">#REF!</definedName>
    <definedName name="SEPT" localSheetId="14">#REF!</definedName>
    <definedName name="SEPT" localSheetId="15">#REF!</definedName>
    <definedName name="SEPT" localSheetId="16">#REF!</definedName>
    <definedName name="SEPT" localSheetId="17">#REF!</definedName>
    <definedName name="SEPT">#REF!</definedName>
    <definedName name="SEPT2" localSheetId="13">#REF!</definedName>
    <definedName name="SEPT2" localSheetId="14">#REF!</definedName>
    <definedName name="SEPT2" localSheetId="15">#REF!</definedName>
    <definedName name="SEPT2" localSheetId="16">#REF!</definedName>
    <definedName name="SEPT2" localSheetId="17">#REF!</definedName>
    <definedName name="SEPT2">#REF!</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pecialism">#REF!</definedName>
    <definedName name="Status_3C" localSheetId="11">#REF!</definedName>
    <definedName name="Status_3C" localSheetId="12">#REF!</definedName>
    <definedName name="Status_3C" localSheetId="13">#REF!</definedName>
    <definedName name="Status_3C" localSheetId="15">#REF!</definedName>
    <definedName name="Status_3C" localSheetId="16">#REF!</definedName>
    <definedName name="Status_3C" localSheetId="17">#REF!</definedName>
    <definedName name="Status_3C">#REF!</definedName>
    <definedName name="Subsistence">#REF!</definedName>
    <definedName name="Sumif_count" localSheetId="10">#REF!</definedName>
    <definedName name="Sumif_count">#REF!</definedName>
    <definedName name="Supplementary_tables" localSheetId="10">#REF!</definedName>
    <definedName name="Supplementary_tables">#REF!</definedName>
    <definedName name="Symbol_3C_0" localSheetId="11">#REF!</definedName>
    <definedName name="Symbol_3C_0" localSheetId="12">#REF!</definedName>
    <definedName name="Symbol_3C_0" localSheetId="13">#REF!</definedName>
    <definedName name="Symbol_3C_0" localSheetId="15">#REF!</definedName>
    <definedName name="Symbol_3C_0" localSheetId="16">#REF!</definedName>
    <definedName name="Symbol_3C_0" localSheetId="17">#REF!</definedName>
    <definedName name="Symbol_3C_0">#REF!</definedName>
    <definedName name="Symbol_3C_1" localSheetId="13">#REF!</definedName>
    <definedName name="Symbol_3C_1" localSheetId="14">#REF!</definedName>
    <definedName name="Symbol_3C_1" localSheetId="15">#REF!</definedName>
    <definedName name="Symbol_3C_1" localSheetId="16">#REF!</definedName>
    <definedName name="Symbol_3C_1" localSheetId="17">#REF!</definedName>
    <definedName name="Symbol_3C_1">#REF!</definedName>
    <definedName name="Symbol_3C_2" localSheetId="13">#REF!</definedName>
    <definedName name="Symbol_3C_2" localSheetId="14">#REF!</definedName>
    <definedName name="Symbol_3C_2" localSheetId="15">#REF!</definedName>
    <definedName name="Symbol_3C_2" localSheetId="16">#REF!</definedName>
    <definedName name="Symbol_3C_2" localSheetId="17">#REF!</definedName>
    <definedName name="Symbol_3C_2">#REF!</definedName>
    <definedName name="Symbol_3C_3" localSheetId="13">#REF!</definedName>
    <definedName name="Symbol_3C_3" localSheetId="14">#REF!</definedName>
    <definedName name="Symbol_3C_3" localSheetId="15">#REF!</definedName>
    <definedName name="Symbol_3C_3" localSheetId="16">#REF!</definedName>
    <definedName name="Symbol_3C_3" localSheetId="17">#REF!</definedName>
    <definedName name="Symbol_3C_3">#REF!</definedName>
    <definedName name="Symbol_3C_4" localSheetId="13">#REF!</definedName>
    <definedName name="Symbol_3C_4" localSheetId="14">#REF!</definedName>
    <definedName name="Symbol_3C_4" localSheetId="15">#REF!</definedName>
    <definedName name="Symbol_3C_4" localSheetId="16">#REF!</definedName>
    <definedName name="Symbol_3C_4" localSheetId="17">#REF!</definedName>
    <definedName name="Symbol_3C_4">#REF!</definedName>
    <definedName name="T.10" localSheetId="11" hidden="1">#REF!</definedName>
    <definedName name="T.10" localSheetId="12" hidden="1">#REF!</definedName>
    <definedName name="T.10" localSheetId="13" hidden="1">#REF!</definedName>
    <definedName name="T.10" localSheetId="15" hidden="1">#REF!</definedName>
    <definedName name="T.10" localSheetId="16" hidden="1">#REF!</definedName>
    <definedName name="T.10" localSheetId="17" hidden="1">#REF!</definedName>
    <definedName name="T.10" hidden="1">#REF!</definedName>
    <definedName name="T_S_Other">#REF!</definedName>
    <definedName name="T4.9i" localSheetId="1"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14">#REF!</definedName>
    <definedName name="TABB1" localSheetId="17">#REF!</definedName>
    <definedName name="TABB1">#REF!</definedName>
    <definedName name="TABB2" localSheetId="13">#REF!</definedName>
    <definedName name="TABB2" localSheetId="14">#REF!</definedName>
    <definedName name="TABB2" localSheetId="15">#REF!</definedName>
    <definedName name="TABB2" localSheetId="16">#REF!</definedName>
    <definedName name="TABB2" localSheetId="17">#REF!</definedName>
    <definedName name="TABB2">#REF!</definedName>
    <definedName name="Table_GDP">#REF!</definedName>
    <definedName name="TABLEA" localSheetId="11">#REF!</definedName>
    <definedName name="TABLEA" localSheetId="12">#REF!</definedName>
    <definedName name="TABLEA" localSheetId="13">#REF!</definedName>
    <definedName name="TABLEA" localSheetId="14">#REF!</definedName>
    <definedName name="TABLEA" localSheetId="15">#REF!</definedName>
    <definedName name="TABLEA" localSheetId="16">#REF!</definedName>
    <definedName name="TABLEA" localSheetId="17">#REF!</definedName>
    <definedName name="TABLEA">#REF!</definedName>
    <definedName name="TABLEB1">#REF!</definedName>
    <definedName name="TABLEF1">#REF!</definedName>
    <definedName name="TAX_CTC">#REF!</definedName>
    <definedName name="Tax_CTC_ind">!#REF!</definedName>
    <definedName name="TAX_INC_CTC">#REF!</definedName>
    <definedName name="TAX_INC_IND">!#REF!</definedName>
    <definedName name="Tax_ind">!#REF!</definedName>
    <definedName name="Team_names">#REF!</definedName>
    <definedName name="testname" hidden="1">#REF!</definedName>
    <definedName name="TITLES">#REF!</definedName>
    <definedName name="toolong">#REF!</definedName>
    <definedName name="TOTAL" localSheetId="11">#REF!</definedName>
    <definedName name="TOTAL" localSheetId="12">#REF!</definedName>
    <definedName name="TOTAL" localSheetId="13">#REF!</definedName>
    <definedName name="TOTAL" localSheetId="14">#REF!</definedName>
    <definedName name="TOTAL" localSheetId="15">#REF!</definedName>
    <definedName name="TOTAL" localSheetId="16">#REF!</definedName>
    <definedName name="TOTAL" localSheetId="17">#REF!</definedName>
    <definedName name="TOTAL">#REF!</definedName>
    <definedName name="TR_Source" localSheetId="13">#REF!</definedName>
    <definedName name="TR_Source" localSheetId="14">#REF!</definedName>
    <definedName name="TR_Source" localSheetId="15">#REF!</definedName>
    <definedName name="TR_Source" localSheetId="16">#REF!</definedName>
    <definedName name="TR_Source" localSheetId="17">#REF!</definedName>
    <definedName name="TR_Source">#REF!</definedName>
    <definedName name="TR_Source2" localSheetId="13">#REF!</definedName>
    <definedName name="TR_Source2" localSheetId="14">#REF!</definedName>
    <definedName name="TR_Source2" localSheetId="15">#REF!</definedName>
    <definedName name="TR_Source2" localSheetId="16">#REF!</definedName>
    <definedName name="TR_Source2" localSheetId="17">#REF!</definedName>
    <definedName name="TR_Source2">#REF!</definedName>
    <definedName name="tr444444444e" localSheetId="1"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1"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ttttttttttttttttt" localSheetId="1" hidden="1">{#N/A,#N/A,FALSE,"CGBR95C"}</definedName>
    <definedName name="tttttttttttttttttt" localSheetId="10" hidden="1">{#N/A,#N/A,FALSE,"CGBR95C"}</definedName>
    <definedName name="tttttttttttttttttt" localSheetId="11"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16" hidden="1">{#N/A,#N/A,FALSE,"CGBR95C"}</definedName>
    <definedName name="tttttttttttttttttt" localSheetId="17" hidden="1">{#N/A,#N/A,FALSE,"CGBR95C"}</definedName>
    <definedName name="tttttttttttttttttt" localSheetId="7" hidden="1">{#N/A,#N/A,FALSE,"CGBR95C"}</definedName>
    <definedName name="tttttttttttttttttt" localSheetId="8" hidden="1">{#N/A,#N/A,FALSE,"CGBR95C"}</definedName>
    <definedName name="tttttttttttttttttt" localSheetId="9" hidden="1">{#N/A,#N/A,FALSE,"CGBR95C"}</definedName>
    <definedName name="tttttttttttttttttt" hidden="1">{#N/A,#N/A,FALSE,"CGBR95C"}</definedName>
    <definedName name="ujyhv" localSheetId="1"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#REF!</definedName>
    <definedName name="Unused" hidden="1">#REF!</definedName>
    <definedName name="Unused4" hidden="1">#REF!</definedName>
    <definedName name="Unused5" hidden="1">#REF!</definedName>
    <definedName name="Unused7" hidden="1">#REF!</definedName>
    <definedName name="Unussed12" localSheetId="1"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localSheetId="11" hidden="1">#REF!</definedName>
    <definedName name="Unusued24" localSheetId="12" hidden="1">#REF!</definedName>
    <definedName name="Unusued24" localSheetId="13" hidden="1">#REF!</definedName>
    <definedName name="Unusued24" localSheetId="15" hidden="1">#REF!</definedName>
    <definedName name="Unusued24" localSheetId="16" hidden="1">#REF!</definedName>
    <definedName name="Unusued24" localSheetId="17" hidden="1">#REF!</definedName>
    <definedName name="Unusued24" hidden="1">#REF!</definedName>
    <definedName name="Unusued3" hidden="1">#REF!</definedName>
    <definedName name="Unusued5" hidden="1">#REF!</definedName>
    <definedName name="Unusued8" localSheetId="1"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#REF!</definedName>
    <definedName name="Value">#REF!</definedName>
    <definedName name="Ver">#REF!</definedName>
    <definedName name="Vertical">#REF!</definedName>
    <definedName name="w" localSheetId="1" hidden="1">{#N/A,#N/A,FALSE,"CGBR95C"}</definedName>
    <definedName name="w" localSheetId="10" hidden="1">{#N/A,#N/A,FALSE,"CGBR95C"}</definedName>
    <definedName name="w" localSheetId="11"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16" hidden="1">{#N/A,#N/A,FALSE,"CGBR95C"}</definedName>
    <definedName name="w" localSheetId="17" hidden="1">{#N/A,#N/A,FALSE,"CGBR95C"}</definedName>
    <definedName name="w" localSheetId="7" hidden="1">{#N/A,#N/A,FALSE,"CGBR95C"}</definedName>
    <definedName name="w" localSheetId="8" hidden="1">{#N/A,#N/A,FALSE,"CGBR95C"}</definedName>
    <definedName name="w" localSheetId="9" hidden="1">{#N/A,#N/A,FALSE,"CGBR95C"}</definedName>
    <definedName name="w" hidden="1">{#N/A,#N/A,FALSE,"CGBR95C"}</definedName>
    <definedName name="WagesandSalaries">!#REF!</definedName>
    <definedName name="werer" localSheetId="1"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TC">!#REF!</definedName>
    <definedName name="WFTC_ind">!#REF!</definedName>
    <definedName name="Where_from">#REF!</definedName>
    <definedName name="wrn.1._.to._.4._.annexes._.A._.B._.and._.C." localSheetId="1"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1"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1" hidden="1">{"Debt interest",#N/A,FALSE,"DINT96"}</definedName>
    <definedName name="wrn.Dint96." localSheetId="10"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hidden="1">{"Debt interest",#N/A,FALSE,"DINT96"}</definedName>
    <definedName name="wrn.Expenditure._.Report." localSheetId="1"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1" hidden="1">{"Debt interest",#N/A,FALSE,"DINT 2000"}</definedName>
    <definedName name="wrn.National._.Debt." localSheetId="10"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hidden="1">{"Debt interest",#N/A,FALSE,"DINT 2000"}</definedName>
    <definedName name="wrn.table1." localSheetId="1"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2"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1"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2"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1"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1"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2"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1"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2"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0" hidden="1">{#N/A,#N/A,FALSE,"CGBR95C"}</definedName>
    <definedName name="wrn.tableq." hidden="1">{#N/A,#N/A,FALSE,"CGBR95C"}</definedName>
    <definedName name="wrn.Tables._.1._.to._.4." localSheetId="1"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XMCA_ALL_AGED_IND">!#REF!</definedName>
    <definedName name="Years" localSheetId="13">#REF!</definedName>
    <definedName name="Years" localSheetId="14">#REF!</definedName>
    <definedName name="Years" localSheetId="15">#REF!</definedName>
    <definedName name="Years" localSheetId="17">#REF!</definedName>
    <definedName name="Years">#REF!</definedName>
    <definedName name="yght" localSheetId="1"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1"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1"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2" i="199" l="1"/>
  <c r="G40" i="199"/>
  <c r="F40" i="199"/>
  <c r="E40" i="199"/>
  <c r="E31" i="199"/>
  <c r="E42" i="199" s="1"/>
  <c r="D31" i="199"/>
  <c r="H29" i="199"/>
  <c r="D29" i="199"/>
  <c r="C29" i="199"/>
  <c r="C31" i="199" s="1"/>
  <c r="G17" i="199"/>
  <c r="F17" i="199"/>
  <c r="F31" i="199" s="1"/>
  <c r="F42" i="199" s="1"/>
  <c r="H16" i="199"/>
  <c r="H15" i="199"/>
  <c r="H14" i="199"/>
  <c r="H13" i="199"/>
  <c r="H12" i="199"/>
  <c r="H11" i="199"/>
  <c r="H10" i="199"/>
  <c r="H9" i="199"/>
  <c r="H8" i="199"/>
  <c r="H17" i="199" s="1"/>
  <c r="H31" i="199" s="1"/>
  <c r="I64" i="196"/>
  <c r="H64" i="196"/>
  <c r="G64" i="196"/>
  <c r="F64" i="196"/>
  <c r="E64" i="196"/>
  <c r="D64" i="196"/>
  <c r="I50" i="196"/>
  <c r="H50" i="196"/>
  <c r="G50" i="196"/>
  <c r="F50" i="196"/>
  <c r="E50" i="196"/>
  <c r="D50" i="196"/>
  <c r="I100" i="227"/>
  <c r="H100" i="227"/>
  <c r="G100" i="227"/>
  <c r="F100" i="227"/>
  <c r="E100" i="227"/>
  <c r="D100" i="227"/>
  <c r="I72" i="227"/>
  <c r="H72" i="227"/>
  <c r="G72" i="227"/>
  <c r="F72" i="227"/>
  <c r="E72" i="227"/>
  <c r="D72" i="227"/>
  <c r="I66" i="227"/>
  <c r="H66" i="227"/>
  <c r="G66" i="227"/>
  <c r="F66" i="227"/>
  <c r="E66" i="227"/>
  <c r="D66" i="227"/>
  <c r="H38" i="197"/>
  <c r="D38" i="197"/>
  <c r="I29" i="197"/>
  <c r="H29" i="197"/>
  <c r="F29" i="197"/>
  <c r="E38" i="197" l="1"/>
  <c r="F38" i="197"/>
  <c r="C38" i="197"/>
  <c r="G38" i="197"/>
  <c r="G39" i="197" s="1"/>
  <c r="G29" i="197"/>
  <c r="I38" i="197"/>
  <c r="I39" i="197" s="1"/>
  <c r="H39" i="197"/>
  <c r="F39" i="197"/>
  <c r="C29" i="197"/>
  <c r="D29" i="197"/>
  <c r="E29" i="197"/>
  <c r="E39" i="197" l="1"/>
  <c r="C39" i="197"/>
  <c r="D39" i="197"/>
  <c r="F11" i="245" l="1"/>
  <c r="F10" i="245" s="1"/>
  <c r="F13" i="245" s="1"/>
  <c r="I7" i="245"/>
  <c r="I11" i="245"/>
  <c r="I10" i="245" s="1"/>
  <c r="I13" i="245" s="1"/>
  <c r="H7" i="245"/>
  <c r="G11" i="245"/>
  <c r="G10" i="245" s="1"/>
  <c r="E11" i="245"/>
  <c r="E10" i="245" s="1"/>
  <c r="D11" i="245"/>
  <c r="D10" i="245" s="1"/>
  <c r="C11" i="245"/>
  <c r="C10" i="245" s="1"/>
  <c r="F7" i="245"/>
  <c r="G13" i="245" l="1"/>
  <c r="D7" i="245"/>
  <c r="D13" i="245" s="1"/>
  <c r="H11" i="245"/>
  <c r="H10" i="245" s="1"/>
  <c r="H13" i="245" s="1"/>
  <c r="E7" i="245"/>
  <c r="E13" i="245" s="1"/>
  <c r="C7" i="245"/>
  <c r="C13" i="245" s="1"/>
  <c r="G7" i="245"/>
  <c r="H13" i="230" l="1"/>
  <c r="G13" i="230"/>
  <c r="F13" i="230"/>
  <c r="E13" i="230"/>
  <c r="D13" i="230"/>
  <c r="C13" i="230"/>
  <c r="D9" i="230"/>
  <c r="H9" i="230"/>
  <c r="G9" i="230"/>
  <c r="F9" i="230"/>
  <c r="E9" i="230"/>
  <c r="C9" i="230"/>
  <c r="H6" i="230"/>
  <c r="D6" i="230"/>
  <c r="C6" i="230"/>
  <c r="F6" i="230" l="1"/>
  <c r="E6" i="230"/>
  <c r="G6" i="230"/>
  <c r="G8" i="241" l="1"/>
  <c r="H8" i="241"/>
  <c r="F8" i="241"/>
  <c r="E8" i="241"/>
  <c r="I8" i="241" l="1"/>
  <c r="D8" i="241"/>
  <c r="D21" i="239" l="1"/>
  <c r="E21" i="239" l="1"/>
  <c r="F21" i="239" l="1"/>
  <c r="G21" i="239" l="1"/>
  <c r="H21" i="239" l="1"/>
  <c r="I21" i="239"/>
  <c r="J21" i="239" l="1"/>
  <c r="I13" i="210" l="1"/>
  <c r="H13" i="210"/>
  <c r="G13" i="210"/>
  <c r="F13" i="210"/>
  <c r="D13" i="210"/>
  <c r="F14" i="210" l="1"/>
  <c r="I14" i="210"/>
  <c r="H14" i="210"/>
  <c r="C10" i="210"/>
  <c r="E10" i="210"/>
  <c r="G14" i="210"/>
  <c r="F10" i="210"/>
  <c r="I10" i="210"/>
  <c r="D14" i="210"/>
  <c r="D10" i="210"/>
  <c r="C13" i="210"/>
  <c r="C14" i="210" s="1"/>
  <c r="G10" i="210"/>
  <c r="H10" i="210"/>
  <c r="E13" i="210"/>
  <c r="E14" i="210" s="1"/>
  <c r="H15" i="210" l="1"/>
  <c r="E15" i="210"/>
  <c r="I15" i="210"/>
  <c r="F15" i="210"/>
  <c r="C15" i="210"/>
  <c r="G15" i="210"/>
  <c r="D15" i="210"/>
  <c r="C32" i="233" l="1"/>
  <c r="D32" i="233" l="1"/>
  <c r="E32" i="233" l="1"/>
  <c r="F32" i="233" l="1"/>
  <c r="G32" i="233" l="1"/>
  <c r="H32" i="233" l="1"/>
  <c r="I32" i="233" l="1"/>
</calcChain>
</file>

<file path=xl/sharedStrings.xml><?xml version="1.0" encoding="utf-8"?>
<sst xmlns="http://schemas.openxmlformats.org/spreadsheetml/2006/main" count="665" uniqueCount="285">
  <si>
    <t>Depreciation</t>
  </si>
  <si>
    <t>Current expenditure</t>
  </si>
  <si>
    <t>Surplus on current budget</t>
  </si>
  <si>
    <t>Net investment</t>
  </si>
  <si>
    <t>Net borrowing</t>
  </si>
  <si>
    <t>Current budget</t>
  </si>
  <si>
    <t xml:space="preserve">   £ billion</t>
  </si>
  <si>
    <t>Capital budget</t>
  </si>
  <si>
    <t>£ billion</t>
  </si>
  <si>
    <t>Outturn</t>
  </si>
  <si>
    <t>Forecast</t>
  </si>
  <si>
    <t>of which:</t>
  </si>
  <si>
    <t>Gross operating surplus</t>
  </si>
  <si>
    <t>Current receipts</t>
  </si>
  <si>
    <t>Back to contents</t>
  </si>
  <si>
    <t>Current expenditure (PSCE)</t>
  </si>
  <si>
    <t>Student numbers and loans</t>
  </si>
  <si>
    <t>Effect on PSNB</t>
  </si>
  <si>
    <t>Breakdown of forecast by sector and economic category</t>
  </si>
  <si>
    <t>Components of net borrowing</t>
  </si>
  <si>
    <t>ONS Measurement Differences</t>
  </si>
  <si>
    <t>2022-23</t>
  </si>
  <si>
    <t>Items included in OBR forecasts that the ONS has not yet included in outturn</t>
  </si>
  <si>
    <t>Public sector current receipts (PSCR)</t>
  </si>
  <si>
    <t>2023-24</t>
  </si>
  <si>
    <t>Projected APF flows</t>
  </si>
  <si>
    <t>2024-25</t>
  </si>
  <si>
    <t>2025-26</t>
  </si>
  <si>
    <t>2026-27</t>
  </si>
  <si>
    <t>2027-28</t>
  </si>
  <si>
    <t>Tables usually in Economic and fiscal outlook</t>
  </si>
  <si>
    <t>Gilt redemptions</t>
  </si>
  <si>
    <t>Total gross financing</t>
  </si>
  <si>
    <t>Conventional gilts</t>
  </si>
  <si>
    <t>Index-linked gilts</t>
  </si>
  <si>
    <t>Treasury bills</t>
  </si>
  <si>
    <t>NS&amp;I</t>
  </si>
  <si>
    <t>Other central government</t>
  </si>
  <si>
    <r>
      <t>Gross investment</t>
    </r>
    <r>
      <rPr>
        <vertAlign val="superscript"/>
        <sz val="10"/>
        <color indexed="8"/>
        <rFont val="Calibri"/>
        <family val="2"/>
      </rPr>
      <t>1</t>
    </r>
  </si>
  <si>
    <r>
      <t xml:space="preserve">1 </t>
    </r>
    <r>
      <rPr>
        <sz val="8"/>
        <color indexed="8"/>
        <rFont val="Calibri"/>
        <family val="2"/>
      </rPr>
      <t>Net of asset sales.</t>
    </r>
  </si>
  <si>
    <r>
      <t>Capacity market auctions</t>
    </r>
    <r>
      <rPr>
        <vertAlign val="superscript"/>
        <sz val="10"/>
        <color indexed="8"/>
        <rFont val="Calibri"/>
        <family val="2"/>
      </rPr>
      <t>1</t>
    </r>
  </si>
  <si>
    <r>
      <t>Central government net cash requirement</t>
    </r>
    <r>
      <rPr>
        <vertAlign val="superscript"/>
        <sz val="10"/>
        <color theme="1"/>
        <rFont val="Calibri"/>
        <family val="2"/>
      </rPr>
      <t>1</t>
    </r>
  </si>
  <si>
    <t>Per cent</t>
  </si>
  <si>
    <t>Taxes on income and wealth</t>
  </si>
  <si>
    <t>Taxes on production and imports</t>
  </si>
  <si>
    <t>Other current taxes</t>
  </si>
  <si>
    <t>Taxes on capital</t>
  </si>
  <si>
    <t>Compulsory social contributions</t>
  </si>
  <si>
    <t>Rent and other current transfers</t>
  </si>
  <si>
    <t>Interest and dividends from private sector and abroad</t>
  </si>
  <si>
    <t>Interest and dividends from public sector</t>
  </si>
  <si>
    <t>Central government</t>
  </si>
  <si>
    <t>Net cash outlays</t>
  </si>
  <si>
    <t>Gross cash spending on new loans</t>
  </si>
  <si>
    <t>England</t>
  </si>
  <si>
    <t>Scotland, Wales and Northern Ireland</t>
  </si>
  <si>
    <t>Gross cash repayments</t>
  </si>
  <si>
    <t>Yearly entrant growth</t>
  </si>
  <si>
    <t xml:space="preserve"> Outturn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</si>
  <si>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</si>
  <si>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</si>
  <si>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</si>
  <si>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</si>
  <si>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</si>
  <si>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</si>
  <si>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</si>
  <si>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</si>
  <si>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</si>
  <si>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</si>
  <si>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</si>
  <si>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</si>
  <si>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</si>
  <si>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</si>
  <si>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</si>
  <si>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</si>
  <si>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</si>
  <si>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</si>
  <si>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</si>
  <si>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</si>
  <si>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</si>
  <si>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</si>
  <si>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</si>
  <si>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</si>
  <si>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</si>
  <si>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</si>
  <si>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</si>
  <si>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</si>
  <si>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</si>
  <si>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</si>
  <si>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</si>
  <si>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</si>
  <si>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</si>
  <si>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</si>
  <si>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</si>
  <si>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</si>
  <si>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</si>
  <si>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</si>
  <si>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</si>
  <si>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</si>
  <si>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</si>
  <si>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</si>
  <si>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</si>
  <si>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</si>
  <si>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</si>
  <si>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</si>
  <si>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</si>
  <si>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</si>
  <si>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</si>
  <si>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2028-29</t>
  </si>
  <si>
    <t>Q1 2029</t>
  </si>
  <si>
    <t>Q2 2028</t>
  </si>
  <si>
    <t>Q3 2028</t>
  </si>
  <si>
    <t>Q4 2028</t>
  </si>
  <si>
    <t>Percent change on a year earlier, unless otherwise stated</t>
  </si>
  <si>
    <t>Public sector debt liabilities, ex BoE (a)</t>
  </si>
  <si>
    <t>Reserves</t>
  </si>
  <si>
    <t>Public sector net debt ex BoE (a-c=d)</t>
  </si>
  <si>
    <t>BoE gross debt 
liabilities (e)</t>
  </si>
  <si>
    <t>Due to quantitative easing</t>
  </si>
  <si>
    <t>Due to the Term Funding Scheme</t>
  </si>
  <si>
    <t>Due to other activities</t>
  </si>
  <si>
    <t>BoE liquid assets (f)</t>
  </si>
  <si>
    <t>BoE net debt (e-f=g)</t>
  </si>
  <si>
    <t>Public sector net debt
 (PSND)(d+g)</t>
  </si>
  <si>
    <t>Memo: general government gross debt (a-b)</t>
  </si>
  <si>
    <r>
      <t>Local government</t>
    </r>
    <r>
      <rPr>
        <vertAlign val="superscript"/>
        <sz val="10"/>
        <color theme="1"/>
        <rFont val="Calibri"/>
        <family val="2"/>
      </rPr>
      <t>2</t>
    </r>
  </si>
  <si>
    <r>
      <t>Public corporations ex BoE</t>
    </r>
    <r>
      <rPr>
        <vertAlign val="superscript"/>
        <sz val="10"/>
        <color theme="1"/>
        <rFont val="Calibri"/>
        <family val="2"/>
      </rPr>
      <t>3</t>
    </r>
    <r>
      <rPr>
        <sz val="10"/>
        <color theme="1"/>
        <rFont val="Calibri"/>
        <family val="2"/>
      </rPr>
      <t xml:space="preserve"> (b)</t>
    </r>
  </si>
  <si>
    <r>
      <t>Public corporations ex BoE</t>
    </r>
    <r>
      <rPr>
        <vertAlign val="superscript"/>
        <sz val="10"/>
        <color theme="1"/>
        <rFont val="Calibri"/>
        <family val="2"/>
      </rPr>
      <t>3</t>
    </r>
  </si>
  <si>
    <r>
      <rPr>
        <vertAlign val="superscript"/>
        <sz val="8"/>
        <color theme="1"/>
        <rFont val="Calibri"/>
        <family val="2"/>
      </rPr>
      <t>1</t>
    </r>
    <r>
      <rPr>
        <sz val="8"/>
        <color theme="1"/>
        <rFont val="Calibri"/>
        <family val="2"/>
      </rPr>
      <t xml:space="preserve"> Non-seasonally adjusted GDP centred end-March.</t>
    </r>
  </si>
  <si>
    <r>
      <rPr>
        <vertAlign val="superscript"/>
        <sz val="8"/>
        <color theme="1"/>
        <rFont val="Calibri"/>
        <family val="2"/>
      </rPr>
      <t>2</t>
    </r>
    <r>
      <rPr>
        <sz val="8"/>
        <color theme="1"/>
        <rFont val="Calibri"/>
        <family val="2"/>
      </rPr>
      <t xml:space="preserve"> Net of debt liabilities / liquid assets held by central government.</t>
    </r>
  </si>
  <si>
    <r>
      <rPr>
        <vertAlign val="superscript"/>
        <sz val="8"/>
        <color theme="1"/>
        <rFont val="Calibri"/>
        <family val="2"/>
      </rPr>
      <t>3</t>
    </r>
    <r>
      <rPr>
        <sz val="8"/>
        <color theme="1"/>
        <rFont val="Calibri"/>
        <family val="2"/>
      </rPr>
      <t xml:space="preserve"> Net of debt liabilities / liquid assets held by central and local government.</t>
    </r>
  </si>
  <si>
    <r>
      <t>Public sector liquid assets, ex BoE</t>
    </r>
    <r>
      <rPr>
        <b/>
        <vertAlign val="superscript"/>
        <sz val="10"/>
        <color theme="1"/>
        <rFont val="Calibri"/>
        <family val="2"/>
      </rPr>
      <t>2</t>
    </r>
    <r>
      <rPr>
        <b/>
        <sz val="10"/>
        <color theme="1"/>
        <rFont val="Calibri"/>
        <family val="2"/>
      </rPr>
      <t xml:space="preserve"> (c)</t>
    </r>
  </si>
  <si>
    <t>Thousands</t>
  </si>
  <si>
    <r>
      <t>Forecast</t>
    </r>
    <r>
      <rPr>
        <vertAlign val="superscript"/>
        <sz val="10"/>
        <color indexed="8"/>
        <rFont val="Calibri"/>
        <family val="2"/>
      </rPr>
      <t>1</t>
    </r>
  </si>
  <si>
    <r>
      <t>Student entrants</t>
    </r>
    <r>
      <rPr>
        <vertAlign val="superscript"/>
        <sz val="10"/>
        <color indexed="8"/>
        <rFont val="Calibri"/>
        <family val="2"/>
      </rPr>
      <t>3</t>
    </r>
  </si>
  <si>
    <r>
      <t>Per cent of GDP</t>
    </r>
    <r>
      <rPr>
        <vertAlign val="superscript"/>
        <sz val="10"/>
        <color theme="1"/>
        <rFont val="Calibri"/>
        <family val="2"/>
      </rPr>
      <t>1</t>
    </r>
  </si>
  <si>
    <t>Memo: general government gross debt (calendar year basis)</t>
  </si>
  <si>
    <t>6.1 Breakdown of expenditure forecast by sector and economic category</t>
  </si>
  <si>
    <t>6.2 Breakdown of receipts forecast by sector and economic category</t>
  </si>
  <si>
    <t>6.3 General government transactions by economic category</t>
  </si>
  <si>
    <t>6.4 Public sector transactions by sub-sector and economic category</t>
  </si>
  <si>
    <t>6.5 Components of net borrowing</t>
  </si>
  <si>
    <t>6.7 Inconsistencies between OBR forecasts and ONS outturns</t>
  </si>
  <si>
    <t>6.8 Student entrants forecast</t>
  </si>
  <si>
    <t>6.9 Breakdown of the net flow of student loans and repayments</t>
  </si>
  <si>
    <t>6.10 Proxy for prevailing market rates (used to calculate student loan interest cap)</t>
  </si>
  <si>
    <t>Per cent of GDP</t>
  </si>
  <si>
    <t>Total assets</t>
  </si>
  <si>
    <t xml:space="preserve">of which: </t>
  </si>
  <si>
    <t xml:space="preserve">Currency and deposits </t>
  </si>
  <si>
    <t xml:space="preserve">Debt securities </t>
  </si>
  <si>
    <t xml:space="preserve">Loans </t>
  </si>
  <si>
    <t>Equity</t>
  </si>
  <si>
    <t>Non-finanical assets</t>
  </si>
  <si>
    <r>
      <t>Other</t>
    </r>
    <r>
      <rPr>
        <vertAlign val="superscript"/>
        <sz val="10"/>
        <rFont val="Calibri"/>
        <family val="2"/>
      </rPr>
      <t xml:space="preserve">1 </t>
    </r>
  </si>
  <si>
    <t>Total liabilities</t>
  </si>
  <si>
    <t>Funded pension liabilities</t>
  </si>
  <si>
    <t>Unfunded pension liabilities</t>
  </si>
  <si>
    <t xml:space="preserve">Public sector net worth </t>
  </si>
  <si>
    <t>Debt interest on conventional gilts</t>
  </si>
  <si>
    <t xml:space="preserve">  Existing stock</t>
  </si>
  <si>
    <t xml:space="preserve">  New stock</t>
  </si>
  <si>
    <t>Conventional gilts held in the APF</t>
  </si>
  <si>
    <t>Debt interest on National Savings and Investments</t>
  </si>
  <si>
    <t>Other debt interest</t>
  </si>
  <si>
    <t>Total CG debt interest (net of APF)</t>
  </si>
  <si>
    <t>Effective interest rate</t>
  </si>
  <si>
    <t>Debt interest</t>
  </si>
  <si>
    <t>Gross debt</t>
  </si>
  <si>
    <t>Public sector</t>
  </si>
  <si>
    <t>6.16 Central government debt interest payments by financing component</t>
  </si>
  <si>
    <t>6.5 Components of Net Borrowing</t>
  </si>
  <si>
    <t>6.8 Student numbers forecast</t>
  </si>
  <si>
    <t>6.16 Central government debt interest by financiing component</t>
  </si>
  <si>
    <t>6.17 Total outstanding stocks, debt interest payments and effective interest rates</t>
  </si>
  <si>
    <t>Less Depreciation</t>
  </si>
  <si>
    <t>6.12 Total gross financing</t>
  </si>
  <si>
    <t>6.13 Composition of public sector net debt</t>
  </si>
  <si>
    <t>6.14 Composition of public sector net worth</t>
  </si>
  <si>
    <t>6.15 Reconciliation of PSNCR and CGNCR</t>
  </si>
  <si>
    <t>6.6 Lifetime flows relating to the Asset Purchase Facility</t>
  </si>
  <si>
    <t>Cash transfers from BoE to HM Treasury</t>
  </si>
  <si>
    <t>Cash transfers from HM Treasury to BoE</t>
  </si>
  <si>
    <t>APF interest losses</t>
  </si>
  <si>
    <t>APF valuation losses</t>
  </si>
  <si>
    <t>2012-13</t>
  </si>
  <si>
    <t>2013-14</t>
  </si>
  <si>
    <t>2014-15</t>
  </si>
  <si>
    <t>2015-16</t>
  </si>
  <si>
    <t>2016-17</t>
  </si>
  <si>
    <t>2017-18</t>
  </si>
  <si>
    <t>2018-19</t>
  </si>
  <si>
    <t>2019-20</t>
  </si>
  <si>
    <t>2020-21</t>
  </si>
  <si>
    <t>2021-22</t>
  </si>
  <si>
    <t>2029-30</t>
  </si>
  <si>
    <t>2030-31</t>
  </si>
  <si>
    <t>2031-32</t>
  </si>
  <si>
    <t>2032-33</t>
  </si>
  <si>
    <t>6.6 Lifetime cost of the Asset Puchase Facility</t>
  </si>
  <si>
    <t>6.17 Total outstanding stocks, debt interest payments and effective interest rates over the forecast period</t>
  </si>
  <si>
    <t xml:space="preserve">6.13 Composition of public sector net debt </t>
  </si>
  <si>
    <r>
      <t>Green gas levy</t>
    </r>
    <r>
      <rPr>
        <vertAlign val="superscript"/>
        <sz val="10"/>
        <color rgb="FF000000"/>
        <rFont val="Calibri"/>
        <family val="2"/>
      </rPr>
      <t>1</t>
    </r>
  </si>
  <si>
    <r>
      <t>Green gas support scheme</t>
    </r>
    <r>
      <rPr>
        <vertAlign val="superscript"/>
        <sz val="10"/>
        <color rgb="FF000000"/>
        <rFont val="Calibri"/>
        <family val="2"/>
      </rPr>
      <t>1</t>
    </r>
  </si>
  <si>
    <r>
      <t>Loan-eligible entrants</t>
    </r>
    <r>
      <rPr>
        <vertAlign val="superscript"/>
        <sz val="10"/>
        <rFont val="Calibri"/>
        <family val="2"/>
      </rPr>
      <t>4</t>
    </r>
  </si>
  <si>
    <r>
      <t>Memo: Loan-eligible entrants exclusive of nursing, midwifery and AHP entrants</t>
    </r>
    <r>
      <rPr>
        <i/>
        <vertAlign val="superscript"/>
        <sz val="8"/>
        <rFont val="Calibri"/>
        <family val="2"/>
      </rPr>
      <t>5</t>
    </r>
  </si>
  <si>
    <r>
      <t>Tuition-fee-only eligible loan borrowers</t>
    </r>
    <r>
      <rPr>
        <vertAlign val="superscript"/>
        <sz val="10"/>
        <rFont val="Calibri"/>
        <family val="2"/>
      </rPr>
      <t>6</t>
    </r>
  </si>
  <si>
    <r>
      <t>England</t>
    </r>
    <r>
      <rPr>
        <vertAlign val="superscript"/>
        <sz val="10"/>
        <rFont val="Calibri"/>
        <family val="2"/>
      </rPr>
      <t>1</t>
    </r>
  </si>
  <si>
    <r>
      <rPr>
        <vertAlign val="superscript"/>
        <sz val="8"/>
        <color indexed="8"/>
        <rFont val="Calibri"/>
        <family val="2"/>
      </rPr>
      <t>1</t>
    </r>
    <r>
      <rPr>
        <sz val="8"/>
        <color indexed="8"/>
        <rFont val="Calibri"/>
        <family val="2"/>
      </rPr>
      <t xml:space="preserve"> Capacity markets scheme and green gas levy have been classified by the ONS, but have yet to be included in their release.</t>
    </r>
  </si>
  <si>
    <t>Fiscal supplementary tables: Aggregates</t>
  </si>
  <si>
    <t xml:space="preserve">Use of cash held within APF </t>
  </si>
  <si>
    <t>Q2 2029</t>
  </si>
  <si>
    <t>Q3 2029</t>
  </si>
  <si>
    <t>Q4 2029</t>
  </si>
  <si>
    <t>Q1 2030</t>
  </si>
  <si>
    <t xml:space="preserve">Note: The Prevailing Market Rate cap is triggered when the maximum interest rate on student loans in England (RPI + 3 percentage points) exceeds interest rates on unsecured loans. This series was used as a proxy for prevailing market rates in our October 2024 forecast and has been calculated using outturn values from the Bank of England's 'CFMZ6LI' series, with forecast values indexed to our forecast for fixed mortgage rates. </t>
  </si>
  <si>
    <r>
      <rPr>
        <vertAlign val="superscript"/>
        <sz val="8"/>
        <rFont val="Calibri"/>
        <family val="2"/>
      </rPr>
      <t>1</t>
    </r>
    <r>
      <rPr>
        <sz val="8"/>
        <rFont val="Calibri"/>
        <family val="2"/>
      </rPr>
      <t xml:space="preserve"> In line with current government policy, the repayments threshold for postgraduates is assumed to be frozen until 2029-30. This assumption differs from DfE modelling: https://explore-education-statistics.service.gov.uk/find-statistics/student-loan-forecasts-for-england </t>
    </r>
  </si>
  <si>
    <r>
      <t>2029-30</t>
    </r>
    <r>
      <rPr>
        <vertAlign val="superscript"/>
        <sz val="10"/>
        <rFont val="Calibri"/>
        <family val="2"/>
      </rPr>
      <t>2</t>
    </r>
  </si>
  <si>
    <t>6.11 Public sector net debt: changes since March 2024</t>
  </si>
  <si>
    <t>Conventional gilts held in the private sector (Excluding APF)</t>
  </si>
  <si>
    <t>Stock</t>
  </si>
  <si>
    <t>RPI inflation</t>
  </si>
  <si>
    <t>Real effective interest rate</t>
  </si>
  <si>
    <t>Other debt</t>
  </si>
  <si>
    <t>Debt interest (net of APF)</t>
  </si>
  <si>
    <t>Memo: effective interest rates gross of APF</t>
  </si>
  <si>
    <t>CG gross debt</t>
  </si>
  <si>
    <t>Total current receipts</t>
  </si>
  <si>
    <t>Consumption</t>
  </si>
  <si>
    <t>Subsidies</t>
  </si>
  <si>
    <t>Net social benefits</t>
  </si>
  <si>
    <t>Net current grants abroad</t>
  </si>
  <si>
    <t>Current grants (net) within public sector</t>
  </si>
  <si>
    <t>Other current grants</t>
  </si>
  <si>
    <t>VAT and GNI based EU contributions</t>
  </si>
  <si>
    <t>Interest and dividends paid</t>
  </si>
  <si>
    <t>Total current expenditure</t>
  </si>
  <si>
    <t xml:space="preserve">Surplus on current budget </t>
  </si>
  <si>
    <t>Capital expenditure</t>
  </si>
  <si>
    <t>Gross domestic fixed capital formation</t>
  </si>
  <si>
    <r>
      <t>Less</t>
    </r>
    <r>
      <rPr>
        <sz val="10"/>
        <rFont val="Calibri"/>
        <family val="2"/>
      </rPr>
      <t xml:space="preserve"> depreciation</t>
    </r>
  </si>
  <si>
    <t>Increase in inventories</t>
  </si>
  <si>
    <t>Capital grants (net) within public sector</t>
  </si>
  <si>
    <t>Capital grants to private sector</t>
  </si>
  <si>
    <t>Capital grants from private sector</t>
  </si>
  <si>
    <t xml:space="preserve">Net investment </t>
  </si>
  <si>
    <t>Central government net borrowing</t>
  </si>
  <si>
    <t>Local authority net borrowing</t>
  </si>
  <si>
    <t xml:space="preserve">General government gross debt </t>
  </si>
  <si>
    <t>Local government</t>
  </si>
  <si>
    <t xml:space="preserve">Conventional gilts held in the APF </t>
  </si>
  <si>
    <r>
      <rPr>
        <vertAlign val="superscript"/>
        <sz val="8"/>
        <color theme="1"/>
        <rFont val="Calibri"/>
        <family val="2"/>
      </rPr>
      <t>1</t>
    </r>
    <r>
      <rPr>
        <sz val="8"/>
        <color theme="1"/>
        <rFont val="Calibri"/>
        <family val="2"/>
      </rPr>
      <t xml:space="preserve"> Excluding Network Rail.</t>
    </r>
  </si>
  <si>
    <t>Change in DMO cash position</t>
  </si>
  <si>
    <r>
      <rPr>
        <vertAlign val="superscript"/>
        <sz val="8"/>
        <rFont val="Calibri"/>
        <family val="2"/>
      </rPr>
      <t>1</t>
    </r>
    <r>
      <rPr>
        <sz val="8"/>
        <rFont val="Calibri"/>
        <family val="2"/>
      </rPr>
      <t xml:space="preserve"> 'Other' mainly comprises accounts payable (or receivable). It also includes monetary gold and SDRs, non-life insurance technical reserves, financial derivatives, public private partnerships and employee stock options, and provisions for call under standardised guarantees. </t>
    </r>
  </si>
  <si>
    <r>
      <t xml:space="preserve">See Table 6.4 of our October 2024 </t>
    </r>
    <r>
      <rPr>
        <b/>
        <i/>
        <sz val="10"/>
        <rFont val="Calibri"/>
        <family val="2"/>
      </rPr>
      <t>Economic and fiscal outlook</t>
    </r>
  </si>
  <si>
    <r>
      <t xml:space="preserve">See Table 6.2 of our October 2024 </t>
    </r>
    <r>
      <rPr>
        <b/>
        <i/>
        <sz val="10"/>
        <rFont val="Calibri"/>
        <family val="2"/>
      </rPr>
      <t>Economic and fiscal outlook</t>
    </r>
  </si>
  <si>
    <t xml:space="preserve">Note: The ONS has not published a breakdown of valuation losses made by the APF, so we cannot fully decompose the transfers between the APF and Treasury which have occurred to date. Our forecast splits out future interest and valuation losses. We also assume that the APF uses its' cash holdings to cover some of the losses it incurs, such that the value of the cash held declines in proportion to the total value of the gilts held in the APF (in initial purchase price terms). </t>
  </si>
  <si>
    <r>
      <t>1</t>
    </r>
    <r>
      <rPr>
        <sz val="8"/>
        <rFont val="Calibri"/>
        <family val="2"/>
      </rPr>
      <t xml:space="preserve"> Forecast student entrants are provided in academic years to reflect the time period that these students are entering higher education institutions. 
</t>
    </r>
    <r>
      <rPr>
        <vertAlign val="superscript"/>
        <sz val="8"/>
        <rFont val="Calibri"/>
        <family val="2"/>
      </rPr>
      <t>2</t>
    </r>
    <r>
      <rPr>
        <sz val="8"/>
        <rFont val="Calibri"/>
        <family val="2"/>
      </rPr>
      <t xml:space="preserve"> The student entrant data forecast that underpins the forecast includes the period up to 2029-30.
</t>
    </r>
    <r>
      <rPr>
        <vertAlign val="superscript"/>
        <sz val="8"/>
        <rFont val="Calibri"/>
        <family val="2"/>
      </rPr>
      <t>3</t>
    </r>
    <r>
      <rPr>
        <sz val="8"/>
        <rFont val="Calibri"/>
        <family val="2"/>
      </rPr>
      <t xml:space="preserve"> Coverage includes full-time undergraduate entrants to higher education institutions (HEIs) and designated alternative providers (APs) in England, registered as Approved (fee cap), and HEIs in the devolved administrations. Students to these providers are specifically England domiciled (to UK providers) and EU domiciled (to providers in England only).
</t>
    </r>
    <r>
      <rPr>
        <vertAlign val="superscript"/>
        <sz val="8"/>
        <rFont val="Calibri"/>
        <family val="2"/>
      </rPr>
      <t>4</t>
    </r>
    <r>
      <rPr>
        <sz val="8"/>
        <rFont val="Calibri"/>
        <family val="2"/>
      </rPr>
      <t xml:space="preserve"> Loan-eligible entrants are the proportion of the student entrants forecast expected to be eligible for a full-time undergraduate tuition fee loan.
</t>
    </r>
    <r>
      <rPr>
        <vertAlign val="superscript"/>
        <sz val="8"/>
        <rFont val="Calibri"/>
        <family val="2"/>
      </rPr>
      <t>5</t>
    </r>
    <r>
      <rPr>
        <sz val="8"/>
        <rFont val="Calibri"/>
        <family val="2"/>
      </rPr>
      <t xml:space="preserve"> Since 2017-18 nursing, midwifery, and allied health professional (AHP) entrants have been part of the main student support system. This line shows loan-eligible entrants without nursing, midwifery, and allied health professional (AHP) students to reflect how these students are expected to grow at a different rate to the wider full-time undergraduate population.
</t>
    </r>
    <r>
      <rPr>
        <vertAlign val="superscript"/>
        <sz val="8"/>
        <rFont val="Calibri"/>
        <family val="2"/>
      </rPr>
      <t>6</t>
    </r>
    <r>
      <rPr>
        <sz val="8"/>
        <rFont val="Calibri"/>
        <family val="2"/>
      </rPr>
      <t xml:space="preserve"> Due to the complexity of EU eligibility in the years after the withdrawal of EU student finance, EU student entrants and EU loan-eligible entrants are no longer forecasted. Tuition-fee-only eligible loan borrowers are instead forecast. This group represents a mixture of EU nationals with pre-settled status and EU, other EEA and Swiss nationals who are eligible for partial support because of the withdrawal agreement, including Irish nationals who have not been domiciled in the UK for 3 years before starting studies.</t>
    </r>
  </si>
  <si>
    <r>
      <t xml:space="preserve">Note: The data in this table shows the breakdown into different financing components of the debt interest forecast shown in Table 5.13 of the October 2024 </t>
    </r>
    <r>
      <rPr>
        <i/>
        <sz val="8"/>
        <rFont val="Calibri"/>
        <family val="2"/>
      </rPr>
      <t>Economic and fiscal outlook</t>
    </r>
    <r>
      <rPr>
        <sz val="8"/>
        <rFont val="Calibri"/>
        <family val="2"/>
      </rPr>
      <t>.</t>
    </r>
  </si>
  <si>
    <t>Central Government</t>
  </si>
  <si>
    <t>Current</t>
  </si>
  <si>
    <t>Capital</t>
  </si>
  <si>
    <t>GDFCF</t>
  </si>
  <si>
    <t>Less depreciation</t>
  </si>
  <si>
    <t>Local Government</t>
  </si>
  <si>
    <t>Non-financial public corporations</t>
  </si>
  <si>
    <t>Public sector pensions</t>
  </si>
  <si>
    <t>Adjustment for the change in pension entitlements</t>
  </si>
  <si>
    <t>Bank of England</t>
  </si>
  <si>
    <t>Public Sector Current Expenditure</t>
  </si>
  <si>
    <t>Public Sector Net Investment</t>
  </si>
  <si>
    <r>
      <t>Total Managed Expenditure</t>
    </r>
    <r>
      <rPr>
        <b/>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</si>
  <si>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</si>
  <si>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1</t>
    </r>
    <r>
      <rPr>
        <sz val="8"/>
        <rFont val="Calibri"/>
        <family val="2"/>
      </rPr>
      <t xml:space="preserve"> TME is equal to the sum of PSCE, PSNI and public sector depreciation.</t>
    </r>
  </si>
  <si>
    <t xml:space="preserve">Current Receipts </t>
  </si>
  <si>
    <t>Current Receipts</t>
  </si>
  <si>
    <t>Public Sector</t>
  </si>
  <si>
    <t>Local authorities</t>
  </si>
  <si>
    <t>Public 
sector</t>
  </si>
  <si>
    <t>-</t>
  </si>
  <si>
    <t xml:space="preserve">Total current receipts </t>
  </si>
  <si>
    <t>Current expenditure on goods and services</t>
  </si>
  <si>
    <t xml:space="preserve"> - </t>
  </si>
  <si>
    <t>Current budget deficit</t>
  </si>
  <si>
    <t>Total net investment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</si>
</sst>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0.0_-;\(#,##0.0\);_-* &quot;-&quot;??_-"/>
    <numFmt numFmtId="172" formatCode="&quot;to &quot;0.0000;&quot;to &quot;\-0.0000;&quot;to 0&quot;"/>
    <numFmt numFmtId="173" formatCode="_-[$€-2]* #,##0.00_-;\-[$€-2]* #,##0.00_-;_-[$€-2]* &quot;-&quot;??_-"/>
    <numFmt numFmtId="174" formatCode="#,##0;\-#,##0;\-"/>
    <numFmt numFmtId="175" formatCode="[&lt;0.0001]&quot;&lt;0.0001&quot;;0.0000"/>
    <numFmt numFmtId="176" formatCode="#,##0.0,,;\-#,##0.0,,;\-"/>
    <numFmt numFmtId="177" formatCode="#,##0,;\-#,##0,;\-"/>
    <numFmt numFmtId="178" formatCode="0.0%;\-0.0%;\-"/>
    <numFmt numFmtId="179" formatCode="#,##0.0,,;\-#,##0.0,,"/>
    <numFmt numFmtId="180" formatCode="#,##0,;\-#,##0,"/>
    <numFmt numFmtId="181" formatCode="0.0%;\-0.0%"/>
    <numFmt numFmtId="182" formatCode="0.0%"/>
    <numFmt numFmtId="183" formatCode="#\ ?/2"/>
    <numFmt numFmtId="184" formatCode="#,##0.0"/>
    <numFmt numFmtId="185" formatCode="#,##0.000"/>
    <numFmt numFmtId="186" formatCode="#,##0_);\(#,##0\);&quot;-&quot;_)"/>
    <numFmt numFmtId="187" formatCode="#,##0;\(#,##0\)"/>
    <numFmt numFmtId="188" formatCode="#,##0_%_);\(#,##0\)_%;**;@_%_)"/>
    <numFmt numFmtId="189" formatCode="#,##0_%_);\(#,##0\)_%;#,##0_%_);@_%_)"/>
    <numFmt numFmtId="190" formatCode="#,##0.00_%_);\(#,##0.00\)_%;**;@_%_)"/>
    <numFmt numFmtId="191" formatCode="#,##0.00_%_);\(#,##0.00\)_%;#,##0.00_%_);@_%_)"/>
    <numFmt numFmtId="192" formatCode="#,##0.000_%_);\(#,##0.000\)_%;**;@_%_)"/>
    <numFmt numFmtId="193" formatCode="#,##0.0_%_);\(#,##0.0\)_%;**;@_%_)"/>
    <numFmt numFmtId="194" formatCode="[$¥-411]#,##0"/>
    <numFmt numFmtId="195" formatCode="&quot;$&quot;#,##0.00_%_);\(&quot;$&quot;#,##0.00\)_%;**;@_%_)"/>
    <numFmt numFmtId="196" formatCode="&quot;$&quot;#,##0.000_%_);\(&quot;$&quot;#,##0.000\)_%;**;@_%_)"/>
    <numFmt numFmtId="197" formatCode="&quot;$&quot;#,##0.0_%_);\(&quot;$&quot;#,##0.0\)_%;**;@_%_)"/>
    <numFmt numFmtId="198" formatCode="#,##0_);\(#,##0.0\)"/>
    <numFmt numFmtId="199" formatCode="m/d/yy_%_);;**"/>
    <numFmt numFmtId="200" formatCode="m/d/yy_%_)"/>
    <numFmt numFmtId="201" formatCode="_([$€]* #,##0.00_);_([$€]* \(#,##0.00\);_([$€]* &quot;-&quot;??_);_(@_)"/>
    <numFmt numFmtId="202" formatCode="0.0;\(0.0\)"/>
    <numFmt numFmtId="203" formatCode="0.0;;&quot;TBD&quot;"/>
    <numFmt numFmtId="204" formatCode="#,##0.0_x_)_);&quot;NM&quot;_x_)_);#,##0.0_x_)_);@_x_)_)"/>
    <numFmt numFmtId="205" formatCode="0.0%_);\(0.0%\);**;@_%_)"/>
    <numFmt numFmtId="206" formatCode="#,##0.0_);\(#,##0.0\)"/>
    <numFmt numFmtId="207" formatCode="&quot;$&quot;#,##0.0_);\(&quot;$&quot;#,##0.00\)"/>
    <numFmt numFmtId="208" formatCode="_-* #,##0_-;\-* #,##0_-;_-* &quot;-&quot;??_-;_-@_-"/>
    <numFmt numFmtId="210" formatCode="#,##0.0000"/>
    <numFmt numFmtId="211" formatCode="#,##0.000_ ;\-#,##0.000\ "/>
  </numFmts>
  <fonts count="210">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10"/>
      <name val="Futura Bk BT"/>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Futura Bk BT"/>
      <family val="2"/>
      <scheme val="major"/>
    </font>
    <font>
      <u/>
      <sz val="11"/>
      <name val="Futura Bk BT"/>
      <family val="2"/>
    </font>
    <font>
      <sz val="10"/>
      <color rgb="FFFF0000"/>
      <name val="Arial"/>
      <family val="2"/>
    </font>
    <font>
      <b/>
      <sz val="10"/>
      <color rgb="FFFF0000"/>
      <name val="Arial"/>
      <family val="2"/>
    </font>
    <font>
      <sz val="10"/>
      <name val="Times New Roman"/>
      <family val="1"/>
    </font>
    <font>
      <u/>
      <sz val="9"/>
      <color indexed="12"/>
      <name val="Arial"/>
      <family val="2"/>
    </font>
    <font>
      <sz val="14"/>
      <name val="Arial MT"/>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sz val="8"/>
      <name val="Calibri"/>
      <family val="2"/>
    </font>
    <font>
      <b/>
      <sz val="12"/>
      <color indexed="10"/>
      <name val="Calibri"/>
      <family val="2"/>
    </font>
    <font>
      <sz val="10"/>
      <name val="Calibri"/>
      <family val="2"/>
    </font>
    <font>
      <sz val="14"/>
      <name val="Calibri"/>
      <family val="2"/>
    </font>
    <font>
      <u/>
      <sz val="11"/>
      <name val="Calibri"/>
      <family val="2"/>
    </font>
    <font>
      <u/>
      <sz val="11"/>
      <color theme="10"/>
      <name val="Futura Bk BT"/>
      <family val="2"/>
      <scheme val="minor"/>
    </font>
    <font>
      <vertAlign val="superscript"/>
      <sz val="8"/>
      <name val="Calibri"/>
      <family val="2"/>
    </font>
    <font>
      <b/>
      <sz val="11"/>
      <color rgb="FFFF0000"/>
      <name val="Arial"/>
      <family val="2"/>
    </font>
    <font>
      <sz val="10"/>
      <color rgb="FFFF0000"/>
      <name val="Calibri"/>
      <family val="2"/>
    </font>
    <font>
      <b/>
      <sz val="10"/>
      <name val="Calibri"/>
      <family val="2"/>
    </font>
    <font>
      <b/>
      <sz val="11"/>
      <color theme="1"/>
      <name val="Calibri"/>
      <family val="2"/>
    </font>
    <font>
      <sz val="11"/>
      <color theme="1"/>
      <name val="Calibri"/>
      <family val="2"/>
    </font>
    <font>
      <u/>
      <sz val="10"/>
      <color theme="10"/>
      <name val="Arial"/>
      <family val="2"/>
    </font>
    <font>
      <sz val="16"/>
      <name val="Calibri"/>
      <family val="2"/>
    </font>
    <font>
      <sz val="13"/>
      <color theme="8"/>
      <name val="Calibri"/>
      <family val="2"/>
    </font>
    <font>
      <i/>
      <sz val="8"/>
      <name val="Calibri"/>
      <family val="2"/>
    </font>
    <font>
      <sz val="9"/>
      <name val="Calibri"/>
      <family val="2"/>
    </font>
    <font>
      <b/>
      <sz val="10"/>
      <color indexed="8"/>
      <name val="Calibri"/>
      <family val="2"/>
    </font>
    <font>
      <sz val="12"/>
      <color indexed="8"/>
      <name val="Calibri"/>
      <family val="2"/>
    </font>
    <font>
      <vertAlign val="superscript"/>
      <sz val="10"/>
      <name val="Calibri"/>
      <family val="2"/>
    </font>
    <font>
      <sz val="14"/>
      <color indexed="8"/>
      <name val="Calibri"/>
      <family val="2"/>
    </font>
    <font>
      <sz val="10"/>
      <color theme="1"/>
      <name val="Calibri"/>
      <family val="2"/>
    </font>
    <font>
      <b/>
      <sz val="10"/>
      <color theme="1"/>
      <name val="Calibri"/>
      <family val="2"/>
    </font>
    <font>
      <sz val="8"/>
      <color theme="1"/>
      <name val="Calibri"/>
      <family val="2"/>
    </font>
    <font>
      <vertAlign val="superscript"/>
      <sz val="8"/>
      <color theme="1"/>
      <name val="Calibri"/>
      <family val="2"/>
    </font>
    <font>
      <i/>
      <sz val="10"/>
      <name val="Calibri"/>
      <family val="2"/>
    </font>
    <font>
      <vertAlign val="superscript"/>
      <sz val="10"/>
      <color indexed="8"/>
      <name val="Calibri"/>
      <family val="2"/>
    </font>
    <font>
      <i/>
      <sz val="10"/>
      <color indexed="8"/>
      <name val="Calibri"/>
      <family val="2"/>
    </font>
    <font>
      <vertAlign val="superscript"/>
      <sz val="8"/>
      <color indexed="8"/>
      <name val="Calibri"/>
      <family val="2"/>
    </font>
    <font>
      <sz val="8"/>
      <color indexed="8"/>
      <name val="Calibri"/>
      <family val="2"/>
    </font>
    <font>
      <vertAlign val="superscript"/>
      <sz val="10"/>
      <color theme="1"/>
      <name val="Calibri"/>
      <family val="2"/>
    </font>
    <font>
      <sz val="14"/>
      <color theme="1"/>
      <name val="Calibri"/>
      <family val="2"/>
    </font>
    <font>
      <u/>
      <sz val="9"/>
      <color theme="7"/>
      <name val="Futura Bk BT"/>
      <family val="2"/>
      <scheme val="major"/>
    </font>
    <font>
      <b/>
      <sz val="14"/>
      <name val="Futura Bk BT"/>
      <family val="2"/>
      <scheme val="minor"/>
    </font>
    <font>
      <b/>
      <sz val="10"/>
      <color rgb="FFFF0000"/>
      <name val="Calibri"/>
      <family val="2"/>
    </font>
    <font>
      <sz val="10"/>
      <color theme="1"/>
      <name val="Futura Bk BT"/>
      <family val="2"/>
      <scheme val="minor"/>
    </font>
    <font>
      <i/>
      <sz val="8"/>
      <color theme="1"/>
      <name val="Calibri"/>
      <family val="2"/>
    </font>
    <font>
      <i/>
      <sz val="10"/>
      <color theme="1"/>
      <name val="Calibri"/>
      <family val="2"/>
    </font>
    <font>
      <sz val="8"/>
      <name val="Arial"/>
      <family val="2"/>
    </font>
    <font>
      <b/>
      <vertAlign val="superscript"/>
      <sz val="10"/>
      <color theme="1"/>
      <name val="Calibri"/>
      <family val="2"/>
    </font>
    <font>
      <vertAlign val="superscript"/>
      <sz val="10"/>
      <color rgb="FF000000"/>
      <name val="Calibri"/>
      <family val="2"/>
    </font>
    <font>
      <i/>
      <sz val="8"/>
      <color indexed="8"/>
      <name val="Calibri"/>
      <family val="2"/>
    </font>
    <font>
      <sz val="10"/>
      <color theme="1"/>
      <name val="Arial"/>
      <family val="2"/>
    </font>
    <font>
      <b/>
      <sz val="12"/>
      <color indexed="8"/>
      <name val="Calibri"/>
      <family val="2"/>
    </font>
    <font>
      <sz val="10"/>
      <color rgb="FF000000"/>
      <name val="Calibri"/>
      <family val="2"/>
    </font>
    <font>
      <b/>
      <sz val="10"/>
      <color rgb="FF000000"/>
      <name val="Calibri"/>
      <family val="2"/>
    </font>
    <font>
      <i/>
      <sz val="10"/>
      <color rgb="FF000000"/>
      <name val="Calibri"/>
      <family val="2"/>
    </font>
    <font>
      <sz val="12"/>
      <name val="Futura Bk BT"/>
      <family val="2"/>
    </font>
    <font>
      <b/>
      <sz val="8"/>
      <name val="Calibri"/>
      <family val="2"/>
    </font>
    <font>
      <sz val="16"/>
      <color rgb="FFFF0000"/>
      <name val="Calibri"/>
      <family val="2"/>
    </font>
    <font>
      <b/>
      <sz val="16"/>
      <color rgb="FFFF0000"/>
      <name val="Futura Bk BT"/>
      <family val="2"/>
      <scheme val="major"/>
    </font>
    <font>
      <i/>
      <vertAlign val="superscript"/>
      <sz val="8"/>
      <name val="Calibri"/>
      <family val="2"/>
    </font>
    <font>
      <u/>
      <sz val="11"/>
      <color theme="7"/>
      <name val="Calibri"/>
      <family val="2"/>
    </font>
    <font>
      <b/>
      <i/>
      <sz val="10"/>
      <name val="Calibri"/>
      <family val="2"/>
    </font>
    <font>
      <b/>
      <u/>
      <sz val="10"/>
      <name val="Calibri"/>
      <family val="2"/>
    </font>
    <font>
      <b/>
      <vertAlign val="superscript"/>
      <sz val="10"/>
      <name val="Calibri"/>
      <family val="2"/>
    </font>
    <font>
      <sz val="11"/>
      <name val="Calibri"/>
      <family val="2"/>
    </font>
  </fonts>
  <fills count="9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theme="2"/>
        <bgColor indexed="64"/>
      </patternFill>
    </fill>
    <fill>
      <patternFill patternType="solid">
        <fgColor theme="5"/>
        <bgColor rgb="FF000000"/>
      </patternFill>
    </fill>
    <fill>
      <patternFill patternType="solid">
        <fgColor rgb="FFB5C7D4"/>
        <bgColor rgb="FF000000"/>
      </patternFill>
    </fill>
    <fill>
      <patternFill patternType="solid">
        <fgColor rgb="FFFFFFFF"/>
        <bgColor rgb="FF000000"/>
      </patternFill>
    </fill>
    <fill>
      <patternFill patternType="solid">
        <fgColor theme="0"/>
        <bgColor rgb="FFC0C0C0"/>
      </patternFill>
    </fill>
    <fill>
      <patternFill patternType="solid">
        <fgColor theme="0"/>
        <bgColor indexed="22"/>
      </patternFill>
    </fill>
    <fill>
      <patternFill patternType="solid">
        <fgColor theme="5"/>
        <bgColor indexed="22"/>
      </patternFill>
    </fill>
  </fills>
  <borders count="149">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thin">
        <color theme="8"/>
      </bottom>
      <diagonal/>
    </border>
    <border>
      <left/>
      <right style="medium">
        <color theme="8"/>
      </right>
      <top/>
      <bottom style="thin">
        <color theme="8"/>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rgb="FF477391"/>
      </right>
      <top style="medium">
        <color rgb="FF477391"/>
      </top>
      <bottom style="medium">
        <color rgb="FF477391"/>
      </bottom>
      <diagonal/>
    </border>
    <border>
      <left/>
      <right/>
      <top style="medium">
        <color rgb="FF477391"/>
      </top>
      <bottom style="medium">
        <color rgb="FF477391"/>
      </bottom>
      <diagonal/>
    </border>
    <border>
      <left style="medium">
        <color rgb="FF477391"/>
      </left>
      <right/>
      <top style="medium">
        <color rgb="FF477391"/>
      </top>
      <bottom style="medium">
        <color rgb="FF477391"/>
      </bottom>
      <diagonal/>
    </border>
    <border>
      <left/>
      <right style="medium">
        <color theme="8"/>
      </right>
      <top style="medium">
        <color indexed="45"/>
      </top>
      <bottom style="medium">
        <color indexed="45"/>
      </bottom>
      <diagonal/>
    </border>
    <border>
      <left/>
      <right/>
      <top style="thin">
        <color theme="8"/>
      </top>
      <bottom style="thin">
        <color theme="0"/>
      </bottom>
      <diagonal/>
    </border>
    <border>
      <left/>
      <right/>
      <top style="thin">
        <color theme="9"/>
      </top>
      <bottom/>
      <diagonal/>
    </border>
    <border>
      <left style="medium">
        <color theme="8"/>
      </left>
      <right/>
      <top style="thin">
        <color theme="9"/>
      </top>
      <bottom/>
      <diagonal/>
    </border>
    <border>
      <left/>
      <right/>
      <top style="thin">
        <color rgb="FF477391"/>
      </top>
      <bottom style="thin">
        <color rgb="FF477391"/>
      </bottom>
      <diagonal/>
    </border>
    <border>
      <left/>
      <right style="medium">
        <color theme="8"/>
      </right>
      <top style="thin">
        <color rgb="FF477391"/>
      </top>
      <bottom style="thin">
        <color rgb="FF477391"/>
      </bottom>
      <diagonal/>
    </border>
    <border>
      <left style="medium">
        <color theme="8"/>
      </left>
      <right style="thin">
        <color theme="8"/>
      </right>
      <top style="thin">
        <color theme="8"/>
      </top>
      <bottom/>
      <diagonal/>
    </border>
    <border>
      <left style="medium">
        <color theme="8"/>
      </left>
      <right style="thin">
        <color theme="8"/>
      </right>
      <top/>
      <bottom/>
      <diagonal/>
    </border>
    <border>
      <left/>
      <right style="medium">
        <color theme="8"/>
      </right>
      <top style="thin">
        <color indexed="45"/>
      </top>
      <bottom style="thin">
        <color indexed="45"/>
      </bottom>
      <diagonal/>
    </border>
    <border>
      <left/>
      <right style="medium">
        <color theme="8"/>
      </right>
      <top style="thin">
        <color indexed="45"/>
      </top>
      <bottom style="medium">
        <color indexed="45"/>
      </bottom>
      <diagonal/>
    </border>
    <border>
      <left/>
      <right/>
      <top/>
      <bottom style="thin">
        <color theme="0"/>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style="medium">
        <color theme="8"/>
      </left>
      <right style="thin">
        <color theme="8"/>
      </right>
      <top/>
      <bottom style="medium">
        <color theme="8"/>
      </bottom>
      <diagonal/>
    </border>
    <border>
      <left style="medium">
        <color theme="8"/>
      </left>
      <right/>
      <top/>
      <bottom style="thin">
        <color theme="0"/>
      </bottom>
      <diagonal/>
    </border>
    <border>
      <left/>
      <right style="medium">
        <color theme="8"/>
      </right>
      <top/>
      <bottom style="thin">
        <color theme="0"/>
      </bottom>
      <diagonal/>
    </border>
    <border>
      <left/>
      <right style="medium">
        <color rgb="FF4B7391"/>
      </right>
      <top/>
      <bottom/>
      <diagonal/>
    </border>
    <border>
      <left style="medium">
        <color rgb="FF477391"/>
      </left>
      <right/>
      <top style="medium">
        <color rgb="FF477391"/>
      </top>
      <bottom/>
      <diagonal/>
    </border>
    <border>
      <left/>
      <right/>
      <top style="medium">
        <color rgb="FF477391"/>
      </top>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style="medium">
        <color rgb="FF477391"/>
      </left>
      <right/>
      <top/>
      <bottom/>
      <diagonal/>
    </border>
    <border>
      <left/>
      <right style="medium">
        <color rgb="FF477391"/>
      </right>
      <top style="thin">
        <color rgb="FF477391"/>
      </top>
      <bottom style="thin">
        <color rgb="FF477391"/>
      </bottom>
      <diagonal/>
    </border>
    <border>
      <left/>
      <right/>
      <top style="thin">
        <color rgb="FF477391"/>
      </top>
      <bottom/>
      <diagonal/>
    </border>
    <border>
      <left/>
      <right style="medium">
        <color rgb="FF477391"/>
      </right>
      <top style="thin">
        <color rgb="FF477391"/>
      </top>
      <bottom/>
      <diagonal/>
    </border>
    <border>
      <left style="medium">
        <color rgb="FF477391"/>
      </left>
      <right/>
      <top/>
      <bottom style="thin">
        <color rgb="FF477391"/>
      </bottom>
      <diagonal/>
    </border>
    <border>
      <left/>
      <right/>
      <top/>
      <bottom style="thin">
        <color rgb="FF477391"/>
      </bottom>
      <diagonal/>
    </border>
    <border>
      <left style="medium">
        <color rgb="FF477391"/>
      </left>
      <right/>
      <top style="thin">
        <color rgb="FF477391"/>
      </top>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right/>
      <top style="medium">
        <color indexed="45"/>
      </top>
      <bottom/>
      <diagonal/>
    </border>
    <border>
      <left style="medium">
        <color indexed="45"/>
      </left>
      <right/>
      <top style="medium">
        <color indexed="45"/>
      </top>
      <bottom/>
      <diagonal/>
    </border>
    <border>
      <left/>
      <right style="medium">
        <color indexed="45"/>
      </right>
      <top style="medium">
        <color indexed="45"/>
      </top>
      <bottom/>
      <diagonal/>
    </border>
    <border>
      <left/>
      <right style="medium">
        <color indexed="45"/>
      </right>
      <top style="thin">
        <color theme="8"/>
      </top>
      <bottom style="thin">
        <color theme="8"/>
      </bottom>
      <diagonal/>
    </border>
    <border>
      <left/>
      <right style="medium">
        <color indexed="45"/>
      </right>
      <top style="thin">
        <color indexed="45"/>
      </top>
      <bottom style="medium">
        <color indexed="45"/>
      </bottom>
      <diagonal/>
    </border>
    <border>
      <left/>
      <right style="medium">
        <color theme="8"/>
      </right>
      <top style="thin">
        <color theme="8"/>
      </top>
      <bottom style="thin">
        <color theme="0"/>
      </bottom>
      <diagonal/>
    </border>
    <border>
      <left/>
      <right style="medium">
        <color theme="8"/>
      </right>
      <top style="thin">
        <color theme="9"/>
      </top>
      <bottom/>
      <diagonal/>
    </border>
    <border>
      <left/>
      <right style="medium">
        <color theme="8"/>
      </right>
      <top style="medium">
        <color rgb="FF477391"/>
      </top>
      <bottom style="thin">
        <color rgb="FF477391"/>
      </bottom>
      <diagonal/>
    </border>
    <border>
      <left/>
      <right style="medium">
        <color theme="8"/>
      </right>
      <top style="thin">
        <color rgb="FF477391"/>
      </top>
      <bottom/>
      <diagonal/>
    </border>
    <border>
      <left style="medium">
        <color theme="8"/>
      </left>
      <right/>
      <top style="thin">
        <color rgb="FF477391"/>
      </top>
      <bottom style="medium">
        <color theme="8"/>
      </bottom>
      <diagonal/>
    </border>
    <border>
      <left/>
      <right/>
      <top style="thin">
        <color rgb="FF477391"/>
      </top>
      <bottom style="medium">
        <color theme="8"/>
      </bottom>
      <diagonal/>
    </border>
    <border>
      <left/>
      <right style="medium">
        <color theme="8"/>
      </right>
      <top style="thin">
        <color rgb="FF477391"/>
      </top>
      <bottom style="medium">
        <color theme="8"/>
      </bottom>
      <diagonal/>
    </border>
    <border>
      <left/>
      <right style="thin">
        <color theme="8"/>
      </right>
      <top/>
      <bottom/>
      <diagonal/>
    </border>
    <border>
      <left/>
      <right style="thin">
        <color theme="8"/>
      </right>
      <top style="thin">
        <color theme="8"/>
      </top>
      <bottom/>
      <diagonal/>
    </border>
    <border>
      <left style="medium">
        <color rgb="FF477391"/>
      </left>
      <right/>
      <top/>
      <bottom style="thin">
        <color theme="8"/>
      </bottom>
      <diagonal/>
    </border>
    <border>
      <left/>
      <right style="thin">
        <color theme="8"/>
      </right>
      <top/>
      <bottom style="thin">
        <color theme="8"/>
      </bottom>
      <diagonal/>
    </border>
    <border>
      <left style="thin">
        <color theme="8"/>
      </left>
      <right/>
      <top/>
      <bottom/>
      <diagonal/>
    </border>
    <border>
      <left/>
      <right style="medium">
        <color theme="8"/>
      </right>
      <top/>
      <bottom style="thin">
        <color rgb="FF477391"/>
      </bottom>
      <diagonal/>
    </border>
    <border>
      <left style="thin">
        <color theme="8"/>
      </left>
      <right/>
      <top/>
      <bottom style="medium">
        <color theme="8"/>
      </bottom>
      <diagonal/>
    </border>
    <border>
      <left/>
      <right style="medium">
        <color theme="8"/>
      </right>
      <top style="thin">
        <color theme="0"/>
      </top>
      <bottom/>
      <diagonal/>
    </border>
    <border>
      <left style="medium">
        <color theme="8"/>
      </left>
      <right/>
      <top/>
      <bottom style="thin">
        <color indexed="45"/>
      </bottom>
      <diagonal/>
    </border>
    <border>
      <left/>
      <right style="medium">
        <color theme="7"/>
      </right>
      <top/>
      <bottom/>
      <diagonal/>
    </border>
    <border>
      <left/>
      <right style="medium">
        <color theme="7"/>
      </right>
      <top/>
      <bottom style="thin">
        <color theme="8"/>
      </bottom>
      <diagonal/>
    </border>
  </borders>
  <cellStyleXfs count="733">
    <xf numFmtId="0" fontId="0" fillId="0" borderId="0"/>
    <xf numFmtId="186" fontId="24" fillId="0" borderId="0" applyFill="0" applyBorder="0" applyAlignment="0" applyProtection="0"/>
    <xf numFmtId="0" fontId="23" fillId="0" borderId="0"/>
    <xf numFmtId="0" fontId="24" fillId="0" borderId="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top"/>
    </xf>
    <xf numFmtId="0" fontId="25" fillId="0" borderId="0">
      <alignment vertical="top"/>
    </xf>
    <xf numFmtId="0" fontId="86" fillId="0" borderId="0"/>
    <xf numFmtId="0" fontId="23" fillId="0" borderId="0"/>
    <xf numFmtId="0" fontId="24" fillId="0" borderId="0"/>
    <xf numFmtId="0" fontId="23" fillId="0" borderId="0"/>
    <xf numFmtId="0" fontId="24" fillId="0" borderId="0"/>
    <xf numFmtId="0" fontId="23" fillId="0" borderId="0"/>
    <xf numFmtId="0" fontId="24" fillId="0" borderId="0"/>
    <xf numFmtId="0" fontId="86" fillId="0" borderId="0"/>
    <xf numFmtId="0" fontId="86" fillId="0" borderId="0"/>
    <xf numFmtId="0" fontId="23" fillId="0" borderId="0"/>
    <xf numFmtId="0" fontId="24" fillId="0" borderId="0"/>
    <xf numFmtId="0" fontId="86" fillId="0" borderId="0"/>
    <xf numFmtId="0" fontId="23" fillId="0" borderId="0"/>
    <xf numFmtId="0" fontId="23" fillId="0" borderId="0"/>
    <xf numFmtId="0" fontId="24" fillId="0" borderId="0"/>
    <xf numFmtId="0" fontId="23" fillId="0" borderId="0"/>
    <xf numFmtId="0" fontId="24" fillId="0" borderId="0"/>
    <xf numFmtId="0" fontId="24" fillId="0" borderId="0"/>
    <xf numFmtId="0" fontId="23" fillId="0" borderId="0"/>
    <xf numFmtId="0" fontId="24" fillId="0" borderId="0"/>
    <xf numFmtId="0" fontId="23" fillId="0" borderId="0">
      <alignment horizontal="left" wrapText="1"/>
    </xf>
    <xf numFmtId="0" fontId="23" fillId="0" borderId="0"/>
    <xf numFmtId="0" fontId="24" fillId="0" borderId="0"/>
    <xf numFmtId="0" fontId="26" fillId="0" borderId="1" applyNumberFormat="0" applyFill="0" applyProtection="0">
      <alignment horizontal="center"/>
    </xf>
    <xf numFmtId="0" fontId="23" fillId="0" borderId="0"/>
    <xf numFmtId="168" fontId="24" fillId="0" borderId="0" applyFont="0" applyFill="0" applyBorder="0" applyProtection="0">
      <alignment horizontal="right"/>
    </xf>
    <xf numFmtId="168" fontId="24" fillId="0" borderId="0" applyFont="0" applyFill="0" applyBorder="0" applyProtection="0">
      <alignment horizontal="right"/>
    </xf>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169" fontId="24" fillId="0" borderId="0" applyFont="0" applyFill="0" applyBorder="0" applyProtection="0">
      <alignment horizontal="right"/>
    </xf>
    <xf numFmtId="169" fontId="24" fillId="0" borderId="0" applyFont="0" applyFill="0" applyBorder="0" applyProtection="0">
      <alignment horizontal="right"/>
    </xf>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170" fontId="24" fillId="0" borderId="0" applyFont="0" applyFill="0" applyBorder="0" applyProtection="0">
      <alignment horizontal="right"/>
    </xf>
    <xf numFmtId="170" fontId="24" fillId="0" borderId="0" applyFont="0" applyFill="0" applyBorder="0" applyProtection="0">
      <alignment horizontal="right"/>
    </xf>
    <xf numFmtId="0" fontId="28" fillId="12"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87" fillId="0" borderId="0" applyNumberFormat="0" applyFill="0" applyBorder="0" applyAlignment="0">
      <protection locked="0"/>
    </xf>
    <xf numFmtId="0" fontId="29" fillId="3" borderId="0" applyNumberFormat="0" applyBorder="0" applyAlignment="0" applyProtection="0"/>
    <xf numFmtId="0" fontId="29" fillId="3" borderId="0" applyNumberFormat="0" applyBorder="0" applyAlignment="0" applyProtection="0"/>
    <xf numFmtId="171" fontId="24" fillId="0" borderId="0" applyBorder="0"/>
    <xf numFmtId="0" fontId="88" fillId="0" borderId="0" applyNumberFormat="0" applyAlignment="0">
      <alignment horizontal="left"/>
    </xf>
    <xf numFmtId="164" fontId="89" fillId="0" borderId="2" applyAlignment="0" applyProtection="0"/>
    <xf numFmtId="49" fontId="90" fillId="0" borderId="0" applyFont="0" applyFill="0" applyBorder="0" applyAlignment="0" applyProtection="0">
      <alignment horizontal="left"/>
    </xf>
    <xf numFmtId="3" fontId="91" fillId="0" borderId="0" applyAlignment="0" applyProtection="0"/>
    <xf numFmtId="182" fontId="85" fillId="0" borderId="0" applyFill="0" applyBorder="0" applyAlignment="0" applyProtection="0"/>
    <xf numFmtId="49" fontId="85" fillId="0" borderId="0" applyNumberFormat="0" applyAlignment="0" applyProtection="0">
      <alignment horizontal="left"/>
    </xf>
    <xf numFmtId="49" fontId="92" fillId="0" borderId="3" applyNumberFormat="0" applyAlignment="0" applyProtection="0">
      <alignment horizontal="left" wrapText="1"/>
    </xf>
    <xf numFmtId="49" fontId="92" fillId="0" borderId="0" applyNumberFormat="0" applyAlignment="0" applyProtection="0">
      <alignment horizontal="left" wrapText="1"/>
    </xf>
    <xf numFmtId="49" fontId="93" fillId="0" borderId="0" applyAlignment="0" applyProtection="0">
      <alignment horizontal="left"/>
    </xf>
    <xf numFmtId="0" fontId="30" fillId="20" borderId="4" applyNumberFormat="0" applyAlignment="0" applyProtection="0"/>
    <xf numFmtId="0" fontId="30" fillId="20" borderId="4" applyNumberFormat="0" applyAlignment="0" applyProtection="0"/>
    <xf numFmtId="0" fontId="24" fillId="0" borderId="0"/>
    <xf numFmtId="0" fontId="23" fillId="0" borderId="0"/>
    <xf numFmtId="0" fontId="24" fillId="0" borderId="0"/>
    <xf numFmtId="0" fontId="24" fillId="0" borderId="0"/>
    <xf numFmtId="0" fontId="23" fillId="0" borderId="0"/>
    <xf numFmtId="0" fontId="24" fillId="0" borderId="0"/>
    <xf numFmtId="0" fontId="23" fillId="0" borderId="0"/>
    <xf numFmtId="0" fontId="31" fillId="21" borderId="5" applyNumberFormat="0" applyAlignment="0" applyProtection="0"/>
    <xf numFmtId="0" fontId="31" fillId="21" borderId="5" applyNumberFormat="0" applyAlignment="0" applyProtection="0"/>
    <xf numFmtId="170" fontId="32" fillId="0" borderId="0" applyFont="0" applyFill="0" applyBorder="0" applyProtection="0">
      <alignment horizontal="right"/>
    </xf>
    <xf numFmtId="172" fontId="32" fillId="0" borderId="0" applyFont="0" applyFill="0" applyBorder="0" applyProtection="0">
      <alignment horizontal="left"/>
    </xf>
    <xf numFmtId="43" fontId="23" fillId="0" borderId="0" applyFont="0" applyFill="0" applyBorder="0" applyAlignment="0" applyProtection="0"/>
    <xf numFmtId="187" fontId="68" fillId="22" borderId="6"/>
    <xf numFmtId="3" fontId="94" fillId="0" borderId="0"/>
    <xf numFmtId="3" fontId="94" fillId="0" borderId="0"/>
    <xf numFmtId="3" fontId="94" fillId="0" borderId="0"/>
    <xf numFmtId="3" fontId="94" fillId="0" borderId="0"/>
    <xf numFmtId="3" fontId="94" fillId="0" borderId="0"/>
    <xf numFmtId="3" fontId="94" fillId="0" borderId="0"/>
    <xf numFmtId="3" fontId="94" fillId="0" borderId="0"/>
    <xf numFmtId="3" fontId="94" fillId="0" borderId="0"/>
    <xf numFmtId="0" fontId="95" fillId="0" borderId="0" applyFont="0" applyFill="0" applyBorder="0" applyAlignment="0" applyProtection="0">
      <alignment horizontal="right"/>
    </xf>
    <xf numFmtId="188" fontId="95" fillId="0" borderId="0" applyFont="0" applyFill="0" applyBorder="0" applyAlignment="0" applyProtection="0"/>
    <xf numFmtId="189" fontId="95" fillId="0" borderId="0" applyFont="0" applyFill="0" applyBorder="0" applyAlignment="0" applyProtection="0">
      <alignment horizontal="right"/>
    </xf>
    <xf numFmtId="43" fontId="24" fillId="0" borderId="0" applyFont="0" applyFill="0" applyBorder="0" applyAlignment="0" applyProtection="0"/>
    <xf numFmtId="167" fontId="24" fillId="0" borderId="0" applyFont="0" applyFill="0" applyBorder="0" applyAlignment="0" applyProtection="0"/>
    <xf numFmtId="190" fontId="95" fillId="0" borderId="0" applyFont="0" applyFill="0" applyBorder="0" applyAlignment="0" applyProtection="0"/>
    <xf numFmtId="191" fontId="95" fillId="0" borderId="0" applyFont="0" applyFill="0" applyBorder="0" applyAlignment="0" applyProtection="0">
      <alignment horizontal="right"/>
    </xf>
    <xf numFmtId="43" fontId="24" fillId="0" borderId="0" applyFont="0" applyFill="0" applyBorder="0" applyAlignment="0" applyProtection="0"/>
    <xf numFmtId="43" fontId="24" fillId="0" borderId="0" applyFont="0" applyFill="0" applyBorder="0" applyAlignment="0" applyProtection="0"/>
    <xf numFmtId="43" fontId="27" fillId="0" borderId="0" applyFont="0" applyFill="0" applyBorder="0" applyAlignment="0" applyProtection="0"/>
    <xf numFmtId="192" fontId="95"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193" fontId="95" fillId="0" borderId="0" applyFont="0" applyFill="0" applyBorder="0" applyAlignment="0" applyProtection="0"/>
    <xf numFmtId="3" fontId="96" fillId="0" borderId="0" applyFont="0" applyFill="0" applyBorder="0" applyAlignment="0" applyProtection="0"/>
    <xf numFmtId="0" fontId="97" fillId="0" borderId="0"/>
    <xf numFmtId="0" fontId="98" fillId="0" borderId="0"/>
    <xf numFmtId="0" fontId="97" fillId="0" borderId="0"/>
    <xf numFmtId="0" fontId="98" fillId="0" borderId="0"/>
    <xf numFmtId="0" fontId="24" fillId="0" borderId="0"/>
    <xf numFmtId="0" fontId="24" fillId="0" borderId="0"/>
    <xf numFmtId="0" fontId="24" fillId="0" borderId="0"/>
    <xf numFmtId="0" fontId="48" fillId="0" borderId="0">
      <alignment horizontal="left" indent="3"/>
    </xf>
    <xf numFmtId="0" fontId="48" fillId="0" borderId="0">
      <alignment horizontal="left" indent="5"/>
    </xf>
    <xf numFmtId="0" fontId="24" fillId="0" borderId="0">
      <alignment horizontal="left"/>
    </xf>
    <xf numFmtId="0" fontId="24" fillId="0" borderId="0"/>
    <xf numFmtId="0" fontId="24" fillId="0" borderId="0">
      <alignment horizontal="left"/>
    </xf>
    <xf numFmtId="0" fontId="95" fillId="0" borderId="0" applyFont="0" applyFill="0" applyBorder="0" applyAlignment="0" applyProtection="0">
      <alignment horizontal="right"/>
    </xf>
    <xf numFmtId="44" fontId="24" fillId="0" borderId="0" applyFont="0" applyFill="0" applyBorder="0" applyAlignment="0" applyProtection="0"/>
    <xf numFmtId="194" fontId="24" fillId="0" borderId="0" applyFont="0" applyFill="0" applyBorder="0" applyAlignment="0" applyProtection="0"/>
    <xf numFmtId="166" fontId="24" fillId="0" borderId="0" applyFont="0" applyFill="0" applyBorder="0" applyAlignment="0" applyProtection="0"/>
    <xf numFmtId="195" fontId="99" fillId="0" borderId="0" applyFont="0" applyFill="0" applyBorder="0" applyAlignment="0" applyProtection="0"/>
    <xf numFmtId="0" fontId="95" fillId="0" borderId="0" applyFill="0" applyBorder="0" applyProtection="0"/>
    <xf numFmtId="196" fontId="99" fillId="0" borderId="0" applyFont="0" applyFill="0" applyBorder="0" applyAlignment="0" applyProtection="0"/>
    <xf numFmtId="197" fontId="95" fillId="0" borderId="0" applyFont="0" applyFill="0" applyBorder="0" applyAlignment="0" applyProtection="0"/>
    <xf numFmtId="198" fontId="95" fillId="0" borderId="0" applyFont="0" applyFill="0" applyBorder="0" applyAlignment="0" applyProtection="0"/>
    <xf numFmtId="0" fontId="96" fillId="0" borderId="0" applyFont="0" applyFill="0" applyBorder="0" applyAlignment="0" applyProtection="0"/>
    <xf numFmtId="0" fontId="95" fillId="0" borderId="0" applyFont="0" applyFill="0" applyBorder="0" applyAlignment="0" applyProtection="0"/>
    <xf numFmtId="199" fontId="95" fillId="0" borderId="0" applyFont="0" applyFill="0" applyBorder="0" applyAlignment="0" applyProtection="0"/>
    <xf numFmtId="200" fontId="95" fillId="0" borderId="0" applyFont="0" applyFill="0" applyBorder="0" applyAlignment="0" applyProtection="0"/>
    <xf numFmtId="0" fontId="33" fillId="0" borderId="7" applyNumberFormat="0" applyBorder="0" applyAlignment="0" applyProtection="0">
      <alignment horizontal="right" vertical="center"/>
    </xf>
    <xf numFmtId="0" fontId="24" fillId="0" borderId="0">
      <protection locked="0"/>
    </xf>
    <xf numFmtId="0" fontId="24" fillId="0" borderId="0"/>
    <xf numFmtId="0" fontId="95" fillId="0" borderId="8" applyNumberFormat="0" applyFont="0" applyFill="0" applyAlignment="0" applyProtection="0"/>
    <xf numFmtId="0" fontId="24" fillId="0" borderId="0">
      <protection locked="0"/>
    </xf>
    <xf numFmtId="0" fontId="24" fillId="0" borderId="0">
      <protection locked="0"/>
    </xf>
    <xf numFmtId="173" fontId="24" fillId="0" borderId="0" applyFont="0" applyFill="0" applyBorder="0" applyAlignment="0" applyProtection="0"/>
    <xf numFmtId="201" fontId="23"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2" fontId="96" fillId="0" borderId="0" applyFont="0" applyFill="0" applyBorder="0" applyAlignment="0" applyProtection="0"/>
    <xf numFmtId="0" fontId="100" fillId="0" borderId="0"/>
    <xf numFmtId="0" fontId="35" fillId="0" borderId="0">
      <alignment horizontal="right"/>
      <protection locked="0"/>
    </xf>
    <xf numFmtId="0" fontId="23" fillId="0" borderId="9"/>
    <xf numFmtId="0" fontId="24" fillId="0" borderId="0">
      <alignment horizontal="left"/>
    </xf>
    <xf numFmtId="0" fontId="101" fillId="0" borderId="0">
      <alignment horizontal="left"/>
    </xf>
    <xf numFmtId="0" fontId="36" fillId="0" borderId="0" applyFill="0" applyBorder="0" applyProtection="0">
      <alignment horizontal="left"/>
    </xf>
    <xf numFmtId="0" fontId="36" fillId="0" borderId="0">
      <alignment horizontal="left"/>
    </xf>
    <xf numFmtId="0" fontId="102" fillId="0" borderId="0" applyNumberFormat="0" applyFill="0" applyBorder="0" applyProtection="0">
      <alignment horizontal="left"/>
    </xf>
    <xf numFmtId="0" fontId="37" fillId="0" borderId="0">
      <alignment horizontal="left"/>
    </xf>
    <xf numFmtId="0" fontId="102" fillId="0" borderId="0">
      <alignment horizontal="left"/>
    </xf>
    <xf numFmtId="0" fontId="24" fillId="0" borderId="0" applyFont="0" applyFill="0" applyBorder="0" applyProtection="0">
      <alignment horizontal="right"/>
    </xf>
    <xf numFmtId="0" fontId="24" fillId="0" borderId="0" applyFont="0" applyFill="0" applyBorder="0" applyProtection="0">
      <alignment horizontal="right"/>
    </xf>
    <xf numFmtId="0" fontId="38" fillId="4" borderId="0" applyNumberFormat="0" applyBorder="0" applyAlignment="0" applyProtection="0"/>
    <xf numFmtId="0" fontId="38" fillId="4" borderId="0" applyNumberFormat="0" applyBorder="0" applyAlignment="0" applyProtection="0"/>
    <xf numFmtId="38" fontId="39" fillId="23" borderId="0" applyNumberFormat="0" applyBorder="0" applyAlignment="0" applyProtection="0"/>
    <xf numFmtId="0" fontId="24" fillId="0" borderId="0"/>
    <xf numFmtId="0" fontId="23" fillId="0" borderId="0"/>
    <xf numFmtId="0" fontId="95" fillId="0" borderId="0" applyFont="0" applyFill="0" applyBorder="0" applyAlignment="0" applyProtection="0">
      <alignment horizontal="right"/>
    </xf>
    <xf numFmtId="0" fontId="103" fillId="0" borderId="0" applyProtection="0">
      <alignment horizontal="right"/>
    </xf>
    <xf numFmtId="0" fontId="104" fillId="0" borderId="0">
      <alignment horizontal="left"/>
    </xf>
    <xf numFmtId="0" fontId="104" fillId="0" borderId="0">
      <alignment horizontal="left"/>
    </xf>
    <xf numFmtId="0" fontId="45" fillId="0" borderId="10" applyNumberFormat="0" applyAlignment="0" applyProtection="0">
      <alignment horizontal="left" vertical="center"/>
    </xf>
    <xf numFmtId="0" fontId="45" fillId="0" borderId="11">
      <alignment horizontal="left" vertical="center"/>
    </xf>
    <xf numFmtId="0" fontId="40" fillId="24" borderId="12" applyProtection="0">
      <alignment horizontal="right"/>
    </xf>
    <xf numFmtId="0" fontId="41" fillId="24" borderId="0" applyProtection="0">
      <alignment horizontal="left"/>
    </xf>
    <xf numFmtId="0" fontId="105" fillId="0" borderId="0" applyNumberFormat="0" applyFill="0" applyBorder="0" applyAlignment="0" applyProtection="0"/>
    <xf numFmtId="0" fontId="42" fillId="0" borderId="13" applyNumberFormat="0" applyFill="0" applyAlignment="0" applyProtection="0"/>
    <xf numFmtId="0" fontId="42" fillId="0" borderId="13" applyNumberFormat="0" applyFill="0" applyAlignment="0" applyProtection="0"/>
    <xf numFmtId="0" fontId="43" fillId="0" borderId="0">
      <alignment vertical="top" wrapText="1"/>
    </xf>
    <xf numFmtId="0" fontId="43" fillId="0" borderId="0">
      <alignment vertical="top" wrapText="1"/>
    </xf>
    <xf numFmtId="0" fontId="43" fillId="0" borderId="0">
      <alignment vertical="top" wrapText="1"/>
    </xf>
    <xf numFmtId="0" fontId="43" fillId="0" borderId="0">
      <alignment vertical="top" wrapText="1"/>
    </xf>
    <xf numFmtId="0" fontId="106" fillId="0" borderId="0">
      <alignment horizontal="left"/>
    </xf>
    <xf numFmtId="0" fontId="24" fillId="0" borderId="14">
      <alignment horizontal="left" vertical="top"/>
    </xf>
    <xf numFmtId="0" fontId="44" fillId="0" borderId="15" applyNumberFormat="0" applyFill="0" applyAlignment="0" applyProtection="0"/>
    <xf numFmtId="0" fontId="44" fillId="0" borderId="15" applyNumberFormat="0" applyFill="0" applyAlignment="0" applyProtection="0"/>
    <xf numFmtId="174" fontId="45" fillId="0" borderId="0" applyNumberFormat="0" applyFill="0" applyAlignment="0" applyProtection="0"/>
    <xf numFmtId="0" fontId="107" fillId="0" borderId="0">
      <alignment horizontal="left"/>
    </xf>
    <xf numFmtId="0" fontId="24" fillId="0" borderId="14">
      <alignment horizontal="left" vertical="top"/>
    </xf>
    <xf numFmtId="0" fontId="46" fillId="0" borderId="16" applyNumberFormat="0" applyFill="0" applyAlignment="0" applyProtection="0"/>
    <xf numFmtId="0" fontId="46" fillId="0" borderId="16" applyNumberFormat="0" applyFill="0" applyAlignment="0" applyProtection="0"/>
    <xf numFmtId="174" fontId="47" fillId="0" borderId="0" applyNumberFormat="0" applyFill="0" applyAlignment="0" applyProtection="0"/>
    <xf numFmtId="0" fontId="108" fillId="0" borderId="0">
      <alignment horizontal="left"/>
    </xf>
    <xf numFmtId="0" fontId="46" fillId="0" borderId="0" applyNumberFormat="0" applyFill="0" applyBorder="0" applyAlignment="0" applyProtection="0"/>
    <xf numFmtId="0" fontId="46" fillId="0" borderId="0" applyNumberFormat="0" applyFill="0" applyBorder="0" applyAlignment="0" applyProtection="0"/>
    <xf numFmtId="174" fontId="48" fillId="0" borderId="0" applyNumberFormat="0" applyFill="0" applyAlignment="0" applyProtection="0"/>
    <xf numFmtId="174" fontId="49" fillId="0" borderId="0" applyNumberFormat="0" applyFill="0" applyAlignment="0" applyProtection="0"/>
    <xf numFmtId="174" fontId="50" fillId="0" borderId="0" applyNumberFormat="0" applyFill="0" applyAlignment="0" applyProtection="0"/>
    <xf numFmtId="174" fontId="50" fillId="0" borderId="0" applyNumberFormat="0" applyFont="0" applyFill="0" applyBorder="0" applyAlignment="0" applyProtection="0"/>
    <xf numFmtId="174" fontId="50" fillId="0" borderId="0" applyNumberFormat="0" applyFont="0" applyFill="0" applyBorder="0" applyAlignment="0" applyProtection="0"/>
    <xf numFmtId="0" fontId="100" fillId="0" borderId="0"/>
    <xf numFmtId="0" fontId="100" fillId="0" borderId="0"/>
    <xf numFmtId="0" fontId="100" fillId="0" borderId="0"/>
    <xf numFmtId="0" fontId="100" fillId="0" borderId="0"/>
    <xf numFmtId="0" fontId="100" fillId="0" borderId="0"/>
    <xf numFmtId="0" fontId="23" fillId="0" borderId="0">
      <alignment horizontal="center"/>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3" fillId="0" borderId="0" applyFill="0" applyBorder="0" applyProtection="0">
      <alignment horizontal="left"/>
    </xf>
    <xf numFmtId="0" fontId="54" fillId="7" borderId="4" applyNumberFormat="0" applyAlignment="0" applyProtection="0"/>
    <xf numFmtId="10" fontId="39" fillId="25" borderId="17" applyNumberFormat="0" applyBorder="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54" fillId="7" borderId="4" applyNumberFormat="0" applyAlignment="0" applyProtection="0"/>
    <xf numFmtId="0" fontId="99" fillId="0" borderId="0" applyFill="0" applyBorder="0" applyProtection="0"/>
    <xf numFmtId="0" fontId="99" fillId="0" borderId="0" applyFill="0" applyBorder="0" applyProtection="0"/>
    <xf numFmtId="0" fontId="99" fillId="0" borderId="0" applyFill="0" applyBorder="0" applyProtection="0"/>
    <xf numFmtId="0" fontId="99" fillId="0" borderId="0" applyFill="0" applyBorder="0" applyProtection="0"/>
    <xf numFmtId="0" fontId="40" fillId="0" borderId="18" applyProtection="0">
      <alignment horizontal="right"/>
    </xf>
    <xf numFmtId="0" fontId="40" fillId="0" borderId="12" applyProtection="0">
      <alignment horizontal="right"/>
    </xf>
    <xf numFmtId="0" fontId="40" fillId="0" borderId="19" applyProtection="0">
      <alignment horizontal="center"/>
      <protection locked="0"/>
    </xf>
    <xf numFmtId="0" fontId="24" fillId="0" borderId="0"/>
    <xf numFmtId="0" fontId="55" fillId="0" borderId="20" applyNumberFormat="0" applyFill="0" applyAlignment="0" applyProtection="0"/>
    <xf numFmtId="0" fontId="55" fillId="0" borderId="20" applyNumberFormat="0" applyFill="0" applyAlignment="0" applyProtection="0"/>
    <xf numFmtId="0" fontId="24" fillId="0" borderId="0"/>
    <xf numFmtId="0" fontId="24" fillId="0" borderId="0"/>
    <xf numFmtId="0" fontId="24" fillId="0" borderId="0"/>
    <xf numFmtId="202" fontId="95" fillId="0" borderId="0" applyFont="0" applyFill="0" applyBorder="0" applyAlignment="0" applyProtection="0"/>
    <xf numFmtId="203" fontId="95" fillId="0" borderId="0" applyFont="0" applyFill="0" applyBorder="0" applyAlignment="0" applyProtection="0"/>
    <xf numFmtId="165" fontId="109" fillId="0" borderId="0" applyFont="0" applyFill="0" applyBorder="0" applyAlignment="0" applyProtection="0"/>
    <xf numFmtId="166" fontId="109" fillId="0" borderId="0" applyFont="0" applyFill="0" applyBorder="0" applyAlignment="0" applyProtection="0"/>
    <xf numFmtId="0" fontId="110" fillId="0" borderId="0" applyNumberFormat="0">
      <alignment horizontal="left"/>
    </xf>
    <xf numFmtId="0" fontId="95" fillId="0" borderId="0" applyFont="0" applyFill="0" applyBorder="0" applyAlignment="0" applyProtection="0">
      <alignment horizontal="right"/>
    </xf>
    <xf numFmtId="204" fontId="95" fillId="0" borderId="0" applyFont="0" applyFill="0" applyBorder="0" applyAlignment="0" applyProtection="0">
      <alignment horizontal="right"/>
    </xf>
    <xf numFmtId="1" fontId="24" fillId="0" borderId="0" applyFont="0" applyFill="0" applyBorder="0" applyProtection="0">
      <alignment horizontal="right"/>
    </xf>
    <xf numFmtId="1" fontId="24" fillId="0" borderId="0" applyFont="0" applyFill="0" applyBorder="0" applyProtection="0">
      <alignment horizontal="right"/>
    </xf>
    <xf numFmtId="0" fontId="56" fillId="26" borderId="0" applyNumberFormat="0" applyBorder="0" applyAlignment="0" applyProtection="0"/>
    <xf numFmtId="0" fontId="56" fillId="26" borderId="0" applyNumberFormat="0" applyBorder="0" applyAlignment="0" applyProtection="0"/>
    <xf numFmtId="37" fontId="111" fillId="0" borderId="0"/>
    <xf numFmtId="0" fontId="57" fillId="0" borderId="0"/>
    <xf numFmtId="3" fontId="112" fillId="0" borderId="0"/>
    <xf numFmtId="0" fontId="57" fillId="0" borderId="0"/>
    <xf numFmtId="0" fontId="57" fillId="0" borderId="0"/>
    <xf numFmtId="0" fontId="57" fillId="0" borderId="0"/>
    <xf numFmtId="0" fontId="57" fillId="0" borderId="0"/>
    <xf numFmtId="0" fontId="95" fillId="0" borderId="0" applyFill="0" applyBorder="0" applyProtection="0"/>
    <xf numFmtId="0" fontId="24" fillId="0" borderId="0">
      <alignment vertical="top"/>
    </xf>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0" fontId="27" fillId="0" borderId="0"/>
    <xf numFmtId="0" fontId="24" fillId="0" borderId="0">
      <alignment vertical="top"/>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186" fontId="23" fillId="0" borderId="0" applyFill="0" applyBorder="0" applyAlignment="0" applyProtection="0"/>
    <xf numFmtId="186" fontId="23" fillId="0" borderId="0" applyFill="0" applyBorder="0" applyAlignment="0" applyProtection="0"/>
    <xf numFmtId="186" fontId="23" fillId="0" borderId="0" applyFill="0" applyBorder="0" applyAlignment="0" applyProtection="0"/>
    <xf numFmtId="0" fontId="58" fillId="0" borderId="0"/>
    <xf numFmtId="0" fontId="27" fillId="0" borderId="0"/>
    <xf numFmtId="0" fontId="27" fillId="0" borderId="0"/>
    <xf numFmtId="0" fontId="24" fillId="0" borderId="0"/>
    <xf numFmtId="0" fontId="24" fillId="0" borderId="0"/>
    <xf numFmtId="0" fontId="24" fillId="0" borderId="0"/>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3" fillId="0" borderId="0"/>
    <xf numFmtId="0" fontId="27" fillId="27" borderId="21" applyNumberFormat="0" applyFont="0" applyAlignment="0" applyProtection="0"/>
    <xf numFmtId="0" fontId="24" fillId="27" borderId="21" applyNumberFormat="0" applyFont="0" applyAlignment="0" applyProtection="0"/>
    <xf numFmtId="0" fontId="113" fillId="0" borderId="0"/>
    <xf numFmtId="0" fontId="100" fillId="0" borderId="0"/>
    <xf numFmtId="0" fontId="100" fillId="0" borderId="0"/>
    <xf numFmtId="0" fontId="59" fillId="20" borderId="22" applyNumberFormat="0" applyAlignment="0" applyProtection="0"/>
    <xf numFmtId="0" fontId="59" fillId="20" borderId="22" applyNumberFormat="0" applyAlignment="0" applyProtection="0"/>
    <xf numFmtId="40" fontId="60" fillId="28" borderId="0">
      <alignment horizontal="right"/>
    </xf>
    <xf numFmtId="0" fontId="61" fillId="28" borderId="0">
      <alignment horizontal="right"/>
    </xf>
    <xf numFmtId="0" fontId="62" fillId="28" borderId="23"/>
    <xf numFmtId="0" fontId="62" fillId="0" borderId="0" applyBorder="0">
      <alignment horizontal="centerContinuous"/>
    </xf>
    <xf numFmtId="0" fontId="63" fillId="0" borderId="0" applyBorder="0">
      <alignment horizontal="centerContinuous"/>
    </xf>
    <xf numFmtId="175" fontId="24" fillId="0" borderId="0" applyFont="0" applyFill="0" applyBorder="0" applyProtection="0">
      <alignment horizontal="right"/>
    </xf>
    <xf numFmtId="175" fontId="24" fillId="0" borderId="0" applyFont="0" applyFill="0" applyBorder="0" applyProtection="0">
      <alignment horizontal="right"/>
    </xf>
    <xf numFmtId="1" fontId="114" fillId="0" borderId="0" applyProtection="0">
      <alignment horizontal="right" vertical="center"/>
    </xf>
    <xf numFmtId="9" fontId="23" fillId="0" borderId="0" applyFont="0" applyFill="0" applyBorder="0" applyAlignment="0" applyProtection="0"/>
    <xf numFmtId="9" fontId="115" fillId="0" borderId="0" applyFont="0" applyFill="0" applyBorder="0" applyAlignment="0" applyProtection="0"/>
    <xf numFmtId="10" fontId="24" fillId="0" borderId="0" applyFont="0" applyFill="0" applyBorder="0" applyAlignment="0" applyProtection="0"/>
    <xf numFmtId="9" fontId="27" fillId="0" borderId="0" applyFont="0" applyFill="0" applyBorder="0" applyAlignment="0" applyProtection="0"/>
    <xf numFmtId="9" fontId="116"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205" fontId="99" fillId="0" borderId="0" applyFont="0" applyFill="0" applyBorder="0" applyAlignment="0" applyProtection="0"/>
    <xf numFmtId="3" fontId="85" fillId="29" borderId="24"/>
    <xf numFmtId="3" fontId="85" fillId="0" borderId="24" applyFont="0" applyFill="0" applyBorder="0" applyAlignment="0" applyProtection="0">
      <protection locked="0"/>
    </xf>
    <xf numFmtId="0" fontId="113" fillId="0" borderId="0"/>
    <xf numFmtId="0" fontId="23" fillId="0" borderId="0"/>
    <xf numFmtId="0" fontId="39" fillId="0" borderId="0"/>
    <xf numFmtId="206" fontId="117" fillId="0" borderId="0"/>
    <xf numFmtId="0" fontId="24" fillId="0" borderId="0"/>
    <xf numFmtId="0" fontId="24" fillId="0" borderId="0"/>
    <xf numFmtId="2" fontId="64" fillId="30" borderId="25" applyAlignment="0" applyProtection="0">
      <protection locked="0"/>
    </xf>
    <xf numFmtId="0" fontId="65" fillId="25" borderId="25" applyNumberFormat="0" applyAlignment="0" applyProtection="0"/>
    <xf numFmtId="0" fontId="66" fillId="31" borderId="17" applyNumberFormat="0" applyAlignment="0" applyProtection="0">
      <alignment horizontal="center" vertical="center"/>
    </xf>
    <xf numFmtId="0" fontId="39" fillId="0" borderId="0"/>
    <xf numFmtId="0" fontId="23" fillId="0" borderId="0"/>
    <xf numFmtId="4" fontId="58" fillId="32" borderId="22" applyNumberFormat="0" applyProtection="0">
      <alignment vertical="center"/>
    </xf>
    <xf numFmtId="4" fontId="67" fillId="32" borderId="22" applyNumberFormat="0" applyProtection="0">
      <alignment vertical="center"/>
    </xf>
    <xf numFmtId="4" fontId="58" fillId="32" borderId="22" applyNumberFormat="0" applyProtection="0">
      <alignment horizontal="left" vertical="center" indent="1"/>
    </xf>
    <xf numFmtId="4" fontId="58" fillId="32" borderId="22" applyNumberFormat="0" applyProtection="0">
      <alignment horizontal="left" vertical="center" indent="1"/>
    </xf>
    <xf numFmtId="0" fontId="24" fillId="33" borderId="22" applyNumberFormat="0" applyProtection="0">
      <alignment horizontal="left" vertical="center" indent="1"/>
    </xf>
    <xf numFmtId="4" fontId="58" fillId="34" borderId="22" applyNumberFormat="0" applyProtection="0">
      <alignment horizontal="right" vertical="center"/>
    </xf>
    <xf numFmtId="4" fontId="58" fillId="35" borderId="22" applyNumberFormat="0" applyProtection="0">
      <alignment horizontal="right" vertical="center"/>
    </xf>
    <xf numFmtId="4" fontId="58" fillId="36" borderId="22" applyNumberFormat="0" applyProtection="0">
      <alignment horizontal="right" vertical="center"/>
    </xf>
    <xf numFmtId="4" fontId="58" fillId="37" borderId="22" applyNumberFormat="0" applyProtection="0">
      <alignment horizontal="right" vertical="center"/>
    </xf>
    <xf numFmtId="4" fontId="58" fillId="38" borderId="22" applyNumberFormat="0" applyProtection="0">
      <alignment horizontal="right" vertical="center"/>
    </xf>
    <xf numFmtId="4" fontId="58" fillId="39" borderId="22" applyNumberFormat="0" applyProtection="0">
      <alignment horizontal="right" vertical="center"/>
    </xf>
    <xf numFmtId="4" fontId="58" fillId="40" borderId="22" applyNumberFormat="0" applyProtection="0">
      <alignment horizontal="right" vertical="center"/>
    </xf>
    <xf numFmtId="4" fontId="58" fillId="41" borderId="22" applyNumberFormat="0" applyProtection="0">
      <alignment horizontal="right" vertical="center"/>
    </xf>
    <xf numFmtId="4" fontId="58" fillId="42" borderId="22" applyNumberFormat="0" applyProtection="0">
      <alignment horizontal="right" vertical="center"/>
    </xf>
    <xf numFmtId="4" fontId="68" fillId="43" borderId="22" applyNumberFormat="0" applyProtection="0">
      <alignment horizontal="left" vertical="center" indent="1"/>
    </xf>
    <xf numFmtId="4" fontId="58" fillId="44" borderId="26" applyNumberFormat="0" applyProtection="0">
      <alignment horizontal="left" vertical="center" indent="1"/>
    </xf>
    <xf numFmtId="4" fontId="69" fillId="45" borderId="0" applyNumberFormat="0" applyProtection="0">
      <alignment horizontal="left" vertical="center" indent="1"/>
    </xf>
    <xf numFmtId="0" fontId="24" fillId="33" borderId="22" applyNumberFormat="0" applyProtection="0">
      <alignment horizontal="left" vertical="center" indent="1"/>
    </xf>
    <xf numFmtId="4" fontId="58" fillId="44" borderId="22" applyNumberFormat="0" applyProtection="0">
      <alignment horizontal="left" vertical="center" indent="1"/>
    </xf>
    <xf numFmtId="4" fontId="58" fillId="46" borderId="22" applyNumberFormat="0" applyProtection="0">
      <alignment horizontal="left" vertical="center" indent="1"/>
    </xf>
    <xf numFmtId="0" fontId="24" fillId="46" borderId="22" applyNumberFormat="0" applyProtection="0">
      <alignment horizontal="left" vertical="center" indent="1"/>
    </xf>
    <xf numFmtId="0" fontId="24" fillId="46" borderId="22" applyNumberFormat="0" applyProtection="0">
      <alignment horizontal="left" vertical="center" indent="1"/>
    </xf>
    <xf numFmtId="0" fontId="24" fillId="31" borderId="22" applyNumberFormat="0" applyProtection="0">
      <alignment horizontal="left" vertical="center" indent="1"/>
    </xf>
    <xf numFmtId="0" fontId="24" fillId="31" borderId="22" applyNumberFormat="0" applyProtection="0">
      <alignment horizontal="left" vertical="center" indent="1"/>
    </xf>
    <xf numFmtId="0" fontId="24" fillId="23" borderId="22" applyNumberFormat="0" applyProtection="0">
      <alignment horizontal="left" vertical="center" indent="1"/>
    </xf>
    <xf numFmtId="0" fontId="24" fillId="23" borderId="22" applyNumberFormat="0" applyProtection="0">
      <alignment horizontal="left" vertical="center" indent="1"/>
    </xf>
    <xf numFmtId="0" fontId="24" fillId="33" borderId="22" applyNumberFormat="0" applyProtection="0">
      <alignment horizontal="left" vertical="center" indent="1"/>
    </xf>
    <xf numFmtId="0" fontId="24" fillId="33" borderId="22" applyNumberFormat="0" applyProtection="0">
      <alignment horizontal="left" vertical="center" indent="1"/>
    </xf>
    <xf numFmtId="4" fontId="58" fillId="25" borderId="22" applyNumberFormat="0" applyProtection="0">
      <alignment vertical="center"/>
    </xf>
    <xf numFmtId="4" fontId="67" fillId="25" borderId="22" applyNumberFormat="0" applyProtection="0">
      <alignment vertical="center"/>
    </xf>
    <xf numFmtId="4" fontId="58" fillId="25" borderId="22" applyNumberFormat="0" applyProtection="0">
      <alignment horizontal="left" vertical="center" indent="1"/>
    </xf>
    <xf numFmtId="4" fontId="58" fillId="25" borderId="22" applyNumberFormat="0" applyProtection="0">
      <alignment horizontal="left" vertical="center" indent="1"/>
    </xf>
    <xf numFmtId="4" fontId="58" fillId="44" borderId="22" applyNumberFormat="0" applyProtection="0">
      <alignment horizontal="right" vertical="center"/>
    </xf>
    <xf numFmtId="4" fontId="67" fillId="44" borderId="22" applyNumberFormat="0" applyProtection="0">
      <alignment horizontal="right" vertical="center"/>
    </xf>
    <xf numFmtId="0" fontId="24" fillId="33" borderId="22" applyNumberFormat="0" applyProtection="0">
      <alignment horizontal="left" vertical="center" indent="1"/>
    </xf>
    <xf numFmtId="0" fontId="24" fillId="33" borderId="22" applyNumberFormat="0" applyProtection="0">
      <alignment horizontal="left" vertical="center" indent="1"/>
    </xf>
    <xf numFmtId="0" fontId="70" fillId="0" borderId="0"/>
    <xf numFmtId="4" fontId="71" fillId="44" borderId="22" applyNumberFormat="0" applyProtection="0">
      <alignment horizontal="right" vertical="center"/>
    </xf>
    <xf numFmtId="0" fontId="23" fillId="0" borderId="9"/>
    <xf numFmtId="0" fontId="24" fillId="0" borderId="0"/>
    <xf numFmtId="0" fontId="23" fillId="0" borderId="0"/>
    <xf numFmtId="0" fontId="86" fillId="0" borderId="0"/>
    <xf numFmtId="0" fontId="24" fillId="0" borderId="0">
      <alignment vertical="top"/>
    </xf>
    <xf numFmtId="0" fontId="72" fillId="28" borderId="27">
      <alignment horizontal="center"/>
    </xf>
    <xf numFmtId="3" fontId="73" fillId="28" borderId="0"/>
    <xf numFmtId="3" fontId="72" fillId="28" borderId="0"/>
    <xf numFmtId="0" fontId="73" fillId="28" borderId="0"/>
    <xf numFmtId="0" fontId="72" fillId="28" borderId="0"/>
    <xf numFmtId="0" fontId="73" fillId="28" borderId="0">
      <alignment horizontal="center"/>
    </xf>
    <xf numFmtId="0" fontId="23" fillId="0" borderId="28"/>
    <xf numFmtId="0" fontId="74" fillId="0" borderId="0">
      <alignment wrapText="1"/>
    </xf>
    <xf numFmtId="0" fontId="74" fillId="0" borderId="0">
      <alignment wrapText="1"/>
    </xf>
    <xf numFmtId="0" fontId="74" fillId="0" borderId="0">
      <alignment wrapText="1"/>
    </xf>
    <xf numFmtId="0" fontId="74" fillId="0" borderId="0">
      <alignment wrapText="1"/>
    </xf>
    <xf numFmtId="0" fontId="118" fillId="0" borderId="0" applyBorder="0" applyProtection="0">
      <alignment vertical="center"/>
    </xf>
    <xf numFmtId="0" fontId="118" fillId="0" borderId="29" applyBorder="0" applyProtection="0">
      <alignment horizontal="right" vertical="center"/>
    </xf>
    <xf numFmtId="0" fontId="119" fillId="47" borderId="0" applyBorder="0" applyProtection="0">
      <alignment horizontal="centerContinuous" vertical="center"/>
    </xf>
    <xf numFmtId="0" fontId="119" fillId="48" borderId="29" applyBorder="0" applyProtection="0">
      <alignment horizontal="centerContinuous" vertical="center"/>
    </xf>
    <xf numFmtId="0" fontId="120" fillId="0" borderId="0" applyNumberFormat="0" applyFill="0" applyBorder="0" applyProtection="0">
      <alignment horizontal="left"/>
    </xf>
    <xf numFmtId="0" fontId="75" fillId="49" borderId="0">
      <alignment horizontal="right" vertical="top" wrapText="1"/>
    </xf>
    <xf numFmtId="0" fontId="75" fillId="49" borderId="0">
      <alignment horizontal="right" vertical="top" wrapText="1"/>
    </xf>
    <xf numFmtId="0" fontId="75" fillId="49" borderId="0">
      <alignment horizontal="right" vertical="top" wrapText="1"/>
    </xf>
    <xf numFmtId="0" fontId="75" fillId="49" borderId="0">
      <alignment horizontal="right" vertical="top" wrapText="1"/>
    </xf>
    <xf numFmtId="0" fontId="75" fillId="0" borderId="0" applyBorder="0" applyProtection="0">
      <alignment horizontal="left"/>
    </xf>
    <xf numFmtId="0" fontId="76" fillId="0" borderId="0"/>
    <xf numFmtId="0" fontId="76" fillId="0" borderId="0"/>
    <xf numFmtId="0" fontId="76" fillId="0" borderId="0"/>
    <xf numFmtId="0" fontId="76" fillId="0" borderId="0"/>
    <xf numFmtId="0" fontId="77" fillId="0" borderId="0"/>
    <xf numFmtId="0" fontId="77" fillId="0" borderId="0"/>
    <xf numFmtId="0" fontId="77" fillId="0" borderId="0"/>
    <xf numFmtId="0" fontId="78" fillId="0" borderId="0"/>
    <xf numFmtId="0" fontId="78" fillId="0" borderId="0"/>
    <xf numFmtId="0" fontId="78" fillId="0" borderId="0"/>
    <xf numFmtId="176" fontId="39" fillId="0" borderId="0">
      <alignment wrapText="1"/>
      <protection locked="0"/>
    </xf>
    <xf numFmtId="176" fontId="39" fillId="0" borderId="0">
      <alignment wrapText="1"/>
      <protection locked="0"/>
    </xf>
    <xf numFmtId="176" fontId="75" fillId="50" borderId="0">
      <alignment wrapText="1"/>
      <protection locked="0"/>
    </xf>
    <xf numFmtId="176" fontId="75" fillId="50" borderId="0">
      <alignment wrapText="1"/>
      <protection locked="0"/>
    </xf>
    <xf numFmtId="176" fontId="75" fillId="50" borderId="0">
      <alignment wrapText="1"/>
      <protection locked="0"/>
    </xf>
    <xf numFmtId="176" fontId="75" fillId="50" borderId="0">
      <alignment wrapText="1"/>
      <protection locked="0"/>
    </xf>
    <xf numFmtId="177" fontId="39" fillId="0" borderId="0">
      <alignment wrapText="1"/>
      <protection locked="0"/>
    </xf>
    <xf numFmtId="177" fontId="39" fillId="0" borderId="0">
      <alignment wrapText="1"/>
      <protection locked="0"/>
    </xf>
    <xf numFmtId="177" fontId="39" fillId="0" borderId="0">
      <alignment wrapText="1"/>
      <protection locked="0"/>
    </xf>
    <xf numFmtId="177" fontId="75" fillId="50" borderId="0">
      <alignment wrapText="1"/>
      <protection locked="0"/>
    </xf>
    <xf numFmtId="177" fontId="75" fillId="50" borderId="0">
      <alignment wrapText="1"/>
      <protection locked="0"/>
    </xf>
    <xf numFmtId="177" fontId="75" fillId="50" borderId="0">
      <alignment wrapText="1"/>
      <protection locked="0"/>
    </xf>
    <xf numFmtId="177" fontId="75" fillId="50" borderId="0">
      <alignment wrapText="1"/>
      <protection locked="0"/>
    </xf>
    <xf numFmtId="177" fontId="75" fillId="50" borderId="0">
      <alignment wrapText="1"/>
      <protection locked="0"/>
    </xf>
    <xf numFmtId="178" fontId="39" fillId="0" borderId="0">
      <alignment wrapText="1"/>
      <protection locked="0"/>
    </xf>
    <xf numFmtId="178" fontId="39" fillId="0" borderId="0">
      <alignment wrapText="1"/>
      <protection locked="0"/>
    </xf>
    <xf numFmtId="178" fontId="75" fillId="50" borderId="0">
      <alignment wrapText="1"/>
      <protection locked="0"/>
    </xf>
    <xf numFmtId="178" fontId="75" fillId="50" borderId="0">
      <alignment wrapText="1"/>
      <protection locked="0"/>
    </xf>
    <xf numFmtId="178" fontId="75" fillId="50" borderId="0">
      <alignment wrapText="1"/>
      <protection locked="0"/>
    </xf>
    <xf numFmtId="178" fontId="75" fillId="50" borderId="0">
      <alignment wrapText="1"/>
      <protection locked="0"/>
    </xf>
    <xf numFmtId="0" fontId="102" fillId="0" borderId="0" applyNumberFormat="0" applyFill="0" applyBorder="0" applyProtection="0">
      <alignment horizontal="left"/>
    </xf>
    <xf numFmtId="0" fontId="107" fillId="0" borderId="0" applyNumberFormat="0" applyFill="0" applyBorder="0" applyProtection="0"/>
    <xf numFmtId="0" fontId="121" fillId="0" borderId="0" applyFill="0" applyBorder="0" applyProtection="0">
      <alignment horizontal="left"/>
    </xf>
    <xf numFmtId="179" fontId="75" fillId="49" borderId="30">
      <alignment wrapText="1"/>
    </xf>
    <xf numFmtId="179" fontId="75" fillId="49" borderId="30">
      <alignment wrapText="1"/>
    </xf>
    <xf numFmtId="179" fontId="75" fillId="49" borderId="30">
      <alignment wrapText="1"/>
    </xf>
    <xf numFmtId="180" fontId="75" fillId="49" borderId="30">
      <alignment wrapText="1"/>
    </xf>
    <xf numFmtId="180" fontId="75" fillId="49" borderId="30">
      <alignment wrapText="1"/>
    </xf>
    <xf numFmtId="180" fontId="75" fillId="49" borderId="30">
      <alignment wrapText="1"/>
    </xf>
    <xf numFmtId="180" fontId="75" fillId="49" borderId="30">
      <alignment wrapText="1"/>
    </xf>
    <xf numFmtId="181" fontId="75" fillId="49" borderId="30">
      <alignment wrapText="1"/>
    </xf>
    <xf numFmtId="181" fontId="75" fillId="49" borderId="30">
      <alignment wrapText="1"/>
    </xf>
    <xf numFmtId="181" fontId="75" fillId="49" borderId="30">
      <alignment wrapText="1"/>
    </xf>
    <xf numFmtId="0" fontId="76" fillId="0" borderId="31">
      <alignment horizontal="right"/>
    </xf>
    <xf numFmtId="0" fontId="76" fillId="0" borderId="31">
      <alignment horizontal="right"/>
    </xf>
    <xf numFmtId="0" fontId="76" fillId="0" borderId="31">
      <alignment horizontal="right"/>
    </xf>
    <xf numFmtId="0" fontId="39" fillId="0" borderId="14" applyFill="0" applyBorder="0" applyProtection="0">
      <alignment horizontal="left" vertical="top"/>
    </xf>
    <xf numFmtId="0" fontId="76" fillId="0" borderId="31">
      <alignment horizontal="right"/>
    </xf>
    <xf numFmtId="207" fontId="24" fillId="0" borderId="0" applyNumberFormat="0" applyFill="0" applyBorder="0">
      <alignment horizontal="left"/>
    </xf>
    <xf numFmtId="207" fontId="24" fillId="0" borderId="0" applyNumberFormat="0" applyFill="0" applyBorder="0">
      <alignment horizontal="right"/>
    </xf>
    <xf numFmtId="0" fontId="24" fillId="0" borderId="0"/>
    <xf numFmtId="0" fontId="122" fillId="0" borderId="0" applyNumberFormat="0" applyFill="0" applyBorder="0" applyProtection="0"/>
    <xf numFmtId="0" fontId="122" fillId="0" borderId="0" applyNumberFormat="0" applyFill="0" applyBorder="0" applyProtection="0"/>
    <xf numFmtId="0" fontId="24" fillId="0" borderId="0" applyNumberFormat="0" applyFill="0" applyBorder="0" applyProtection="0"/>
    <xf numFmtId="0" fontId="24" fillId="0" borderId="0" applyNumberFormat="0" applyFill="0" applyBorder="0" applyProtection="0"/>
    <xf numFmtId="0" fontId="122" fillId="0" borderId="0" applyNumberFormat="0" applyFill="0" applyBorder="0" applyProtection="0"/>
    <xf numFmtId="0" fontId="122" fillId="0" borderId="0"/>
    <xf numFmtId="40" fontId="79" fillId="0" borderId="0"/>
    <xf numFmtId="0" fontId="80"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Protection="0">
      <alignment horizontal="left" vertical="center" indent="10"/>
    </xf>
    <xf numFmtId="0" fontId="81" fillId="0" borderId="0" applyNumberFormat="0" applyFill="0" applyBorder="0" applyProtection="0">
      <alignment horizontal="left" vertical="center" indent="10"/>
    </xf>
    <xf numFmtId="0" fontId="24" fillId="0" borderId="0"/>
    <xf numFmtId="0" fontId="122" fillId="0" borderId="0"/>
    <xf numFmtId="0" fontId="82" fillId="0" borderId="32" applyNumberFormat="0" applyFill="0" applyAlignment="0" applyProtection="0"/>
    <xf numFmtId="0" fontId="82" fillId="0" borderId="32" applyNumberFormat="0" applyFill="0" applyAlignment="0" applyProtection="0"/>
    <xf numFmtId="0" fontId="123" fillId="0" borderId="0" applyFill="0" applyBorder="0" applyProtection="0"/>
    <xf numFmtId="0" fontId="123" fillId="0" borderId="0" applyFill="0" applyBorder="0" applyProtection="0"/>
    <xf numFmtId="0" fontId="24" fillId="0" borderId="0"/>
    <xf numFmtId="0" fontId="113" fillId="0" borderId="0"/>
    <xf numFmtId="0" fontId="24" fillId="0" borderId="0"/>
    <xf numFmtId="0" fontId="24" fillId="0" borderId="0"/>
    <xf numFmtId="0" fontId="23" fillId="0" borderId="0">
      <alignment horizontal="center" textRotation="180"/>
    </xf>
    <xf numFmtId="0" fontId="83" fillId="0" borderId="0" applyNumberFormat="0" applyFill="0" applyBorder="0" applyAlignment="0" applyProtection="0"/>
    <xf numFmtId="0" fontId="83" fillId="0" borderId="0" applyNumberFormat="0" applyFill="0" applyBorder="0" applyAlignment="0" applyProtection="0"/>
    <xf numFmtId="0" fontId="39"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xf numFmtId="0" fontId="23" fillId="0" borderId="0"/>
    <xf numFmtId="0" fontId="27" fillId="0" borderId="0"/>
    <xf numFmtId="0" fontId="22" fillId="0" borderId="0"/>
    <xf numFmtId="0" fontId="22" fillId="0" borderId="0"/>
    <xf numFmtId="0" fontId="22" fillId="0" borderId="0"/>
    <xf numFmtId="0" fontId="22" fillId="0" borderId="0"/>
    <xf numFmtId="0" fontId="23" fillId="0" borderId="0"/>
    <xf numFmtId="0" fontId="128" fillId="0" borderId="0"/>
    <xf numFmtId="0" fontId="23" fillId="0" borderId="0"/>
    <xf numFmtId="0" fontId="23" fillId="0" borderId="0"/>
    <xf numFmtId="0" fontId="23" fillId="0" borderId="0"/>
    <xf numFmtId="9" fontId="22" fillId="0" borderId="0" applyFont="0" applyFill="0" applyBorder="0" applyAlignment="0" applyProtection="0"/>
    <xf numFmtId="0" fontId="23" fillId="0" borderId="0"/>
    <xf numFmtId="0" fontId="21" fillId="0" borderId="0"/>
    <xf numFmtId="0" fontId="32" fillId="0" borderId="0"/>
    <xf numFmtId="0" fontId="25" fillId="0" borderId="0">
      <alignment vertical="top"/>
    </xf>
    <xf numFmtId="43" fontId="32" fillId="0" borderId="0" applyFont="0" applyFill="0" applyBorder="0" applyAlignment="0" applyProtection="0"/>
    <xf numFmtId="0" fontId="129" fillId="0" borderId="0" applyNumberFormat="0" applyFill="0" applyBorder="0" applyAlignment="0" applyProtection="0">
      <alignment vertical="top"/>
      <protection locked="0"/>
    </xf>
    <xf numFmtId="9" fontId="32" fillId="0" borderId="0" applyFont="0" applyFill="0" applyBorder="0" applyAlignment="0" applyProtection="0"/>
    <xf numFmtId="0" fontId="25" fillId="0" borderId="0">
      <alignment vertical="top"/>
    </xf>
    <xf numFmtId="0" fontId="130" fillId="57" borderId="77"/>
    <xf numFmtId="0" fontId="32" fillId="0" borderId="0"/>
    <xf numFmtId="43" fontId="32" fillId="0" borderId="0" applyFont="0" applyFill="0" applyBorder="0" applyAlignment="0" applyProtection="0"/>
    <xf numFmtId="9" fontId="32" fillId="0" borderId="0" applyFont="0" applyFill="0" applyBorder="0" applyAlignment="0" applyProtection="0"/>
    <xf numFmtId="0" fontId="23" fillId="0" borderId="0"/>
    <xf numFmtId="0" fontId="20" fillId="0" borderId="0"/>
    <xf numFmtId="9" fontId="23" fillId="0" borderId="0" applyFont="0" applyFill="0" applyBorder="0" applyAlignment="0" applyProtection="0"/>
    <xf numFmtId="0" fontId="132" fillId="0" borderId="0"/>
    <xf numFmtId="43" fontId="23" fillId="0" borderId="0" applyFont="0" applyFill="0" applyBorder="0" applyAlignment="0" applyProtection="0"/>
    <xf numFmtId="0" fontId="132" fillId="58" borderId="0" applyNumberFormat="0" applyBorder="0" applyAlignment="0" applyProtection="0"/>
    <xf numFmtId="0" fontId="132" fillId="59" borderId="0" applyNumberFormat="0" applyBorder="0" applyAlignment="0" applyProtection="0"/>
    <xf numFmtId="0" fontId="132" fillId="60" borderId="0" applyNumberFormat="0" applyBorder="0" applyAlignment="0" applyProtection="0"/>
    <xf numFmtId="0" fontId="132" fillId="61" borderId="0" applyNumberFormat="0" applyBorder="0" applyAlignment="0" applyProtection="0"/>
    <xf numFmtId="0" fontId="132" fillId="62" borderId="0" applyNumberFormat="0" applyBorder="0" applyAlignment="0" applyProtection="0"/>
    <xf numFmtId="0" fontId="132" fillId="63" borderId="0" applyNumberFormat="0" applyBorder="0" applyAlignment="0" applyProtection="0"/>
    <xf numFmtId="0" fontId="132" fillId="64" borderId="0" applyNumberFormat="0" applyBorder="0" applyAlignment="0" applyProtection="0"/>
    <xf numFmtId="0" fontId="132" fillId="65" borderId="0" applyNumberFormat="0" applyBorder="0" applyAlignment="0" applyProtection="0"/>
    <xf numFmtId="0" fontId="132" fillId="66" borderId="0" applyNumberFormat="0" applyBorder="0" applyAlignment="0" applyProtection="0"/>
    <xf numFmtId="0" fontId="132" fillId="67" borderId="0" applyNumberFormat="0" applyBorder="0" applyAlignment="0" applyProtection="0"/>
    <xf numFmtId="0" fontId="132" fillId="68" borderId="0" applyNumberFormat="0" applyBorder="0" applyAlignment="0" applyProtection="0"/>
    <xf numFmtId="0" fontId="132" fillId="69" borderId="0" applyNumberFormat="0" applyBorder="0" applyAlignment="0" applyProtection="0"/>
    <xf numFmtId="0" fontId="134" fillId="70" borderId="0" applyNumberFormat="0" applyBorder="0" applyAlignment="0" applyProtection="0"/>
    <xf numFmtId="0" fontId="134" fillId="71" borderId="0" applyNumberFormat="0" applyBorder="0" applyAlignment="0" applyProtection="0"/>
    <xf numFmtId="0" fontId="134" fillId="72" borderId="0" applyNumberFormat="0" applyBorder="0" applyAlignment="0" applyProtection="0"/>
    <xf numFmtId="0" fontId="134" fillId="73" borderId="0" applyNumberFormat="0" applyBorder="0" applyAlignment="0" applyProtection="0"/>
    <xf numFmtId="0" fontId="134" fillId="74" borderId="0" applyNumberFormat="0" applyBorder="0" applyAlignment="0" applyProtection="0"/>
    <xf numFmtId="0" fontId="134" fillId="75" borderId="0" applyNumberFormat="0" applyBorder="0" applyAlignment="0" applyProtection="0"/>
    <xf numFmtId="0" fontId="134" fillId="76" borderId="0" applyNumberFormat="0" applyBorder="0" applyAlignment="0" applyProtection="0"/>
    <xf numFmtId="0" fontId="134" fillId="77" borderId="0" applyNumberFormat="0" applyBorder="0" applyAlignment="0" applyProtection="0"/>
    <xf numFmtId="0" fontId="134" fillId="78" borderId="0" applyNumberFormat="0" applyBorder="0" applyAlignment="0" applyProtection="0"/>
    <xf numFmtId="0" fontId="134" fillId="79" borderId="0" applyNumberFormat="0" applyBorder="0" applyAlignment="0" applyProtection="0"/>
    <xf numFmtId="0" fontId="134" fillId="80" borderId="0" applyNumberFormat="0" applyBorder="0" applyAlignment="0" applyProtection="0"/>
    <xf numFmtId="0" fontId="134" fillId="81" borderId="0" applyNumberFormat="0" applyBorder="0" applyAlignment="0" applyProtection="0"/>
    <xf numFmtId="0" fontId="135" fillId="82" borderId="0" applyNumberFormat="0" applyBorder="0" applyAlignment="0" applyProtection="0"/>
    <xf numFmtId="0" fontId="136" fillId="83" borderId="80" applyNumberFormat="0" applyAlignment="0" applyProtection="0"/>
    <xf numFmtId="0" fontId="137" fillId="84" borderId="81"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32" fillId="0" borderId="0" applyFont="0" applyFill="0" applyBorder="0" applyAlignment="0" applyProtection="0"/>
    <xf numFmtId="44" fontId="138" fillId="0" borderId="0" applyFont="0" applyFill="0" applyBorder="0" applyAlignment="0" applyProtection="0"/>
    <xf numFmtId="0" fontId="139" fillId="0" borderId="0" applyNumberFormat="0" applyFill="0" applyBorder="0" applyAlignment="0" applyProtection="0"/>
    <xf numFmtId="0" fontId="140" fillId="85" borderId="0" applyNumberFormat="0" applyBorder="0" applyAlignment="0" applyProtection="0"/>
    <xf numFmtId="0" fontId="141" fillId="0" borderId="82" applyNumberFormat="0" applyFill="0" applyAlignment="0" applyProtection="0"/>
    <xf numFmtId="0" fontId="43" fillId="0" borderId="0">
      <alignment vertical="top" wrapText="1"/>
    </xf>
    <xf numFmtId="174" fontId="45" fillId="0" borderId="0" applyNumberFormat="0" applyFill="0" applyAlignment="0" applyProtection="0"/>
    <xf numFmtId="0" fontId="142" fillId="0" borderId="83" applyNumberFormat="0" applyFill="0" applyAlignment="0" applyProtection="0"/>
    <xf numFmtId="174" fontId="45" fillId="0" borderId="0" applyNumberFormat="0" applyFill="0" applyAlignment="0" applyProtection="0"/>
    <xf numFmtId="174" fontId="47" fillId="0" borderId="0" applyNumberFormat="0" applyFill="0" applyAlignment="0" applyProtection="0"/>
    <xf numFmtId="0" fontId="143" fillId="0" borderId="84" applyNumberFormat="0" applyFill="0" applyAlignment="0" applyProtection="0"/>
    <xf numFmtId="174" fontId="47" fillId="0" borderId="0" applyNumberFormat="0" applyFill="0" applyAlignment="0" applyProtection="0"/>
    <xf numFmtId="174" fontId="48" fillId="0" borderId="0" applyNumberFormat="0" applyFill="0" applyAlignment="0" applyProtection="0"/>
    <xf numFmtId="0" fontId="143" fillId="0" borderId="0" applyNumberFormat="0" applyFill="0" applyBorder="0" applyAlignment="0" applyProtection="0"/>
    <xf numFmtId="174" fontId="48" fillId="0" borderId="0" applyNumberFormat="0" applyFill="0" applyAlignment="0" applyProtection="0"/>
    <xf numFmtId="0" fontId="144" fillId="86" borderId="80" applyNumberFormat="0" applyAlignment="0" applyProtection="0"/>
    <xf numFmtId="0" fontId="145" fillId="0" borderId="85" applyNumberFormat="0" applyFill="0" applyAlignment="0" applyProtection="0"/>
    <xf numFmtId="0" fontId="23" fillId="0" borderId="0"/>
    <xf numFmtId="0" fontId="146" fillId="87"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32" fillId="0" borderId="0"/>
    <xf numFmtId="0" fontId="23" fillId="0" borderId="0">
      <alignment vertical="top"/>
    </xf>
    <xf numFmtId="0" fontId="19" fillId="0" borderId="0"/>
    <xf numFmtId="0" fontId="23" fillId="0" borderId="0">
      <alignment vertical="top"/>
    </xf>
    <xf numFmtId="0" fontId="19" fillId="0" borderId="0"/>
    <xf numFmtId="0" fontId="19" fillId="0" borderId="0"/>
    <xf numFmtId="0" fontId="147" fillId="0" borderId="0"/>
    <xf numFmtId="0" fontId="23" fillId="0" borderId="0">
      <alignment vertical="top"/>
    </xf>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alignment vertical="top"/>
    </xf>
    <xf numFmtId="0" fontId="19" fillId="0" borderId="0"/>
    <xf numFmtId="0" fontId="23" fillId="0" borderId="0"/>
    <xf numFmtId="0" fontId="23" fillId="0" borderId="0"/>
    <xf numFmtId="0" fontId="23" fillId="0" borderId="0"/>
    <xf numFmtId="0" fontId="23" fillId="0" borderId="0"/>
    <xf numFmtId="0" fontId="19" fillId="0" borderId="0"/>
    <xf numFmtId="0" fontId="23" fillId="0" borderId="0"/>
    <xf numFmtId="0" fontId="23" fillId="0" borderId="0"/>
    <xf numFmtId="0" fontId="132" fillId="88" borderId="86" applyNumberFormat="0" applyFont="0" applyAlignment="0" applyProtection="0"/>
    <xf numFmtId="0" fontId="148" fillId="83" borderId="87"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176" fontId="39" fillId="0" borderId="0">
      <alignment wrapText="1"/>
      <protection locked="0"/>
    </xf>
    <xf numFmtId="177" fontId="39" fillId="0" borderId="0">
      <alignment wrapText="1"/>
      <protection locked="0"/>
    </xf>
    <xf numFmtId="178" fontId="39" fillId="0" borderId="0">
      <alignment wrapText="1"/>
      <protection locked="0"/>
    </xf>
    <xf numFmtId="0" fontId="149" fillId="0" borderId="0" applyNumberFormat="0" applyFill="0" applyBorder="0" applyAlignment="0" applyProtection="0"/>
    <xf numFmtId="0" fontId="81" fillId="0" borderId="0" applyNumberFormat="0" applyFill="0" applyBorder="0" applyProtection="0">
      <alignment horizontal="left" vertical="center" indent="10"/>
    </xf>
    <xf numFmtId="0" fontId="133" fillId="0" borderId="88" applyNumberFormat="0" applyFill="0" applyAlignment="0" applyProtection="0"/>
    <xf numFmtId="0" fontId="150" fillId="0" borderId="0" applyNumberFormat="0" applyFill="0" applyBorder="0" applyAlignment="0" applyProtection="0"/>
    <xf numFmtId="0" fontId="39" fillId="0" borderId="0"/>
    <xf numFmtId="0" fontId="32" fillId="0" borderId="0"/>
    <xf numFmtId="0" fontId="32" fillId="0" borderId="0"/>
    <xf numFmtId="0" fontId="32"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32" fillId="0" borderId="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3" fontId="132" fillId="0" borderId="0" applyFont="0" applyFill="0" applyBorder="0" applyAlignment="0" applyProtection="0"/>
    <xf numFmtId="0" fontId="18" fillId="0" borderId="0"/>
    <xf numFmtId="0" fontId="17" fillId="0" borderId="0"/>
    <xf numFmtId="0" fontId="16" fillId="0" borderId="0"/>
    <xf numFmtId="9" fontId="16" fillId="0" borderId="0" applyFont="0" applyFill="0" applyBorder="0" applyAlignment="0" applyProtection="0"/>
    <xf numFmtId="0" fontId="16" fillId="0" borderId="0"/>
    <xf numFmtId="0" fontId="15" fillId="0" borderId="0"/>
    <xf numFmtId="0" fontId="32" fillId="0" borderId="0"/>
    <xf numFmtId="43" fontId="32" fillId="0" borderId="0" applyFont="0" applyFill="0" applyBorder="0" applyAlignment="0" applyProtection="0"/>
    <xf numFmtId="9" fontId="32" fillId="0" borderId="0" applyFont="0" applyFill="0" applyBorder="0" applyAlignment="0" applyProtection="0"/>
    <xf numFmtId="0" fontId="14" fillId="0" borderId="0"/>
    <xf numFmtId="9" fontId="14" fillId="0" borderId="0" applyFont="0" applyFill="0" applyBorder="0" applyAlignment="0" applyProtection="0"/>
    <xf numFmtId="0" fontId="32" fillId="0" borderId="0"/>
    <xf numFmtId="43" fontId="32" fillId="0" borderId="0" applyFont="0" applyFill="0" applyBorder="0" applyAlignment="0" applyProtection="0"/>
    <xf numFmtId="0" fontId="32" fillId="0" borderId="0"/>
    <xf numFmtId="9"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32" fillId="0" borderId="0"/>
    <xf numFmtId="9" fontId="32" fillId="0" borderId="0" applyFont="0" applyFill="0" applyBorder="0" applyAlignment="0" applyProtection="0"/>
    <xf numFmtId="9" fontId="32" fillId="0" borderId="0" applyFont="0" applyFill="0" applyBorder="0" applyAlignment="0" applyProtection="0"/>
    <xf numFmtId="0" fontId="13" fillId="0" borderId="0"/>
    <xf numFmtId="0" fontId="14" fillId="0" borderId="0"/>
    <xf numFmtId="0" fontId="12" fillId="0" borderId="0"/>
    <xf numFmtId="0" fontId="158"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0" fillId="0" borderId="0"/>
    <xf numFmtId="0" fontId="10" fillId="0" borderId="0"/>
    <xf numFmtId="0" fontId="14" fillId="0" borderId="0"/>
    <xf numFmtId="0" fontId="9" fillId="0" borderId="0"/>
    <xf numFmtId="0" fontId="9" fillId="0" borderId="0"/>
    <xf numFmtId="0" fontId="23" fillId="0" borderId="0">
      <alignment vertical="top"/>
    </xf>
    <xf numFmtId="0" fontId="14" fillId="0" borderId="0"/>
    <xf numFmtId="0" fontId="8" fillId="0" borderId="0"/>
    <xf numFmtId="0" fontId="14" fillId="0" borderId="0"/>
    <xf numFmtId="0" fontId="7" fillId="0" borderId="0"/>
    <xf numFmtId="0" fontId="25" fillId="0" borderId="0"/>
    <xf numFmtId="0" fontId="23" fillId="0" borderId="0"/>
    <xf numFmtId="0" fontId="165" fillId="0" borderId="0" applyNumberFormat="0" applyFill="0" applyBorder="0" applyAlignment="0" applyProtection="0"/>
    <xf numFmtId="0" fontId="23" fillId="0" borderId="0"/>
    <xf numFmtId="0" fontId="23" fillId="0" borderId="0"/>
    <xf numFmtId="0" fontId="6" fillId="0" borderId="0"/>
    <xf numFmtId="0" fontId="5" fillId="0" borderId="0"/>
    <xf numFmtId="0" fontId="5" fillId="0" borderId="0"/>
    <xf numFmtId="0" fontId="23" fillId="0" borderId="0"/>
    <xf numFmtId="0" fontId="4" fillId="0" borderId="0"/>
    <xf numFmtId="0" fontId="27" fillId="0" borderId="0"/>
    <xf numFmtId="0" fontId="23" fillId="0" borderId="0"/>
    <xf numFmtId="0" fontId="23" fillId="0" borderId="0" applyFill="0"/>
    <xf numFmtId="0" fontId="3" fillId="0" borderId="0"/>
    <xf numFmtId="0" fontId="3" fillId="0" borderId="0"/>
    <xf numFmtId="0" fontId="14" fillId="0" borderId="0"/>
    <xf numFmtId="0" fontId="2" fillId="0" borderId="0"/>
    <xf numFmtId="0" fontId="2" fillId="0" borderId="0"/>
    <xf numFmtId="0" fontId="1" fillId="0" borderId="0"/>
  </cellStyleXfs>
  <cellXfs count="699">
    <xf numFmtId="0" fontId="0" fillId="0" borderId="0" xfId="0"/>
    <xf numFmtId="0" fontId="0" fillId="55" borderId="0" xfId="0" applyFill="1"/>
    <xf numFmtId="0" fontId="23" fillId="28" borderId="0" xfId="525" applyFill="1"/>
    <xf numFmtId="185" fontId="23" fillId="28" borderId="0" xfId="525" applyNumberFormat="1" applyFill="1"/>
    <xf numFmtId="0" fontId="23" fillId="55" borderId="0" xfId="525" applyFill="1"/>
    <xf numFmtId="0" fontId="126" fillId="28" borderId="0" xfId="525" applyFont="1" applyFill="1"/>
    <xf numFmtId="168" fontId="23" fillId="28" borderId="0" xfId="525" applyNumberFormat="1" applyFill="1"/>
    <xf numFmtId="0" fontId="23" fillId="52" borderId="0" xfId="525" applyFill="1"/>
    <xf numFmtId="0" fontId="84" fillId="28" borderId="0" xfId="525" applyFont="1" applyFill="1"/>
    <xf numFmtId="0" fontId="127" fillId="28" borderId="0" xfId="525" applyFont="1" applyFill="1"/>
    <xf numFmtId="0" fontId="23" fillId="0" borderId="0" xfId="525"/>
    <xf numFmtId="3" fontId="23" fillId="28" borderId="0" xfId="525" applyNumberFormat="1" applyFill="1"/>
    <xf numFmtId="184" fontId="23" fillId="28" borderId="0" xfId="525" applyNumberFormat="1" applyFill="1"/>
    <xf numFmtId="0" fontId="125" fillId="28" borderId="0" xfId="246" applyFont="1" applyFill="1" applyAlignment="1" applyProtection="1"/>
    <xf numFmtId="169" fontId="23" fillId="28" borderId="0" xfId="525" applyNumberFormat="1" applyFill="1"/>
    <xf numFmtId="0" fontId="84" fillId="55" borderId="0" xfId="525" applyFont="1" applyFill="1"/>
    <xf numFmtId="0" fontId="23" fillId="55" borderId="53" xfId="525" applyFill="1" applyBorder="1" applyAlignment="1"/>
    <xf numFmtId="0" fontId="23" fillId="55" borderId="0" xfId="525" applyFill="1" applyBorder="1" applyAlignment="1"/>
    <xf numFmtId="0" fontId="23" fillId="55" borderId="34" xfId="525" applyFill="1" applyBorder="1" applyAlignment="1"/>
    <xf numFmtId="0" fontId="23" fillId="90" borderId="0" xfId="525" applyFill="1"/>
    <xf numFmtId="0" fontId="131" fillId="55" borderId="0" xfId="696" applyFont="1" applyFill="1"/>
    <xf numFmtId="0" fontId="8" fillId="0" borderId="0" xfId="711"/>
    <xf numFmtId="0" fontId="160" fillId="28" borderId="0" xfId="525" applyFont="1" applyFill="1"/>
    <xf numFmtId="169" fontId="0" fillId="55" borderId="0" xfId="0" applyNumberFormat="1" applyFill="1"/>
    <xf numFmtId="0" fontId="124" fillId="55" borderId="0" xfId="326" applyFont="1" applyFill="1"/>
    <xf numFmtId="0" fontId="23" fillId="90" borderId="0" xfId="525" applyFill="1" applyBorder="1"/>
    <xf numFmtId="0" fontId="155" fillId="28" borderId="0" xfId="525" applyFont="1" applyFill="1"/>
    <xf numFmtId="0" fontId="161" fillId="28" borderId="0" xfId="525" applyFont="1" applyFill="1" applyAlignment="1">
      <alignment vertical="center"/>
    </xf>
    <xf numFmtId="0" fontId="155" fillId="55" borderId="0" xfId="525" applyFont="1" applyFill="1"/>
    <xf numFmtId="0" fontId="155" fillId="55" borderId="0" xfId="525" applyNumberFormat="1" applyFont="1" applyFill="1" applyAlignment="1">
      <alignment horizontal="right"/>
    </xf>
    <xf numFmtId="0" fontId="167" fillId="28" borderId="33" xfId="525" applyFont="1" applyFill="1" applyBorder="1" applyAlignment="1">
      <alignment horizontal="left" indent="1"/>
    </xf>
    <xf numFmtId="0" fontId="167" fillId="55" borderId="0" xfId="525" applyFont="1" applyFill="1" applyBorder="1" applyAlignment="1"/>
    <xf numFmtId="0" fontId="167" fillId="55" borderId="34" xfId="525" applyFont="1" applyFill="1" applyBorder="1" applyAlignment="1"/>
    <xf numFmtId="2" fontId="157" fillId="55" borderId="33" xfId="246" applyNumberFormat="1" applyFont="1" applyFill="1" applyBorder="1" applyAlignment="1" applyProtection="1"/>
    <xf numFmtId="2" fontId="157" fillId="55" borderId="0" xfId="246" applyNumberFormat="1" applyFont="1" applyFill="1" applyBorder="1" applyAlignment="1" applyProtection="1"/>
    <xf numFmtId="2" fontId="157" fillId="55" borderId="34" xfId="246" applyNumberFormat="1" applyFont="1" applyFill="1" applyBorder="1" applyAlignment="1" applyProtection="1"/>
    <xf numFmtId="0" fontId="155" fillId="28" borderId="0" xfId="525" applyFont="1" applyFill="1" applyAlignment="1">
      <alignment horizontal="right"/>
    </xf>
    <xf numFmtId="0" fontId="157" fillId="28" borderId="0" xfId="246" applyFont="1" applyFill="1" applyAlignment="1" applyProtection="1"/>
    <xf numFmtId="0" fontId="116" fillId="51" borderId="0" xfId="525" applyFont="1" applyFill="1" applyAlignment="1">
      <alignment horizontal="right" vertical="center"/>
    </xf>
    <xf numFmtId="0" fontId="116" fillId="51" borderId="54" xfId="525" applyFont="1" applyFill="1" applyBorder="1" applyAlignment="1">
      <alignment horizontal="right" vertical="center"/>
    </xf>
    <xf numFmtId="0" fontId="116" fillId="51" borderId="55" xfId="525" applyFont="1" applyFill="1" applyBorder="1" applyAlignment="1">
      <alignment horizontal="right" vertical="center"/>
    </xf>
    <xf numFmtId="0" fontId="155" fillId="90" borderId="0" xfId="525" applyFont="1" applyFill="1"/>
    <xf numFmtId="0" fontId="155" fillId="90" borderId="0" xfId="525" applyFont="1" applyFill="1" applyBorder="1"/>
    <xf numFmtId="2" fontId="151" fillId="54" borderId="53" xfId="536" applyNumberFormat="1" applyFont="1" applyFill="1" applyBorder="1" applyAlignment="1">
      <alignment vertical="center"/>
    </xf>
    <xf numFmtId="2" fontId="156" fillId="55" borderId="0" xfId="536" applyNumberFormat="1" applyFont="1" applyFill="1" applyAlignment="1">
      <alignment horizontal="center" vertical="center" wrapText="1"/>
    </xf>
    <xf numFmtId="2" fontId="116" fillId="89" borderId="33" xfId="536" applyNumberFormat="1" applyFont="1" applyFill="1" applyBorder="1" applyAlignment="1">
      <alignment vertical="center"/>
    </xf>
    <xf numFmtId="2" fontId="116" fillId="53" borderId="33" xfId="536" applyNumberFormat="1" applyFont="1" applyFill="1" applyBorder="1" applyAlignment="1">
      <alignment vertical="center"/>
    </xf>
    <xf numFmtId="2" fontId="116" fillId="28" borderId="33" xfId="536" applyNumberFormat="1" applyFont="1" applyFill="1" applyBorder="1" applyAlignment="1">
      <alignment vertical="center"/>
    </xf>
    <xf numFmtId="1" fontId="116" fillId="28" borderId="0" xfId="536" applyNumberFormat="1" applyFont="1" applyFill="1" applyAlignment="1">
      <alignment vertical="center"/>
    </xf>
    <xf numFmtId="0" fontId="116" fillId="52" borderId="0" xfId="536" applyFont="1" applyFill="1" applyAlignment="1">
      <alignment vertical="center"/>
    </xf>
    <xf numFmtId="1" fontId="116" fillId="28" borderId="0" xfId="536" applyNumberFormat="1" applyFont="1" applyFill="1" applyBorder="1" applyAlignment="1">
      <alignment vertical="center"/>
    </xf>
    <xf numFmtId="1" fontId="116" fillId="28" borderId="52" xfId="536" applyNumberFormat="1" applyFont="1" applyFill="1" applyBorder="1" applyAlignment="1">
      <alignment vertical="center"/>
    </xf>
    <xf numFmtId="2" fontId="116" fillId="28" borderId="35" xfId="536" applyNumberFormat="1" applyFont="1" applyFill="1" applyBorder="1" applyAlignment="1">
      <alignment vertical="center"/>
    </xf>
    <xf numFmtId="2" fontId="170" fillId="28" borderId="40" xfId="536" applyNumberFormat="1" applyFont="1" applyFill="1" applyBorder="1" applyAlignment="1">
      <alignment vertical="center"/>
    </xf>
    <xf numFmtId="2" fontId="170" fillId="28" borderId="33" xfId="536" applyNumberFormat="1" applyFont="1" applyFill="1" applyBorder="1" applyAlignment="1">
      <alignment vertical="center"/>
    </xf>
    <xf numFmtId="2" fontId="180" fillId="28" borderId="35" xfId="536" applyNumberFormat="1" applyFont="1" applyFill="1" applyBorder="1" applyAlignment="1">
      <alignment vertical="center"/>
    </xf>
    <xf numFmtId="168" fontId="151" fillId="56" borderId="53" xfId="536" applyNumberFormat="1" applyFont="1" applyFill="1" applyBorder="1" applyAlignment="1">
      <alignment horizontal="right" vertical="center"/>
    </xf>
    <xf numFmtId="168" fontId="169" fillId="56" borderId="53" xfId="536" applyNumberFormat="1" applyFont="1" applyFill="1" applyBorder="1" applyAlignment="1">
      <alignment horizontal="right" vertical="center"/>
    </xf>
    <xf numFmtId="183" fontId="155" fillId="51" borderId="54" xfId="2" applyNumberFormat="1" applyFont="1" applyFill="1" applyBorder="1" applyAlignment="1">
      <alignment horizontal="right" vertical="center"/>
    </xf>
    <xf numFmtId="183" fontId="155" fillId="51" borderId="55" xfId="2" applyNumberFormat="1" applyFont="1" applyFill="1" applyBorder="1" applyAlignment="1">
      <alignment horizontal="right" vertical="center"/>
    </xf>
    <xf numFmtId="168" fontId="116" fillId="55" borderId="0" xfId="2" applyNumberFormat="1" applyFont="1" applyFill="1" applyAlignment="1">
      <alignment horizontal="right" vertical="center"/>
    </xf>
    <xf numFmtId="168" fontId="162" fillId="55" borderId="53" xfId="536" applyNumberFormat="1" applyFont="1" applyFill="1" applyBorder="1" applyAlignment="1">
      <alignment horizontal="left" vertical="center"/>
    </xf>
    <xf numFmtId="168" fontId="162" fillId="55" borderId="0" xfId="536" applyNumberFormat="1" applyFont="1" applyFill="1" applyAlignment="1">
      <alignment horizontal="right" vertical="center"/>
    </xf>
    <xf numFmtId="0" fontId="116" fillId="28" borderId="53" xfId="525" applyFont="1" applyFill="1" applyBorder="1" applyAlignment="1">
      <alignment horizontal="left"/>
    </xf>
    <xf numFmtId="184" fontId="155" fillId="55" borderId="0" xfId="120" applyNumberFormat="1" applyFont="1" applyFill="1" applyBorder="1"/>
    <xf numFmtId="168" fontId="162" fillId="55" borderId="78" xfId="536" applyNumberFormat="1" applyFont="1" applyFill="1" applyBorder="1" applyAlignment="1">
      <alignment horizontal="left" vertical="center"/>
    </xf>
    <xf numFmtId="168" fontId="162" fillId="55" borderId="54" xfId="536" applyNumberFormat="1" applyFont="1" applyFill="1" applyBorder="1" applyAlignment="1">
      <alignment horizontal="right" vertical="center"/>
    </xf>
    <xf numFmtId="0" fontId="161" fillId="55" borderId="58" xfId="696" applyFont="1" applyFill="1" applyBorder="1"/>
    <xf numFmtId="0" fontId="174" fillId="55" borderId="58" xfId="696" applyFont="1" applyFill="1" applyBorder="1"/>
    <xf numFmtId="0" fontId="174" fillId="55" borderId="0" xfId="696" applyFont="1" applyFill="1"/>
    <xf numFmtId="0" fontId="161" fillId="55" borderId="0" xfId="696" applyFont="1" applyFill="1"/>
    <xf numFmtId="0" fontId="155" fillId="55" borderId="0" xfId="326" applyFont="1" applyFill="1"/>
    <xf numFmtId="0" fontId="155" fillId="55" borderId="0" xfId="341" applyFont="1" applyFill="1"/>
    <xf numFmtId="0" fontId="155" fillId="54" borderId="54" xfId="326" applyFont="1" applyFill="1" applyBorder="1" applyAlignment="1">
      <alignment horizontal="right" vertical="center"/>
    </xf>
    <xf numFmtId="0" fontId="155" fillId="54" borderId="95" xfId="326" applyFont="1" applyFill="1" applyBorder="1" applyAlignment="1">
      <alignment horizontal="right" vertical="center"/>
    </xf>
    <xf numFmtId="49" fontId="155" fillId="55" borderId="53" xfId="120" applyNumberFormat="1" applyFont="1" applyFill="1" applyBorder="1" applyAlignment="1">
      <alignment horizontal="left" vertical="center" wrapText="1" indent="1"/>
    </xf>
    <xf numFmtId="184" fontId="155" fillId="28" borderId="52" xfId="526" applyNumberFormat="1" applyFont="1" applyFill="1" applyBorder="1" applyAlignment="1">
      <alignment horizontal="right" vertical="top"/>
    </xf>
    <xf numFmtId="49" fontId="155" fillId="55" borderId="53" xfId="120" applyNumberFormat="1" applyFont="1" applyFill="1" applyBorder="1" applyAlignment="1">
      <alignment horizontal="left" vertical="center" indent="1"/>
    </xf>
    <xf numFmtId="185" fontId="23" fillId="90" borderId="0" xfId="525" applyNumberFormat="1" applyFont="1" applyFill="1"/>
    <xf numFmtId="0" fontId="23" fillId="90" borderId="0" xfId="525" applyFont="1" applyFill="1"/>
    <xf numFmtId="0" fontId="0" fillId="90" borderId="0" xfId="0" applyFill="1"/>
    <xf numFmtId="185" fontId="23" fillId="90" borderId="0" xfId="0" applyNumberFormat="1" applyFont="1" applyFill="1"/>
    <xf numFmtId="3" fontId="23" fillId="90" borderId="0" xfId="525" applyNumberFormat="1" applyFont="1" applyFill="1"/>
    <xf numFmtId="185" fontId="23" fillId="90" borderId="0" xfId="525" applyNumberFormat="1" applyFill="1"/>
    <xf numFmtId="168" fontId="175" fillId="55" borderId="53" xfId="536" applyNumberFormat="1" applyFont="1" applyFill="1" applyBorder="1" applyAlignment="1">
      <alignment horizontal="left" vertical="center"/>
    </xf>
    <xf numFmtId="0" fontId="155" fillId="55" borderId="53" xfId="326" applyFont="1" applyFill="1" applyBorder="1" applyAlignment="1">
      <alignment vertical="center"/>
    </xf>
    <xf numFmtId="0" fontId="174" fillId="54" borderId="70" xfId="712" applyFont="1" applyFill="1" applyBorder="1"/>
    <xf numFmtId="0" fontId="174" fillId="54" borderId="53" xfId="712" applyFont="1" applyFill="1" applyBorder="1"/>
    <xf numFmtId="0" fontId="155" fillId="90" borderId="0" xfId="326" applyFont="1" applyFill="1"/>
    <xf numFmtId="0" fontId="155" fillId="90" borderId="0" xfId="524" applyFont="1" applyFill="1" applyAlignment="1">
      <alignment vertical="center"/>
    </xf>
    <xf numFmtId="0" fontId="124" fillId="90" borderId="0" xfId="326" applyFont="1" applyFill="1"/>
    <xf numFmtId="2" fontId="174" fillId="90" borderId="97" xfId="525" applyNumberFormat="1" applyFont="1" applyFill="1" applyBorder="1" applyAlignment="1">
      <alignment horizontal="left"/>
    </xf>
    <xf numFmtId="2" fontId="174" fillId="90" borderId="53" xfId="525" applyNumberFormat="1" applyFont="1" applyFill="1" applyBorder="1" applyAlignment="1">
      <alignment horizontal="left" vertical="center"/>
    </xf>
    <xf numFmtId="2" fontId="174" fillId="90" borderId="53" xfId="525" applyNumberFormat="1" applyFont="1" applyFill="1" applyBorder="1" applyAlignment="1">
      <alignment horizontal="left"/>
    </xf>
    <xf numFmtId="2" fontId="175" fillId="90" borderId="53" xfId="712" applyNumberFormat="1" applyFont="1" applyFill="1" applyBorder="1" applyAlignment="1">
      <alignment horizontal="left" vertical="center"/>
    </xf>
    <xf numFmtId="2" fontId="174" fillId="90" borderId="53" xfId="525" applyNumberFormat="1" applyFont="1" applyFill="1" applyBorder="1" applyAlignment="1">
      <alignment horizontal="left" vertical="center" indent="1"/>
    </xf>
    <xf numFmtId="2" fontId="176" fillId="90" borderId="53" xfId="712" applyNumberFormat="1" applyFont="1" applyFill="1" applyBorder="1" applyAlignment="1">
      <alignment horizontal="left" vertical="center"/>
    </xf>
    <xf numFmtId="2" fontId="176" fillId="90" borderId="57" xfId="712" applyNumberFormat="1" applyFont="1" applyFill="1" applyBorder="1" applyAlignment="1">
      <alignment horizontal="left"/>
    </xf>
    <xf numFmtId="2" fontId="176" fillId="90" borderId="58" xfId="712" applyNumberFormat="1" applyFont="1" applyFill="1" applyBorder="1" applyAlignment="1">
      <alignment horizontal="left"/>
    </xf>
    <xf numFmtId="2" fontId="176" fillId="90" borderId="58" xfId="712" applyNumberFormat="1" applyFont="1" applyFill="1" applyBorder="1" applyAlignment="1">
      <alignment horizontal="left" vertical="center"/>
    </xf>
    <xf numFmtId="0" fontId="161" fillId="90" borderId="0" xfId="326" applyFont="1" applyFill="1"/>
    <xf numFmtId="169" fontId="161" fillId="90" borderId="0" xfId="326" applyNumberFormat="1" applyFont="1" applyFill="1"/>
    <xf numFmtId="169" fontId="161" fillId="90" borderId="0" xfId="357" applyNumberFormat="1" applyFont="1" applyFill="1" applyBorder="1"/>
    <xf numFmtId="169" fontId="161" fillId="90" borderId="0" xfId="357" applyNumberFormat="1" applyFont="1" applyFill="1"/>
    <xf numFmtId="169" fontId="155" fillId="90" borderId="0" xfId="326" applyNumberFormat="1" applyFont="1" applyFill="1"/>
    <xf numFmtId="0" fontId="185" fillId="55" borderId="0" xfId="246" applyFont="1" applyFill="1" applyAlignment="1" applyProtection="1">
      <alignment horizontal="center" vertical="center" wrapText="1"/>
    </xf>
    <xf numFmtId="168" fontId="8" fillId="0" borderId="0" xfId="711" applyNumberFormat="1"/>
    <xf numFmtId="0" fontId="8" fillId="0" borderId="0" xfId="711" applyAlignment="1">
      <alignment horizontal="left" indent="12"/>
    </xf>
    <xf numFmtId="2" fontId="157" fillId="55" borderId="0" xfId="246" applyNumberFormat="1" applyFont="1" applyFill="1" applyBorder="1" applyAlignment="1" applyProtection="1">
      <alignment horizontal="left" indent="2"/>
    </xf>
    <xf numFmtId="2" fontId="157" fillId="55" borderId="34" xfId="246" applyNumberFormat="1" applyFont="1" applyFill="1" applyBorder="1" applyAlignment="1" applyProtection="1">
      <alignment horizontal="left" indent="2"/>
    </xf>
    <xf numFmtId="0" fontId="167" fillId="28" borderId="33" xfId="525" applyFont="1" applyFill="1" applyBorder="1" applyAlignment="1">
      <alignment horizontal="left" indent="1"/>
    </xf>
    <xf numFmtId="0" fontId="155" fillId="55" borderId="0" xfId="525" applyFont="1" applyFill="1" applyAlignment="1">
      <alignment horizontal="right"/>
    </xf>
    <xf numFmtId="0" fontId="187" fillId="28" borderId="0" xfId="525" applyFont="1" applyFill="1"/>
    <xf numFmtId="185" fontId="155" fillId="28" borderId="0" xfId="525" applyNumberFormat="1" applyFont="1" applyFill="1"/>
    <xf numFmtId="2" fontId="155" fillId="28" borderId="53" xfId="2" applyNumberFormat="1" applyFont="1" applyFill="1" applyBorder="1" applyAlignment="1">
      <alignment horizontal="left" vertical="center" indent="1"/>
    </xf>
    <xf numFmtId="184" fontId="155" fillId="28" borderId="0" xfId="2" applyNumberFormat="1" applyFont="1" applyFill="1" applyAlignment="1">
      <alignment vertical="center"/>
    </xf>
    <xf numFmtId="184" fontId="155" fillId="28" borderId="52" xfId="2" applyNumberFormat="1" applyFont="1" applyFill="1" applyBorder="1" applyAlignment="1">
      <alignment vertical="center"/>
    </xf>
    <xf numFmtId="0" fontId="155" fillId="54" borderId="0" xfId="326" applyFont="1" applyFill="1" applyAlignment="1">
      <alignment horizontal="right" vertical="center"/>
    </xf>
    <xf numFmtId="168" fontId="162" fillId="55" borderId="52" xfId="326" applyNumberFormat="1" applyFont="1" applyFill="1" applyBorder="1"/>
    <xf numFmtId="168" fontId="155" fillId="55" borderId="52" xfId="326" applyNumberFormat="1" applyFont="1" applyFill="1" applyBorder="1"/>
    <xf numFmtId="0" fontId="127" fillId="0" borderId="0" xfId="525" applyFont="1"/>
    <xf numFmtId="184" fontId="162" fillId="90" borderId="0" xfId="2" applyNumberFormat="1" applyFont="1" applyFill="1" applyAlignment="1">
      <alignment vertical="center"/>
    </xf>
    <xf numFmtId="184" fontId="162" fillId="90" borderId="52" xfId="2" applyNumberFormat="1" applyFont="1" applyFill="1" applyBorder="1" applyAlignment="1">
      <alignment vertical="center"/>
    </xf>
    <xf numFmtId="169" fontId="23" fillId="0" borderId="0" xfId="525" applyNumberFormat="1"/>
    <xf numFmtId="184" fontId="116" fillId="55" borderId="0" xfId="564" applyNumberFormat="1" applyFont="1" applyFill="1" applyBorder="1" applyAlignment="1">
      <alignment horizontal="right" vertical="center"/>
    </xf>
    <xf numFmtId="184" fontId="116" fillId="55" borderId="0" xfId="2" applyNumberFormat="1" applyFont="1" applyFill="1" applyAlignment="1">
      <alignment horizontal="right" vertical="center"/>
    </xf>
    <xf numFmtId="184" fontId="116" fillId="55" borderId="36" xfId="2" applyNumberFormat="1" applyFont="1" applyFill="1" applyBorder="1" applyAlignment="1">
      <alignment horizontal="right" vertical="center"/>
    </xf>
    <xf numFmtId="184" fontId="170" fillId="55" borderId="41" xfId="2" applyNumberFormat="1" applyFont="1" applyFill="1" applyBorder="1" applyAlignment="1">
      <alignment horizontal="right" vertical="center"/>
    </xf>
    <xf numFmtId="184" fontId="116" fillId="55" borderId="0" xfId="524" applyNumberFormat="1" applyFont="1" applyFill="1" applyAlignment="1">
      <alignment horizontal="right" vertical="center"/>
    </xf>
    <xf numFmtId="184" fontId="116" fillId="55" borderId="42" xfId="2" applyNumberFormat="1" applyFont="1" applyFill="1" applyBorder="1" applyAlignment="1">
      <alignment horizontal="right" vertical="center"/>
    </xf>
    <xf numFmtId="184" fontId="116" fillId="55" borderId="42" xfId="524" applyNumberFormat="1" applyFont="1" applyFill="1" applyBorder="1" applyAlignment="1">
      <alignment horizontal="right" vertical="center"/>
    </xf>
    <xf numFmtId="184" fontId="116" fillId="55" borderId="0" xfId="524" applyNumberFormat="1" applyFont="1" applyFill="1" applyBorder="1" applyAlignment="1">
      <alignment horizontal="right" vertical="center"/>
    </xf>
    <xf numFmtId="168" fontId="155" fillId="55" borderId="96" xfId="525" applyNumberFormat="1" applyFont="1" applyFill="1" applyBorder="1" applyAlignment="1">
      <alignment horizontal="right" vertical="center"/>
    </xf>
    <xf numFmtId="3" fontId="155" fillId="28" borderId="0" xfId="721" applyNumberFormat="1" applyFont="1" applyFill="1"/>
    <xf numFmtId="2" fontId="155" fillId="28" borderId="0" xfId="721" applyNumberFormat="1" applyFont="1" applyFill="1"/>
    <xf numFmtId="168" fontId="155" fillId="90" borderId="0" xfId="524" applyNumberFormat="1" applyFont="1" applyFill="1" applyAlignment="1">
      <alignment horizontal="left" vertical="center"/>
    </xf>
    <xf numFmtId="184" fontId="155" fillId="90" borderId="52" xfId="524" applyNumberFormat="1" applyFont="1" applyFill="1" applyBorder="1" applyAlignment="1">
      <alignment horizontal="center" vertical="center"/>
    </xf>
    <xf numFmtId="1" fontId="155" fillId="28" borderId="0" xfId="721" applyNumberFormat="1" applyFont="1" applyFill="1"/>
    <xf numFmtId="2" fontId="155" fillId="28" borderId="0" xfId="721" applyNumberFormat="1" applyFont="1" applyFill="1" applyAlignment="1">
      <alignment wrapText="1"/>
    </xf>
    <xf numFmtId="0" fontId="155" fillId="90" borderId="0" xfId="525" applyFont="1" applyFill="1" applyAlignment="1">
      <alignment horizontal="center"/>
    </xf>
    <xf numFmtId="0" fontId="155" fillId="90" borderId="0" xfId="525" applyFont="1" applyFill="1" applyAlignment="1">
      <alignment horizontal="right"/>
    </xf>
    <xf numFmtId="0" fontId="84" fillId="90" borderId="0" xfId="525" applyFont="1" applyFill="1"/>
    <xf numFmtId="0" fontId="84" fillId="90" borderId="0" xfId="525" applyFont="1" applyFill="1" applyAlignment="1">
      <alignment horizontal="center"/>
    </xf>
    <xf numFmtId="0" fontId="186" fillId="90" borderId="0" xfId="711" applyFont="1" applyFill="1" applyAlignment="1">
      <alignment horizontal="center" vertical="center"/>
    </xf>
    <xf numFmtId="184" fontId="155" fillId="90" borderId="52" xfId="2" applyNumberFormat="1" applyFont="1" applyFill="1" applyBorder="1" applyAlignment="1">
      <alignment vertical="center"/>
    </xf>
    <xf numFmtId="184" fontId="116" fillId="55" borderId="52" xfId="564" applyNumberFormat="1" applyFont="1" applyFill="1" applyBorder="1" applyAlignment="1">
      <alignment horizontal="right" vertical="center"/>
    </xf>
    <xf numFmtId="184" fontId="116" fillId="55" borderId="0" xfId="2" applyNumberFormat="1" applyFont="1" applyFill="1" applyBorder="1" applyAlignment="1">
      <alignment horizontal="right" vertical="center"/>
    </xf>
    <xf numFmtId="184" fontId="116" fillId="55" borderId="52" xfId="2" applyNumberFormat="1" applyFont="1" applyFill="1" applyBorder="1" applyAlignment="1">
      <alignment horizontal="right" vertical="center"/>
    </xf>
    <xf numFmtId="184" fontId="116" fillId="55" borderId="56" xfId="2" applyNumberFormat="1" applyFont="1" applyFill="1" applyBorder="1" applyAlignment="1">
      <alignment horizontal="right" vertical="center"/>
    </xf>
    <xf numFmtId="184" fontId="170" fillId="55" borderId="102" xfId="2" applyNumberFormat="1" applyFont="1" applyFill="1" applyBorder="1" applyAlignment="1">
      <alignment horizontal="right" vertical="center"/>
    </xf>
    <xf numFmtId="184" fontId="116" fillId="55" borderId="52" xfId="524" applyNumberFormat="1" applyFont="1" applyFill="1" applyBorder="1" applyAlignment="1">
      <alignment horizontal="right" vertical="center"/>
    </xf>
    <xf numFmtId="184" fontId="155" fillId="55" borderId="52" xfId="120" applyNumberFormat="1" applyFont="1" applyFill="1" applyBorder="1"/>
    <xf numFmtId="168" fontId="162" fillId="55" borderId="55" xfId="536" applyNumberFormat="1" applyFont="1" applyFill="1" applyBorder="1" applyAlignment="1">
      <alignment horizontal="right" vertical="center"/>
    </xf>
    <xf numFmtId="168" fontId="162" fillId="55" borderId="0" xfId="326" applyNumberFormat="1" applyFont="1" applyFill="1" applyBorder="1"/>
    <xf numFmtId="168" fontId="155" fillId="55" borderId="0" xfId="326" applyNumberFormat="1" applyFont="1" applyFill="1" applyBorder="1"/>
    <xf numFmtId="2" fontId="155" fillId="51" borderId="54" xfId="536" applyNumberFormat="1" applyFont="1" applyFill="1" applyBorder="1" applyAlignment="1">
      <alignment horizontal="center" vertical="center"/>
    </xf>
    <xf numFmtId="2" fontId="116" fillId="53" borderId="42" xfId="536" applyNumberFormat="1" applyFont="1" applyFill="1" applyBorder="1" applyAlignment="1">
      <alignment horizontal="center" vertical="center"/>
    </xf>
    <xf numFmtId="168" fontId="162" fillId="55" borderId="60" xfId="536" applyNumberFormat="1" applyFont="1" applyFill="1" applyBorder="1" applyAlignment="1">
      <alignment horizontal="left" vertical="center"/>
    </xf>
    <xf numFmtId="168" fontId="162" fillId="55" borderId="61" xfId="536" applyNumberFormat="1" applyFont="1" applyFill="1" applyBorder="1" applyAlignment="1">
      <alignment horizontal="right" vertical="center"/>
    </xf>
    <xf numFmtId="168" fontId="162" fillId="55" borderId="62" xfId="536" applyNumberFormat="1" applyFont="1" applyFill="1" applyBorder="1" applyAlignment="1">
      <alignment horizontal="right" vertical="center"/>
    </xf>
    <xf numFmtId="0" fontId="155" fillId="54" borderId="54" xfId="326" applyFont="1" applyFill="1" applyBorder="1" applyAlignment="1">
      <alignment vertical="center"/>
    </xf>
    <xf numFmtId="168" fontId="174" fillId="0" borderId="0" xfId="647" applyNumberFormat="1" applyFont="1" applyFill="1" applyBorder="1" applyAlignment="1">
      <alignment horizontal="right" vertical="center"/>
    </xf>
    <xf numFmtId="168" fontId="174" fillId="0" borderId="61" xfId="647" applyNumberFormat="1" applyFont="1" applyFill="1" applyBorder="1" applyAlignment="1">
      <alignment horizontal="right" vertical="center"/>
    </xf>
    <xf numFmtId="168" fontId="189" fillId="0" borderId="63" xfId="647" applyNumberFormat="1" applyFont="1" applyFill="1" applyBorder="1"/>
    <xf numFmtId="168" fontId="175" fillId="0" borderId="61" xfId="647" applyNumberFormat="1" applyFont="1" applyFill="1" applyBorder="1" applyAlignment="1">
      <alignment horizontal="right" vertical="center"/>
    </xf>
    <xf numFmtId="168" fontId="189" fillId="0" borderId="63" xfId="647" applyNumberFormat="1" applyFont="1" applyFill="1" applyBorder="1" applyAlignment="1">
      <alignment horizontal="right" vertical="center"/>
    </xf>
    <xf numFmtId="1" fontId="184" fillId="55" borderId="0" xfId="712" applyNumberFormat="1" applyFont="1" applyFill="1"/>
    <xf numFmtId="0" fontId="174" fillId="55" borderId="0" xfId="712" applyFont="1" applyFill="1" applyAlignment="1">
      <alignment vertical="center"/>
    </xf>
    <xf numFmtId="168" fontId="155" fillId="55" borderId="0" xfId="525" applyNumberFormat="1" applyFont="1" applyFill="1" applyAlignment="1">
      <alignment horizontal="right" vertical="center"/>
    </xf>
    <xf numFmtId="168" fontId="175" fillId="55" borderId="0" xfId="712" applyNumberFormat="1" applyFont="1" applyFill="1" applyAlignment="1">
      <alignment horizontal="right" vertical="center"/>
    </xf>
    <xf numFmtId="1" fontId="174" fillId="55" borderId="0" xfId="712" applyNumberFormat="1" applyFont="1" applyFill="1" applyAlignment="1">
      <alignment horizontal="right" vertical="center"/>
    </xf>
    <xf numFmtId="2" fontId="176" fillId="90" borderId="0" xfId="712" applyNumberFormat="1" applyFont="1" applyFill="1" applyAlignment="1">
      <alignment horizontal="left" vertical="center"/>
    </xf>
    <xf numFmtId="168" fontId="161" fillId="90" borderId="0" xfId="326" applyNumberFormat="1" applyFont="1" applyFill="1"/>
    <xf numFmtId="168" fontId="161" fillId="55" borderId="0" xfId="326" applyNumberFormat="1" applyFont="1" applyFill="1"/>
    <xf numFmtId="184" fontId="155" fillId="90" borderId="59" xfId="524" applyNumberFormat="1" applyFont="1" applyFill="1" applyBorder="1" applyAlignment="1">
      <alignment horizontal="center" vertical="center"/>
    </xf>
    <xf numFmtId="0" fontId="161" fillId="28" borderId="0" xfId="525" applyFont="1" applyFill="1"/>
    <xf numFmtId="0" fontId="164" fillId="0" borderId="0" xfId="711" applyFont="1"/>
    <xf numFmtId="168" fontId="164" fillId="0" borderId="0" xfId="711" applyNumberFormat="1" applyFont="1"/>
    <xf numFmtId="0" fontId="163" fillId="0" borderId="0" xfId="711" applyFont="1"/>
    <xf numFmtId="168" fontId="163" fillId="0" borderId="0" xfId="711" applyNumberFormat="1" applyFont="1"/>
    <xf numFmtId="183" fontId="155" fillId="51" borderId="0" xfId="2" applyNumberFormat="1" applyFont="1" applyFill="1" applyAlignment="1">
      <alignment horizontal="right" vertical="center"/>
    </xf>
    <xf numFmtId="183" fontId="155" fillId="51" borderId="55" xfId="2" applyNumberFormat="1" applyFont="1" applyFill="1" applyBorder="1" applyAlignment="1">
      <alignment horizontal="right"/>
    </xf>
    <xf numFmtId="184" fontId="174" fillId="55" borderId="0" xfId="696" applyNumberFormat="1" applyFont="1" applyFill="1" applyAlignment="1">
      <alignment horizontal="right" vertical="center"/>
    </xf>
    <xf numFmtId="184" fontId="174" fillId="55" borderId="52" xfId="696" applyNumberFormat="1" applyFont="1" applyFill="1" applyBorder="1" applyAlignment="1">
      <alignment horizontal="right" vertical="center"/>
    </xf>
    <xf numFmtId="3" fontId="174" fillId="55" borderId="0" xfId="696" applyNumberFormat="1" applyFont="1" applyFill="1" applyAlignment="1">
      <alignment horizontal="right" vertical="center"/>
    </xf>
    <xf numFmtId="3" fontId="174" fillId="55" borderId="52" xfId="696" applyNumberFormat="1" applyFont="1" applyFill="1" applyBorder="1" applyAlignment="1">
      <alignment horizontal="right" vertical="center"/>
    </xf>
    <xf numFmtId="2" fontId="152" fillId="54" borderId="53" xfId="536" applyNumberFormat="1" applyFont="1" applyFill="1" applyBorder="1" applyAlignment="1">
      <alignment vertical="center"/>
    </xf>
    <xf numFmtId="184" fontId="155" fillId="28" borderId="0" xfId="526" applyNumberFormat="1" applyFont="1" applyFill="1" applyAlignment="1">
      <alignment horizontal="right" vertical="top"/>
    </xf>
    <xf numFmtId="49" fontId="178" fillId="55" borderId="53" xfId="120" applyNumberFormat="1" applyFont="1" applyFill="1" applyBorder="1" applyAlignment="1">
      <alignment horizontal="left" vertical="center"/>
    </xf>
    <xf numFmtId="184" fontId="155" fillId="55" borderId="0" xfId="526" applyNumberFormat="1" applyFont="1" applyFill="1" applyAlignment="1">
      <alignment horizontal="right" vertical="top"/>
    </xf>
    <xf numFmtId="184" fontId="155" fillId="55" borderId="52" xfId="526" applyNumberFormat="1" applyFont="1" applyFill="1" applyBorder="1" applyAlignment="1">
      <alignment horizontal="right" vertical="top"/>
    </xf>
    <xf numFmtId="49" fontId="155" fillId="55" borderId="57" xfId="120" applyNumberFormat="1" applyFont="1" applyFill="1" applyBorder="1" applyAlignment="1">
      <alignment horizontal="left" vertical="center" indent="1"/>
    </xf>
    <xf numFmtId="184" fontId="155" fillId="55" borderId="58" xfId="526" applyNumberFormat="1" applyFont="1" applyFill="1" applyBorder="1" applyAlignment="1">
      <alignment horizontal="right" vertical="top"/>
    </xf>
    <xf numFmtId="184" fontId="155" fillId="55" borderId="59" xfId="526" applyNumberFormat="1" applyFont="1" applyFill="1" applyBorder="1" applyAlignment="1">
      <alignment horizontal="right" vertical="top"/>
    </xf>
    <xf numFmtId="0" fontId="48" fillId="28" borderId="0" xfId="525" applyFont="1" applyFill="1"/>
    <xf numFmtId="49" fontId="162" fillId="55" borderId="53" xfId="120" applyNumberFormat="1" applyFont="1" applyFill="1" applyBorder="1" applyAlignment="1">
      <alignment horizontal="left" vertical="center"/>
    </xf>
    <xf numFmtId="184" fontId="162" fillId="28" borderId="0" xfId="526" applyNumberFormat="1" applyFont="1" applyFill="1" applyAlignment="1">
      <alignment horizontal="right" vertical="top"/>
    </xf>
    <xf numFmtId="184" fontId="162" fillId="28" borderId="52" xfId="526" applyNumberFormat="1" applyFont="1" applyFill="1" applyBorder="1" applyAlignment="1">
      <alignment horizontal="right" vertical="top"/>
    </xf>
    <xf numFmtId="184" fontId="162" fillId="55" borderId="0" xfId="526" applyNumberFormat="1" applyFont="1" applyFill="1" applyAlignment="1">
      <alignment horizontal="right" vertical="top"/>
    </xf>
    <xf numFmtId="184" fontId="162" fillId="55" borderId="52" xfId="526" applyNumberFormat="1" applyFont="1" applyFill="1" applyBorder="1" applyAlignment="1">
      <alignment horizontal="right" vertical="top"/>
    </xf>
    <xf numFmtId="0" fontId="174" fillId="54" borderId="109" xfId="712" applyFont="1" applyFill="1" applyBorder="1"/>
    <xf numFmtId="2" fontId="175" fillId="55" borderId="53" xfId="712" applyNumberFormat="1" applyFont="1" applyFill="1" applyBorder="1" applyAlignment="1">
      <alignment horizontal="left" wrapText="1"/>
    </xf>
    <xf numFmtId="168" fontId="175" fillId="55" borderId="0" xfId="712" applyNumberFormat="1" applyFont="1" applyFill="1" applyBorder="1" applyAlignment="1">
      <alignment horizontal="right"/>
    </xf>
    <xf numFmtId="0" fontId="155" fillId="55" borderId="53" xfId="326" applyFont="1" applyFill="1" applyBorder="1"/>
    <xf numFmtId="168" fontId="174" fillId="55" borderId="0" xfId="712" applyNumberFormat="1" applyFont="1" applyFill="1" applyBorder="1" applyAlignment="1">
      <alignment horizontal="right"/>
    </xf>
    <xf numFmtId="168" fontId="174" fillId="55" borderId="52" xfId="712" applyNumberFormat="1" applyFont="1" applyFill="1" applyBorder="1" applyAlignment="1">
      <alignment horizontal="right"/>
    </xf>
    <xf numFmtId="169" fontId="190" fillId="55" borderId="53" xfId="0" applyNumberFormat="1" applyFont="1" applyFill="1" applyBorder="1" applyAlignment="1">
      <alignment horizontal="left" vertical="center"/>
    </xf>
    <xf numFmtId="2" fontId="174" fillId="55" borderId="53" xfId="0" applyNumberFormat="1" applyFont="1" applyFill="1" applyBorder="1" applyAlignment="1">
      <alignment horizontal="left" vertical="center" indent="1"/>
    </xf>
    <xf numFmtId="2" fontId="174" fillId="55" borderId="53" xfId="0" applyNumberFormat="1" applyFont="1" applyFill="1" applyBorder="1" applyAlignment="1">
      <alignment horizontal="left"/>
    </xf>
    <xf numFmtId="2" fontId="174" fillId="55" borderId="73" xfId="712" applyNumberFormat="1" applyFont="1" applyFill="1" applyBorder="1" applyAlignment="1">
      <alignment horizontal="left"/>
    </xf>
    <xf numFmtId="2" fontId="174" fillId="55" borderId="73" xfId="712" applyNumberFormat="1" applyFont="1" applyFill="1" applyBorder="1" applyAlignment="1">
      <alignment horizontal="left" vertical="center"/>
    </xf>
    <xf numFmtId="168" fontId="174" fillId="0" borderId="52" xfId="647" applyNumberFormat="1" applyFont="1" applyFill="1" applyBorder="1" applyAlignment="1">
      <alignment horizontal="right" vertical="center"/>
    </xf>
    <xf numFmtId="2" fontId="174" fillId="55" borderId="60" xfId="712" applyNumberFormat="1" applyFont="1" applyFill="1" applyBorder="1" applyAlignment="1">
      <alignment horizontal="left" vertical="center" wrapText="1"/>
    </xf>
    <xf numFmtId="0" fontId="155" fillId="55" borderId="53" xfId="326" applyFont="1" applyFill="1" applyBorder="1" applyAlignment="1">
      <alignment horizontal="left" indent="1"/>
    </xf>
    <xf numFmtId="2" fontId="175" fillId="55" borderId="73" xfId="712" applyNumberFormat="1" applyFont="1" applyFill="1" applyBorder="1" applyAlignment="1">
      <alignment horizontal="left" vertical="center" wrapText="1"/>
    </xf>
    <xf numFmtId="2" fontId="175" fillId="55" borderId="60" xfId="712" applyNumberFormat="1" applyFont="1" applyFill="1" applyBorder="1" applyAlignment="1">
      <alignment horizontal="left" vertical="center"/>
    </xf>
    <xf numFmtId="2" fontId="189" fillId="55" borderId="60" xfId="712" applyNumberFormat="1" applyFont="1" applyFill="1" applyBorder="1" applyAlignment="1">
      <alignment horizontal="left" vertical="center"/>
    </xf>
    <xf numFmtId="2" fontId="176" fillId="55" borderId="78" xfId="712" applyNumberFormat="1" applyFont="1" applyFill="1" applyBorder="1" applyAlignment="1">
      <alignment horizontal="left" vertical="center"/>
    </xf>
    <xf numFmtId="2" fontId="176" fillId="55" borderId="53" xfId="712" applyNumberFormat="1" applyFont="1" applyFill="1" applyBorder="1" applyAlignment="1">
      <alignment horizontal="left" vertical="center"/>
    </xf>
    <xf numFmtId="0" fontId="153" fillId="55" borderId="0" xfId="0" applyFont="1" applyFill="1" applyBorder="1" applyAlignment="1">
      <alignment vertical="center"/>
    </xf>
    <xf numFmtId="0" fontId="153" fillId="55" borderId="52" xfId="0" applyFont="1" applyFill="1" applyBorder="1" applyAlignment="1">
      <alignment vertical="center"/>
    </xf>
    <xf numFmtId="2" fontId="175" fillId="55" borderId="78" xfId="712" applyNumberFormat="1" applyFont="1" applyFill="1" applyBorder="1" applyAlignment="1">
      <alignment horizontal="left" vertical="top" wrapText="1"/>
    </xf>
    <xf numFmtId="168" fontId="175" fillId="0" borderId="54" xfId="647" applyNumberFormat="1" applyFont="1" applyFill="1" applyBorder="1" applyAlignment="1">
      <alignment horizontal="right" vertical="center"/>
    </xf>
    <xf numFmtId="3" fontId="23" fillId="0" borderId="0" xfId="525" applyNumberFormat="1"/>
    <xf numFmtId="2" fontId="157" fillId="55" borderId="0" xfId="246" applyNumberFormat="1" applyFont="1" applyFill="1" applyBorder="1" applyAlignment="1" applyProtection="1">
      <alignment horizontal="left" indent="2"/>
    </xf>
    <xf numFmtId="2" fontId="157" fillId="55" borderId="34" xfId="246" applyNumberFormat="1" applyFont="1" applyFill="1" applyBorder="1" applyAlignment="1" applyProtection="1">
      <alignment horizontal="left" indent="2"/>
    </xf>
    <xf numFmtId="0" fontId="171" fillId="52" borderId="0" xfId="724" applyFont="1" applyFill="1"/>
    <xf numFmtId="0" fontId="171" fillId="55" borderId="0" xfId="724" applyFont="1" applyFill="1"/>
    <xf numFmtId="0" fontId="155" fillId="92" borderId="112" xfId="725" applyFont="1" applyFill="1" applyBorder="1"/>
    <xf numFmtId="0" fontId="155" fillId="92" borderId="113" xfId="725" applyFont="1" applyFill="1" applyBorder="1"/>
    <xf numFmtId="0" fontId="155" fillId="92" borderId="116" xfId="725" applyFont="1" applyFill="1" applyBorder="1"/>
    <xf numFmtId="0" fontId="155" fillId="92" borderId="0" xfId="725" applyFont="1" applyFill="1"/>
    <xf numFmtId="168" fontId="155" fillId="92" borderId="0" xfId="726" applyNumberFormat="1" applyFont="1" applyFill="1" applyAlignment="1">
      <alignment horizontal="center" vertical="center"/>
    </xf>
    <xf numFmtId="0" fontId="171" fillId="52" borderId="0" xfId="724" applyFont="1" applyFill="1" applyAlignment="1">
      <alignment vertical="top"/>
    </xf>
    <xf numFmtId="0" fontId="155" fillId="92" borderId="116" xfId="726" applyFont="1" applyFill="1" applyBorder="1" applyAlignment="1">
      <alignment horizontal="left"/>
    </xf>
    <xf numFmtId="0" fontId="155" fillId="92" borderId="0" xfId="726" applyFont="1" applyFill="1" applyAlignment="1">
      <alignment horizontal="left"/>
    </xf>
    <xf numFmtId="2" fontId="155" fillId="92" borderId="118" xfId="524" applyNumberFormat="1" applyFont="1" applyFill="1" applyBorder="1" applyAlignment="1">
      <alignment horizontal="right" vertical="center"/>
    </xf>
    <xf numFmtId="2" fontId="155" fillId="92" borderId="119" xfId="524" applyNumberFormat="1" applyFont="1" applyFill="1" applyBorder="1" applyAlignment="1">
      <alignment horizontal="right" vertical="center"/>
    </xf>
    <xf numFmtId="0" fontId="162" fillId="93" borderId="116" xfId="726" applyFont="1" applyFill="1" applyBorder="1" applyAlignment="1">
      <alignment horizontal="left"/>
    </xf>
    <xf numFmtId="0" fontId="162" fillId="93" borderId="0" xfId="726" applyFont="1" applyFill="1" applyAlignment="1">
      <alignment horizontal="left"/>
    </xf>
    <xf numFmtId="184" fontId="162" fillId="93" borderId="0" xfId="725" applyNumberFormat="1" applyFont="1" applyFill="1"/>
    <xf numFmtId="0" fontId="178" fillId="93" borderId="116" xfId="725" applyFont="1" applyFill="1" applyBorder="1"/>
    <xf numFmtId="0" fontId="155" fillId="93" borderId="0" xfId="726" applyFont="1" applyFill="1" applyAlignment="1">
      <alignment horizontal="left"/>
    </xf>
    <xf numFmtId="0" fontId="196" fillId="52" borderId="0" xfId="724" applyFont="1" applyFill="1"/>
    <xf numFmtId="0" fontId="155" fillId="93" borderId="116" xfId="725" applyFont="1" applyFill="1" applyBorder="1"/>
    <xf numFmtId="184" fontId="155" fillId="93" borderId="0" xfId="725" applyNumberFormat="1" applyFont="1" applyFill="1"/>
    <xf numFmtId="0" fontId="155" fillId="93" borderId="0" xfId="726" applyFont="1" applyFill="1" applyAlignment="1">
      <alignment horizontal="left" wrapText="1"/>
    </xf>
    <xf numFmtId="0" fontId="155" fillId="93" borderId="120" xfId="725" applyFont="1" applyFill="1" applyBorder="1"/>
    <xf numFmtId="0" fontId="155" fillId="93" borderId="121" xfId="726" applyFont="1" applyFill="1" applyBorder="1" applyAlignment="1">
      <alignment horizontal="left"/>
    </xf>
    <xf numFmtId="0" fontId="162" fillId="93" borderId="122" xfId="726" applyFont="1" applyFill="1" applyBorder="1" applyAlignment="1">
      <alignment horizontal="left"/>
    </xf>
    <xf numFmtId="0" fontId="162" fillId="93" borderId="118" xfId="726" applyFont="1" applyFill="1" applyBorder="1" applyAlignment="1">
      <alignment horizontal="left" indent="2"/>
    </xf>
    <xf numFmtId="184" fontId="198" fillId="93" borderId="118" xfId="726" applyNumberFormat="1" applyFont="1" applyFill="1" applyBorder="1"/>
    <xf numFmtId="0" fontId="155" fillId="93" borderId="0" xfId="726" applyFont="1" applyFill="1" applyAlignment="1">
      <alignment horizontal="left" indent="2"/>
    </xf>
    <xf numFmtId="184" fontId="197" fillId="93" borderId="0" xfId="726" applyNumberFormat="1" applyFont="1" applyFill="1"/>
    <xf numFmtId="0" fontId="162" fillId="93" borderId="122" xfId="725" applyFont="1" applyFill="1" applyBorder="1"/>
    <xf numFmtId="0" fontId="162" fillId="93" borderId="118" xfId="726" applyFont="1" applyFill="1" applyBorder="1" applyAlignment="1">
      <alignment horizontal="left" vertical="center" wrapText="1"/>
    </xf>
    <xf numFmtId="184" fontId="198" fillId="93" borderId="98" xfId="726" applyNumberFormat="1" applyFont="1" applyFill="1" applyBorder="1" applyAlignment="1">
      <alignment vertical="center"/>
    </xf>
    <xf numFmtId="2" fontId="151" fillId="92" borderId="116" xfId="536" applyNumberFormat="1" applyFont="1" applyFill="1" applyBorder="1" applyAlignment="1">
      <alignment vertical="center"/>
    </xf>
    <xf numFmtId="2" fontId="155" fillId="92" borderId="118" xfId="536" applyNumberFormat="1" applyFont="1" applyFill="1" applyBorder="1" applyAlignment="1">
      <alignment horizontal="center" vertical="center" wrapText="1"/>
    </xf>
    <xf numFmtId="0" fontId="197" fillId="92" borderId="0" xfId="525" applyFont="1" applyFill="1" applyAlignment="1">
      <alignment horizontal="right" vertical="center"/>
    </xf>
    <xf numFmtId="0" fontId="197" fillId="92" borderId="118" xfId="525" applyFont="1" applyFill="1" applyBorder="1" applyAlignment="1">
      <alignment horizontal="right" vertical="center"/>
    </xf>
    <xf numFmtId="0" fontId="197" fillId="92" borderId="119" xfId="525" applyFont="1" applyFill="1" applyBorder="1" applyAlignment="1">
      <alignment horizontal="right" vertical="center"/>
    </xf>
    <xf numFmtId="184" fontId="155" fillId="93" borderId="0" xfId="526" applyNumberFormat="1" applyFont="1" applyFill="1" applyAlignment="1">
      <alignment horizontal="right" vertical="center"/>
    </xf>
    <xf numFmtId="0" fontId="164" fillId="55" borderId="0" xfId="727" applyFont="1" applyFill="1"/>
    <xf numFmtId="0" fontId="126" fillId="55" borderId="0" xfId="525" applyFont="1" applyFill="1"/>
    <xf numFmtId="168" fontId="23" fillId="55" borderId="0" xfId="525" applyNumberFormat="1" applyFill="1"/>
    <xf numFmtId="0" fontId="3" fillId="55" borderId="0" xfId="728" applyFill="1"/>
    <xf numFmtId="0" fontId="164" fillId="55" borderId="0" xfId="728" applyFont="1" applyFill="1"/>
    <xf numFmtId="43" fontId="164" fillId="55" borderId="0" xfId="728" applyNumberFormat="1" applyFont="1" applyFill="1"/>
    <xf numFmtId="0" fontId="164" fillId="55" borderId="0" xfId="728" applyFont="1" applyFill="1" applyAlignment="1">
      <alignment horizontal="center"/>
    </xf>
    <xf numFmtId="208" fontId="164" fillId="55" borderId="0" xfId="728" applyNumberFormat="1" applyFont="1" applyFill="1"/>
    <xf numFmtId="211" fontId="126" fillId="55" borderId="0" xfId="728" applyNumberFormat="1" applyFont="1" applyFill="1"/>
    <xf numFmtId="43" fontId="195" fillId="55" borderId="0" xfId="728" applyNumberFormat="1" applyFont="1" applyFill="1"/>
    <xf numFmtId="0" fontId="188" fillId="55" borderId="0" xfId="728" applyFont="1" applyFill="1"/>
    <xf numFmtId="0" fontId="174" fillId="55" borderId="0" xfId="728" applyFont="1" applyFill="1"/>
    <xf numFmtId="0" fontId="200" fillId="55" borderId="0" xfId="525" applyFont="1" applyFill="1"/>
    <xf numFmtId="0" fontId="151" fillId="55" borderId="0" xfId="525" applyFont="1" applyFill="1"/>
    <xf numFmtId="0" fontId="162" fillId="93" borderId="116" xfId="563" applyFont="1" applyFill="1" applyBorder="1" applyAlignment="1">
      <alignment horizontal="left" vertical="center" wrapText="1"/>
    </xf>
    <xf numFmtId="0" fontId="155" fillId="93" borderId="116" xfId="563" applyFont="1" applyFill="1" applyBorder="1" applyAlignment="1">
      <alignment horizontal="left" vertical="center" wrapText="1"/>
    </xf>
    <xf numFmtId="0" fontId="155" fillId="93" borderId="120" xfId="563" applyFont="1" applyFill="1" applyBorder="1" applyAlignment="1">
      <alignment horizontal="left" vertical="center" wrapText="1"/>
    </xf>
    <xf numFmtId="1" fontId="155" fillId="93" borderId="54" xfId="563" applyNumberFormat="1" applyFont="1" applyFill="1" applyBorder="1" applyAlignment="1">
      <alignment horizontal="right" vertical="center" wrapText="1"/>
    </xf>
    <xf numFmtId="0" fontId="201" fillId="93" borderId="116" xfId="563" applyFont="1" applyFill="1" applyBorder="1" applyAlignment="1">
      <alignment horizontal="left" vertical="center" wrapText="1"/>
    </xf>
    <xf numFmtId="0" fontId="153" fillId="93" borderId="116" xfId="563" applyFont="1" applyFill="1" applyBorder="1" applyAlignment="1">
      <alignment horizontal="left" vertical="center" wrapText="1"/>
    </xf>
    <xf numFmtId="0" fontId="126" fillId="90" borderId="0" xfId="0" applyFont="1" applyFill="1"/>
    <xf numFmtId="0" fontId="202" fillId="90" borderId="0" xfId="326" applyFont="1" applyFill="1"/>
    <xf numFmtId="0" fontId="203" fillId="55" borderId="0" xfId="525" applyFont="1" applyFill="1" applyAlignment="1"/>
    <xf numFmtId="2" fontId="116" fillId="94" borderId="33" xfId="536" applyNumberFormat="1" applyFont="1" applyFill="1" applyBorder="1" applyAlignment="1">
      <alignment vertical="center"/>
    </xf>
    <xf numFmtId="2" fontId="116" fillId="95" borderId="33" xfId="536" applyNumberFormat="1" applyFont="1" applyFill="1" applyBorder="1" applyAlignment="1">
      <alignment vertical="center"/>
    </xf>
    <xf numFmtId="2" fontId="155" fillId="96" borderId="0" xfId="536" applyNumberFormat="1" applyFont="1" applyFill="1" applyBorder="1" applyAlignment="1">
      <alignment vertical="center"/>
    </xf>
    <xf numFmtId="0" fontId="155" fillId="54" borderId="0" xfId="525" applyFont="1" applyFill="1" applyBorder="1" applyAlignment="1">
      <alignment horizontal="right" vertical="center"/>
    </xf>
    <xf numFmtId="0" fontId="155" fillId="54" borderId="0" xfId="246" applyFont="1" applyFill="1" applyBorder="1" applyAlignment="1" applyProtection="1">
      <alignment horizontal="center" vertical="center" wrapText="1"/>
    </xf>
    <xf numFmtId="0" fontId="155" fillId="54" borderId="0" xfId="711" applyFont="1" applyFill="1" applyBorder="1"/>
    <xf numFmtId="0" fontId="155" fillId="54" borderId="34" xfId="711" applyFont="1" applyFill="1" applyBorder="1"/>
    <xf numFmtId="2" fontId="116" fillId="89" borderId="44" xfId="536" applyNumberFormat="1" applyFont="1" applyFill="1" applyBorder="1" applyAlignment="1">
      <alignment vertical="center"/>
    </xf>
    <xf numFmtId="168" fontId="155" fillId="55" borderId="0" xfId="564" applyNumberFormat="1" applyFont="1" applyFill="1" applyBorder="1" applyAlignment="1">
      <alignment horizontal="right" vertical="center"/>
    </xf>
    <xf numFmtId="168" fontId="155" fillId="55" borderId="0" xfId="2" applyNumberFormat="1" applyFont="1" applyFill="1" applyBorder="1" applyAlignment="1">
      <alignment horizontal="right" vertical="center"/>
    </xf>
    <xf numFmtId="168" fontId="155" fillId="94" borderId="0" xfId="536" applyNumberFormat="1" applyFont="1" applyFill="1" applyBorder="1" applyAlignment="1">
      <alignment horizontal="right" vertical="center"/>
    </xf>
    <xf numFmtId="168" fontId="155" fillId="28" borderId="0" xfId="536" applyNumberFormat="1" applyFont="1" applyFill="1" applyBorder="1" applyAlignment="1">
      <alignment horizontal="right" vertical="center"/>
    </xf>
    <xf numFmtId="168" fontId="155" fillId="52" borderId="0" xfId="536" applyNumberFormat="1" applyFont="1" applyFill="1" applyBorder="1" applyAlignment="1">
      <alignment horizontal="right" vertical="center"/>
    </xf>
    <xf numFmtId="168" fontId="155" fillId="55" borderId="0" xfId="246" applyNumberFormat="1" applyFont="1" applyFill="1" applyBorder="1" applyAlignment="1" applyProtection="1">
      <alignment horizontal="right" vertical="center" wrapText="1"/>
    </xf>
    <xf numFmtId="168" fontId="155" fillId="0" borderId="0" xfId="711" applyNumberFormat="1" applyFont="1" applyBorder="1" applyAlignment="1">
      <alignment horizontal="right"/>
    </xf>
    <xf numFmtId="168" fontId="155" fillId="0" borderId="34" xfId="711" applyNumberFormat="1" applyFont="1" applyBorder="1" applyAlignment="1">
      <alignment horizontal="right"/>
    </xf>
    <xf numFmtId="168" fontId="155" fillId="95" borderId="0" xfId="536" applyNumberFormat="1" applyFont="1" applyFill="1" applyBorder="1" applyAlignment="1">
      <alignment horizontal="right" vertical="center"/>
    </xf>
    <xf numFmtId="168" fontId="155" fillId="55" borderId="0" xfId="536" applyNumberFormat="1" applyFont="1" applyFill="1" applyBorder="1" applyAlignment="1">
      <alignment horizontal="right" vertical="center"/>
    </xf>
    <xf numFmtId="2" fontId="180" fillId="95" borderId="33" xfId="536" applyNumberFormat="1" applyFont="1" applyFill="1" applyBorder="1" applyAlignment="1">
      <alignment horizontal="left" vertical="center" indent="1"/>
    </xf>
    <xf numFmtId="2" fontId="116" fillId="95" borderId="33" xfId="536" applyNumberFormat="1" applyFont="1" applyFill="1" applyBorder="1" applyAlignment="1">
      <alignment horizontal="left" vertical="center" indent="2"/>
    </xf>
    <xf numFmtId="2" fontId="116" fillId="55" borderId="33" xfId="536" applyNumberFormat="1" applyFont="1" applyFill="1" applyBorder="1" applyAlignment="1">
      <alignment horizontal="left" vertical="center" indent="2"/>
    </xf>
    <xf numFmtId="168" fontId="174" fillId="90" borderId="0" xfId="729" applyNumberFormat="1" applyFont="1" applyFill="1" applyBorder="1" applyAlignment="1">
      <alignment horizontal="right" vertical="center"/>
    </xf>
    <xf numFmtId="3" fontId="174" fillId="90" borderId="0" xfId="729" applyNumberFormat="1" applyFont="1" applyFill="1" applyBorder="1" applyAlignment="1">
      <alignment horizontal="right" vertical="center"/>
    </xf>
    <xf numFmtId="168" fontId="155" fillId="90" borderId="0" xfId="729" applyNumberFormat="1" applyFont="1" applyFill="1" applyBorder="1" applyAlignment="1">
      <alignment horizontal="right" vertical="center"/>
    </xf>
    <xf numFmtId="168" fontId="155" fillId="90" borderId="0" xfId="729" applyNumberFormat="1" applyFont="1" applyFill="1" applyBorder="1" applyAlignment="1">
      <alignment horizontal="center" vertical="center"/>
    </xf>
    <xf numFmtId="168" fontId="174" fillId="90" borderId="0" xfId="729" applyNumberFormat="1" applyFont="1" applyFill="1" applyBorder="1" applyAlignment="1">
      <alignment vertical="center"/>
    </xf>
    <xf numFmtId="168" fontId="155" fillId="55" borderId="0" xfId="0" applyNumberFormat="1" applyFont="1" applyFill="1" applyBorder="1" applyAlignment="1">
      <alignment vertical="center"/>
    </xf>
    <xf numFmtId="2" fontId="157" fillId="55" borderId="33" xfId="246" applyNumberFormat="1" applyFont="1" applyFill="1" applyBorder="1" applyAlignment="1" applyProtection="1">
      <alignment horizontal="left" indent="2"/>
    </xf>
    <xf numFmtId="168" fontId="189" fillId="0" borderId="62" xfId="647" applyNumberFormat="1" applyFont="1" applyFill="1" applyBorder="1" applyAlignment="1">
      <alignment horizontal="right" vertical="center"/>
    </xf>
    <xf numFmtId="168" fontId="155" fillId="55" borderId="52" xfId="0" applyNumberFormat="1" applyFont="1" applyFill="1" applyBorder="1" applyAlignment="1">
      <alignment vertical="center"/>
    </xf>
    <xf numFmtId="0" fontId="156" fillId="55" borderId="0" xfId="730" applyFont="1" applyFill="1" applyAlignment="1">
      <alignment horizontal="center" vertical="center"/>
    </xf>
    <xf numFmtId="168" fontId="116" fillId="55" borderId="111" xfId="2" applyNumberFormat="1" applyFont="1" applyFill="1" applyBorder="1" applyAlignment="1">
      <alignment horizontal="right" vertical="center"/>
    </xf>
    <xf numFmtId="168" fontId="162" fillId="55" borderId="111" xfId="536" applyNumberFormat="1" applyFont="1" applyFill="1" applyBorder="1" applyAlignment="1">
      <alignment horizontal="right" vertical="center"/>
    </xf>
    <xf numFmtId="184" fontId="155" fillId="55" borderId="74" xfId="120" applyNumberFormat="1" applyFont="1" applyFill="1" applyBorder="1"/>
    <xf numFmtId="0" fontId="182" fillId="55" borderId="0" xfId="525" applyFont="1" applyFill="1" applyAlignment="1">
      <alignment horizontal="left" vertical="center" wrapText="1"/>
    </xf>
    <xf numFmtId="0" fontId="156" fillId="55" borderId="0" xfId="731" applyFont="1" applyFill="1" applyAlignment="1">
      <alignment horizontal="center" vertical="center"/>
    </xf>
    <xf numFmtId="0" fontId="174" fillId="55" borderId="52" xfId="696" applyFont="1" applyFill="1" applyBorder="1"/>
    <xf numFmtId="0" fontId="174" fillId="54" borderId="0" xfId="696" applyFont="1" applyFill="1"/>
    <xf numFmtId="0" fontId="174" fillId="54" borderId="0" xfId="696" applyFont="1" applyFill="1" applyAlignment="1">
      <alignment horizontal="right"/>
    </xf>
    <xf numFmtId="0" fontId="116" fillId="55" borderId="0" xfId="696" applyFont="1" applyFill="1" applyAlignment="1">
      <alignment horizontal="left"/>
    </xf>
    <xf numFmtId="0" fontId="174" fillId="54" borderId="54" xfId="696" applyFont="1" applyFill="1" applyBorder="1" applyAlignment="1">
      <alignment wrapText="1"/>
    </xf>
    <xf numFmtId="0" fontId="116" fillId="55" borderId="0" xfId="696" applyFont="1" applyFill="1" applyAlignment="1">
      <alignment horizontal="left" wrapText="1"/>
    </xf>
    <xf numFmtId="0" fontId="155" fillId="55" borderId="53" xfId="696" applyFont="1" applyFill="1" applyBorder="1" applyAlignment="1">
      <alignment horizontal="left" wrapText="1"/>
    </xf>
    <xf numFmtId="0" fontId="168" fillId="55" borderId="61" xfId="696" applyFont="1" applyFill="1" applyBorder="1" applyAlignment="1">
      <alignment horizontal="left" wrapText="1"/>
    </xf>
    <xf numFmtId="3" fontId="194" fillId="55" borderId="61" xfId="696" applyNumberFormat="1" applyFont="1" applyFill="1" applyBorder="1" applyAlignment="1">
      <alignment horizontal="right" vertical="center"/>
    </xf>
    <xf numFmtId="3" fontId="194" fillId="55" borderId="62" xfId="696" applyNumberFormat="1" applyFont="1" applyFill="1" applyBorder="1" applyAlignment="1">
      <alignment horizontal="right" vertical="center"/>
    </xf>
    <xf numFmtId="0" fontId="155" fillId="55" borderId="0" xfId="696" applyFont="1" applyFill="1" applyAlignment="1">
      <alignment horizontal="left"/>
    </xf>
    <xf numFmtId="2" fontId="190" fillId="90" borderId="53" xfId="525" applyNumberFormat="1" applyFont="1" applyFill="1" applyBorder="1" applyAlignment="1">
      <alignment horizontal="left" vertical="center"/>
    </xf>
    <xf numFmtId="0" fontId="155" fillId="54" borderId="104" xfId="326" applyFont="1" applyFill="1" applyBorder="1" applyAlignment="1">
      <alignment horizontal="right" vertical="center"/>
    </xf>
    <xf numFmtId="0" fontId="155" fillId="54" borderId="110" xfId="326" applyFont="1" applyFill="1" applyBorder="1" applyAlignment="1">
      <alignment horizontal="right" vertical="center"/>
    </xf>
    <xf numFmtId="0" fontId="155" fillId="54" borderId="131" xfId="326" applyFont="1" applyFill="1" applyBorder="1" applyAlignment="1">
      <alignment horizontal="right" vertical="center"/>
    </xf>
    <xf numFmtId="168" fontId="155" fillId="55" borderId="132" xfId="525" applyNumberFormat="1" applyFont="1" applyFill="1" applyBorder="1" applyAlignment="1">
      <alignment horizontal="right" vertical="center"/>
    </xf>
    <xf numFmtId="168" fontId="155" fillId="55" borderId="52" xfId="525" applyNumberFormat="1" applyFont="1" applyFill="1" applyBorder="1" applyAlignment="1">
      <alignment horizontal="right" vertical="center"/>
    </xf>
    <xf numFmtId="168" fontId="175" fillId="55" borderId="52" xfId="712" applyNumberFormat="1" applyFont="1" applyFill="1" applyBorder="1" applyAlignment="1">
      <alignment horizontal="right" vertical="center"/>
    </xf>
    <xf numFmtId="1" fontId="174" fillId="55" borderId="52" xfId="712" applyNumberFormat="1" applyFont="1" applyFill="1" applyBorder="1" applyAlignment="1">
      <alignment horizontal="right" vertical="center"/>
    </xf>
    <xf numFmtId="2" fontId="174" fillId="90" borderId="73" xfId="712" applyNumberFormat="1" applyFont="1" applyFill="1" applyBorder="1" applyAlignment="1">
      <alignment horizontal="left" vertical="center" indent="1"/>
    </xf>
    <xf numFmtId="168" fontId="155" fillId="55" borderId="63" xfId="525" applyNumberFormat="1" applyFont="1" applyFill="1" applyBorder="1" applyAlignment="1">
      <alignment horizontal="right" vertical="center"/>
    </xf>
    <xf numFmtId="168" fontId="155" fillId="55" borderId="74" xfId="525" applyNumberFormat="1" applyFont="1" applyFill="1" applyBorder="1" applyAlignment="1">
      <alignment horizontal="right" vertical="center"/>
    </xf>
    <xf numFmtId="2" fontId="176" fillId="90" borderId="52" xfId="712" applyNumberFormat="1" applyFont="1" applyFill="1" applyBorder="1" applyAlignment="1">
      <alignment horizontal="left" vertical="center"/>
    </xf>
    <xf numFmtId="1" fontId="176" fillId="90" borderId="59" xfId="712" applyNumberFormat="1" applyFont="1" applyFill="1" applyBorder="1"/>
    <xf numFmtId="2" fontId="151" fillId="92" borderId="53" xfId="536" applyNumberFormat="1" applyFont="1" applyFill="1" applyBorder="1" applyAlignment="1">
      <alignment vertical="center"/>
    </xf>
    <xf numFmtId="0" fontId="197" fillId="92" borderId="134" xfId="525" applyFont="1" applyFill="1" applyBorder="1" applyAlignment="1">
      <alignment horizontal="right" vertical="center"/>
    </xf>
    <xf numFmtId="0" fontId="197" fillId="93" borderId="53" xfId="525" applyFont="1" applyFill="1" applyBorder="1" applyAlignment="1">
      <alignment horizontal="left" vertical="center"/>
    </xf>
    <xf numFmtId="184" fontId="155" fillId="93" borderId="52" xfId="526" applyNumberFormat="1" applyFont="1" applyFill="1" applyBorder="1" applyAlignment="1">
      <alignment horizontal="right" vertical="center"/>
    </xf>
    <xf numFmtId="0" fontId="199" fillId="93" borderId="53" xfId="525" applyFont="1" applyFill="1" applyBorder="1" applyAlignment="1">
      <alignment horizontal="left" vertical="center"/>
    </xf>
    <xf numFmtId="0" fontId="197" fillId="93" borderId="73" xfId="525" applyFont="1" applyFill="1" applyBorder="1" applyAlignment="1">
      <alignment horizontal="left" vertical="center"/>
    </xf>
    <xf numFmtId="184" fontId="155" fillId="93" borderId="63" xfId="526" applyNumberFormat="1" applyFont="1" applyFill="1" applyBorder="1" applyAlignment="1">
      <alignment horizontal="right" vertical="center"/>
    </xf>
    <xf numFmtId="184" fontId="155" fillId="93" borderId="74" xfId="526" applyNumberFormat="1" applyFont="1" applyFill="1" applyBorder="1" applyAlignment="1">
      <alignment horizontal="right" vertical="center"/>
    </xf>
    <xf numFmtId="0" fontId="198" fillId="93" borderId="53" xfId="525" applyFont="1" applyFill="1" applyBorder="1" applyAlignment="1">
      <alignment horizontal="left" vertical="center"/>
    </xf>
    <xf numFmtId="210" fontId="23" fillId="28" borderId="0" xfId="525" applyNumberFormat="1" applyFill="1"/>
    <xf numFmtId="168" fontId="155" fillId="93" borderId="0" xfId="563" applyNumberFormat="1" applyFont="1" applyFill="1" applyAlignment="1">
      <alignment horizontal="right" vertical="center" wrapText="1"/>
    </xf>
    <xf numFmtId="168" fontId="155" fillId="93" borderId="138" xfId="563" applyNumberFormat="1" applyFont="1" applyFill="1" applyBorder="1" applyAlignment="1">
      <alignment horizontal="right" vertical="center" wrapText="1"/>
    </xf>
    <xf numFmtId="1" fontId="155" fillId="93" borderId="0" xfId="563" applyNumberFormat="1" applyFont="1" applyFill="1" applyAlignment="1">
      <alignment horizontal="right" vertical="center" wrapText="1"/>
    </xf>
    <xf numFmtId="1" fontId="155" fillId="93" borderId="138" xfId="563" applyNumberFormat="1" applyFont="1" applyFill="1" applyBorder="1" applyAlignment="1">
      <alignment horizontal="right" vertical="center" wrapText="1"/>
    </xf>
    <xf numFmtId="1" fontId="155" fillId="93" borderId="139" xfId="563" applyNumberFormat="1" applyFont="1" applyFill="1" applyBorder="1" applyAlignment="1">
      <alignment horizontal="right" vertical="center" wrapText="1"/>
    </xf>
    <xf numFmtId="0" fontId="153" fillId="93" borderId="140" xfId="563" applyFont="1" applyFill="1" applyBorder="1" applyAlignment="1">
      <alignment horizontal="left" vertical="center" wrapText="1"/>
    </xf>
    <xf numFmtId="168" fontId="155" fillId="93" borderId="63" xfId="563" applyNumberFormat="1" applyFont="1" applyFill="1" applyBorder="1" applyAlignment="1">
      <alignment horizontal="right" vertical="center" wrapText="1"/>
    </xf>
    <xf numFmtId="168" fontId="155" fillId="93" borderId="141" xfId="563" applyNumberFormat="1" applyFont="1" applyFill="1" applyBorder="1" applyAlignment="1">
      <alignment horizontal="right" vertical="center" wrapText="1"/>
    </xf>
    <xf numFmtId="0" fontId="151" fillId="90" borderId="0" xfId="525" applyFont="1" applyFill="1"/>
    <xf numFmtId="0" fontId="164" fillId="90" borderId="0" xfId="728" applyFont="1" applyFill="1"/>
    <xf numFmtId="0" fontId="174" fillId="90" borderId="0" xfId="728" applyFont="1" applyFill="1"/>
    <xf numFmtId="168" fontId="164" fillId="90" borderId="0" xfId="728" applyNumberFormat="1" applyFont="1" applyFill="1"/>
    <xf numFmtId="0" fontId="3" fillId="90" borderId="0" xfId="728" applyFill="1"/>
    <xf numFmtId="184" fontId="164" fillId="90" borderId="0" xfId="728" applyNumberFormat="1" applyFont="1" applyFill="1"/>
    <xf numFmtId="1" fontId="164" fillId="90" borderId="0" xfId="728" applyNumberFormat="1" applyFont="1" applyFill="1"/>
    <xf numFmtId="0" fontId="171" fillId="52" borderId="0" xfId="724" applyFont="1" applyFill="1" applyBorder="1"/>
    <xf numFmtId="184" fontId="162" fillId="93" borderId="52" xfId="725" applyNumberFormat="1" applyFont="1" applyFill="1" applyBorder="1"/>
    <xf numFmtId="184" fontId="155" fillId="93" borderId="52" xfId="725" applyNumberFormat="1" applyFont="1" applyFill="1" applyBorder="1"/>
    <xf numFmtId="184" fontId="198" fillId="93" borderId="134" xfId="726" applyNumberFormat="1" applyFont="1" applyFill="1" applyBorder="1"/>
    <xf numFmtId="184" fontId="197" fillId="93" borderId="52" xfId="726" applyNumberFormat="1" applyFont="1" applyFill="1" applyBorder="1"/>
    <xf numFmtId="184" fontId="197" fillId="93" borderId="143" xfId="726" applyNumberFormat="1" applyFont="1" applyFill="1" applyBorder="1"/>
    <xf numFmtId="184" fontId="198" fillId="93" borderId="99" xfId="726" applyNumberFormat="1" applyFont="1" applyFill="1" applyBorder="1" applyAlignment="1">
      <alignment vertical="center"/>
    </xf>
    <xf numFmtId="168" fontId="155" fillId="90" borderId="142" xfId="524" applyNumberFormat="1" applyFont="1" applyFill="1" applyBorder="1" applyAlignment="1">
      <alignment horizontal="left" vertical="center"/>
    </xf>
    <xf numFmtId="168" fontId="155" fillId="90" borderId="144" xfId="524" applyNumberFormat="1" applyFont="1" applyFill="1" applyBorder="1" applyAlignment="1">
      <alignment horizontal="left" vertical="center"/>
    </xf>
    <xf numFmtId="168" fontId="155" fillId="56" borderId="54" xfId="536" applyNumberFormat="1" applyFont="1" applyFill="1" applyBorder="1" applyAlignment="1">
      <alignment horizontal="center" vertical="center" wrapText="1"/>
    </xf>
    <xf numFmtId="184" fontId="155" fillId="55" borderId="63" xfId="120" applyNumberFormat="1" applyFont="1" applyFill="1" applyBorder="1"/>
    <xf numFmtId="168" fontId="175" fillId="55" borderId="145" xfId="712" applyNumberFormat="1" applyFont="1" applyFill="1" applyBorder="1" applyAlignment="1">
      <alignment horizontal="right"/>
    </xf>
    <xf numFmtId="168" fontId="175" fillId="0" borderId="55" xfId="647" applyNumberFormat="1" applyFont="1" applyFill="1" applyBorder="1" applyAlignment="1">
      <alignment horizontal="right" vertical="center"/>
    </xf>
    <xf numFmtId="168" fontId="174" fillId="0" borderId="62" xfId="647" applyNumberFormat="1" applyFont="1" applyFill="1" applyBorder="1" applyAlignment="1">
      <alignment horizontal="right" vertical="center"/>
    </xf>
    <xf numFmtId="168" fontId="175" fillId="0" borderId="62" xfId="647" applyNumberFormat="1" applyFont="1" applyFill="1" applyBorder="1" applyAlignment="1">
      <alignment horizontal="right" vertical="center"/>
    </xf>
    <xf numFmtId="168" fontId="189" fillId="0" borderId="74" xfId="647" applyNumberFormat="1" applyFont="1" applyFill="1" applyBorder="1"/>
    <xf numFmtId="0" fontId="155" fillId="90" borderId="0" xfId="326" applyFont="1" applyFill="1" applyBorder="1"/>
    <xf numFmtId="2" fontId="174" fillId="90" borderId="0" xfId="729" applyNumberFormat="1" applyFont="1" applyFill="1" applyBorder="1" applyAlignment="1">
      <alignment horizontal="left" vertical="center"/>
    </xf>
    <xf numFmtId="2" fontId="190" fillId="90" borderId="0" xfId="729" applyNumberFormat="1" applyFont="1" applyFill="1" applyBorder="1" applyAlignment="1">
      <alignment horizontal="left" vertical="center"/>
    </xf>
    <xf numFmtId="2" fontId="174" fillId="90" borderId="0" xfId="729" applyNumberFormat="1" applyFont="1" applyFill="1" applyBorder="1" applyAlignment="1">
      <alignment horizontal="left" vertical="center" indent="1"/>
    </xf>
    <xf numFmtId="2" fontId="189" fillId="90" borderId="0" xfId="729" applyNumberFormat="1" applyFont="1" applyFill="1" applyBorder="1" applyAlignment="1">
      <alignment horizontal="left" vertical="center"/>
    </xf>
    <xf numFmtId="168" fontId="189" fillId="90" borderId="0" xfId="729" applyNumberFormat="1" applyFont="1" applyFill="1" applyBorder="1" applyAlignment="1">
      <alignment horizontal="right" vertical="center"/>
    </xf>
    <xf numFmtId="3" fontId="189" fillId="90" borderId="0" xfId="729" applyNumberFormat="1" applyFont="1" applyFill="1" applyBorder="1" applyAlignment="1">
      <alignment horizontal="right" vertical="center"/>
    </xf>
    <xf numFmtId="2" fontId="176" fillId="90" borderId="0" xfId="729" applyNumberFormat="1" applyFont="1" applyFill="1" applyBorder="1" applyAlignment="1">
      <alignment horizontal="left" vertical="center"/>
    </xf>
    <xf numFmtId="2" fontId="151" fillId="51" borderId="53" xfId="536" applyNumberFormat="1" applyFont="1" applyFill="1" applyBorder="1" applyAlignment="1">
      <alignment vertical="center"/>
    </xf>
    <xf numFmtId="169" fontId="155" fillId="28" borderId="0" xfId="525" applyNumberFormat="1" applyFont="1" applyFill="1"/>
    <xf numFmtId="2" fontId="152" fillId="51" borderId="53" xfId="536" applyNumberFormat="1" applyFont="1" applyFill="1" applyBorder="1" applyAlignment="1">
      <alignment vertical="center"/>
    </xf>
    <xf numFmtId="2" fontId="162" fillId="28" borderId="53" xfId="2" applyNumberFormat="1" applyFont="1" applyFill="1" applyBorder="1" applyAlignment="1">
      <alignment horizontal="left" vertical="center"/>
    </xf>
    <xf numFmtId="0" fontId="116" fillId="52" borderId="0" xfId="525" applyFont="1" applyFill="1"/>
    <xf numFmtId="0" fontId="116" fillId="28" borderId="0" xfId="2" applyFont="1" applyFill="1" applyAlignment="1">
      <alignment vertical="center"/>
    </xf>
    <xf numFmtId="0" fontId="116" fillId="52" borderId="52" xfId="525" applyFont="1" applyFill="1" applyBorder="1"/>
    <xf numFmtId="184" fontId="155" fillId="90" borderId="0" xfId="2" applyNumberFormat="1" applyFont="1" applyFill="1" applyAlignment="1">
      <alignment vertical="center"/>
    </xf>
    <xf numFmtId="184" fontId="162" fillId="28" borderId="0" xfId="2" applyNumberFormat="1" applyFont="1" applyFill="1" applyAlignment="1">
      <alignment vertical="center"/>
    </xf>
    <xf numFmtId="184" fontId="162" fillId="28" borderId="52" xfId="2" applyNumberFormat="1" applyFont="1" applyFill="1" applyBorder="1" applyAlignment="1">
      <alignment vertical="center"/>
    </xf>
    <xf numFmtId="184" fontId="116" fillId="28" borderId="0" xfId="2" applyNumberFormat="1" applyFont="1" applyFill="1" applyAlignment="1">
      <alignment vertical="center"/>
    </xf>
    <xf numFmtId="184" fontId="116" fillId="28" borderId="52" xfId="2" applyNumberFormat="1" applyFont="1" applyFill="1" applyBorder="1" applyAlignment="1">
      <alignment vertical="center"/>
    </xf>
    <xf numFmtId="2" fontId="178" fillId="28" borderId="53" xfId="2" applyNumberFormat="1" applyFont="1" applyFill="1" applyBorder="1" applyAlignment="1">
      <alignment horizontal="left" vertical="center" indent="1"/>
    </xf>
    <xf numFmtId="2" fontId="162" fillId="55" borderId="53" xfId="2" applyNumberFormat="1" applyFont="1" applyFill="1" applyBorder="1" applyAlignment="1">
      <alignment horizontal="left" vertical="center"/>
    </xf>
    <xf numFmtId="1" fontId="155" fillId="90" borderId="0" xfId="2" applyNumberFormat="1" applyFont="1" applyFill="1" applyAlignment="1">
      <alignment vertical="center"/>
    </xf>
    <xf numFmtId="1" fontId="155" fillId="90" borderId="52" xfId="2" applyNumberFormat="1" applyFont="1" applyFill="1" applyBorder="1" applyAlignment="1">
      <alignment vertical="center"/>
    </xf>
    <xf numFmtId="2" fontId="155" fillId="28" borderId="57" xfId="2" applyNumberFormat="1" applyFont="1" applyFill="1" applyBorder="1" applyAlignment="1">
      <alignment horizontal="left" vertical="center" indent="1"/>
    </xf>
    <xf numFmtId="168" fontId="155" fillId="90" borderId="58" xfId="2" applyNumberFormat="1" applyFont="1" applyFill="1" applyBorder="1" applyAlignment="1">
      <alignment vertical="center"/>
    </xf>
    <xf numFmtId="168" fontId="155" fillId="90" borderId="59" xfId="2" applyNumberFormat="1" applyFont="1" applyFill="1" applyBorder="1" applyAlignment="1">
      <alignment vertical="center"/>
    </xf>
    <xf numFmtId="185" fontId="161" fillId="28" borderId="0" xfId="525" applyNumberFormat="1" applyFont="1" applyFill="1"/>
    <xf numFmtId="0" fontId="205" fillId="55" borderId="0" xfId="246" applyFont="1" applyFill="1" applyAlignment="1" applyProtection="1">
      <alignment horizontal="center" vertical="center" wrapText="1"/>
    </xf>
    <xf numFmtId="2" fontId="157" fillId="55" borderId="33" xfId="246" applyNumberFormat="1" applyFont="1" applyFill="1" applyBorder="1" applyAlignment="1" applyProtection="1">
      <alignment horizontal="left" indent="2"/>
    </xf>
    <xf numFmtId="2" fontId="157" fillId="55" borderId="0" xfId="246" applyNumberFormat="1" applyFont="1" applyFill="1" applyBorder="1" applyAlignment="1" applyProtection="1">
      <alignment horizontal="left" indent="2"/>
    </xf>
    <xf numFmtId="2" fontId="157" fillId="55" borderId="34" xfId="246" applyNumberFormat="1" applyFont="1" applyFill="1" applyBorder="1" applyAlignment="1" applyProtection="1">
      <alignment horizontal="left" indent="2"/>
    </xf>
    <xf numFmtId="0" fontId="155" fillId="55" borderId="37" xfId="525" applyFont="1" applyFill="1" applyBorder="1" applyAlignment="1"/>
    <xf numFmtId="0" fontId="155" fillId="55" borderId="38" xfId="525" applyFont="1" applyFill="1" applyBorder="1" applyAlignment="1"/>
    <xf numFmtId="0" fontId="155" fillId="55" borderId="39" xfId="525" applyFont="1" applyFill="1" applyBorder="1" applyAlignment="1"/>
    <xf numFmtId="0" fontId="166" fillId="54" borderId="50" xfId="525" applyFont="1" applyFill="1" applyBorder="1" applyAlignment="1">
      <alignment horizontal="center"/>
    </xf>
    <xf numFmtId="0" fontId="23" fillId="54" borderId="51" xfId="525" applyFont="1" applyFill="1" applyBorder="1" applyAlignment="1">
      <alignment horizontal="center"/>
    </xf>
    <xf numFmtId="0" fontId="23" fillId="54" borderId="47" xfId="525" applyFont="1" applyFill="1" applyBorder="1" applyAlignment="1">
      <alignment horizontal="center"/>
    </xf>
    <xf numFmtId="0" fontId="167" fillId="28" borderId="33" xfId="525" applyFont="1" applyFill="1" applyBorder="1" applyAlignment="1">
      <alignment horizontal="left" indent="1"/>
    </xf>
    <xf numFmtId="0" fontId="167" fillId="28" borderId="0" xfId="525" applyFont="1" applyFill="1" applyBorder="1" applyAlignment="1">
      <alignment horizontal="left" indent="1"/>
    </xf>
    <xf numFmtId="0" fontId="167" fillId="28" borderId="34" xfId="525" applyFont="1" applyFill="1" applyBorder="1" applyAlignment="1">
      <alignment horizontal="left" indent="1"/>
    </xf>
    <xf numFmtId="2" fontId="156" fillId="51" borderId="65" xfId="536" applyNumberFormat="1" applyFont="1" applyFill="1" applyBorder="1" applyAlignment="1">
      <alignment horizontal="center" vertical="center" wrapText="1"/>
    </xf>
    <xf numFmtId="2" fontId="156" fillId="51" borderId="66" xfId="536" applyNumberFormat="1" applyFont="1" applyFill="1" applyBorder="1" applyAlignment="1">
      <alignment horizontal="center" vertical="center" wrapText="1"/>
    </xf>
    <xf numFmtId="2" fontId="156" fillId="51" borderId="67" xfId="536" applyNumberFormat="1" applyFont="1" applyFill="1" applyBorder="1" applyAlignment="1">
      <alignment horizontal="center" vertical="center" wrapText="1"/>
    </xf>
    <xf numFmtId="2" fontId="155" fillId="51" borderId="68" xfId="536" applyNumberFormat="1" applyFont="1" applyFill="1" applyBorder="1" applyAlignment="1">
      <alignment horizontal="center" vertical="center"/>
    </xf>
    <xf numFmtId="2" fontId="155" fillId="51" borderId="69" xfId="536" applyNumberFormat="1" applyFont="1" applyFill="1" applyBorder="1" applyAlignment="1">
      <alignment horizontal="center" vertical="center"/>
    </xf>
    <xf numFmtId="183" fontId="155" fillId="51" borderId="61" xfId="2" applyNumberFormat="1" applyFont="1" applyFill="1" applyBorder="1" applyAlignment="1">
      <alignment horizontal="center" vertical="center" wrapText="1"/>
    </xf>
    <xf numFmtId="183" fontId="155" fillId="51" borderId="62" xfId="2" applyNumberFormat="1" applyFont="1" applyFill="1" applyBorder="1" applyAlignment="1">
      <alignment horizontal="center" vertical="center" wrapText="1"/>
    </xf>
    <xf numFmtId="2" fontId="181" fillId="28" borderId="49" xfId="536" applyNumberFormat="1" applyFont="1" applyFill="1" applyBorder="1" applyAlignment="1">
      <alignment horizontal="left" vertical="center" wrapText="1"/>
    </xf>
    <xf numFmtId="2" fontId="181" fillId="28" borderId="48" xfId="536" applyNumberFormat="1" applyFont="1" applyFill="1" applyBorder="1" applyAlignment="1">
      <alignment horizontal="left" vertical="center" wrapText="1"/>
    </xf>
    <xf numFmtId="2" fontId="181" fillId="28" borderId="103" xfId="536" applyNumberFormat="1" applyFont="1" applyFill="1" applyBorder="1" applyAlignment="1">
      <alignment horizontal="left" vertical="center" wrapText="1"/>
    </xf>
    <xf numFmtId="0" fontId="23" fillId="90" borderId="0" xfId="525" applyFill="1" applyBorder="1" applyAlignment="1">
      <alignment horizontal="center"/>
    </xf>
    <xf numFmtId="2" fontId="116" fillId="53" borderId="64" xfId="536" applyNumberFormat="1" applyFont="1" applyFill="1" applyBorder="1" applyAlignment="1">
      <alignment horizontal="center" vertical="center" wrapText="1"/>
    </xf>
    <xf numFmtId="2" fontId="116" fillId="53" borderId="76" xfId="536" applyNumberFormat="1" applyFont="1" applyFill="1" applyBorder="1" applyAlignment="1">
      <alignment horizontal="center" vertical="center" wrapText="1"/>
    </xf>
    <xf numFmtId="0" fontId="173" fillId="56" borderId="45" xfId="536" applyFont="1" applyFill="1" applyBorder="1" applyAlignment="1">
      <alignment horizontal="center" vertical="center" wrapText="1"/>
    </xf>
    <xf numFmtId="0" fontId="173" fillId="56" borderId="46" xfId="536" applyFont="1" applyFill="1" applyBorder="1" applyAlignment="1">
      <alignment horizontal="center" vertical="center" wrapText="1"/>
    </xf>
    <xf numFmtId="0" fontId="173" fillId="56" borderId="94" xfId="536" applyFont="1" applyFill="1" applyBorder="1" applyAlignment="1">
      <alignment horizontal="center" vertical="center" wrapText="1"/>
    </xf>
    <xf numFmtId="2" fontId="116" fillId="53" borderId="51" xfId="536" applyNumberFormat="1" applyFont="1" applyFill="1" applyBorder="1" applyAlignment="1">
      <alignment horizontal="center" vertical="center" wrapText="1"/>
    </xf>
    <xf numFmtId="2" fontId="116" fillId="53" borderId="75" xfId="536" applyNumberFormat="1" applyFont="1" applyFill="1" applyBorder="1" applyAlignment="1">
      <alignment horizontal="center" vertical="center" wrapText="1"/>
    </xf>
    <xf numFmtId="0" fontId="153" fillId="55" borderId="49" xfId="246" applyFont="1" applyFill="1" applyBorder="1" applyAlignment="1" applyProtection="1">
      <alignment horizontal="left" vertical="center" wrapText="1"/>
    </xf>
    <xf numFmtId="0" fontId="153" fillId="55" borderId="48" xfId="246" applyFont="1" applyFill="1" applyBorder="1" applyAlignment="1" applyProtection="1">
      <alignment horizontal="left" vertical="center" wrapText="1"/>
    </xf>
    <xf numFmtId="0" fontId="153" fillId="55" borderId="130" xfId="246" applyFont="1" applyFill="1" applyBorder="1" applyAlignment="1" applyProtection="1">
      <alignment horizontal="left" vertical="center" wrapText="1"/>
    </xf>
    <xf numFmtId="2" fontId="116" fillId="96" borderId="54" xfId="536" applyNumberFormat="1" applyFont="1" applyFill="1" applyBorder="1" applyAlignment="1">
      <alignment horizontal="center" vertical="center"/>
    </xf>
    <xf numFmtId="0" fontId="155" fillId="54" borderId="61" xfId="246" applyFont="1" applyFill="1" applyBorder="1" applyAlignment="1" applyProtection="1">
      <alignment horizontal="center" vertical="center"/>
    </xf>
    <xf numFmtId="0" fontId="155" fillId="54" borderId="129" xfId="246" applyFont="1" applyFill="1" applyBorder="1" applyAlignment="1" applyProtection="1">
      <alignment horizontal="center" vertical="center"/>
    </xf>
    <xf numFmtId="2" fontId="116" fillId="53" borderId="42" xfId="536" applyNumberFormat="1" applyFont="1" applyFill="1" applyBorder="1" applyAlignment="1">
      <alignment horizontal="center" vertical="center" wrapText="1"/>
    </xf>
    <xf numFmtId="2" fontId="116" fillId="53" borderId="43" xfId="536" applyNumberFormat="1" applyFont="1" applyFill="1" applyBorder="1" applyAlignment="1">
      <alignment horizontal="center" vertical="center" wrapText="1"/>
    </xf>
    <xf numFmtId="0" fontId="173" fillId="56" borderId="127" xfId="536" applyFont="1" applyFill="1" applyBorder="1" applyAlignment="1">
      <alignment horizontal="center" vertical="center" wrapText="1"/>
    </xf>
    <xf numFmtId="0" fontId="173" fillId="56" borderId="126" xfId="536" applyFont="1" applyFill="1" applyBorder="1" applyAlignment="1">
      <alignment horizontal="center" vertical="center" wrapText="1"/>
    </xf>
    <xf numFmtId="0" fontId="173" fillId="56" borderId="128" xfId="536" applyFont="1" applyFill="1" applyBorder="1" applyAlignment="1">
      <alignment horizontal="center" vertical="center" wrapText="1"/>
    </xf>
    <xf numFmtId="168" fontId="173" fillId="56" borderId="65" xfId="2" applyNumberFormat="1" applyFont="1" applyFill="1" applyBorder="1" applyAlignment="1">
      <alignment horizontal="center" vertical="center" wrapText="1"/>
    </xf>
    <xf numFmtId="168" fontId="173" fillId="56" borderId="66" xfId="2" applyNumberFormat="1" applyFont="1" applyFill="1" applyBorder="1" applyAlignment="1">
      <alignment horizontal="center" vertical="center" wrapText="1"/>
    </xf>
    <xf numFmtId="168" fontId="173" fillId="56" borderId="67" xfId="2" applyNumberFormat="1" applyFont="1" applyFill="1" applyBorder="1" applyAlignment="1">
      <alignment horizontal="center" vertical="center" wrapText="1"/>
    </xf>
    <xf numFmtId="0" fontId="23" fillId="55" borderId="0" xfId="525" applyFill="1" applyAlignment="1">
      <alignment horizontal="center"/>
    </xf>
    <xf numFmtId="168" fontId="155" fillId="56" borderId="68" xfId="536" applyNumberFormat="1" applyFont="1" applyFill="1" applyBorder="1" applyAlignment="1">
      <alignment horizontal="center" vertical="center" wrapText="1"/>
    </xf>
    <xf numFmtId="168" fontId="155" fillId="56" borderId="69" xfId="536" applyNumberFormat="1" applyFont="1" applyFill="1" applyBorder="1" applyAlignment="1">
      <alignment horizontal="center" vertical="center" wrapText="1"/>
    </xf>
    <xf numFmtId="168" fontId="155" fillId="56" borderId="61" xfId="536" applyNumberFormat="1" applyFont="1" applyFill="1" applyBorder="1" applyAlignment="1">
      <alignment horizontal="center" vertical="center" wrapText="1"/>
    </xf>
    <xf numFmtId="168" fontId="155" fillId="56" borderId="62" xfId="536" applyNumberFormat="1" applyFont="1" applyFill="1" applyBorder="1" applyAlignment="1">
      <alignment horizontal="center" vertical="center" wrapText="1"/>
    </xf>
    <xf numFmtId="0" fontId="182" fillId="55" borderId="90" xfId="525" applyFont="1" applyFill="1" applyBorder="1" applyAlignment="1">
      <alignment horizontal="left" vertical="center" wrapText="1"/>
    </xf>
    <xf numFmtId="0" fontId="182" fillId="55" borderId="79" xfId="525" applyFont="1" applyFill="1" applyBorder="1" applyAlignment="1">
      <alignment horizontal="left" vertical="center" wrapText="1"/>
    </xf>
    <xf numFmtId="0" fontId="182" fillId="55" borderId="89" xfId="525" applyFont="1" applyFill="1" applyBorder="1" applyAlignment="1">
      <alignment horizontal="left" vertical="center" wrapText="1"/>
    </xf>
    <xf numFmtId="0" fontId="159" fillId="0" borderId="65" xfId="525" applyFont="1" applyBorder="1" applyAlignment="1">
      <alignment vertical="center" wrapText="1"/>
    </xf>
    <xf numFmtId="0" fontId="159" fillId="0" borderId="66" xfId="525" applyFont="1" applyBorder="1" applyAlignment="1">
      <alignment vertical="center" wrapText="1"/>
    </xf>
    <xf numFmtId="0" fontId="159" fillId="0" borderId="67" xfId="525" applyFont="1" applyBorder="1" applyAlignment="1">
      <alignment vertical="center" wrapText="1"/>
    </xf>
    <xf numFmtId="168" fontId="173" fillId="54" borderId="65" xfId="2" applyNumberFormat="1" applyFont="1" applyFill="1" applyBorder="1" applyAlignment="1">
      <alignment horizontal="center" vertical="center" wrapText="1"/>
    </xf>
    <xf numFmtId="168" fontId="173" fillId="54" borderId="66" xfId="2" applyNumberFormat="1" applyFont="1" applyFill="1" applyBorder="1" applyAlignment="1">
      <alignment horizontal="center" vertical="center" wrapText="1"/>
    </xf>
    <xf numFmtId="168" fontId="173" fillId="54" borderId="67" xfId="2" applyNumberFormat="1" applyFont="1" applyFill="1" applyBorder="1" applyAlignment="1">
      <alignment horizontal="center" vertical="center" wrapText="1"/>
    </xf>
    <xf numFmtId="0" fontId="174" fillId="54" borderId="68" xfId="696" applyFont="1" applyFill="1" applyBorder="1" applyAlignment="1">
      <alignment horizontal="center" vertical="center" wrapText="1"/>
    </xf>
    <xf numFmtId="0" fontId="174" fillId="54" borderId="69" xfId="696" applyFont="1" applyFill="1" applyBorder="1" applyAlignment="1">
      <alignment horizontal="center" vertical="center" wrapText="1"/>
    </xf>
    <xf numFmtId="0" fontId="116" fillId="54" borderId="61" xfId="696" applyFont="1" applyFill="1" applyBorder="1" applyAlignment="1">
      <alignment horizontal="center" vertical="center"/>
    </xf>
    <xf numFmtId="0" fontId="116" fillId="54" borderId="62" xfId="696" applyFont="1" applyFill="1" applyBorder="1" applyAlignment="1">
      <alignment horizontal="center" vertical="center"/>
    </xf>
    <xf numFmtId="0" fontId="174" fillId="54" borderId="54" xfId="696" applyFont="1" applyFill="1" applyBorder="1" applyAlignment="1">
      <alignment horizontal="center" vertical="center" wrapText="1"/>
    </xf>
    <xf numFmtId="0" fontId="174" fillId="54" borderId="55" xfId="696" applyFont="1" applyFill="1" applyBorder="1" applyAlignment="1">
      <alignment horizontal="center" vertical="center" wrapText="1"/>
    </xf>
    <xf numFmtId="2" fontId="156" fillId="54" borderId="65" xfId="536" applyNumberFormat="1" applyFont="1" applyFill="1" applyBorder="1" applyAlignment="1">
      <alignment horizontal="center" vertical="center"/>
    </xf>
    <xf numFmtId="2" fontId="156" fillId="54" borderId="66" xfId="536" applyNumberFormat="1" applyFont="1" applyFill="1" applyBorder="1" applyAlignment="1">
      <alignment horizontal="center" vertical="center"/>
    </xf>
    <xf numFmtId="2" fontId="156" fillId="54" borderId="67" xfId="536" applyNumberFormat="1" applyFont="1" applyFill="1" applyBorder="1" applyAlignment="1">
      <alignment horizontal="center" vertical="center"/>
    </xf>
    <xf numFmtId="0" fontId="155" fillId="54" borderId="68" xfId="525" applyFont="1" applyFill="1" applyBorder="1" applyAlignment="1">
      <alignment horizontal="center" vertical="center"/>
    </xf>
    <xf numFmtId="0" fontId="155" fillId="54" borderId="69" xfId="525" applyFont="1" applyFill="1" applyBorder="1" applyAlignment="1">
      <alignment horizontal="center" vertical="center"/>
    </xf>
    <xf numFmtId="0" fontId="155" fillId="54" borderId="63" xfId="525" applyFont="1" applyFill="1" applyBorder="1" applyAlignment="1">
      <alignment horizontal="center" vertical="center"/>
    </xf>
    <xf numFmtId="0" fontId="155" fillId="54" borderId="74" xfId="525" applyFont="1" applyFill="1" applyBorder="1" applyAlignment="1">
      <alignment horizontal="center" vertical="center"/>
    </xf>
    <xf numFmtId="168" fontId="153" fillId="28" borderId="70" xfId="525" quotePrefix="1" applyNumberFormat="1" applyFont="1" applyFill="1" applyBorder="1" applyAlignment="1">
      <alignment horizontal="left" vertical="top" wrapText="1"/>
    </xf>
    <xf numFmtId="168" fontId="153" fillId="28" borderId="71" xfId="525" quotePrefix="1" applyNumberFormat="1" applyFont="1" applyFill="1" applyBorder="1" applyAlignment="1">
      <alignment horizontal="left" vertical="top" wrapText="1"/>
    </xf>
    <xf numFmtId="168" fontId="153" fillId="28" borderId="72" xfId="525" quotePrefix="1" applyNumberFormat="1" applyFont="1" applyFill="1" applyBorder="1" applyAlignment="1">
      <alignment horizontal="left" vertical="top" wrapText="1"/>
    </xf>
    <xf numFmtId="168" fontId="153" fillId="28" borderId="57" xfId="525" quotePrefix="1" applyNumberFormat="1" applyFont="1" applyFill="1" applyBorder="1" applyAlignment="1">
      <alignment horizontal="left" vertical="top" wrapText="1"/>
    </xf>
    <xf numFmtId="168" fontId="153" fillId="28" borderId="58" xfId="525" quotePrefix="1" applyNumberFormat="1" applyFont="1" applyFill="1" applyBorder="1" applyAlignment="1">
      <alignment horizontal="left" vertical="top" wrapText="1"/>
    </xf>
    <xf numFmtId="168" fontId="153" fillId="28" borderId="59" xfId="525" quotePrefix="1" applyNumberFormat="1" applyFont="1" applyFill="1" applyBorder="1" applyAlignment="1">
      <alignment horizontal="left" vertical="top" wrapText="1"/>
    </xf>
    <xf numFmtId="168" fontId="153" fillId="28" borderId="90" xfId="2" applyNumberFormat="1" applyFont="1" applyFill="1" applyBorder="1" applyAlignment="1">
      <alignment horizontal="left" vertical="center" wrapText="1"/>
    </xf>
    <xf numFmtId="168" fontId="153" fillId="28" borderId="79" xfId="2" applyNumberFormat="1" applyFont="1" applyFill="1" applyBorder="1" applyAlignment="1">
      <alignment horizontal="left" vertical="center" wrapText="1"/>
    </xf>
    <xf numFmtId="168" fontId="153" fillId="28" borderId="89" xfId="2" applyNumberFormat="1" applyFont="1" applyFill="1" applyBorder="1" applyAlignment="1">
      <alignment horizontal="left" vertical="center" wrapText="1"/>
    </xf>
    <xf numFmtId="2" fontId="154" fillId="28" borderId="0" xfId="721" applyNumberFormat="1" applyFont="1" applyFill="1" applyAlignment="1">
      <alignment horizontal="left" vertical="top" wrapText="1"/>
    </xf>
    <xf numFmtId="2" fontId="156" fillId="54" borderId="105" xfId="524" applyNumberFormat="1" applyFont="1" applyFill="1" applyBorder="1" applyAlignment="1">
      <alignment horizontal="center" vertical="top" wrapText="1"/>
    </xf>
    <xf numFmtId="2" fontId="156" fillId="54" borderId="106" xfId="524" applyNumberFormat="1" applyFont="1" applyFill="1" applyBorder="1" applyAlignment="1">
      <alignment horizontal="center" vertical="top" wrapText="1"/>
    </xf>
    <xf numFmtId="2" fontId="156" fillId="54" borderId="107" xfId="524" applyNumberFormat="1" applyFont="1" applyFill="1" applyBorder="1" applyAlignment="1">
      <alignment horizontal="center" vertical="top" wrapText="1"/>
    </xf>
    <xf numFmtId="0" fontId="155" fillId="54" borderId="60" xfId="524" applyFont="1" applyFill="1" applyBorder="1" applyAlignment="1">
      <alignment horizontal="center" vertical="center" wrapText="1"/>
    </xf>
    <xf numFmtId="0" fontId="155" fillId="54" borderId="61" xfId="524" applyFont="1" applyFill="1" applyBorder="1" applyAlignment="1">
      <alignment horizontal="center" vertical="center" wrapText="1"/>
    </xf>
    <xf numFmtId="0" fontId="155" fillId="54" borderId="62" xfId="524" applyFont="1" applyFill="1" applyBorder="1" applyAlignment="1">
      <alignment horizontal="center" vertical="center" wrapText="1"/>
    </xf>
    <xf numFmtId="0" fontId="155" fillId="54" borderId="100" xfId="722" applyFont="1" applyFill="1" applyBorder="1" applyAlignment="1">
      <alignment horizontal="center" vertical="center" textRotation="90" wrapText="1"/>
    </xf>
    <xf numFmtId="0" fontId="155" fillId="54" borderId="101" xfId="722" applyFont="1" applyFill="1" applyBorder="1" applyAlignment="1">
      <alignment horizontal="center" vertical="center" textRotation="90" wrapText="1"/>
    </xf>
    <xf numFmtId="0" fontId="155" fillId="54" borderId="108" xfId="722" applyFont="1" applyFill="1" applyBorder="1" applyAlignment="1">
      <alignment horizontal="center" vertical="center" textRotation="90" wrapText="1"/>
    </xf>
    <xf numFmtId="0" fontId="155" fillId="54" borderId="70" xfId="722" applyFont="1" applyFill="1" applyBorder="1" applyAlignment="1">
      <alignment horizontal="center" vertical="center" textRotation="90" wrapText="1"/>
    </xf>
    <xf numFmtId="0" fontId="155" fillId="54" borderId="53" xfId="722" applyFont="1" applyFill="1" applyBorder="1" applyAlignment="1">
      <alignment horizontal="center" vertical="center" textRotation="90" wrapText="1"/>
    </xf>
    <xf numFmtId="0" fontId="155" fillId="54" borderId="73" xfId="722" applyFont="1" applyFill="1" applyBorder="1" applyAlignment="1">
      <alignment horizontal="center" vertical="center" textRotation="90" wrapText="1"/>
    </xf>
    <xf numFmtId="0" fontId="155" fillId="90" borderId="0" xfId="729" applyFont="1" applyFill="1" applyBorder="1" applyAlignment="1">
      <alignment horizontal="center" vertical="center"/>
    </xf>
    <xf numFmtId="1" fontId="184" fillId="54" borderId="70" xfId="712" applyNumberFormat="1" applyFont="1" applyFill="1" applyBorder="1" applyAlignment="1">
      <alignment horizontal="center"/>
    </xf>
    <xf numFmtId="1" fontId="184" fillId="54" borderId="71" xfId="712" applyNumberFormat="1" applyFont="1" applyFill="1" applyBorder="1" applyAlignment="1">
      <alignment horizontal="center"/>
    </xf>
    <xf numFmtId="1" fontId="184" fillId="54" borderId="72" xfId="712" applyNumberFormat="1" applyFont="1" applyFill="1" applyBorder="1" applyAlignment="1">
      <alignment horizontal="center"/>
    </xf>
    <xf numFmtId="0" fontId="162" fillId="90" borderId="70" xfId="729" applyFont="1" applyFill="1" applyBorder="1" applyAlignment="1">
      <alignment horizontal="center" vertical="center"/>
    </xf>
    <xf numFmtId="0" fontId="162" fillId="90" borderId="71" xfId="729" applyFont="1" applyFill="1" applyBorder="1" applyAlignment="1">
      <alignment horizontal="center" vertical="center"/>
    </xf>
    <xf numFmtId="0" fontId="162" fillId="90" borderId="72" xfId="729" applyFont="1" applyFill="1" applyBorder="1" applyAlignment="1">
      <alignment horizontal="center" vertical="center"/>
    </xf>
    <xf numFmtId="0" fontId="162" fillId="90" borderId="53" xfId="729" applyFont="1" applyFill="1" applyBorder="1" applyAlignment="1">
      <alignment horizontal="center" vertical="center"/>
    </xf>
    <xf numFmtId="0" fontId="162" fillId="90" borderId="0" xfId="729" applyFont="1" applyFill="1" applyBorder="1" applyAlignment="1">
      <alignment horizontal="center" vertical="center"/>
    </xf>
    <xf numFmtId="0" fontId="162" fillId="90" borderId="52" xfId="729" applyFont="1" applyFill="1" applyBorder="1" applyAlignment="1">
      <alignment horizontal="center" vertical="center"/>
    </xf>
    <xf numFmtId="0" fontId="162" fillId="90" borderId="57" xfId="729" applyFont="1" applyFill="1" applyBorder="1" applyAlignment="1">
      <alignment horizontal="center" vertical="center"/>
    </xf>
    <xf numFmtId="0" fontId="162" fillId="90" borderId="58" xfId="729" applyFont="1" applyFill="1" applyBorder="1" applyAlignment="1">
      <alignment horizontal="center" vertical="center"/>
    </xf>
    <xf numFmtId="0" fontId="162" fillId="90" borderId="59" xfId="729" applyFont="1" applyFill="1" applyBorder="1" applyAlignment="1">
      <alignment horizontal="center" vertical="center"/>
    </xf>
    <xf numFmtId="1" fontId="184" fillId="54" borderId="65" xfId="712" applyNumberFormat="1" applyFont="1" applyFill="1" applyBorder="1" applyAlignment="1">
      <alignment horizontal="center"/>
    </xf>
    <xf numFmtId="1" fontId="184" fillId="54" borderId="66" xfId="712" applyNumberFormat="1" applyFont="1" applyFill="1" applyBorder="1" applyAlignment="1">
      <alignment horizontal="center"/>
    </xf>
    <xf numFmtId="1" fontId="184" fillId="54" borderId="67" xfId="712" applyNumberFormat="1" applyFont="1" applyFill="1" applyBorder="1" applyAlignment="1">
      <alignment horizontal="center"/>
    </xf>
    <xf numFmtId="0" fontId="174" fillId="54" borderId="68" xfId="712" applyFont="1" applyFill="1" applyBorder="1" applyAlignment="1">
      <alignment horizontal="center" vertical="center"/>
    </xf>
    <xf numFmtId="0" fontId="174" fillId="54" borderId="69" xfId="712" applyFont="1" applyFill="1" applyBorder="1" applyAlignment="1">
      <alignment horizontal="center" vertical="center"/>
    </xf>
    <xf numFmtId="0" fontId="174" fillId="54" borderId="61" xfId="712" applyFont="1" applyFill="1" applyBorder="1" applyAlignment="1">
      <alignment horizontal="center" vertical="center"/>
    </xf>
    <xf numFmtId="0" fontId="174" fillId="54" borderId="62" xfId="712" applyFont="1" applyFill="1" applyBorder="1" applyAlignment="1">
      <alignment horizontal="center" vertical="center"/>
    </xf>
    <xf numFmtId="0" fontId="174" fillId="54" borderId="98" xfId="712" applyFont="1" applyFill="1" applyBorder="1" applyAlignment="1">
      <alignment horizontal="center" vertical="center"/>
    </xf>
    <xf numFmtId="0" fontId="174" fillId="54" borderId="99" xfId="712" applyFont="1" applyFill="1" applyBorder="1" applyAlignment="1">
      <alignment horizontal="center" vertical="center"/>
    </xf>
    <xf numFmtId="0" fontId="176" fillId="55" borderId="57" xfId="712" applyFont="1" applyFill="1" applyBorder="1" applyAlignment="1">
      <alignment horizontal="left" vertical="center" wrapText="1"/>
    </xf>
    <xf numFmtId="0" fontId="176" fillId="55" borderId="58" xfId="712" applyFont="1" applyFill="1" applyBorder="1" applyAlignment="1">
      <alignment horizontal="left" vertical="center" wrapText="1"/>
    </xf>
    <xf numFmtId="0" fontId="176" fillId="55" borderId="59" xfId="712" applyFont="1" applyFill="1" applyBorder="1" applyAlignment="1">
      <alignment horizontal="left" vertical="center" wrapText="1"/>
    </xf>
    <xf numFmtId="0" fontId="174" fillId="54" borderId="0" xfId="712" applyFont="1" applyFill="1" applyBorder="1" applyAlignment="1">
      <alignment horizontal="center" vertical="center"/>
    </xf>
    <xf numFmtId="0" fontId="174" fillId="54" borderId="52" xfId="712" applyFont="1" applyFill="1" applyBorder="1" applyAlignment="1">
      <alignment horizontal="center" vertical="center"/>
    </xf>
    <xf numFmtId="0" fontId="184" fillId="54" borderId="65" xfId="712" applyFont="1" applyFill="1" applyBorder="1" applyAlignment="1">
      <alignment horizontal="center" vertical="center"/>
    </xf>
    <xf numFmtId="0" fontId="184" fillId="54" borderId="66" xfId="712" applyFont="1" applyFill="1" applyBorder="1" applyAlignment="1">
      <alignment horizontal="center" vertical="center"/>
    </xf>
    <xf numFmtId="0" fontId="184" fillId="54" borderId="67" xfId="712" applyFont="1" applyFill="1" applyBorder="1" applyAlignment="1">
      <alignment horizontal="center" vertical="center"/>
    </xf>
    <xf numFmtId="2" fontId="156" fillId="91" borderId="93" xfId="526" applyNumberFormat="1" applyFont="1" applyFill="1" applyBorder="1" applyAlignment="1">
      <alignment horizontal="center" vertical="center" wrapText="1"/>
    </xf>
    <xf numFmtId="2" fontId="156" fillId="91" borderId="92" xfId="526" applyNumberFormat="1" applyFont="1" applyFill="1" applyBorder="1" applyAlignment="1">
      <alignment horizontal="center" vertical="center" wrapText="1"/>
    </xf>
    <xf numFmtId="2" fontId="156" fillId="91" borderId="91" xfId="526" applyNumberFormat="1" applyFont="1" applyFill="1" applyBorder="1" applyAlignment="1">
      <alignment horizontal="center" vertical="center" wrapText="1"/>
    </xf>
    <xf numFmtId="0" fontId="155" fillId="92" borderId="114" xfId="726" applyFont="1" applyFill="1" applyBorder="1" applyAlignment="1">
      <alignment horizontal="center" vertical="center" wrapText="1"/>
    </xf>
    <xf numFmtId="0" fontId="155" fillId="92" borderId="115" xfId="726" applyFont="1" applyFill="1" applyBorder="1" applyAlignment="1">
      <alignment horizontal="center" vertical="center" wrapText="1"/>
    </xf>
    <xf numFmtId="0" fontId="155" fillId="92" borderId="98" xfId="725" applyFont="1" applyFill="1" applyBorder="1" applyAlignment="1">
      <alignment horizontal="center" vertical="center" wrapText="1"/>
    </xf>
    <xf numFmtId="0" fontId="155" fillId="92" borderId="117" xfId="725" applyFont="1" applyFill="1" applyBorder="1" applyAlignment="1">
      <alignment horizontal="center" vertical="center" wrapText="1"/>
    </xf>
    <xf numFmtId="0" fontId="153" fillId="93" borderId="123" xfId="725" applyFont="1" applyFill="1" applyBorder="1" applyAlignment="1">
      <alignment horizontal="left" wrapText="1"/>
    </xf>
    <xf numFmtId="0" fontId="153" fillId="93" borderId="124" xfId="725" applyFont="1" applyFill="1" applyBorder="1" applyAlignment="1">
      <alignment horizontal="left" wrapText="1"/>
    </xf>
    <xf numFmtId="0" fontId="153" fillId="93" borderId="125" xfId="725" applyFont="1" applyFill="1" applyBorder="1" applyAlignment="1">
      <alignment horizontal="left" wrapText="1"/>
    </xf>
    <xf numFmtId="2" fontId="156" fillId="54" borderId="70" xfId="524" applyNumberFormat="1" applyFont="1" applyFill="1" applyBorder="1" applyAlignment="1">
      <alignment horizontal="center" vertical="center"/>
    </xf>
    <xf numFmtId="2" fontId="156" fillId="54" borderId="71" xfId="524" applyNumberFormat="1" applyFont="1" applyFill="1" applyBorder="1" applyAlignment="1">
      <alignment horizontal="center" vertical="center"/>
    </xf>
    <xf numFmtId="2" fontId="156" fillId="54" borderId="72" xfId="524" applyNumberFormat="1" applyFont="1" applyFill="1" applyBorder="1" applyAlignment="1">
      <alignment horizontal="center" vertical="center"/>
    </xf>
    <xf numFmtId="0" fontId="162" fillId="90" borderId="70" xfId="326" applyFont="1" applyFill="1" applyBorder="1" applyAlignment="1">
      <alignment horizontal="center" vertical="center"/>
    </xf>
    <xf numFmtId="0" fontId="162" fillId="90" borderId="71" xfId="326" applyFont="1" applyFill="1" applyBorder="1" applyAlignment="1">
      <alignment horizontal="center" vertical="center"/>
    </xf>
    <xf numFmtId="0" fontId="162" fillId="90" borderId="72" xfId="326" applyFont="1" applyFill="1" applyBorder="1" applyAlignment="1">
      <alignment horizontal="center" vertical="center"/>
    </xf>
    <xf numFmtId="0" fontId="162" fillId="90" borderId="53" xfId="326" applyFont="1" applyFill="1" applyBorder="1" applyAlignment="1">
      <alignment horizontal="center" vertical="center"/>
    </xf>
    <xf numFmtId="0" fontId="162" fillId="90" borderId="0" xfId="326" applyFont="1" applyFill="1" applyBorder="1" applyAlignment="1">
      <alignment horizontal="center" vertical="center"/>
    </xf>
    <xf numFmtId="0" fontId="162" fillId="90" borderId="52" xfId="326" applyFont="1" applyFill="1" applyBorder="1" applyAlignment="1">
      <alignment horizontal="center" vertical="center"/>
    </xf>
    <xf numFmtId="0" fontId="162" fillId="90" borderId="57" xfId="326" applyFont="1" applyFill="1" applyBorder="1" applyAlignment="1">
      <alignment horizontal="center" vertical="center"/>
    </xf>
    <xf numFmtId="0" fontId="162" fillId="90" borderId="58" xfId="326" applyFont="1" applyFill="1" applyBorder="1" applyAlignment="1">
      <alignment horizontal="center" vertical="center"/>
    </xf>
    <xf numFmtId="0" fontId="162" fillId="90" borderId="59" xfId="326" applyFont="1" applyFill="1" applyBorder="1" applyAlignment="1">
      <alignment horizontal="center" vertical="center"/>
    </xf>
    <xf numFmtId="2" fontId="156" fillId="92" borderId="105" xfId="536" applyNumberFormat="1" applyFont="1" applyFill="1" applyBorder="1" applyAlignment="1">
      <alignment horizontal="center" vertical="center" wrapText="1"/>
    </xf>
    <xf numFmtId="2" fontId="156" fillId="92" borderId="106" xfId="536" applyNumberFormat="1" applyFont="1" applyFill="1" applyBorder="1" applyAlignment="1">
      <alignment horizontal="center" vertical="center" wrapText="1"/>
    </xf>
    <xf numFmtId="2" fontId="156" fillId="92" borderId="107" xfId="536" applyNumberFormat="1" applyFont="1" applyFill="1" applyBorder="1" applyAlignment="1">
      <alignment horizontal="center" vertical="center" wrapText="1"/>
    </xf>
    <xf numFmtId="2" fontId="155" fillId="92" borderId="114" xfId="536" applyNumberFormat="1" applyFont="1" applyFill="1" applyBorder="1" applyAlignment="1">
      <alignment horizontal="center" vertical="center" wrapText="1"/>
    </xf>
    <xf numFmtId="2" fontId="155" fillId="92" borderId="133" xfId="536" applyNumberFormat="1" applyFont="1" applyFill="1" applyBorder="1" applyAlignment="1">
      <alignment horizontal="center" vertical="center" wrapText="1"/>
    </xf>
    <xf numFmtId="2" fontId="155" fillId="92" borderId="98" xfId="536" applyNumberFormat="1" applyFont="1" applyFill="1" applyBorder="1" applyAlignment="1">
      <alignment horizontal="center" vertical="center" wrapText="1"/>
    </xf>
    <xf numFmtId="2" fontId="155" fillId="92" borderId="99" xfId="536" applyNumberFormat="1" applyFont="1" applyFill="1" applyBorder="1" applyAlignment="1">
      <alignment horizontal="center" vertical="center" wrapText="1"/>
    </xf>
    <xf numFmtId="0" fontId="153" fillId="0" borderId="135" xfId="525" applyFont="1" applyBorder="1" applyAlignment="1">
      <alignment horizontal="left" vertical="center" wrapText="1"/>
    </xf>
    <xf numFmtId="0" fontId="153" fillId="0" borderId="136" xfId="525" applyFont="1" applyBorder="1" applyAlignment="1">
      <alignment horizontal="left" vertical="center" wrapText="1"/>
    </xf>
    <xf numFmtId="0" fontId="153" fillId="0" borderId="137" xfId="525" applyFont="1" applyBorder="1" applyAlignment="1">
      <alignment horizontal="left" vertical="center" wrapText="1"/>
    </xf>
    <xf numFmtId="2" fontId="155" fillId="92" borderId="115" xfId="536" applyNumberFormat="1" applyFont="1" applyFill="1" applyBorder="1" applyAlignment="1">
      <alignment horizontal="center" vertical="center" wrapText="1"/>
    </xf>
    <xf numFmtId="0" fontId="156" fillId="92" borderId="93" xfId="563" applyFont="1" applyFill="1" applyBorder="1" applyAlignment="1">
      <alignment horizontal="center" vertical="center" wrapText="1"/>
    </xf>
    <xf numFmtId="0" fontId="156" fillId="92" borderId="92" xfId="563" applyFont="1" applyFill="1" applyBorder="1" applyAlignment="1">
      <alignment horizontal="center" vertical="center" wrapText="1"/>
    </xf>
    <xf numFmtId="0" fontId="156" fillId="92" borderId="91" xfId="563" applyFont="1" applyFill="1" applyBorder="1" applyAlignment="1">
      <alignment horizontal="center" vertical="center" wrapText="1"/>
    </xf>
    <xf numFmtId="2" fontId="155" fillId="92" borderId="117" xfId="536" applyNumberFormat="1" applyFont="1" applyFill="1" applyBorder="1" applyAlignment="1">
      <alignment horizontal="center" vertical="center" wrapText="1"/>
    </xf>
    <xf numFmtId="2" fontId="156" fillId="51" borderId="65" xfId="2" applyNumberFormat="1" applyFont="1" applyFill="1" applyBorder="1" applyAlignment="1">
      <alignment horizontal="center" vertical="center" wrapText="1"/>
    </xf>
    <xf numFmtId="2" fontId="156" fillId="51" borderId="66" xfId="2" applyNumberFormat="1" applyFont="1" applyFill="1" applyBorder="1" applyAlignment="1">
      <alignment horizontal="center" vertical="center" wrapText="1"/>
    </xf>
    <xf numFmtId="2" fontId="162" fillId="51" borderId="53" xfId="2" applyNumberFormat="1" applyFont="1" applyFill="1" applyBorder="1" applyAlignment="1">
      <alignment horizontal="left" vertical="center"/>
    </xf>
    <xf numFmtId="2" fontId="162" fillId="51" borderId="0" xfId="2" applyNumberFormat="1" applyFont="1" applyFill="1" applyAlignment="1">
      <alignment horizontal="left" vertical="center"/>
    </xf>
    <xf numFmtId="183" fontId="155" fillId="51" borderId="68" xfId="2" applyNumberFormat="1" applyFont="1" applyFill="1" applyBorder="1" applyAlignment="1">
      <alignment horizontal="center" vertical="center" wrapText="1"/>
    </xf>
    <xf numFmtId="183" fontId="155" fillId="51" borderId="69" xfId="2" applyNumberFormat="1" applyFont="1" applyFill="1" applyBorder="1" applyAlignment="1">
      <alignment horizontal="center" vertical="center" wrapText="1"/>
    </xf>
    <xf numFmtId="2" fontId="155" fillId="51" borderId="53" xfId="2" applyNumberFormat="1" applyFont="1" applyFill="1" applyBorder="1" applyAlignment="1">
      <alignment vertical="center"/>
    </xf>
    <xf numFmtId="2" fontId="155" fillId="51" borderId="0" xfId="2" applyNumberFormat="1" applyFont="1" applyFill="1" applyAlignment="1">
      <alignment vertical="center"/>
    </xf>
    <xf numFmtId="2" fontId="207" fillId="28" borderId="53" xfId="2" applyNumberFormat="1" applyFont="1" applyFill="1" applyBorder="1" applyAlignment="1">
      <alignment vertical="center"/>
    </xf>
    <xf numFmtId="2" fontId="162" fillId="28" borderId="0" xfId="2" applyNumberFormat="1" applyFont="1" applyFill="1" applyAlignment="1">
      <alignment horizontal="left" vertical="center"/>
    </xf>
    <xf numFmtId="168" fontId="155" fillId="28" borderId="0" xfId="2" applyNumberFormat="1" applyFont="1" applyFill="1" applyAlignment="1">
      <alignment horizontal="right" vertical="center"/>
    </xf>
    <xf numFmtId="168" fontId="155" fillId="28" borderId="52" xfId="2" applyNumberFormat="1" applyFont="1" applyFill="1" applyBorder="1" applyAlignment="1">
      <alignment horizontal="right" vertical="center"/>
    </xf>
    <xf numFmtId="2" fontId="162" fillId="28" borderId="53" xfId="2" applyNumberFormat="1" applyFont="1" applyFill="1" applyBorder="1" applyAlignment="1">
      <alignment vertical="center"/>
    </xf>
    <xf numFmtId="2" fontId="155" fillId="28" borderId="0" xfId="2" applyNumberFormat="1" applyFont="1" applyFill="1" applyAlignment="1">
      <alignment horizontal="left" vertical="center"/>
    </xf>
    <xf numFmtId="184" fontId="162" fillId="55" borderId="0" xfId="2" applyNumberFormat="1" applyFont="1" applyFill="1" applyAlignment="1">
      <alignment horizontal="right" vertical="center"/>
    </xf>
    <xf numFmtId="184" fontId="162" fillId="55" borderId="52" xfId="2" applyNumberFormat="1" applyFont="1" applyFill="1" applyBorder="1" applyAlignment="1">
      <alignment horizontal="right" vertical="center"/>
    </xf>
    <xf numFmtId="2" fontId="178" fillId="28" borderId="53" xfId="2" applyNumberFormat="1" applyFont="1" applyFill="1" applyBorder="1" applyAlignment="1">
      <alignment vertical="center"/>
    </xf>
    <xf numFmtId="2" fontId="155" fillId="28" borderId="53" xfId="2" applyNumberFormat="1" applyFont="1" applyFill="1" applyBorder="1" applyAlignment="1">
      <alignment vertical="center"/>
    </xf>
    <xf numFmtId="184" fontId="155" fillId="55" borderId="0" xfId="2" applyNumberFormat="1" applyFont="1" applyFill="1" applyAlignment="1">
      <alignment horizontal="right" vertical="center"/>
    </xf>
    <xf numFmtId="184" fontId="155" fillId="55" borderId="52" xfId="2" applyNumberFormat="1" applyFont="1" applyFill="1" applyBorder="1" applyAlignment="1">
      <alignment horizontal="right" vertical="center"/>
    </xf>
    <xf numFmtId="2" fontId="155" fillId="28" borderId="146" xfId="2" applyNumberFormat="1" applyFont="1" applyFill="1" applyBorder="1" applyAlignment="1">
      <alignment vertical="center"/>
    </xf>
    <xf numFmtId="2" fontId="155" fillId="28" borderId="36" xfId="2" applyNumberFormat="1" applyFont="1" applyFill="1" applyBorder="1" applyAlignment="1">
      <alignment vertical="center"/>
    </xf>
    <xf numFmtId="184" fontId="155" fillId="55" borderId="36" xfId="2" applyNumberFormat="1" applyFont="1" applyFill="1" applyBorder="1" applyAlignment="1">
      <alignment horizontal="right" vertical="center"/>
    </xf>
    <xf numFmtId="184" fontId="155" fillId="55" borderId="56" xfId="2" applyNumberFormat="1" applyFont="1" applyFill="1" applyBorder="1" applyAlignment="1">
      <alignment horizontal="right" vertical="center"/>
    </xf>
    <xf numFmtId="184" fontId="162" fillId="55" borderId="0" xfId="2" applyNumberFormat="1" applyFont="1" applyFill="1" applyAlignment="1">
      <alignment vertical="center"/>
    </xf>
    <xf numFmtId="184" fontId="162" fillId="55" borderId="52" xfId="2" applyNumberFormat="1" applyFont="1" applyFill="1" applyBorder="1" applyAlignment="1">
      <alignment vertical="center"/>
    </xf>
    <xf numFmtId="2" fontId="155" fillId="28" borderId="0" xfId="2" applyNumberFormat="1" applyFont="1" applyFill="1" applyAlignment="1">
      <alignment vertical="center"/>
    </xf>
    <xf numFmtId="2" fontId="155" fillId="28" borderId="73" xfId="2" applyNumberFormat="1" applyFont="1" applyFill="1" applyBorder="1" applyAlignment="1">
      <alignment vertical="center"/>
    </xf>
    <xf numFmtId="2" fontId="155" fillId="28" borderId="63" xfId="2" applyNumberFormat="1" applyFont="1" applyFill="1" applyBorder="1" applyAlignment="1">
      <alignment vertical="center"/>
    </xf>
    <xf numFmtId="184" fontId="155" fillId="55" borderId="63" xfId="2" applyNumberFormat="1" applyFont="1" applyFill="1" applyBorder="1" applyAlignment="1">
      <alignment horizontal="right" vertical="center"/>
    </xf>
    <xf numFmtId="184" fontId="155" fillId="55" borderId="74" xfId="2" applyNumberFormat="1" applyFont="1" applyFill="1" applyBorder="1" applyAlignment="1">
      <alignment horizontal="right" vertical="center"/>
    </xf>
    <xf numFmtId="184" fontId="155" fillId="55" borderId="0" xfId="2" applyNumberFormat="1" applyFont="1" applyFill="1" applyAlignment="1">
      <alignment vertical="center"/>
    </xf>
    <xf numFmtId="184" fontId="155" fillId="55" borderId="52" xfId="2" applyNumberFormat="1" applyFont="1" applyFill="1" applyBorder="1" applyAlignment="1">
      <alignment vertical="center"/>
    </xf>
    <xf numFmtId="2" fontId="162" fillId="55" borderId="53" xfId="2" applyNumberFormat="1" applyFont="1" applyFill="1" applyBorder="1" applyAlignment="1">
      <alignment vertical="center"/>
    </xf>
    <xf numFmtId="2" fontId="162" fillId="55" borderId="0" xfId="2" applyNumberFormat="1" applyFont="1" applyFill="1" applyAlignment="1">
      <alignment horizontal="left" vertical="center"/>
    </xf>
    <xf numFmtId="2" fontId="178" fillId="55" borderId="53" xfId="2" applyNumberFormat="1" applyFont="1" applyFill="1" applyBorder="1" applyAlignment="1">
      <alignment vertical="center"/>
    </xf>
    <xf numFmtId="2" fontId="155" fillId="55" borderId="0" xfId="2" applyNumberFormat="1" applyFont="1" applyFill="1" applyAlignment="1">
      <alignment horizontal="left" vertical="center"/>
    </xf>
    <xf numFmtId="2" fontId="155" fillId="55" borderId="53" xfId="2" applyNumberFormat="1" applyFont="1" applyFill="1" applyBorder="1" applyAlignment="1">
      <alignment vertical="center"/>
    </xf>
    <xf numFmtId="2" fontId="155" fillId="55" borderId="0" xfId="2" applyNumberFormat="1" applyFont="1" applyFill="1" applyAlignment="1">
      <alignment vertical="center"/>
    </xf>
    <xf numFmtId="0" fontId="170" fillId="28" borderId="0" xfId="331" applyFont="1" applyFill="1" applyAlignment="1">
      <alignment horizontal="left"/>
    </xf>
    <xf numFmtId="184" fontId="170" fillId="55" borderId="0" xfId="331" applyNumberFormat="1" applyFont="1" applyFill="1"/>
    <xf numFmtId="184" fontId="170" fillId="55" borderId="52" xfId="331" applyNumberFormat="1" applyFont="1" applyFill="1" applyBorder="1"/>
    <xf numFmtId="2" fontId="162" fillId="28" borderId="146" xfId="2" applyNumberFormat="1" applyFont="1" applyFill="1" applyBorder="1" applyAlignment="1">
      <alignment vertical="center"/>
    </xf>
    <xf numFmtId="2" fontId="162" fillId="28" borderId="36" xfId="2" applyNumberFormat="1" applyFont="1" applyFill="1" applyBorder="1" applyAlignment="1">
      <alignment horizontal="left" vertical="center"/>
    </xf>
    <xf numFmtId="184" fontId="162" fillId="55" borderId="36" xfId="2" applyNumberFormat="1" applyFont="1" applyFill="1" applyBorder="1" applyAlignment="1">
      <alignment horizontal="right" vertical="center"/>
    </xf>
    <xf numFmtId="184" fontId="162" fillId="55" borderId="56" xfId="2" applyNumberFormat="1" applyFont="1" applyFill="1" applyBorder="1" applyAlignment="1">
      <alignment horizontal="right" vertical="center"/>
    </xf>
    <xf numFmtId="2" fontId="162" fillId="28" borderId="73" xfId="2" applyNumberFormat="1" applyFont="1" applyFill="1" applyBorder="1" applyAlignment="1">
      <alignment vertical="center"/>
    </xf>
    <xf numFmtId="2" fontId="162" fillId="28" borderId="63" xfId="2" applyNumberFormat="1" applyFont="1" applyFill="1" applyBorder="1" applyAlignment="1">
      <alignment vertical="center"/>
    </xf>
    <xf numFmtId="184" fontId="162" fillId="55" borderId="63" xfId="2" applyNumberFormat="1" applyFont="1" applyFill="1" applyBorder="1" applyAlignment="1">
      <alignment horizontal="right" vertical="center"/>
    </xf>
    <xf numFmtId="184" fontId="162" fillId="55" borderId="74" xfId="2" applyNumberFormat="1" applyFont="1" applyFill="1" applyBorder="1" applyAlignment="1">
      <alignment horizontal="right" vertical="center"/>
    </xf>
    <xf numFmtId="2" fontId="153" fillId="28" borderId="78" xfId="2" applyNumberFormat="1" applyFont="1" applyFill="1" applyBorder="1" applyAlignment="1">
      <alignment horizontal="left" vertical="center" wrapText="1"/>
    </xf>
    <xf numFmtId="2" fontId="153" fillId="28" borderId="54" xfId="2" applyNumberFormat="1" applyFont="1" applyFill="1" applyBorder="1" applyAlignment="1">
      <alignment horizontal="left" vertical="center" wrapText="1"/>
    </xf>
    <xf numFmtId="2" fontId="153" fillId="28" borderId="55" xfId="2" applyNumberFormat="1" applyFont="1" applyFill="1" applyBorder="1" applyAlignment="1">
      <alignment horizontal="left" vertical="center" wrapText="1"/>
    </xf>
    <xf numFmtId="2" fontId="159" fillId="28" borderId="57" xfId="2" applyNumberFormat="1" applyFont="1" applyFill="1" applyBorder="1" applyAlignment="1">
      <alignment horizontal="left" vertical="center" wrapText="1"/>
    </xf>
    <xf numFmtId="2" fontId="159" fillId="28" borderId="58" xfId="2" applyNumberFormat="1" applyFont="1" applyFill="1" applyBorder="1" applyAlignment="1">
      <alignment horizontal="left" vertical="center" wrapText="1"/>
    </xf>
    <xf numFmtId="2" fontId="159" fillId="28" borderId="59" xfId="2" applyNumberFormat="1" applyFont="1" applyFill="1" applyBorder="1" applyAlignment="1">
      <alignment horizontal="left" vertical="center" wrapText="1"/>
    </xf>
    <xf numFmtId="2" fontId="156" fillId="51" borderId="67" xfId="2" applyNumberFormat="1" applyFont="1" applyFill="1" applyBorder="1" applyAlignment="1">
      <alignment horizontal="center" vertical="center" wrapText="1"/>
    </xf>
    <xf numFmtId="2" fontId="152" fillId="51" borderId="53" xfId="2" applyNumberFormat="1" applyFont="1" applyFill="1" applyBorder="1" applyAlignment="1">
      <alignment horizontal="left" vertical="center"/>
    </xf>
    <xf numFmtId="2" fontId="152" fillId="51" borderId="0" xfId="2" applyNumberFormat="1" applyFont="1" applyFill="1" applyAlignment="1">
      <alignment horizontal="left" vertical="center"/>
    </xf>
    <xf numFmtId="2" fontId="151" fillId="51" borderId="53" xfId="2" applyNumberFormat="1" applyFont="1" applyFill="1" applyBorder="1" applyAlignment="1">
      <alignment vertical="center"/>
    </xf>
    <xf numFmtId="2" fontId="151" fillId="51" borderId="0" xfId="2" applyNumberFormat="1" applyFont="1" applyFill="1" applyAlignment="1">
      <alignment vertical="center"/>
    </xf>
    <xf numFmtId="168" fontId="155" fillId="28" borderId="0" xfId="2" applyNumberFormat="1" applyFont="1" applyFill="1" applyAlignment="1">
      <alignment vertical="center"/>
    </xf>
    <xf numFmtId="168" fontId="155" fillId="28" borderId="147" xfId="2" applyNumberFormat="1" applyFont="1" applyFill="1" applyBorder="1" applyAlignment="1">
      <alignment vertical="center"/>
    </xf>
    <xf numFmtId="184" fontId="162" fillId="90" borderId="0" xfId="2" applyNumberFormat="1" applyFont="1" applyFill="1" applyAlignment="1">
      <alignment horizontal="right" vertical="center"/>
    </xf>
    <xf numFmtId="184" fontId="162" fillId="90" borderId="147" xfId="2" applyNumberFormat="1" applyFont="1" applyFill="1" applyBorder="1" applyAlignment="1">
      <alignment horizontal="right" vertical="center"/>
    </xf>
    <xf numFmtId="184" fontId="162" fillId="90" borderId="147" xfId="2" applyNumberFormat="1" applyFont="1" applyFill="1" applyBorder="1" applyAlignment="1">
      <alignment vertical="center"/>
    </xf>
    <xf numFmtId="184" fontId="155" fillId="90" borderId="0" xfId="2" applyNumberFormat="1" applyFont="1" applyFill="1" applyAlignment="1">
      <alignment horizontal="right" vertical="center"/>
    </xf>
    <xf numFmtId="184" fontId="155" fillId="90" borderId="147" xfId="2" applyNumberFormat="1" applyFont="1" applyFill="1" applyBorder="1" applyAlignment="1">
      <alignment horizontal="right" vertical="center"/>
    </xf>
    <xf numFmtId="184" fontId="209" fillId="28" borderId="63" xfId="2" applyNumberFormat="1" applyFont="1" applyFill="1" applyBorder="1" applyAlignment="1">
      <alignment horizontal="right" vertical="center"/>
    </xf>
    <xf numFmtId="184" fontId="209" fillId="28" borderId="148" xfId="2" applyNumberFormat="1" applyFont="1" applyFill="1" applyBorder="1" applyAlignment="1">
      <alignment horizontal="right" vertical="center"/>
    </xf>
    <xf numFmtId="184" fontId="155" fillId="28" borderId="147" xfId="2" applyNumberFormat="1" applyFont="1" applyFill="1" applyBorder="1" applyAlignment="1">
      <alignment vertical="center"/>
    </xf>
    <xf numFmtId="184" fontId="155" fillId="28" borderId="0" xfId="2" applyNumberFormat="1" applyFont="1" applyFill="1" applyAlignment="1">
      <alignment horizontal="right" vertical="center"/>
    </xf>
    <xf numFmtId="184" fontId="155" fillId="28" borderId="147" xfId="2" applyNumberFormat="1" applyFont="1" applyFill="1" applyBorder="1" applyAlignment="1">
      <alignment horizontal="right" vertical="center"/>
    </xf>
    <xf numFmtId="2" fontId="155" fillId="28" borderId="63" xfId="2" applyNumberFormat="1" applyFont="1" applyFill="1" applyBorder="1" applyAlignment="1">
      <alignment horizontal="left" vertical="center"/>
    </xf>
    <xf numFmtId="184" fontId="162" fillId="28" borderId="0" xfId="2" applyNumberFormat="1" applyFont="1" applyFill="1" applyAlignment="1">
      <alignment horizontal="right" vertical="center"/>
    </xf>
    <xf numFmtId="184" fontId="162" fillId="28" borderId="147" xfId="2" applyNumberFormat="1" applyFont="1" applyFill="1" applyBorder="1" applyAlignment="1">
      <alignment horizontal="right" vertical="center"/>
    </xf>
    <xf numFmtId="2" fontId="162" fillId="28" borderId="0" xfId="2" applyNumberFormat="1" applyFont="1" applyFill="1" applyAlignment="1">
      <alignment vertical="center"/>
    </xf>
    <xf numFmtId="184" fontId="162" fillId="55" borderId="147" xfId="2" applyNumberFormat="1" applyFont="1" applyFill="1" applyBorder="1" applyAlignment="1">
      <alignment horizontal="right" vertical="center"/>
    </xf>
    <xf numFmtId="184" fontId="155" fillId="55" borderId="147" xfId="2" applyNumberFormat="1" applyFont="1" applyFill="1" applyBorder="1" applyAlignment="1">
      <alignment horizontal="right" vertical="center"/>
    </xf>
    <xf numFmtId="2" fontId="155" fillId="28" borderId="53" xfId="2" applyNumberFormat="1" applyFont="1" applyFill="1" applyBorder="1" applyAlignment="1">
      <alignment horizontal="left" vertical="top" indent="1"/>
    </xf>
    <xf numFmtId="2" fontId="155" fillId="28" borderId="0" xfId="2" applyNumberFormat="1" applyFont="1" applyFill="1"/>
    <xf numFmtId="2" fontId="155" fillId="28" borderId="73" xfId="2" applyNumberFormat="1" applyFont="1" applyFill="1" applyBorder="1" applyAlignment="1">
      <alignment horizontal="left" vertical="top" indent="1"/>
    </xf>
    <xf numFmtId="2" fontId="155" fillId="28" borderId="63" xfId="2" applyNumberFormat="1" applyFont="1" applyFill="1" applyBorder="1"/>
    <xf numFmtId="184" fontId="155" fillId="28" borderId="63" xfId="2" applyNumberFormat="1" applyFont="1" applyFill="1" applyBorder="1" applyAlignment="1">
      <alignment horizontal="right" vertical="center"/>
    </xf>
    <xf numFmtId="184" fontId="155" fillId="28" borderId="148" xfId="2" applyNumberFormat="1" applyFont="1" applyFill="1" applyBorder="1" applyAlignment="1">
      <alignment horizontal="right" vertical="center"/>
    </xf>
    <xf numFmtId="184" fontId="155" fillId="90" borderId="52" xfId="2" applyNumberFormat="1" applyFont="1" applyFill="1" applyBorder="1" applyAlignment="1">
      <alignment horizontal="right" vertical="center"/>
    </xf>
    <xf numFmtId="184" fontId="155" fillId="90" borderId="74" xfId="2" applyNumberFormat="1" applyFont="1" applyFill="1" applyBorder="1" applyAlignment="1">
      <alignment horizontal="right" vertical="center"/>
    </xf>
    <xf numFmtId="2" fontId="153" fillId="28" borderId="90" xfId="2" applyNumberFormat="1" applyFont="1" applyFill="1" applyBorder="1" applyAlignment="1">
      <alignment horizontal="left" vertical="center" wrapText="1"/>
    </xf>
    <xf numFmtId="2" fontId="153" fillId="28" borderId="79" xfId="2" applyNumberFormat="1" applyFont="1" applyFill="1" applyBorder="1" applyAlignment="1">
      <alignment horizontal="left" vertical="center" wrapText="1"/>
    </xf>
    <xf numFmtId="2" fontId="153" fillId="28" borderId="89" xfId="2" applyNumberFormat="1" applyFont="1" applyFill="1" applyBorder="1" applyAlignment="1">
      <alignment horizontal="left" vertical="center" wrapText="1"/>
    </xf>
    <xf numFmtId="169" fontId="156" fillId="51" borderId="65" xfId="536" applyNumberFormat="1" applyFont="1" applyFill="1" applyBorder="1" applyAlignment="1">
      <alignment horizontal="center" vertical="center" wrapText="1"/>
    </xf>
    <xf numFmtId="169" fontId="156" fillId="51" borderId="66" xfId="536" applyNumberFormat="1" applyFont="1" applyFill="1" applyBorder="1" applyAlignment="1">
      <alignment horizontal="center" vertical="center" wrapText="1"/>
    </xf>
    <xf numFmtId="169" fontId="156" fillId="51" borderId="67" xfId="536" applyNumberFormat="1" applyFont="1" applyFill="1" applyBorder="1" applyAlignment="1">
      <alignment horizontal="center" vertical="center" wrapText="1"/>
    </xf>
    <xf numFmtId="169" fontId="151" fillId="51" borderId="53" xfId="536" applyNumberFormat="1" applyFont="1" applyFill="1" applyBorder="1" applyAlignment="1">
      <alignment vertical="center"/>
    </xf>
    <xf numFmtId="169" fontId="155" fillId="51" borderId="68" xfId="536" applyNumberFormat="1" applyFont="1" applyFill="1" applyBorder="1" applyAlignment="1">
      <alignment horizontal="center" vertical="center" wrapText="1"/>
    </xf>
    <xf numFmtId="169" fontId="155" fillId="51" borderId="69" xfId="536" applyNumberFormat="1" applyFont="1" applyFill="1" applyBorder="1" applyAlignment="1">
      <alignment horizontal="center" vertical="center" wrapText="1"/>
    </xf>
    <xf numFmtId="169" fontId="155" fillId="51" borderId="61" xfId="536" applyNumberFormat="1" applyFont="1" applyFill="1" applyBorder="1" applyAlignment="1">
      <alignment horizontal="center" vertical="center" wrapText="1"/>
    </xf>
    <xf numFmtId="169" fontId="155" fillId="51" borderId="62" xfId="536" applyNumberFormat="1" applyFont="1" applyFill="1" applyBorder="1" applyAlignment="1">
      <alignment horizontal="center" vertical="center" wrapText="1"/>
    </xf>
    <xf numFmtId="169" fontId="152" fillId="51" borderId="53" xfId="536" applyNumberFormat="1" applyFont="1" applyFill="1" applyBorder="1" applyAlignment="1">
      <alignment vertical="center"/>
    </xf>
    <xf numFmtId="169" fontId="155" fillId="51" borderId="0" xfId="536" applyNumberFormat="1" applyFont="1" applyFill="1" applyAlignment="1">
      <alignment horizontal="right" vertical="center" wrapText="1"/>
    </xf>
    <xf numFmtId="169" fontId="155" fillId="51" borderId="54" xfId="536" applyNumberFormat="1" applyFont="1" applyFill="1" applyBorder="1" applyAlignment="1">
      <alignment horizontal="right" vertical="center" wrapText="1"/>
    </xf>
    <xf numFmtId="169" fontId="155" fillId="51" borderId="52" xfId="536" applyNumberFormat="1" applyFont="1" applyFill="1" applyBorder="1" applyAlignment="1">
      <alignment horizontal="right" vertical="center" wrapText="1"/>
    </xf>
    <xf numFmtId="169" fontId="162" fillId="28" borderId="53" xfId="2" applyNumberFormat="1" applyFont="1" applyFill="1" applyBorder="1" applyAlignment="1">
      <alignment horizontal="left" vertical="center"/>
    </xf>
    <xf numFmtId="169" fontId="155" fillId="28" borderId="0" xfId="2" applyNumberFormat="1" applyFont="1" applyFill="1" applyAlignment="1">
      <alignment horizontal="right" vertical="center"/>
    </xf>
    <xf numFmtId="169" fontId="155" fillId="55" borderId="0" xfId="2" applyNumberFormat="1" applyFont="1" applyFill="1" applyAlignment="1">
      <alignment horizontal="right" vertical="center"/>
    </xf>
    <xf numFmtId="169" fontId="155" fillId="28" borderId="52" xfId="2" applyNumberFormat="1" applyFont="1" applyFill="1" applyBorder="1" applyAlignment="1">
      <alignment horizontal="right" vertical="center" indent="1"/>
    </xf>
    <xf numFmtId="169" fontId="155" fillId="28" borderId="53" xfId="2" applyNumberFormat="1" applyFont="1" applyFill="1" applyBorder="1" applyAlignment="1">
      <alignment horizontal="left" vertical="center" indent="1"/>
    </xf>
    <xf numFmtId="168" fontId="155" fillId="55" borderId="0" xfId="2" applyNumberFormat="1" applyFont="1" applyFill="1" applyAlignment="1">
      <alignment horizontal="right" vertical="center"/>
    </xf>
    <xf numFmtId="168" fontId="155" fillId="55" borderId="52" xfId="2" applyNumberFormat="1" applyFont="1" applyFill="1" applyBorder="1" applyAlignment="1">
      <alignment horizontal="right" vertical="center"/>
    </xf>
    <xf numFmtId="168" fontId="162" fillId="55" borderId="0" xfId="2" applyNumberFormat="1" applyFont="1" applyFill="1" applyAlignment="1">
      <alignment horizontal="right" vertical="center"/>
    </xf>
    <xf numFmtId="168" fontId="162" fillId="90" borderId="52" xfId="2" applyNumberFormat="1" applyFont="1" applyFill="1" applyBorder="1" applyAlignment="1">
      <alignment horizontal="right" vertical="center"/>
    </xf>
    <xf numFmtId="168" fontId="162" fillId="55" borderId="52" xfId="2" applyNumberFormat="1" applyFont="1" applyFill="1" applyBorder="1" applyAlignment="1">
      <alignment horizontal="right" vertical="center" indent="1"/>
    </xf>
    <xf numFmtId="168" fontId="155" fillId="55" borderId="0" xfId="2" quotePrefix="1" applyNumberFormat="1" applyFont="1" applyFill="1" applyAlignment="1">
      <alignment horizontal="right" vertical="center"/>
    </xf>
    <xf numFmtId="168" fontId="162" fillId="55" borderId="52" xfId="2" applyNumberFormat="1" applyFont="1" applyFill="1" applyBorder="1" applyAlignment="1">
      <alignment horizontal="right" vertical="center"/>
    </xf>
    <xf numFmtId="169" fontId="155" fillId="28" borderId="53" xfId="2" applyNumberFormat="1" applyFont="1" applyFill="1" applyBorder="1" applyAlignment="1">
      <alignment horizontal="left" vertical="center"/>
    </xf>
    <xf numFmtId="168" fontId="155" fillId="90" borderId="0" xfId="2" applyNumberFormat="1" applyFont="1" applyFill="1" applyAlignment="1">
      <alignment horizontal="right" vertical="center"/>
    </xf>
    <xf numFmtId="168" fontId="155" fillId="55" borderId="0" xfId="525" applyNumberFormat="1" applyFont="1" applyFill="1"/>
    <xf numFmtId="169" fontId="162" fillId="28" borderId="73" xfId="2" applyNumberFormat="1" applyFont="1" applyFill="1" applyBorder="1" applyAlignment="1">
      <alignment horizontal="left" vertical="center" wrapText="1"/>
    </xf>
    <xf numFmtId="168" fontId="162" fillId="55" borderId="63" xfId="2" applyNumberFormat="1" applyFont="1" applyFill="1" applyBorder="1" applyAlignment="1">
      <alignment horizontal="right" vertical="center"/>
    </xf>
    <xf numFmtId="168" fontId="162" fillId="55" borderId="74" xfId="2" applyNumberFormat="1" applyFont="1" applyFill="1" applyBorder="1" applyAlignment="1">
      <alignment horizontal="right" vertical="center"/>
    </xf>
    <xf numFmtId="169" fontId="153" fillId="28" borderId="90" xfId="2" applyNumberFormat="1" applyFont="1" applyFill="1" applyBorder="1" applyAlignment="1">
      <alignment horizontal="left" vertical="center" wrapText="1"/>
    </xf>
    <xf numFmtId="169" fontId="153" fillId="28" borderId="79" xfId="2" applyNumberFormat="1" applyFont="1" applyFill="1" applyBorder="1" applyAlignment="1">
      <alignment horizontal="left" vertical="center" wrapText="1"/>
    </xf>
    <xf numFmtId="169" fontId="153" fillId="28" borderId="89" xfId="2" applyNumberFormat="1" applyFont="1" applyFill="1" applyBorder="1" applyAlignment="1">
      <alignment horizontal="left" vertical="center" wrapText="1"/>
    </xf>
  </cellXfs>
  <cellStyles count="733">
    <cellStyle name="_x000a_386grabber=M" xfId="1" xr:uid="{00000000-0005-0000-0000-000000000000}"/>
    <cellStyle name="%" xfId="2" xr:uid="{00000000-0005-0000-0000-000001000000}"/>
    <cellStyle name="% 2" xfId="3" xr:uid="{00000000-0005-0000-0000-000002000000}"/>
    <cellStyle name="% 2 2" xfId="526" xr:uid="{00000000-0005-0000-0000-000003000000}"/>
    <cellStyle name="% 3" xfId="551" xr:uid="{00000000-0005-0000-0000-000004000000}"/>
    <cellStyle name="% 4" xfId="709" xr:uid="{2378A8A3-1AB6-4116-AED8-47F8C52D8F8F}"/>
    <cellStyle name="%_charts tables TP" xfId="528" xr:uid="{00000000-0005-0000-0000-000005000000}"/>
    <cellStyle name="%_charts tables TP 070311" xfId="529" xr:uid="{00000000-0005-0000-0000-000006000000}"/>
    <cellStyle name="%_charts tables TP-formatted " xfId="530" xr:uid="{00000000-0005-0000-0000-000007000000}"/>
    <cellStyle name="%_charts tables TP-formatted  (2)" xfId="531" xr:uid="{00000000-0005-0000-0000-000008000000}"/>
    <cellStyle name="%_charts tables TP-formatted  (3)" xfId="532" xr:uid="{00000000-0005-0000-0000-000009000000}"/>
    <cellStyle name="%_charts_tables250111(1)" xfId="533" xr:uid="{00000000-0005-0000-0000-00000A000000}"/>
    <cellStyle name="%_Economy Tables" xfId="534"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60"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5" xr:uid="{00000000-0005-0000-0000-000035000000}"/>
    <cellStyle name="20% - Accent2" xfId="44" builtinId="34" customBuiltin="1"/>
    <cellStyle name="20% - Accent2 2" xfId="45" xr:uid="{00000000-0005-0000-0000-000037000000}"/>
    <cellStyle name="20% - Accent2 3" xfId="566" xr:uid="{00000000-0005-0000-0000-000038000000}"/>
    <cellStyle name="20% - Accent3" xfId="46" builtinId="38" customBuiltin="1"/>
    <cellStyle name="20% - Accent3 2" xfId="47" xr:uid="{00000000-0005-0000-0000-00003A000000}"/>
    <cellStyle name="20% - Accent3 3" xfId="567" xr:uid="{00000000-0005-0000-0000-00003B000000}"/>
    <cellStyle name="20% - Accent4" xfId="48" builtinId="42" customBuiltin="1"/>
    <cellStyle name="20% - Accent4 2" xfId="49" xr:uid="{00000000-0005-0000-0000-00003D000000}"/>
    <cellStyle name="20% - Accent4 3" xfId="568" xr:uid="{00000000-0005-0000-0000-00003E000000}"/>
    <cellStyle name="20% - Accent5" xfId="50" builtinId="46" customBuiltin="1"/>
    <cellStyle name="20% - Accent5 2" xfId="51" xr:uid="{00000000-0005-0000-0000-000040000000}"/>
    <cellStyle name="20% - Accent5 3" xfId="569" xr:uid="{00000000-0005-0000-0000-000041000000}"/>
    <cellStyle name="20% - Accent6" xfId="52" builtinId="50" customBuiltin="1"/>
    <cellStyle name="20% - Accent6 2" xfId="53" xr:uid="{00000000-0005-0000-0000-000043000000}"/>
    <cellStyle name="20% - Accent6 3" xfId="570"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71" xr:uid="{00000000-0005-0000-0000-000049000000}"/>
    <cellStyle name="40% - Accent2" xfId="58" builtinId="35" customBuiltin="1"/>
    <cellStyle name="40% - Accent2 2" xfId="59" xr:uid="{00000000-0005-0000-0000-00004B000000}"/>
    <cellStyle name="40% - Accent2 3" xfId="572" xr:uid="{00000000-0005-0000-0000-00004C000000}"/>
    <cellStyle name="40% - Accent3" xfId="60" builtinId="39" customBuiltin="1"/>
    <cellStyle name="40% - Accent3 2" xfId="61" xr:uid="{00000000-0005-0000-0000-00004E000000}"/>
    <cellStyle name="40% - Accent3 3" xfId="573" xr:uid="{00000000-0005-0000-0000-00004F000000}"/>
    <cellStyle name="40% - Accent4" xfId="62" builtinId="43" customBuiltin="1"/>
    <cellStyle name="40% - Accent4 2" xfId="63" xr:uid="{00000000-0005-0000-0000-000051000000}"/>
    <cellStyle name="40% - Accent4 3" xfId="574" xr:uid="{00000000-0005-0000-0000-000052000000}"/>
    <cellStyle name="40% - Accent5" xfId="64" builtinId="47" customBuiltin="1"/>
    <cellStyle name="40% - Accent5 2" xfId="65" xr:uid="{00000000-0005-0000-0000-000054000000}"/>
    <cellStyle name="40% - Accent5 3" xfId="575" xr:uid="{00000000-0005-0000-0000-000055000000}"/>
    <cellStyle name="40% - Accent6" xfId="66" builtinId="51" customBuiltin="1"/>
    <cellStyle name="40% - Accent6 2" xfId="67" xr:uid="{00000000-0005-0000-0000-000057000000}"/>
    <cellStyle name="40% - Accent6 3" xfId="576"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7" xr:uid="{00000000-0005-0000-0000-00005D000000}"/>
    <cellStyle name="60% - Accent2" xfId="72" builtinId="36" customBuiltin="1"/>
    <cellStyle name="60% - Accent2 2" xfId="73" xr:uid="{00000000-0005-0000-0000-00005F000000}"/>
    <cellStyle name="60% - Accent2 3" xfId="578" xr:uid="{00000000-0005-0000-0000-000060000000}"/>
    <cellStyle name="60% - Accent3" xfId="74" builtinId="40" customBuiltin="1"/>
    <cellStyle name="60% - Accent3 2" xfId="75" xr:uid="{00000000-0005-0000-0000-000062000000}"/>
    <cellStyle name="60% - Accent3 3" xfId="579" xr:uid="{00000000-0005-0000-0000-000063000000}"/>
    <cellStyle name="60% - Accent4" xfId="76" builtinId="44" customBuiltin="1"/>
    <cellStyle name="60% - Accent4 2" xfId="77" xr:uid="{00000000-0005-0000-0000-000065000000}"/>
    <cellStyle name="60% - Accent4 3" xfId="580" xr:uid="{00000000-0005-0000-0000-000066000000}"/>
    <cellStyle name="60% - Accent5" xfId="78" builtinId="48" customBuiltin="1"/>
    <cellStyle name="60% - Accent5 2" xfId="79" xr:uid="{00000000-0005-0000-0000-000068000000}"/>
    <cellStyle name="60% - Accent5 3" xfId="581" xr:uid="{00000000-0005-0000-0000-000069000000}"/>
    <cellStyle name="60% - Accent6" xfId="80" builtinId="52" customBuiltin="1"/>
    <cellStyle name="60% - Accent6 2" xfId="81" xr:uid="{00000000-0005-0000-0000-00006B000000}"/>
    <cellStyle name="60% - Accent6 3" xfId="582" xr:uid="{00000000-0005-0000-0000-00006C000000}"/>
    <cellStyle name="Accent1" xfId="82" builtinId="29" customBuiltin="1"/>
    <cellStyle name="Accent1 2" xfId="83" xr:uid="{00000000-0005-0000-0000-00006E000000}"/>
    <cellStyle name="Accent1 3" xfId="583" xr:uid="{00000000-0005-0000-0000-00006F000000}"/>
    <cellStyle name="Accent2" xfId="84" builtinId="33" customBuiltin="1"/>
    <cellStyle name="Accent2 2" xfId="85" xr:uid="{00000000-0005-0000-0000-000071000000}"/>
    <cellStyle name="Accent2 3" xfId="584" xr:uid="{00000000-0005-0000-0000-000072000000}"/>
    <cellStyle name="Accent3" xfId="86" builtinId="37" customBuiltin="1"/>
    <cellStyle name="Accent3 2" xfId="87" xr:uid="{00000000-0005-0000-0000-000074000000}"/>
    <cellStyle name="Accent3 3" xfId="585" xr:uid="{00000000-0005-0000-0000-000075000000}"/>
    <cellStyle name="Accent4" xfId="88" builtinId="41" customBuiltin="1"/>
    <cellStyle name="Accent4 2" xfId="89" xr:uid="{00000000-0005-0000-0000-000077000000}"/>
    <cellStyle name="Accent4 3" xfId="586" xr:uid="{00000000-0005-0000-0000-000078000000}"/>
    <cellStyle name="Accent5" xfId="90" builtinId="45" customBuiltin="1"/>
    <cellStyle name="Accent5 2" xfId="91" xr:uid="{00000000-0005-0000-0000-00007A000000}"/>
    <cellStyle name="Accent5 3" xfId="587" xr:uid="{00000000-0005-0000-0000-00007B000000}"/>
    <cellStyle name="Accent6" xfId="92" builtinId="49" customBuiltin="1"/>
    <cellStyle name="Accent6 2" xfId="93" xr:uid="{00000000-0005-0000-0000-00007D000000}"/>
    <cellStyle name="Accent6 3" xfId="588" xr:uid="{00000000-0005-0000-0000-00007E000000}"/>
    <cellStyle name="Adjustable" xfId="94" xr:uid="{00000000-0005-0000-0000-00007F000000}"/>
    <cellStyle name="Bad" xfId="95" builtinId="27" customBuiltin="1"/>
    <cellStyle name="Bad 2" xfId="96" xr:uid="{00000000-0005-0000-0000-000081000000}"/>
    <cellStyle name="Bad 3" xfId="589"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90"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91"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5" xr:uid="{00000000-0005-0000-0000-0000A9000000}"/>
    <cellStyle name="Comma 11" xfId="666" xr:uid="{00000000-0005-0000-0000-0000AA000000}"/>
    <cellStyle name="Comma 12" xfId="667" xr:uid="{00000000-0005-0000-0000-0000AB000000}"/>
    <cellStyle name="Comma 13" xfId="668" xr:uid="{00000000-0005-0000-0000-0000AC000000}"/>
    <cellStyle name="Comma 14" xfId="674" xr:uid="{00000000-0005-0000-0000-0000AD000000}"/>
    <cellStyle name="Comma 15" xfId="682" xr:uid="{00000000-0005-0000-0000-0000AE000000}"/>
    <cellStyle name="Comma 16" xfId="687" xr:uid="{00000000-0005-0000-0000-0000AF000000}"/>
    <cellStyle name="Comma 17" xfId="690" xr:uid="{00000000-0005-0000-0000-0000B0000000}"/>
    <cellStyle name="Comma 18" xfId="691" xr:uid="{00000000-0005-0000-0000-0000B1000000}"/>
    <cellStyle name="Comma 2" xfId="133" xr:uid="{00000000-0005-0000-0000-0000B2000000}"/>
    <cellStyle name="Comma 2 2" xfId="134" xr:uid="{00000000-0005-0000-0000-0000B3000000}"/>
    <cellStyle name="Comma 2 3" xfId="564"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2" xr:uid="{00000000-0005-0000-0000-0000BC000000}"/>
    <cellStyle name="Comma 5" xfId="142" xr:uid="{00000000-0005-0000-0000-0000BD000000}"/>
    <cellStyle name="Comma 6" xfId="552" xr:uid="{00000000-0005-0000-0000-0000BE000000}"/>
    <cellStyle name="Comma 6 2" xfId="593" xr:uid="{00000000-0005-0000-0000-0000BF000000}"/>
    <cellStyle name="Comma 7" xfId="558" xr:uid="{00000000-0005-0000-0000-0000C0000000}"/>
    <cellStyle name="Comma 8" xfId="594" xr:uid="{00000000-0005-0000-0000-0000C1000000}"/>
    <cellStyle name="Comma 9" xfId="595"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6" xr:uid="{00000000-0005-0000-0000-0000D7000000}"/>
    <cellStyle name="Currency 3*" xfId="163" xr:uid="{00000000-0005-0000-0000-0000D8000000}"/>
    <cellStyle name="Currency 4" xfId="597"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8"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599"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600" xr:uid="{00000000-0005-0000-0000-000016010000}"/>
    <cellStyle name="Heading 1 5" xfId="601"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2" xr:uid="{00000000-0005-0000-0000-00001D010000}"/>
    <cellStyle name="Heading 2 4 2" xfId="603" xr:uid="{00000000-0005-0000-0000-00001E010000}"/>
    <cellStyle name="Heading 2 5" xfId="604"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5" xr:uid="{00000000-0005-0000-0000-000025010000}"/>
    <cellStyle name="Heading 3 4 2" xfId="606" xr:uid="{00000000-0005-0000-0000-000026010000}"/>
    <cellStyle name="Heading 3 5" xfId="607"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8" xr:uid="{00000000-0005-0000-0000-00002C010000}"/>
    <cellStyle name="Heading 4 4 2" xfId="609" xr:uid="{00000000-0005-0000-0000-00002D010000}"/>
    <cellStyle name="Heading 4 5" xfId="610"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3" xr:uid="{00000000-0005-0000-0000-00003C010000}"/>
    <cellStyle name="Hyperlink 4" xfId="698" xr:uid="{D60BFD17-FB34-4A25-9F87-69437C457A2A}"/>
    <cellStyle name="Hyperlink 5" xfId="716" xr:uid="{4D3D8123-6103-4CD0-A523-D0E6850629C7}"/>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11"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2" xr:uid="{00000000-0005-0000-0000-00005D010000}"/>
    <cellStyle name="Mik" xfId="280" xr:uid="{00000000-0005-0000-0000-00005E010000}"/>
    <cellStyle name="Mik 2" xfId="281" xr:uid="{00000000-0005-0000-0000-00005F010000}"/>
    <cellStyle name="Mik 2 2" xfId="613"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4"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5"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5" xr:uid="{00000000-0005-0000-0000-000083010000}"/>
    <cellStyle name="Normal 19" xfId="313" xr:uid="{00000000-0005-0000-0000-000084010000}"/>
    <cellStyle name="Normal 2" xfId="314" xr:uid="{00000000-0005-0000-0000-000085010000}"/>
    <cellStyle name="Normal 2 12" xfId="729" xr:uid="{2F9FB7B6-4B3A-4084-900A-7CD45E3BF447}"/>
    <cellStyle name="Normal 2 2" xfId="315" xr:uid="{00000000-0005-0000-0000-000086010000}"/>
    <cellStyle name="Normal 2 2 2" xfId="536" xr:uid="{00000000-0005-0000-0000-000087010000}"/>
    <cellStyle name="Normal 2 3" xfId="524" xr:uid="{00000000-0005-0000-0000-000088010000}"/>
    <cellStyle name="Normal 2_charts tables TP" xfId="537"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5" xr:uid="{00000000-0005-0000-0000-00008D010000}"/>
    <cellStyle name="Normal 21 2 2 2" xfId="710" xr:uid="{087AEDC8-F88F-4510-A8BA-0883FB0BEB71}"/>
    <cellStyle name="Normal 21 3" xfId="616" xr:uid="{00000000-0005-0000-0000-00008E010000}"/>
    <cellStyle name="Normal 21 4" xfId="617"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8" xr:uid="{00000000-0005-0000-0000-000093010000}"/>
    <cellStyle name="Normal 22 3" xfId="619" xr:uid="{00000000-0005-0000-0000-000094010000}"/>
    <cellStyle name="Normal 22 4" xfId="620"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7" xr:uid="{00000000-0005-0000-0000-000099010000}"/>
    <cellStyle name="Normal 24 2 2" xfId="561" xr:uid="{00000000-0005-0000-0000-00009A010000}"/>
    <cellStyle name="Normal 24 2 2 2" xfId="679" xr:uid="{00000000-0005-0000-0000-00009B010000}"/>
    <cellStyle name="Normal 24 2 2 3" xfId="712" xr:uid="{A75F6002-8EDB-487E-925B-A4A0BD96F10E}"/>
    <cellStyle name="Normal 24 2 3" xfId="563" xr:uid="{00000000-0005-0000-0000-00009C010000}"/>
    <cellStyle name="Normal 24 2 3 2" xfId="728" xr:uid="{B5B61724-4425-496A-8034-07B0F8D9900C}"/>
    <cellStyle name="Normal 24 3" xfId="621" xr:uid="{00000000-0005-0000-0000-00009D010000}"/>
    <cellStyle name="Normal 25" xfId="325" xr:uid="{00000000-0005-0000-0000-00009E010000}"/>
    <cellStyle name="Normal 25 2" xfId="622" xr:uid="{00000000-0005-0000-0000-00009F010000}"/>
    <cellStyle name="Normal 26" xfId="326" xr:uid="{00000000-0005-0000-0000-0000A0010000}"/>
    <cellStyle name="Normal 26 2" xfId="623" xr:uid="{00000000-0005-0000-0000-0000A1010000}"/>
    <cellStyle name="Normal 26 3" xfId="624" xr:uid="{00000000-0005-0000-0000-0000A2010000}"/>
    <cellStyle name="Normal 27" xfId="327" xr:uid="{00000000-0005-0000-0000-0000A3010000}"/>
    <cellStyle name="Normal 27 2" xfId="625" xr:uid="{00000000-0005-0000-0000-0000A4010000}"/>
    <cellStyle name="Normal 27 3" xfId="626" xr:uid="{00000000-0005-0000-0000-0000A5010000}"/>
    <cellStyle name="Normal 28" xfId="328" xr:uid="{00000000-0005-0000-0000-0000A6010000}"/>
    <cellStyle name="Normal 28 2" xfId="538" xr:uid="{00000000-0005-0000-0000-0000A7010000}"/>
    <cellStyle name="Normal 28 2 2" xfId="549" xr:uid="{00000000-0005-0000-0000-0000A8010000}"/>
    <cellStyle name="Normal 29" xfId="329" xr:uid="{00000000-0005-0000-0000-0000A9010000}"/>
    <cellStyle name="Normal 29 2" xfId="627" xr:uid="{00000000-0005-0000-0000-0000AA010000}"/>
    <cellStyle name="Normal 3" xfId="330" xr:uid="{00000000-0005-0000-0000-0000AB010000}"/>
    <cellStyle name="Normal 3 2" xfId="331" xr:uid="{00000000-0005-0000-0000-0000AC010000}"/>
    <cellStyle name="Normal 3 3" xfId="628" xr:uid="{00000000-0005-0000-0000-0000AE010000}"/>
    <cellStyle name="Normal 3 4" xfId="629" xr:uid="{00000000-0005-0000-0000-0000AF010000}"/>
    <cellStyle name="Normal 3 5" xfId="714" xr:uid="{AD42B2C6-7B9F-40C5-A50A-6B821A59EE90}"/>
    <cellStyle name="Normal 3_asset sales" xfId="332" xr:uid="{00000000-0005-0000-0000-0000B0010000}"/>
    <cellStyle name="Normal 30" xfId="539" xr:uid="{00000000-0005-0000-0000-0000B1010000}"/>
    <cellStyle name="Normal 30 2" xfId="630" xr:uid="{00000000-0005-0000-0000-0000B2010000}"/>
    <cellStyle name="Normal 31" xfId="540" xr:uid="{00000000-0005-0000-0000-0000B3010000}"/>
    <cellStyle name="Normal 31 2" xfId="631" xr:uid="{00000000-0005-0000-0000-0000B4010000}"/>
    <cellStyle name="Normal 32" xfId="541" xr:uid="{00000000-0005-0000-0000-0000B5010000}"/>
    <cellStyle name="Normal 33" xfId="542" xr:uid="{00000000-0005-0000-0000-0000B6010000}"/>
    <cellStyle name="Normal 34" xfId="550" xr:uid="{00000000-0005-0000-0000-0000B7010000}"/>
    <cellStyle name="Normal 35" xfId="557" xr:uid="{00000000-0005-0000-0000-0000B8010000}"/>
    <cellStyle name="Normal 36" xfId="632" xr:uid="{00000000-0005-0000-0000-0000B9010000}"/>
    <cellStyle name="Normal 37" xfId="633" xr:uid="{00000000-0005-0000-0000-0000BA010000}"/>
    <cellStyle name="Normal 38" xfId="634" xr:uid="{00000000-0005-0000-0000-0000BB010000}"/>
    <cellStyle name="Normal 39" xfId="635" xr:uid="{00000000-0005-0000-0000-0000BC010000}"/>
    <cellStyle name="Normal 4" xfId="333" xr:uid="{00000000-0005-0000-0000-0000BD010000}"/>
    <cellStyle name="Normal 4 2" xfId="334" xr:uid="{00000000-0005-0000-0000-0000BE010000}"/>
    <cellStyle name="Normal 4 3" xfId="335" xr:uid="{00000000-0005-0000-0000-0000BF010000}"/>
    <cellStyle name="Normal 4 4" xfId="543" xr:uid="{00000000-0005-0000-0000-0000C0010000}"/>
    <cellStyle name="Normal 4 5" xfId="636" xr:uid="{00000000-0005-0000-0000-0000C1010000}"/>
    <cellStyle name="Normal 4_Book1" xfId="544" xr:uid="{00000000-0005-0000-0000-0000C2010000}"/>
    <cellStyle name="Normal 40" xfId="637" xr:uid="{00000000-0005-0000-0000-0000C3010000}"/>
    <cellStyle name="Normal 41" xfId="638" xr:uid="{00000000-0005-0000-0000-0000C4010000}"/>
    <cellStyle name="Normal 42" xfId="639" xr:uid="{00000000-0005-0000-0000-0000C5010000}"/>
    <cellStyle name="Normal 43" xfId="640" xr:uid="{00000000-0005-0000-0000-0000C6010000}"/>
    <cellStyle name="Normal 44" xfId="641" xr:uid="{00000000-0005-0000-0000-0000C7010000}"/>
    <cellStyle name="Normal 45" xfId="642" xr:uid="{00000000-0005-0000-0000-0000C8010000}"/>
    <cellStyle name="Normal 46" xfId="662" xr:uid="{00000000-0005-0000-0000-0000C9010000}"/>
    <cellStyle name="Normal 47" xfId="669" xr:uid="{00000000-0005-0000-0000-0000CA010000}"/>
    <cellStyle name="Normal 48" xfId="663" xr:uid="{00000000-0005-0000-0000-0000CB010000}"/>
    <cellStyle name="Normal 49" xfId="664" xr:uid="{00000000-0005-0000-0000-0000CC010000}"/>
    <cellStyle name="Normal 5" xfId="336" xr:uid="{00000000-0005-0000-0000-0000CD010000}"/>
    <cellStyle name="Normal 5 2" xfId="643" xr:uid="{00000000-0005-0000-0000-0000CE010000}"/>
    <cellStyle name="Normal 50" xfId="675" xr:uid="{00000000-0005-0000-0000-0000CF010000}"/>
    <cellStyle name="Normal 50 2" xfId="696" xr:uid="{72FE37F9-7677-41F0-B88B-667320E3E167}"/>
    <cellStyle name="Normal 51" xfId="676" xr:uid="{00000000-0005-0000-0000-0000D0010000}"/>
    <cellStyle name="Normal 51 2" xfId="680" xr:uid="{00000000-0005-0000-0000-0000D1010000}"/>
    <cellStyle name="Normal 51 2 2" xfId="706" xr:uid="{5F0BD014-69F7-40B6-9B65-A46C73E67735}"/>
    <cellStyle name="Normal 52" xfId="677" xr:uid="{00000000-0005-0000-0000-0000D2010000}"/>
    <cellStyle name="Normal 52 2" xfId="684" xr:uid="{00000000-0005-0000-0000-0000D3010000}"/>
    <cellStyle name="Normal 53" xfId="681" xr:uid="{00000000-0005-0000-0000-0000D4010000}"/>
    <cellStyle name="Normal 54" xfId="686" xr:uid="{00000000-0005-0000-0000-0000D5010000}"/>
    <cellStyle name="Normal 55" xfId="688" xr:uid="{00000000-0005-0000-0000-0000D6010000}"/>
    <cellStyle name="Normal 56" xfId="692" xr:uid="{00000000-0005-0000-0000-0000D7010000}"/>
    <cellStyle name="Normal 57" xfId="695" xr:uid="{00000000-0005-0000-0000-0000D8010000}"/>
    <cellStyle name="Normal 57 2" xfId="721" xr:uid="{7F16ABF7-48DB-42A1-873E-F242C08F41D7}"/>
    <cellStyle name="Normal 58" xfId="697" xr:uid="{85A70227-646F-4CF7-8E3D-92E7AA9F1E5F}"/>
    <cellStyle name="Normal 59" xfId="699" xr:uid="{4CF6BD06-C7AC-4D0F-990C-28B8D1F66FAF}"/>
    <cellStyle name="Normal 59 2" xfId="707" xr:uid="{3E51E18E-D5DD-4AB3-B5F1-882ADE1EE7FD}"/>
    <cellStyle name="Normal 59 2 2" xfId="719" xr:uid="{335DD88B-501A-415D-ABBB-0F45DC08F1FD}"/>
    <cellStyle name="Normal 6" xfId="337" xr:uid="{00000000-0005-0000-0000-0000D9010000}"/>
    <cellStyle name="Normal 6 2" xfId="644" xr:uid="{00000000-0005-0000-0000-0000DA010000}"/>
    <cellStyle name="Normal 60" xfId="700" xr:uid="{93A1B6BD-8E8F-4DBB-9C62-B0DCFC89A2DA}"/>
    <cellStyle name="Normal 61" xfId="701" xr:uid="{22CC2E92-3A91-4A63-A0BB-62F7915BF0D9}"/>
    <cellStyle name="Normal 62" xfId="702" xr:uid="{DC420B78-5BD6-4349-860F-E3FA8FDA814D}"/>
    <cellStyle name="Normal 63" xfId="703" xr:uid="{89994665-D923-4D80-86CE-8C3BBA38A41F}"/>
    <cellStyle name="Normal 64" xfId="704" xr:uid="{1DCABA67-885D-4DAF-8E41-8DF6AEEECFA8}"/>
    <cellStyle name="Normal 65" xfId="705" xr:uid="{ED7088C1-42E0-4C87-AD13-DEEC57CFEEBD}"/>
    <cellStyle name="Normal 66" xfId="708" xr:uid="{563A996F-1E69-4E3F-96A3-CFA447F8C7E5}"/>
    <cellStyle name="Normal 67" xfId="711" xr:uid="{733ACD06-F025-48A4-B23D-273F5821582C}"/>
    <cellStyle name="Normal 67 2" xfId="720" xr:uid="{0902E8C5-EC83-497C-8D9B-0D795E427A50}"/>
    <cellStyle name="Normal 67 2 2" xfId="731" xr:uid="{08B8D07A-E237-4CCA-8A7D-EB3DE314A7A1}"/>
    <cellStyle name="Normal 67 3" xfId="730" xr:uid="{66838E83-AA14-4013-A3DE-C454B581C818}"/>
    <cellStyle name="Normal 68" xfId="713" xr:uid="{9F2AE3A6-3C11-42A1-AE7B-9F404D94F781}"/>
    <cellStyle name="Normal 69" xfId="715" xr:uid="{B93192A7-D95C-4283-8593-B08C651D83C4}"/>
    <cellStyle name="Normal 7" xfId="338" xr:uid="{00000000-0005-0000-0000-0000DB010000}"/>
    <cellStyle name="Normal 70" xfId="545" xr:uid="{00000000-0005-0000-0000-0000DC010000}"/>
    <cellStyle name="Normal 70 2" xfId="546" xr:uid="{00000000-0005-0000-0000-0000DD010000}"/>
    <cellStyle name="Normal 71" xfId="717" xr:uid="{AAFC3F60-50F2-4A35-ADC5-13F2F8A47D39}"/>
    <cellStyle name="Normal 72" xfId="718" xr:uid="{0661F25F-98EF-43D8-8C80-C9F64D8FD1EB}"/>
    <cellStyle name="Normal 73" xfId="723" xr:uid="{682456A2-4815-4656-93A9-EEAD877B91DD}"/>
    <cellStyle name="Normal 74" xfId="727" xr:uid="{8A523B1A-2B93-428C-8FF0-4D606962C95A}"/>
    <cellStyle name="Normal 75" xfId="732" xr:uid="{DC2C1D85-AE51-4933-96E8-4BCA49ED0B7E}"/>
    <cellStyle name="Normal 8" xfId="339" xr:uid="{00000000-0005-0000-0000-0000DE010000}"/>
    <cellStyle name="Normal 9" xfId="340" xr:uid="{00000000-0005-0000-0000-0000DF010000}"/>
    <cellStyle name="Normal_asset sales 2" xfId="725" xr:uid="{06346B25-13F4-45CB-AFD3-EB980ECBDC43}"/>
    <cellStyle name="Normal_CT and CTB supp doc tble" xfId="724" xr:uid="{05D5E264-3C3E-471F-B7E3-EE837D66529C}"/>
    <cellStyle name="Normal_FinalChC 2" xfId="726" xr:uid="{6BFF85DA-D489-4D44-83B2-FFA4071157C4}"/>
    <cellStyle name="Normal_Fiscal Tables" xfId="341" xr:uid="{00000000-0005-0000-0000-0000E1010000}"/>
    <cellStyle name="Normal_Fiscal Tables 2 2" xfId="722" xr:uid="{CAEE140F-193A-4F0D-985A-67FE21D17765}"/>
    <cellStyle name="Note" xfId="342" builtinId="10" customBuiltin="1"/>
    <cellStyle name="Note 2" xfId="343" xr:uid="{00000000-0005-0000-0000-0000E5010000}"/>
    <cellStyle name="Note 2 2" xfId="645" xr:uid="{00000000-0005-0000-0000-0000E6010000}"/>
    <cellStyle name="Option" xfId="344" xr:uid="{00000000-0005-0000-0000-0000E7010000}"/>
    <cellStyle name="OptionHeading" xfId="345" xr:uid="{00000000-0005-0000-0000-0000E8010000}"/>
    <cellStyle name="OptionHeading2" xfId="346" xr:uid="{00000000-0005-0000-0000-0000E9010000}"/>
    <cellStyle name="Output" xfId="347" builtinId="21" customBuiltin="1"/>
    <cellStyle name="Output 2" xfId="348" xr:uid="{00000000-0005-0000-0000-0000EB010000}"/>
    <cellStyle name="Output 3" xfId="646" xr:uid="{00000000-0005-0000-0000-0000EC010000}"/>
    <cellStyle name="Output Amounts" xfId="349" xr:uid="{00000000-0005-0000-0000-0000ED010000}"/>
    <cellStyle name="Output Column Headings" xfId="350" xr:uid="{00000000-0005-0000-0000-0000EE010000}"/>
    <cellStyle name="Output Line Items" xfId="351" xr:uid="{00000000-0005-0000-0000-0000EF010000}"/>
    <cellStyle name="Output Report Heading" xfId="352" xr:uid="{00000000-0005-0000-0000-0000F0010000}"/>
    <cellStyle name="Output Report Title" xfId="353" xr:uid="{00000000-0005-0000-0000-0000F1010000}"/>
    <cellStyle name="P" xfId="354" xr:uid="{00000000-0005-0000-0000-0000F2010000}"/>
    <cellStyle name="P 2" xfId="355" xr:uid="{00000000-0005-0000-0000-0000F3010000}"/>
    <cellStyle name="Page Number" xfId="356" xr:uid="{00000000-0005-0000-0000-0000F4010000}"/>
    <cellStyle name="Percent" xfId="357" builtinId="5"/>
    <cellStyle name="Percent [0]" xfId="358" xr:uid="{00000000-0005-0000-0000-0000F6010000}"/>
    <cellStyle name="Percent [2]" xfId="359" xr:uid="{00000000-0005-0000-0000-0000F7010000}"/>
    <cellStyle name="Percent 10" xfId="647" xr:uid="{00000000-0005-0000-0000-0000F8010000}"/>
    <cellStyle name="Percent 11" xfId="648" xr:uid="{00000000-0005-0000-0000-0000F9010000}"/>
    <cellStyle name="Percent 12" xfId="649" xr:uid="{00000000-0005-0000-0000-0000FA010000}"/>
    <cellStyle name="Percent 13" xfId="650" xr:uid="{00000000-0005-0000-0000-0000FB010000}"/>
    <cellStyle name="Percent 14" xfId="651" xr:uid="{00000000-0005-0000-0000-0000FC010000}"/>
    <cellStyle name="Percent 15" xfId="670" xr:uid="{00000000-0005-0000-0000-0000FD010000}"/>
    <cellStyle name="Percent 16" xfId="671" xr:uid="{00000000-0005-0000-0000-0000FE010000}"/>
    <cellStyle name="Percent 17" xfId="672" xr:uid="{00000000-0005-0000-0000-0000FF010000}"/>
    <cellStyle name="Percent 18" xfId="673" xr:uid="{00000000-0005-0000-0000-000000020000}"/>
    <cellStyle name="Percent 19" xfId="678" xr:uid="{00000000-0005-0000-0000-000001020000}"/>
    <cellStyle name="Percent 19 2" xfId="685" xr:uid="{00000000-0005-0000-0000-000002020000}"/>
    <cellStyle name="Percent 2" xfId="360" xr:uid="{00000000-0005-0000-0000-000003020000}"/>
    <cellStyle name="Percent 2 2" xfId="361" xr:uid="{00000000-0005-0000-0000-000004020000}"/>
    <cellStyle name="Percent 2 2 2" xfId="652" xr:uid="{00000000-0005-0000-0000-000005020000}"/>
    <cellStyle name="Percent 2 3" xfId="362" xr:uid="{00000000-0005-0000-0000-000006020000}"/>
    <cellStyle name="Percent 2 3 2" xfId="562" xr:uid="{00000000-0005-0000-0000-000007020000}"/>
    <cellStyle name="Percent 20" xfId="683" xr:uid="{00000000-0005-0000-0000-000008020000}"/>
    <cellStyle name="Percent 21" xfId="689" xr:uid="{00000000-0005-0000-0000-000009020000}"/>
    <cellStyle name="Percent 22" xfId="693" xr:uid="{00000000-0005-0000-0000-00000A020000}"/>
    <cellStyle name="Percent 23" xfId="694" xr:uid="{00000000-0005-0000-0000-00000B020000}"/>
    <cellStyle name="Percent 3" xfId="363" xr:uid="{00000000-0005-0000-0000-00000C020000}"/>
    <cellStyle name="Percent 3 2" xfId="364" xr:uid="{00000000-0005-0000-0000-00000D020000}"/>
    <cellStyle name="Percent 3 2 2" xfId="365" xr:uid="{00000000-0005-0000-0000-00000E020000}"/>
    <cellStyle name="Percent 3 3" xfId="366" xr:uid="{00000000-0005-0000-0000-00000F020000}"/>
    <cellStyle name="Percent 4" xfId="367" xr:uid="{00000000-0005-0000-0000-000010020000}"/>
    <cellStyle name="Percent 4 2" xfId="368" xr:uid="{00000000-0005-0000-0000-000011020000}"/>
    <cellStyle name="Percent 5" xfId="369" xr:uid="{00000000-0005-0000-0000-000012020000}"/>
    <cellStyle name="Percent 6" xfId="547" xr:uid="{00000000-0005-0000-0000-000013020000}"/>
    <cellStyle name="Percent 7" xfId="554" xr:uid="{00000000-0005-0000-0000-000014020000}"/>
    <cellStyle name="Percent 8" xfId="559" xr:uid="{00000000-0005-0000-0000-000015020000}"/>
    <cellStyle name="Percent 9" xfId="653" xr:uid="{00000000-0005-0000-0000-000016020000}"/>
    <cellStyle name="Percent*" xfId="370" xr:uid="{00000000-0005-0000-0000-000017020000}"/>
    <cellStyle name="Percent.0" xfId="371" xr:uid="{00000000-0005-0000-0000-000018020000}"/>
    <cellStyle name="Percent.00" xfId="372" xr:uid="{00000000-0005-0000-0000-000019020000}"/>
    <cellStyle name="Price" xfId="373" xr:uid="{00000000-0005-0000-0000-00001A020000}"/>
    <cellStyle name="ProductClass" xfId="374" xr:uid="{00000000-0005-0000-0000-00001B020000}"/>
    <cellStyle name="ProductType" xfId="375" xr:uid="{00000000-0005-0000-0000-00001C020000}"/>
    <cellStyle name="QvB" xfId="376" xr:uid="{00000000-0005-0000-0000-00001D020000}"/>
    <cellStyle name="RebateValue" xfId="377" xr:uid="{00000000-0005-0000-0000-00001E020000}"/>
    <cellStyle name="Refdb standard" xfId="378" xr:uid="{00000000-0005-0000-0000-00001F020000}"/>
    <cellStyle name="ReportData" xfId="379" xr:uid="{00000000-0005-0000-0000-000020020000}"/>
    <cellStyle name="ReportElements" xfId="380" xr:uid="{00000000-0005-0000-0000-000021020000}"/>
    <cellStyle name="ReportHeader" xfId="381" xr:uid="{00000000-0005-0000-0000-000022020000}"/>
    <cellStyle name="ResellerType" xfId="382" xr:uid="{00000000-0005-0000-0000-000023020000}"/>
    <cellStyle name="Sample" xfId="383" xr:uid="{00000000-0005-0000-0000-000024020000}"/>
    <cellStyle name="SAPBEXaggData" xfId="384" xr:uid="{00000000-0005-0000-0000-000025020000}"/>
    <cellStyle name="SAPBEXaggDataEmph" xfId="385" xr:uid="{00000000-0005-0000-0000-000026020000}"/>
    <cellStyle name="SAPBEXaggItem" xfId="386" xr:uid="{00000000-0005-0000-0000-000027020000}"/>
    <cellStyle name="SAPBEXaggItemX" xfId="387" xr:uid="{00000000-0005-0000-0000-000028020000}"/>
    <cellStyle name="SAPBEXchaText" xfId="388" xr:uid="{00000000-0005-0000-0000-000029020000}"/>
    <cellStyle name="SAPBEXexcBad7" xfId="389" xr:uid="{00000000-0005-0000-0000-00002A020000}"/>
    <cellStyle name="SAPBEXexcBad8" xfId="390" xr:uid="{00000000-0005-0000-0000-00002B020000}"/>
    <cellStyle name="SAPBEXexcBad9" xfId="391" xr:uid="{00000000-0005-0000-0000-00002C020000}"/>
    <cellStyle name="SAPBEXexcCritical4" xfId="392" xr:uid="{00000000-0005-0000-0000-00002D020000}"/>
    <cellStyle name="SAPBEXexcCritical5" xfId="393" xr:uid="{00000000-0005-0000-0000-00002E020000}"/>
    <cellStyle name="SAPBEXexcCritical6" xfId="394" xr:uid="{00000000-0005-0000-0000-00002F020000}"/>
    <cellStyle name="SAPBEXexcGood1" xfId="395" xr:uid="{00000000-0005-0000-0000-000030020000}"/>
    <cellStyle name="SAPBEXexcGood2" xfId="396" xr:uid="{00000000-0005-0000-0000-000031020000}"/>
    <cellStyle name="SAPBEXexcGood3" xfId="397" xr:uid="{00000000-0005-0000-0000-000032020000}"/>
    <cellStyle name="SAPBEXfilterDrill" xfId="398" xr:uid="{00000000-0005-0000-0000-000033020000}"/>
    <cellStyle name="SAPBEXfilterItem" xfId="399" xr:uid="{00000000-0005-0000-0000-000034020000}"/>
    <cellStyle name="SAPBEXfilterText" xfId="400" xr:uid="{00000000-0005-0000-0000-000035020000}"/>
    <cellStyle name="SAPBEXformats" xfId="401" xr:uid="{00000000-0005-0000-0000-000036020000}"/>
    <cellStyle name="SAPBEXheaderItem" xfId="402" xr:uid="{00000000-0005-0000-0000-000037020000}"/>
    <cellStyle name="SAPBEXheaderText" xfId="403" xr:uid="{00000000-0005-0000-0000-000038020000}"/>
    <cellStyle name="SAPBEXHLevel0" xfId="404" xr:uid="{00000000-0005-0000-0000-000039020000}"/>
    <cellStyle name="SAPBEXHLevel0X" xfId="405" xr:uid="{00000000-0005-0000-0000-00003A020000}"/>
    <cellStyle name="SAPBEXHLevel1" xfId="406" xr:uid="{00000000-0005-0000-0000-00003B020000}"/>
    <cellStyle name="SAPBEXHLevel1X" xfId="407" xr:uid="{00000000-0005-0000-0000-00003C020000}"/>
    <cellStyle name="SAPBEXHLevel2" xfId="408" xr:uid="{00000000-0005-0000-0000-00003D020000}"/>
    <cellStyle name="SAPBEXHLevel2X" xfId="409" xr:uid="{00000000-0005-0000-0000-00003E020000}"/>
    <cellStyle name="SAPBEXHLevel3" xfId="410" xr:uid="{00000000-0005-0000-0000-00003F020000}"/>
    <cellStyle name="SAPBEXHLevel3X" xfId="411" xr:uid="{00000000-0005-0000-0000-000040020000}"/>
    <cellStyle name="SAPBEXresData" xfId="412" xr:uid="{00000000-0005-0000-0000-000041020000}"/>
    <cellStyle name="SAPBEXresDataEmph" xfId="413" xr:uid="{00000000-0005-0000-0000-000042020000}"/>
    <cellStyle name="SAPBEXresItem" xfId="414" xr:uid="{00000000-0005-0000-0000-000043020000}"/>
    <cellStyle name="SAPBEXresItemX" xfId="415" xr:uid="{00000000-0005-0000-0000-000044020000}"/>
    <cellStyle name="SAPBEXstdData" xfId="416" xr:uid="{00000000-0005-0000-0000-000045020000}"/>
    <cellStyle name="SAPBEXstdDataEmph" xfId="417" xr:uid="{00000000-0005-0000-0000-000046020000}"/>
    <cellStyle name="SAPBEXstdItem" xfId="418" xr:uid="{00000000-0005-0000-0000-000047020000}"/>
    <cellStyle name="SAPBEXstdItemX" xfId="419" xr:uid="{00000000-0005-0000-0000-000048020000}"/>
    <cellStyle name="SAPBEXtitle" xfId="420" xr:uid="{00000000-0005-0000-0000-000049020000}"/>
    <cellStyle name="SAPBEXundefined" xfId="421" xr:uid="{00000000-0005-0000-0000-00004A020000}"/>
    <cellStyle name="Size" xfId="422" xr:uid="{00000000-0005-0000-0000-00004B020000}"/>
    <cellStyle name="Style 1" xfId="423" xr:uid="{00000000-0005-0000-0000-00004C020000}"/>
    <cellStyle name="Style 1 2" xfId="424" xr:uid="{00000000-0005-0000-0000-00004D020000}"/>
    <cellStyle name="Style 1 2 2" xfId="548" xr:uid="{00000000-0005-0000-0000-00004E020000}"/>
    <cellStyle name="Style 1 3" xfId="425" xr:uid="{00000000-0005-0000-0000-00004F020000}"/>
    <cellStyle name="Style 1 4" xfId="555" xr:uid="{00000000-0005-0000-0000-000050020000}"/>
    <cellStyle name="Style 2" xfId="426" xr:uid="{00000000-0005-0000-0000-000051020000}"/>
    <cellStyle name="Style1" xfId="427" xr:uid="{00000000-0005-0000-0000-000052020000}"/>
    <cellStyle name="Style1 2" xfId="556" xr:uid="{00000000-0005-0000-0000-000053020000}"/>
    <cellStyle name="Style2" xfId="428" xr:uid="{00000000-0005-0000-0000-000054020000}"/>
    <cellStyle name="Style3" xfId="429" xr:uid="{00000000-0005-0000-0000-000055020000}"/>
    <cellStyle name="Style4" xfId="430" xr:uid="{00000000-0005-0000-0000-000056020000}"/>
    <cellStyle name="Style5" xfId="431" xr:uid="{00000000-0005-0000-0000-000057020000}"/>
    <cellStyle name="Style6" xfId="432" xr:uid="{00000000-0005-0000-0000-000058020000}"/>
    <cellStyle name="Styles" xfId="433" xr:uid="{00000000-0005-0000-0000-000059020000}"/>
    <cellStyle name="Table Footnote" xfId="434" xr:uid="{00000000-0005-0000-0000-00005A020000}"/>
    <cellStyle name="Table Footnote 2" xfId="435" xr:uid="{00000000-0005-0000-0000-00005B020000}"/>
    <cellStyle name="Table Footnote 2 2" xfId="436" xr:uid="{00000000-0005-0000-0000-00005C020000}"/>
    <cellStyle name="Table Footnote_Table 5.6 sales of assets 23Feb2010" xfId="437" xr:uid="{00000000-0005-0000-0000-00005D020000}"/>
    <cellStyle name="Table Head" xfId="438" xr:uid="{00000000-0005-0000-0000-00005E020000}"/>
    <cellStyle name="Table Head Aligned" xfId="439" xr:uid="{00000000-0005-0000-0000-00005F020000}"/>
    <cellStyle name="Table Head Blue" xfId="440" xr:uid="{00000000-0005-0000-0000-000060020000}"/>
    <cellStyle name="Table Head Green" xfId="441" xr:uid="{00000000-0005-0000-0000-000061020000}"/>
    <cellStyle name="Table Head_% Change" xfId="442" xr:uid="{00000000-0005-0000-0000-000062020000}"/>
    <cellStyle name="Table Header" xfId="443" xr:uid="{00000000-0005-0000-0000-000063020000}"/>
    <cellStyle name="Table Header 2" xfId="444" xr:uid="{00000000-0005-0000-0000-000064020000}"/>
    <cellStyle name="Table Header 2 2" xfId="445" xr:uid="{00000000-0005-0000-0000-000065020000}"/>
    <cellStyle name="Table Header_Table 5.6 sales of assets 23Feb2010" xfId="446" xr:uid="{00000000-0005-0000-0000-000066020000}"/>
    <cellStyle name="Table Heading" xfId="447" xr:uid="{00000000-0005-0000-0000-000067020000}"/>
    <cellStyle name="Table Heading 1" xfId="448" xr:uid="{00000000-0005-0000-0000-000068020000}"/>
    <cellStyle name="Table Heading 1 2" xfId="449" xr:uid="{00000000-0005-0000-0000-000069020000}"/>
    <cellStyle name="Table Heading 1 2 2" xfId="450" xr:uid="{00000000-0005-0000-0000-00006A020000}"/>
    <cellStyle name="Table Heading 1_Table 5.6 sales of assets 23Feb2010" xfId="451" xr:uid="{00000000-0005-0000-0000-00006B020000}"/>
    <cellStyle name="Table Heading 2" xfId="452" xr:uid="{00000000-0005-0000-0000-00006C020000}"/>
    <cellStyle name="Table Heading 2 2" xfId="453" xr:uid="{00000000-0005-0000-0000-00006D020000}"/>
    <cellStyle name="Table Heading 2_Table 5.6 sales of assets 23Feb2010" xfId="454" xr:uid="{00000000-0005-0000-0000-00006E020000}"/>
    <cellStyle name="Table Of Which" xfId="455" xr:uid="{00000000-0005-0000-0000-00006F020000}"/>
    <cellStyle name="Table Of Which 2" xfId="456" xr:uid="{00000000-0005-0000-0000-000070020000}"/>
    <cellStyle name="Table Of Which_Table 5.6 sales of assets 23Feb2010" xfId="457" xr:uid="{00000000-0005-0000-0000-000071020000}"/>
    <cellStyle name="Table Row Billions" xfId="458" xr:uid="{00000000-0005-0000-0000-000072020000}"/>
    <cellStyle name="Table Row Billions 2" xfId="459" xr:uid="{00000000-0005-0000-0000-000073020000}"/>
    <cellStyle name="Table Row Billions Check" xfId="460" xr:uid="{00000000-0005-0000-0000-000074020000}"/>
    <cellStyle name="Table Row Billions Check 2" xfId="461" xr:uid="{00000000-0005-0000-0000-000075020000}"/>
    <cellStyle name="Table Row Billions Check 3" xfId="462" xr:uid="{00000000-0005-0000-0000-000076020000}"/>
    <cellStyle name="Table Row Billions Check_asset sales" xfId="463" xr:uid="{00000000-0005-0000-0000-000077020000}"/>
    <cellStyle name="Table Row Billions_Input" xfId="654" xr:uid="{00000000-0005-0000-0000-000078020000}"/>
    <cellStyle name="Table Row Millions" xfId="464" xr:uid="{00000000-0005-0000-0000-000079020000}"/>
    <cellStyle name="Table Row Millions 2" xfId="465" xr:uid="{00000000-0005-0000-0000-00007A020000}"/>
    <cellStyle name="Table Row Millions 2 2" xfId="466" xr:uid="{00000000-0005-0000-0000-00007B020000}"/>
    <cellStyle name="Table Row Millions Check" xfId="467" xr:uid="{00000000-0005-0000-0000-00007C020000}"/>
    <cellStyle name="Table Row Millions Check 2" xfId="468" xr:uid="{00000000-0005-0000-0000-00007D020000}"/>
    <cellStyle name="Table Row Millions Check 3" xfId="469" xr:uid="{00000000-0005-0000-0000-00007E020000}"/>
    <cellStyle name="Table Row Millions Check 4" xfId="470" xr:uid="{00000000-0005-0000-0000-00007F020000}"/>
    <cellStyle name="Table Row Millions Check_asset sales" xfId="471" xr:uid="{00000000-0005-0000-0000-000080020000}"/>
    <cellStyle name="Table Row Millions_Input" xfId="655" xr:uid="{00000000-0005-0000-0000-000081020000}"/>
    <cellStyle name="Table Row Percentage" xfId="472" xr:uid="{00000000-0005-0000-0000-000082020000}"/>
    <cellStyle name="Table Row Percentage 2" xfId="473" xr:uid="{00000000-0005-0000-0000-000083020000}"/>
    <cellStyle name="Table Row Percentage Check" xfId="474" xr:uid="{00000000-0005-0000-0000-000084020000}"/>
    <cellStyle name="Table Row Percentage Check 2" xfId="475" xr:uid="{00000000-0005-0000-0000-000085020000}"/>
    <cellStyle name="Table Row Percentage Check 3" xfId="476" xr:uid="{00000000-0005-0000-0000-000086020000}"/>
    <cellStyle name="Table Row Percentage Check_asset sales" xfId="477" xr:uid="{00000000-0005-0000-0000-000087020000}"/>
    <cellStyle name="Table Row Percentage_Input" xfId="656" xr:uid="{00000000-0005-0000-0000-000088020000}"/>
    <cellStyle name="Table Source" xfId="478" xr:uid="{00000000-0005-0000-0000-000089020000}"/>
    <cellStyle name="Table Text" xfId="479" xr:uid="{00000000-0005-0000-0000-00008A020000}"/>
    <cellStyle name="Table Title" xfId="480" xr:uid="{00000000-0005-0000-0000-00008B020000}"/>
    <cellStyle name="Table Total Billions" xfId="481" xr:uid="{00000000-0005-0000-0000-00008C020000}"/>
    <cellStyle name="Table Total Billions 2" xfId="482" xr:uid="{00000000-0005-0000-0000-00008D020000}"/>
    <cellStyle name="Table Total Billions_Table 5.6 sales of assets 23Feb2010" xfId="483" xr:uid="{00000000-0005-0000-0000-00008E020000}"/>
    <cellStyle name="Table Total Millions" xfId="484" xr:uid="{00000000-0005-0000-0000-00008F020000}"/>
    <cellStyle name="Table Total Millions 2" xfId="485" xr:uid="{00000000-0005-0000-0000-000090020000}"/>
    <cellStyle name="Table Total Millions 2 2" xfId="486" xr:uid="{00000000-0005-0000-0000-000091020000}"/>
    <cellStyle name="Table Total Millions_Table 5.6 sales of assets 23Feb2010" xfId="487" xr:uid="{00000000-0005-0000-0000-000092020000}"/>
    <cellStyle name="Table Total Percentage" xfId="488" xr:uid="{00000000-0005-0000-0000-000093020000}"/>
    <cellStyle name="Table Total Percentage 2" xfId="489" xr:uid="{00000000-0005-0000-0000-000094020000}"/>
    <cellStyle name="Table Total Percentage_Table 5.6 sales of assets 23Feb2010" xfId="490" xr:uid="{00000000-0005-0000-0000-000095020000}"/>
    <cellStyle name="Table Units" xfId="491" xr:uid="{00000000-0005-0000-0000-000096020000}"/>
    <cellStyle name="Table Units 2" xfId="492" xr:uid="{00000000-0005-0000-0000-000097020000}"/>
    <cellStyle name="Table Units 2 2" xfId="493" xr:uid="{00000000-0005-0000-0000-000098020000}"/>
    <cellStyle name="Table Units 3" xfId="494" xr:uid="{00000000-0005-0000-0000-000099020000}"/>
    <cellStyle name="Table Units_LA Capital - Bud12 PRE MEASURES-AS11 POST MEASURES" xfId="495" xr:uid="{00000000-0005-0000-0000-00009A020000}"/>
    <cellStyle name="TableBody" xfId="496" xr:uid="{00000000-0005-0000-0000-00009B020000}"/>
    <cellStyle name="TableColHeads" xfId="497" xr:uid="{00000000-0005-0000-0000-00009C020000}"/>
    <cellStyle name="Term" xfId="498" xr:uid="{00000000-0005-0000-0000-00009D020000}"/>
    <cellStyle name="Text 1" xfId="499" xr:uid="{00000000-0005-0000-0000-00009E020000}"/>
    <cellStyle name="Text 2" xfId="500" xr:uid="{00000000-0005-0000-0000-00009F020000}"/>
    <cellStyle name="Text Head 1" xfId="501" xr:uid="{00000000-0005-0000-0000-0000A0020000}"/>
    <cellStyle name="Text Head 2" xfId="502" xr:uid="{00000000-0005-0000-0000-0000A1020000}"/>
    <cellStyle name="Text Indent 1" xfId="503" xr:uid="{00000000-0005-0000-0000-0000A2020000}"/>
    <cellStyle name="Text Indent 2" xfId="504" xr:uid="{00000000-0005-0000-0000-0000A3020000}"/>
    <cellStyle name="Times New Roman" xfId="505" xr:uid="{00000000-0005-0000-0000-0000A4020000}"/>
    <cellStyle name="Title" xfId="506" builtinId="15" customBuiltin="1"/>
    <cellStyle name="Title 2" xfId="507" xr:uid="{00000000-0005-0000-0000-0000A6020000}"/>
    <cellStyle name="Title 3" xfId="508" xr:uid="{00000000-0005-0000-0000-0000A7020000}"/>
    <cellStyle name="Title 4" xfId="509" xr:uid="{00000000-0005-0000-0000-0000A8020000}"/>
    <cellStyle name="Title 5" xfId="657" xr:uid="{00000000-0005-0000-0000-0000A9020000}"/>
    <cellStyle name="Title 6" xfId="658" xr:uid="{00000000-0005-0000-0000-0000AA020000}"/>
    <cellStyle name="TOC 1" xfId="510" xr:uid="{00000000-0005-0000-0000-0000AB020000}"/>
    <cellStyle name="TOC 2" xfId="511" xr:uid="{00000000-0005-0000-0000-0000AC020000}"/>
    <cellStyle name="Total" xfId="512" builtinId="25" customBuiltin="1"/>
    <cellStyle name="Total 2" xfId="513" xr:uid="{00000000-0005-0000-0000-0000AE020000}"/>
    <cellStyle name="Total 3" xfId="659" xr:uid="{00000000-0005-0000-0000-0000AF020000}"/>
    <cellStyle name="Total Currency" xfId="514" xr:uid="{00000000-0005-0000-0000-0000B0020000}"/>
    <cellStyle name="Total Normal" xfId="515" xr:uid="{00000000-0005-0000-0000-0000B1020000}"/>
    <cellStyle name="TypeNote" xfId="516" xr:uid="{00000000-0005-0000-0000-0000B2020000}"/>
    <cellStyle name="Unit" xfId="517" xr:uid="{00000000-0005-0000-0000-0000B3020000}"/>
    <cellStyle name="UnitOfMeasure" xfId="518" xr:uid="{00000000-0005-0000-0000-0000B4020000}"/>
    <cellStyle name="Value" xfId="519" xr:uid="{00000000-0005-0000-0000-0000B5020000}"/>
    <cellStyle name="Vertical" xfId="520" xr:uid="{00000000-0005-0000-0000-0000B6020000}"/>
    <cellStyle name="Warning Text" xfId="521" builtinId="11" customBuiltin="1"/>
    <cellStyle name="Warning Text 2" xfId="522" xr:uid="{00000000-0005-0000-0000-0000B8020000}"/>
    <cellStyle name="Warning Text 3" xfId="660" xr:uid="{00000000-0005-0000-0000-0000B9020000}"/>
    <cellStyle name="whole number" xfId="523" xr:uid="{00000000-0005-0000-0000-0000BA020000}"/>
    <cellStyle name="whole number 2" xfId="661" xr:uid="{00000000-0005-0000-0000-0000BB020000}"/>
  </cellStyles>
  <dxfs count="9">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BE3E8"/>
      <color rgb="FF4B7391"/>
      <color rgb="FFCCFFCC"/>
      <color rgb="FF99FF33"/>
      <color rgb="FFD9F9CF"/>
      <color rgb="FFFFC6C5"/>
      <color rgb="FF477391"/>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Z1983"/>
  <sheetViews>
    <sheetView tabSelected="1" zoomScaleNormal="100" workbookViewId="0"/>
  </sheetViews>
  <sheetFormatPr defaultColWidth="9.42578125" defaultRowHeight="12.75"/>
  <cols>
    <col min="1" max="1" width="9.42578125" style="8" customWidth="1"/>
    <col min="2" max="10" width="14.42578125" style="8" customWidth="1"/>
    <col min="11" max="11" width="20.5703125" style="15" customWidth="1"/>
    <col min="12" max="12" width="9.42578125" style="141"/>
    <col min="13" max="13" width="16.5703125" style="142" bestFit="1" customWidth="1"/>
    <col min="14" max="14" width="9.42578125" style="141"/>
    <col min="15" max="16384" width="9.42578125" style="8"/>
  </cols>
  <sheetData>
    <row r="1" spans="1:26" ht="23.25" customHeight="1" thickBot="1">
      <c r="A1" s="26"/>
      <c r="B1" s="27"/>
      <c r="C1" s="26"/>
      <c r="D1" s="26"/>
      <c r="E1" s="26"/>
      <c r="F1" s="26"/>
      <c r="G1" s="26"/>
      <c r="H1" s="26"/>
      <c r="I1" s="26"/>
      <c r="J1" s="26"/>
      <c r="K1" s="28"/>
      <c r="L1" s="41"/>
      <c r="M1" s="139"/>
      <c r="N1" s="41"/>
      <c r="O1" s="26"/>
      <c r="P1" s="26"/>
      <c r="Q1" s="26"/>
      <c r="R1" s="26"/>
      <c r="S1" s="26"/>
      <c r="T1" s="26"/>
      <c r="U1" s="26"/>
      <c r="V1" s="26"/>
      <c r="W1" s="26"/>
      <c r="X1" s="26"/>
      <c r="Y1" s="26"/>
      <c r="Z1" s="26"/>
    </row>
    <row r="2" spans="1:26" ht="21" customHeight="1">
      <c r="A2" s="28"/>
      <c r="B2" s="422" t="s">
        <v>209</v>
      </c>
      <c r="C2" s="423"/>
      <c r="D2" s="423"/>
      <c r="E2" s="423"/>
      <c r="F2" s="423"/>
      <c r="G2" s="423"/>
      <c r="H2" s="423"/>
      <c r="I2" s="423"/>
      <c r="J2" s="424"/>
      <c r="K2" s="28"/>
      <c r="L2" s="41"/>
      <c r="M2" s="139"/>
      <c r="N2" s="41"/>
      <c r="O2" s="26"/>
      <c r="P2" s="26"/>
      <c r="Q2" s="26"/>
      <c r="R2" s="26"/>
      <c r="S2" s="26"/>
      <c r="T2" s="26"/>
      <c r="U2" s="26"/>
      <c r="V2" s="26"/>
      <c r="W2" s="26"/>
      <c r="X2" s="26"/>
      <c r="Y2" s="26"/>
      <c r="Z2" s="26"/>
    </row>
    <row r="3" spans="1:26" ht="21" customHeight="1">
      <c r="A3" s="29"/>
      <c r="B3" s="30" t="s">
        <v>18</v>
      </c>
      <c r="C3" s="31"/>
      <c r="D3" s="31"/>
      <c r="E3" s="31"/>
      <c r="F3" s="31"/>
      <c r="G3" s="31"/>
      <c r="H3" s="31"/>
      <c r="I3" s="31"/>
      <c r="J3" s="32"/>
      <c r="K3" s="28"/>
      <c r="L3" s="41"/>
      <c r="M3" s="139"/>
      <c r="N3" s="41"/>
      <c r="O3" s="26"/>
      <c r="P3" s="26"/>
      <c r="Q3" s="26"/>
      <c r="R3" s="26"/>
      <c r="S3" s="26"/>
      <c r="T3" s="26"/>
      <c r="U3" s="26"/>
      <c r="V3" s="26"/>
      <c r="W3" s="26"/>
      <c r="X3" s="26"/>
      <c r="Y3" s="26"/>
      <c r="Z3" s="26"/>
    </row>
    <row r="4" spans="1:26" ht="15.75" customHeight="1">
      <c r="A4" s="29"/>
      <c r="B4" s="416" t="s">
        <v>137</v>
      </c>
      <c r="C4" s="417"/>
      <c r="D4" s="417"/>
      <c r="E4" s="417"/>
      <c r="F4" s="417"/>
      <c r="G4" s="417"/>
      <c r="H4" s="417"/>
      <c r="I4" s="417"/>
      <c r="J4" s="418"/>
      <c r="K4" s="28"/>
      <c r="L4" s="41"/>
      <c r="M4" s="139"/>
      <c r="N4" s="41"/>
      <c r="O4" s="26"/>
      <c r="P4" s="26"/>
      <c r="Q4" s="26"/>
      <c r="R4" s="26"/>
      <c r="S4" s="26"/>
      <c r="T4" s="26"/>
      <c r="U4" s="26"/>
      <c r="V4" s="26"/>
      <c r="W4" s="26"/>
      <c r="X4" s="26"/>
      <c r="Y4" s="26"/>
      <c r="Z4" s="26"/>
    </row>
    <row r="5" spans="1:26" ht="15.75" customHeight="1">
      <c r="A5" s="29"/>
      <c r="B5" s="416" t="s">
        <v>138</v>
      </c>
      <c r="C5" s="417"/>
      <c r="D5" s="417"/>
      <c r="E5" s="417"/>
      <c r="F5" s="417"/>
      <c r="G5" s="417"/>
      <c r="H5" s="417"/>
      <c r="I5" s="417"/>
      <c r="J5" s="418"/>
      <c r="K5" s="28"/>
      <c r="L5" s="41"/>
      <c r="M5" s="139"/>
      <c r="N5" s="41"/>
      <c r="O5" s="26"/>
      <c r="P5" s="26"/>
      <c r="Q5" s="26"/>
      <c r="R5" s="26"/>
      <c r="S5" s="26"/>
      <c r="T5" s="26"/>
      <c r="U5" s="26"/>
      <c r="V5" s="26"/>
      <c r="W5" s="26"/>
      <c r="X5" s="26"/>
      <c r="Y5" s="26"/>
      <c r="Z5" s="26"/>
    </row>
    <row r="6" spans="1:26" ht="15.75" customHeight="1">
      <c r="A6" s="29"/>
      <c r="B6" s="416" t="s">
        <v>139</v>
      </c>
      <c r="C6" s="417"/>
      <c r="D6" s="417"/>
      <c r="E6" s="417"/>
      <c r="F6" s="417"/>
      <c r="G6" s="417"/>
      <c r="H6" s="417"/>
      <c r="I6" s="417"/>
      <c r="J6" s="418"/>
      <c r="K6" s="28"/>
      <c r="L6" s="41"/>
      <c r="M6" s="139"/>
      <c r="N6" s="41"/>
      <c r="O6" s="26"/>
      <c r="P6" s="26"/>
      <c r="Q6" s="26"/>
      <c r="R6" s="26"/>
      <c r="S6" s="26"/>
      <c r="T6" s="26"/>
      <c r="U6" s="26"/>
      <c r="V6" s="26"/>
      <c r="W6" s="26"/>
      <c r="X6" s="26"/>
      <c r="Y6" s="26"/>
      <c r="Z6" s="26"/>
    </row>
    <row r="7" spans="1:26" ht="15.75" customHeight="1">
      <c r="A7" s="29"/>
      <c r="B7" s="416" t="s">
        <v>140</v>
      </c>
      <c r="C7" s="417"/>
      <c r="D7" s="417"/>
      <c r="E7" s="417"/>
      <c r="F7" s="417"/>
      <c r="G7" s="417"/>
      <c r="H7" s="417"/>
      <c r="I7" s="417"/>
      <c r="J7" s="418"/>
      <c r="K7" s="28"/>
      <c r="L7" s="41"/>
      <c r="M7" s="139"/>
      <c r="N7" s="41"/>
      <c r="O7" s="26"/>
      <c r="P7" s="26"/>
      <c r="Q7" s="26"/>
      <c r="R7" s="26"/>
      <c r="S7" s="26"/>
      <c r="T7" s="26"/>
      <c r="U7" s="26"/>
      <c r="V7" s="26"/>
      <c r="W7" s="26"/>
      <c r="X7" s="26"/>
      <c r="Y7" s="26"/>
      <c r="Z7" s="26"/>
    </row>
    <row r="8" spans="1:26" ht="17.25" customHeight="1">
      <c r="A8" s="29"/>
      <c r="B8" s="16"/>
      <c r="C8" s="17"/>
      <c r="D8" s="17"/>
      <c r="E8" s="17"/>
      <c r="F8" s="17"/>
      <c r="G8" s="17"/>
      <c r="H8" s="17"/>
      <c r="I8" s="17"/>
      <c r="J8" s="18"/>
      <c r="K8" s="28"/>
      <c r="L8" s="41"/>
      <c r="M8" s="139"/>
      <c r="N8" s="41"/>
      <c r="O8" s="26"/>
      <c r="P8" s="26"/>
      <c r="Q8" s="26"/>
      <c r="R8" s="26"/>
      <c r="S8" s="26"/>
      <c r="T8" s="26"/>
      <c r="U8" s="26"/>
      <c r="V8" s="26"/>
      <c r="W8" s="26"/>
      <c r="X8" s="26"/>
      <c r="Y8" s="26"/>
      <c r="Z8" s="26"/>
    </row>
    <row r="9" spans="1:26" ht="15.75" customHeight="1">
      <c r="A9" s="29"/>
      <c r="B9" s="425" t="s">
        <v>19</v>
      </c>
      <c r="C9" s="426"/>
      <c r="D9" s="426"/>
      <c r="E9" s="426"/>
      <c r="F9" s="426"/>
      <c r="G9" s="426"/>
      <c r="H9" s="426"/>
      <c r="I9" s="426"/>
      <c r="J9" s="427"/>
      <c r="K9" s="28"/>
      <c r="L9" s="41"/>
      <c r="M9" s="139"/>
      <c r="N9" s="41"/>
      <c r="O9" s="26"/>
      <c r="P9" s="26"/>
      <c r="Q9" s="26"/>
      <c r="R9" s="26"/>
      <c r="S9" s="26"/>
      <c r="T9" s="26"/>
      <c r="U9" s="26"/>
      <c r="V9" s="26"/>
      <c r="W9" s="26"/>
      <c r="X9" s="26"/>
      <c r="Y9" s="26"/>
      <c r="Z9" s="26"/>
    </row>
    <row r="10" spans="1:26" ht="15.75" customHeight="1">
      <c r="A10" s="29"/>
      <c r="B10" s="416" t="s">
        <v>171</v>
      </c>
      <c r="C10" s="417"/>
      <c r="D10" s="417"/>
      <c r="E10" s="417"/>
      <c r="F10" s="417"/>
      <c r="G10" s="417"/>
      <c r="H10" s="417"/>
      <c r="I10" s="417"/>
      <c r="J10" s="418"/>
      <c r="K10" s="28"/>
      <c r="L10" s="41"/>
      <c r="M10" s="139"/>
      <c r="N10" s="41"/>
      <c r="O10" s="26"/>
      <c r="P10" s="26"/>
      <c r="Q10" s="26"/>
      <c r="R10" s="26"/>
      <c r="S10" s="26"/>
      <c r="T10" s="26"/>
      <c r="U10" s="26"/>
      <c r="V10" s="26"/>
      <c r="W10" s="26"/>
      <c r="X10" s="26"/>
      <c r="Y10" s="26"/>
      <c r="Z10" s="26"/>
    </row>
    <row r="11" spans="1:26" ht="15.75" customHeight="1">
      <c r="A11" s="29"/>
      <c r="B11" s="33"/>
      <c r="C11" s="34"/>
      <c r="D11" s="34"/>
      <c r="E11" s="34"/>
      <c r="F11" s="34"/>
      <c r="G11" s="34"/>
      <c r="H11" s="34"/>
      <c r="I11" s="34"/>
      <c r="J11" s="35"/>
      <c r="K11" s="28"/>
      <c r="L11" s="41"/>
      <c r="M11" s="139"/>
      <c r="N11" s="41"/>
      <c r="O11" s="26"/>
      <c r="P11" s="26"/>
      <c r="Q11" s="26"/>
      <c r="R11" s="26"/>
      <c r="S11" s="26"/>
      <c r="T11" s="26"/>
      <c r="U11" s="26"/>
      <c r="V11" s="26"/>
      <c r="W11" s="26"/>
      <c r="X11" s="26"/>
      <c r="Y11" s="26"/>
      <c r="Z11" s="26"/>
    </row>
    <row r="12" spans="1:26" ht="15.75" customHeight="1">
      <c r="A12" s="29"/>
      <c r="B12" s="425" t="s">
        <v>25</v>
      </c>
      <c r="C12" s="426"/>
      <c r="D12" s="426"/>
      <c r="E12" s="426"/>
      <c r="F12" s="426"/>
      <c r="G12" s="426"/>
      <c r="H12" s="426"/>
      <c r="I12" s="426"/>
      <c r="J12" s="427"/>
      <c r="K12" s="28"/>
      <c r="L12" s="41"/>
      <c r="M12" s="139"/>
      <c r="N12" s="41"/>
      <c r="O12" s="26"/>
      <c r="P12" s="26"/>
      <c r="Q12" s="26"/>
      <c r="R12" s="26"/>
      <c r="S12" s="26"/>
      <c r="T12" s="26"/>
      <c r="U12" s="26"/>
      <c r="V12" s="26"/>
      <c r="W12" s="26"/>
      <c r="X12" s="26"/>
      <c r="Y12" s="26"/>
      <c r="Z12" s="26"/>
    </row>
    <row r="13" spans="1:26" ht="15.75" customHeight="1">
      <c r="A13" s="111"/>
      <c r="B13" s="416" t="s">
        <v>180</v>
      </c>
      <c r="C13" s="417"/>
      <c r="D13" s="417"/>
      <c r="E13" s="417"/>
      <c r="F13" s="417"/>
      <c r="G13" s="417"/>
      <c r="H13" s="417"/>
      <c r="I13" s="417"/>
      <c r="J13" s="418"/>
      <c r="K13" s="28"/>
      <c r="L13" s="41"/>
      <c r="M13" s="139"/>
      <c r="N13" s="41"/>
      <c r="O13" s="26"/>
      <c r="P13" s="26"/>
      <c r="Q13" s="26"/>
      <c r="R13" s="26"/>
      <c r="S13" s="26"/>
      <c r="T13" s="26"/>
      <c r="U13" s="26"/>
      <c r="V13" s="26"/>
      <c r="W13" s="26"/>
      <c r="X13" s="26"/>
      <c r="Y13" s="26"/>
      <c r="Z13" s="26"/>
    </row>
    <row r="14" spans="1:26" ht="15.75" customHeight="1">
      <c r="A14" s="111"/>
      <c r="B14" s="110"/>
      <c r="C14" s="108"/>
      <c r="D14" s="108"/>
      <c r="E14" s="108"/>
      <c r="F14" s="108"/>
      <c r="G14" s="108"/>
      <c r="H14" s="108"/>
      <c r="I14" s="108"/>
      <c r="J14" s="109"/>
      <c r="K14" s="28"/>
      <c r="L14" s="41"/>
      <c r="M14" s="139"/>
      <c r="N14" s="41"/>
      <c r="O14" s="26"/>
      <c r="P14" s="26"/>
      <c r="Q14" s="26"/>
      <c r="R14" s="26"/>
      <c r="S14" s="26"/>
      <c r="T14" s="26"/>
      <c r="U14" s="26"/>
      <c r="V14" s="26"/>
      <c r="W14" s="26"/>
      <c r="X14" s="26"/>
      <c r="Y14" s="26"/>
      <c r="Z14" s="26"/>
    </row>
    <row r="15" spans="1:26" ht="15.75" customHeight="1">
      <c r="A15" s="29"/>
      <c r="B15" s="425" t="s">
        <v>20</v>
      </c>
      <c r="C15" s="426"/>
      <c r="D15" s="426"/>
      <c r="E15" s="426"/>
      <c r="F15" s="426"/>
      <c r="G15" s="426"/>
      <c r="H15" s="426"/>
      <c r="I15" s="426"/>
      <c r="J15" s="427"/>
      <c r="K15" s="28"/>
      <c r="L15" s="41"/>
      <c r="M15" s="139"/>
      <c r="N15" s="41"/>
      <c r="O15" s="26"/>
      <c r="P15" s="26"/>
      <c r="Q15" s="26"/>
      <c r="R15" s="26"/>
      <c r="S15" s="26"/>
      <c r="T15" s="26"/>
      <c r="U15" s="26"/>
      <c r="V15" s="26"/>
      <c r="W15" s="26"/>
      <c r="X15" s="26"/>
      <c r="Y15" s="26"/>
      <c r="Z15" s="26"/>
    </row>
    <row r="16" spans="1:26" ht="15.75" customHeight="1">
      <c r="A16" s="111"/>
      <c r="B16" s="416" t="s">
        <v>142</v>
      </c>
      <c r="C16" s="417"/>
      <c r="D16" s="417"/>
      <c r="E16" s="417"/>
      <c r="F16" s="417"/>
      <c r="G16" s="417"/>
      <c r="H16" s="417"/>
      <c r="I16" s="417"/>
      <c r="J16" s="418"/>
      <c r="K16" s="28"/>
      <c r="L16" s="41"/>
      <c r="M16" s="139"/>
      <c r="N16" s="41"/>
      <c r="O16" s="26"/>
      <c r="P16" s="26"/>
      <c r="Q16" s="26"/>
      <c r="R16" s="26"/>
      <c r="S16" s="26"/>
      <c r="T16" s="26"/>
      <c r="U16" s="26"/>
      <c r="V16" s="26"/>
      <c r="W16" s="26"/>
      <c r="X16" s="26"/>
      <c r="Y16" s="26"/>
      <c r="Z16" s="26"/>
    </row>
    <row r="17" spans="1:26" ht="15.75" customHeight="1">
      <c r="A17" s="29"/>
      <c r="B17" s="416"/>
      <c r="C17" s="417"/>
      <c r="D17" s="417"/>
      <c r="E17" s="417"/>
      <c r="F17" s="417"/>
      <c r="G17" s="417"/>
      <c r="H17" s="417"/>
      <c r="I17" s="417"/>
      <c r="J17" s="418"/>
      <c r="K17" s="28"/>
      <c r="L17" s="41"/>
      <c r="M17" s="139"/>
      <c r="N17" s="41"/>
      <c r="O17" s="26"/>
      <c r="P17" s="26"/>
      <c r="Q17" s="26"/>
      <c r="R17" s="26"/>
      <c r="S17" s="26"/>
      <c r="T17" s="26"/>
      <c r="U17" s="26"/>
      <c r="V17" s="26"/>
      <c r="W17" s="26"/>
      <c r="X17" s="26"/>
      <c r="Y17" s="26"/>
      <c r="Z17" s="26"/>
    </row>
    <row r="18" spans="1:26" ht="15.75" customHeight="1">
      <c r="A18" s="29"/>
      <c r="B18" s="425" t="s">
        <v>16</v>
      </c>
      <c r="C18" s="426"/>
      <c r="D18" s="426"/>
      <c r="E18" s="426"/>
      <c r="F18" s="426"/>
      <c r="G18" s="426"/>
      <c r="H18" s="426"/>
      <c r="I18" s="426"/>
      <c r="J18" s="427"/>
      <c r="K18" s="28"/>
      <c r="L18" s="41"/>
      <c r="M18" s="139"/>
      <c r="N18" s="41"/>
      <c r="O18" s="26"/>
      <c r="P18" s="26"/>
      <c r="Q18" s="26"/>
      <c r="R18" s="26"/>
      <c r="S18" s="26"/>
      <c r="T18" s="26"/>
      <c r="U18" s="26"/>
      <c r="V18" s="26"/>
      <c r="W18" s="26"/>
      <c r="X18" s="26"/>
      <c r="Y18" s="26"/>
      <c r="Z18" s="26"/>
    </row>
    <row r="19" spans="1:26" ht="15.75" customHeight="1">
      <c r="A19" s="29"/>
      <c r="B19" s="416" t="s">
        <v>172</v>
      </c>
      <c r="C19" s="417"/>
      <c r="D19" s="417"/>
      <c r="E19" s="417"/>
      <c r="F19" s="417"/>
      <c r="G19" s="417"/>
      <c r="H19" s="417"/>
      <c r="I19" s="417"/>
      <c r="J19" s="418"/>
      <c r="K19" s="28"/>
      <c r="L19" s="41"/>
      <c r="M19" s="139"/>
      <c r="N19" s="41"/>
      <c r="O19" s="26"/>
      <c r="P19" s="26"/>
      <c r="Q19" s="26"/>
      <c r="R19" s="26"/>
      <c r="S19" s="26"/>
      <c r="T19" s="26"/>
      <c r="U19" s="26"/>
      <c r="V19" s="26"/>
      <c r="W19" s="26"/>
      <c r="X19" s="26"/>
      <c r="Y19" s="26"/>
      <c r="Z19" s="26"/>
    </row>
    <row r="20" spans="1:26" ht="15.75" customHeight="1">
      <c r="A20" s="29"/>
      <c r="B20" s="313" t="s">
        <v>144</v>
      </c>
      <c r="C20" s="224"/>
      <c r="D20" s="224"/>
      <c r="E20" s="224"/>
      <c r="F20" s="224"/>
      <c r="G20" s="224"/>
      <c r="H20" s="224"/>
      <c r="I20" s="224"/>
      <c r="J20" s="225"/>
      <c r="K20" s="28"/>
      <c r="L20" s="140"/>
      <c r="M20" s="139"/>
      <c r="N20" s="41"/>
      <c r="O20" s="26"/>
      <c r="P20" s="26"/>
      <c r="Q20" s="26"/>
      <c r="R20" s="26"/>
      <c r="S20" s="26"/>
      <c r="T20" s="26"/>
      <c r="U20" s="26"/>
      <c r="V20" s="26"/>
      <c r="W20" s="26"/>
      <c r="X20" s="26"/>
      <c r="Y20" s="26"/>
      <c r="Z20" s="26"/>
    </row>
    <row r="21" spans="1:26" ht="15.75" customHeight="1">
      <c r="A21" s="29"/>
      <c r="B21" s="416" t="s">
        <v>145</v>
      </c>
      <c r="C21" s="417"/>
      <c r="D21" s="417"/>
      <c r="E21" s="417"/>
      <c r="F21" s="417"/>
      <c r="G21" s="417"/>
      <c r="H21" s="417"/>
      <c r="I21" s="417"/>
      <c r="J21" s="418"/>
      <c r="K21" s="28"/>
      <c r="L21" s="140"/>
      <c r="M21" s="139"/>
      <c r="N21" s="41"/>
      <c r="O21" s="26"/>
      <c r="P21" s="26"/>
      <c r="Q21" s="26"/>
      <c r="R21" s="26"/>
      <c r="S21" s="26"/>
      <c r="T21" s="26"/>
      <c r="U21" s="26"/>
      <c r="V21" s="26"/>
      <c r="W21" s="26"/>
      <c r="X21" s="26"/>
      <c r="Y21" s="26"/>
      <c r="Z21" s="26"/>
    </row>
    <row r="22" spans="1:26" ht="15" customHeight="1">
      <c r="A22" s="29"/>
      <c r="B22" s="416"/>
      <c r="C22" s="417"/>
      <c r="D22" s="417"/>
      <c r="E22" s="417"/>
      <c r="F22" s="417"/>
      <c r="G22" s="417"/>
      <c r="H22" s="417"/>
      <c r="I22" s="417"/>
      <c r="J22" s="418"/>
      <c r="K22" s="28"/>
      <c r="L22" s="41"/>
      <c r="M22" s="139"/>
      <c r="N22" s="41"/>
      <c r="O22" s="26"/>
      <c r="P22" s="26"/>
      <c r="Q22" s="26"/>
      <c r="R22" s="26"/>
      <c r="S22" s="26"/>
      <c r="T22" s="26"/>
      <c r="U22" s="26"/>
      <c r="V22" s="26"/>
      <c r="W22" s="26"/>
      <c r="X22" s="26"/>
      <c r="Y22" s="26"/>
      <c r="Z22" s="26"/>
    </row>
    <row r="23" spans="1:26" ht="15.75" customHeight="1">
      <c r="A23" s="29"/>
      <c r="B23" s="425" t="s">
        <v>30</v>
      </c>
      <c r="C23" s="426"/>
      <c r="D23" s="426"/>
      <c r="E23" s="426"/>
      <c r="F23" s="426"/>
      <c r="G23" s="426"/>
      <c r="H23" s="426"/>
      <c r="I23" s="426"/>
      <c r="J23" s="427"/>
      <c r="K23" s="28"/>
      <c r="L23" s="41"/>
      <c r="M23" s="139"/>
      <c r="N23" s="41"/>
      <c r="O23" s="26"/>
      <c r="P23" s="26"/>
      <c r="Q23" s="26"/>
      <c r="R23" s="26"/>
      <c r="S23" s="26"/>
      <c r="T23" s="26"/>
      <c r="U23" s="26"/>
      <c r="V23" s="26"/>
      <c r="W23" s="26"/>
      <c r="X23" s="26"/>
      <c r="Y23" s="26"/>
      <c r="Z23" s="26"/>
    </row>
    <row r="24" spans="1:26" ht="15.75" customHeight="1">
      <c r="A24" s="29"/>
      <c r="B24" s="416" t="s">
        <v>218</v>
      </c>
      <c r="C24" s="417"/>
      <c r="D24" s="417"/>
      <c r="E24" s="417"/>
      <c r="F24" s="417"/>
      <c r="G24" s="417"/>
      <c r="H24" s="417"/>
      <c r="I24" s="417"/>
      <c r="J24" s="418"/>
      <c r="K24" s="28"/>
      <c r="L24" s="41"/>
      <c r="M24" s="139"/>
      <c r="N24" s="41"/>
      <c r="O24" s="26"/>
      <c r="P24" s="26"/>
      <c r="Q24" s="26"/>
      <c r="R24" s="26"/>
      <c r="S24" s="26"/>
      <c r="T24" s="26"/>
      <c r="U24" s="26"/>
      <c r="V24" s="26"/>
      <c r="W24" s="26"/>
      <c r="X24" s="26"/>
      <c r="Y24" s="26"/>
      <c r="Z24" s="26"/>
    </row>
    <row r="25" spans="1:26" ht="15.75" customHeight="1">
      <c r="A25" s="29"/>
      <c r="B25" s="416" t="s">
        <v>176</v>
      </c>
      <c r="C25" s="417"/>
      <c r="D25" s="417"/>
      <c r="E25" s="417"/>
      <c r="F25" s="417"/>
      <c r="G25" s="417"/>
      <c r="H25" s="417"/>
      <c r="I25" s="417"/>
      <c r="J25" s="418"/>
      <c r="K25" s="28"/>
      <c r="L25" s="41"/>
      <c r="M25" s="139"/>
      <c r="N25" s="41"/>
      <c r="O25" s="26"/>
      <c r="P25" s="26"/>
      <c r="Q25" s="26"/>
      <c r="R25" s="26"/>
      <c r="S25" s="26"/>
      <c r="T25" s="26"/>
      <c r="U25" s="26"/>
      <c r="V25" s="26"/>
      <c r="W25" s="26"/>
      <c r="X25" s="26"/>
      <c r="Y25" s="26"/>
      <c r="Z25" s="26"/>
    </row>
    <row r="26" spans="1:26" ht="15.75" customHeight="1">
      <c r="A26" s="29"/>
      <c r="B26" s="416" t="s">
        <v>177</v>
      </c>
      <c r="C26" s="417"/>
      <c r="D26" s="417"/>
      <c r="E26" s="417"/>
      <c r="F26" s="417"/>
      <c r="G26" s="417"/>
      <c r="H26" s="417"/>
      <c r="I26" s="417"/>
      <c r="J26" s="418"/>
      <c r="K26" s="28"/>
      <c r="L26" s="41"/>
      <c r="M26" s="139"/>
      <c r="N26" s="41"/>
      <c r="O26" s="26"/>
      <c r="P26" s="26"/>
      <c r="Q26" s="26"/>
      <c r="R26" s="26"/>
      <c r="S26" s="26"/>
      <c r="T26" s="26"/>
      <c r="U26" s="26"/>
      <c r="V26" s="26"/>
      <c r="W26" s="26"/>
      <c r="X26" s="26"/>
      <c r="Y26" s="26"/>
      <c r="Z26" s="26"/>
    </row>
    <row r="27" spans="1:26" ht="15.75" customHeight="1">
      <c r="A27" s="29"/>
      <c r="B27" s="416" t="s">
        <v>178</v>
      </c>
      <c r="C27" s="417"/>
      <c r="D27" s="417"/>
      <c r="E27" s="417"/>
      <c r="F27" s="417"/>
      <c r="G27" s="417"/>
      <c r="H27" s="417"/>
      <c r="I27" s="417"/>
      <c r="J27" s="418"/>
      <c r="K27" s="28"/>
      <c r="L27" s="41"/>
      <c r="M27" s="139"/>
      <c r="N27" s="41"/>
      <c r="O27" s="26"/>
      <c r="P27" s="26"/>
      <c r="Q27" s="26"/>
      <c r="R27" s="26"/>
      <c r="S27" s="26"/>
      <c r="T27" s="26"/>
      <c r="U27" s="26"/>
      <c r="V27" s="26"/>
      <c r="W27" s="26"/>
      <c r="X27" s="26"/>
      <c r="Y27" s="26"/>
      <c r="Z27" s="26"/>
    </row>
    <row r="28" spans="1:26" ht="15.75" customHeight="1">
      <c r="A28" s="29"/>
      <c r="B28" s="416" t="s">
        <v>179</v>
      </c>
      <c r="C28" s="417"/>
      <c r="D28" s="417"/>
      <c r="E28" s="417"/>
      <c r="F28" s="417"/>
      <c r="G28" s="417"/>
      <c r="H28" s="417"/>
      <c r="I28" s="417"/>
      <c r="J28" s="418"/>
      <c r="K28" s="28"/>
      <c r="L28" s="41"/>
      <c r="M28" s="139"/>
      <c r="N28" s="41"/>
      <c r="O28" s="26"/>
      <c r="P28" s="26"/>
      <c r="Q28" s="26"/>
      <c r="R28" s="26"/>
      <c r="S28" s="26"/>
      <c r="T28" s="26"/>
      <c r="U28" s="26"/>
      <c r="V28" s="26"/>
      <c r="W28" s="26"/>
      <c r="X28" s="26"/>
      <c r="Y28" s="26"/>
      <c r="Z28" s="26"/>
    </row>
    <row r="29" spans="1:26" ht="15.75" customHeight="1">
      <c r="A29" s="29"/>
      <c r="B29" s="416" t="s">
        <v>173</v>
      </c>
      <c r="C29" s="417"/>
      <c r="D29" s="417"/>
      <c r="E29" s="417"/>
      <c r="F29" s="417"/>
      <c r="G29" s="417"/>
      <c r="H29" s="417"/>
      <c r="I29" s="417"/>
      <c r="J29" s="418"/>
      <c r="K29" s="28"/>
      <c r="L29" s="41"/>
      <c r="M29" s="139"/>
      <c r="N29" s="41"/>
      <c r="O29" s="26"/>
      <c r="P29" s="26"/>
      <c r="Q29" s="26"/>
      <c r="R29" s="26"/>
      <c r="S29" s="26"/>
      <c r="T29" s="26"/>
      <c r="U29" s="26"/>
      <c r="V29" s="26"/>
      <c r="W29" s="26"/>
      <c r="X29" s="26"/>
      <c r="Y29" s="26"/>
      <c r="Z29" s="26"/>
    </row>
    <row r="30" spans="1:26" ht="15.75" customHeight="1">
      <c r="A30" s="29"/>
      <c r="B30" s="416" t="s">
        <v>174</v>
      </c>
      <c r="C30" s="417"/>
      <c r="D30" s="417"/>
      <c r="E30" s="417"/>
      <c r="F30" s="417"/>
      <c r="G30" s="417"/>
      <c r="H30" s="417"/>
      <c r="I30" s="417"/>
      <c r="J30" s="418"/>
      <c r="K30" s="28"/>
      <c r="L30" s="41"/>
      <c r="M30" s="139"/>
      <c r="N30" s="41"/>
      <c r="O30" s="26"/>
      <c r="P30" s="26"/>
      <c r="Q30" s="26"/>
      <c r="R30" s="26"/>
      <c r="S30" s="26"/>
      <c r="T30" s="26"/>
      <c r="U30" s="26"/>
      <c r="V30" s="26"/>
      <c r="W30" s="26"/>
      <c r="X30" s="26"/>
      <c r="Y30" s="26"/>
      <c r="Z30" s="26"/>
    </row>
    <row r="31" spans="1:26" ht="13.5" thickBot="1">
      <c r="A31" s="36"/>
      <c r="B31" s="419"/>
      <c r="C31" s="420"/>
      <c r="D31" s="420"/>
      <c r="E31" s="420"/>
      <c r="F31" s="420"/>
      <c r="G31" s="420"/>
      <c r="H31" s="420"/>
      <c r="I31" s="420"/>
      <c r="J31" s="421"/>
      <c r="K31" s="28"/>
      <c r="L31" s="41"/>
      <c r="M31" s="139"/>
      <c r="N31" s="41"/>
      <c r="O31" s="26"/>
      <c r="P31" s="26"/>
      <c r="Q31" s="26"/>
      <c r="R31" s="26"/>
      <c r="S31" s="26"/>
      <c r="T31" s="26"/>
      <c r="U31" s="26"/>
      <c r="V31" s="26"/>
      <c r="W31" s="26"/>
      <c r="X31" s="26"/>
      <c r="Y31" s="26"/>
      <c r="Z31" s="26"/>
    </row>
    <row r="32" spans="1:26">
      <c r="A32" s="36"/>
      <c r="B32" s="26"/>
      <c r="C32" s="26"/>
      <c r="D32" s="26"/>
      <c r="E32" s="26"/>
      <c r="F32" s="26"/>
      <c r="G32" s="26"/>
      <c r="H32" s="26"/>
      <c r="I32" s="26"/>
      <c r="J32" s="26"/>
      <c r="K32" s="28"/>
      <c r="L32" s="41"/>
      <c r="M32" s="139"/>
      <c r="N32" s="41"/>
      <c r="O32" s="26"/>
      <c r="P32" s="26"/>
      <c r="Q32" s="26"/>
      <c r="R32" s="26"/>
      <c r="S32" s="26"/>
      <c r="T32" s="26"/>
      <c r="U32" s="26"/>
      <c r="V32" s="26"/>
      <c r="W32" s="26"/>
      <c r="X32" s="26"/>
      <c r="Y32" s="26"/>
      <c r="Z32" s="26"/>
    </row>
    <row r="33" spans="1:26" ht="15">
      <c r="A33" s="26"/>
      <c r="B33" s="13"/>
      <c r="C33" s="26"/>
      <c r="D33" s="26"/>
      <c r="E33" s="26"/>
      <c r="F33" s="26"/>
      <c r="G33" s="26"/>
      <c r="H33" s="26"/>
      <c r="I33" s="26"/>
      <c r="J33" s="26"/>
      <c r="K33" s="28"/>
      <c r="L33" s="41"/>
      <c r="M33" s="139"/>
      <c r="N33" s="41"/>
      <c r="O33" s="26"/>
      <c r="P33" s="26"/>
      <c r="Q33" s="26"/>
      <c r="R33" s="26"/>
      <c r="S33" s="26"/>
      <c r="T33" s="26"/>
      <c r="U33" s="26"/>
      <c r="V33" s="26"/>
      <c r="W33" s="26"/>
      <c r="X33" s="26"/>
      <c r="Y33" s="26"/>
      <c r="Z33" s="26"/>
    </row>
    <row r="34" spans="1:26" ht="15">
      <c r="A34" s="26"/>
      <c r="B34" s="37"/>
      <c r="C34" s="26"/>
      <c r="D34" s="26"/>
      <c r="E34" s="26"/>
      <c r="F34" s="26"/>
      <c r="G34" s="26"/>
      <c r="H34" s="26"/>
      <c r="I34" s="26"/>
      <c r="J34" s="26"/>
      <c r="K34" s="28"/>
      <c r="L34" s="41"/>
      <c r="M34" s="139"/>
      <c r="N34" s="41"/>
      <c r="O34" s="26"/>
      <c r="P34" s="26"/>
      <c r="Q34" s="26"/>
      <c r="R34" s="26"/>
      <c r="S34" s="26"/>
      <c r="T34" s="26"/>
      <c r="U34" s="26"/>
      <c r="V34" s="26"/>
      <c r="W34" s="26"/>
      <c r="X34" s="26"/>
      <c r="Y34" s="26"/>
      <c r="Z34" s="26"/>
    </row>
    <row r="35" spans="1:26">
      <c r="A35" s="26"/>
      <c r="B35" s="26"/>
      <c r="C35" s="26"/>
      <c r="D35" s="26"/>
      <c r="E35" s="26"/>
      <c r="F35" s="26"/>
      <c r="G35" s="26"/>
      <c r="H35" s="26"/>
      <c r="I35" s="26"/>
      <c r="J35" s="26"/>
      <c r="K35" s="28"/>
      <c r="L35" s="41"/>
      <c r="M35" s="139"/>
      <c r="N35" s="41"/>
      <c r="O35" s="26"/>
      <c r="P35" s="26"/>
      <c r="Q35" s="26"/>
      <c r="R35" s="26"/>
      <c r="S35" s="26"/>
      <c r="T35" s="26"/>
      <c r="U35" s="26"/>
      <c r="V35" s="26"/>
      <c r="W35" s="26"/>
      <c r="X35" s="26"/>
      <c r="Y35" s="26"/>
      <c r="Z35" s="26"/>
    </row>
    <row r="36" spans="1:26" ht="15">
      <c r="A36" s="26"/>
      <c r="B36" s="13"/>
      <c r="C36" s="26"/>
      <c r="D36" s="26"/>
      <c r="E36" s="26"/>
      <c r="F36" s="26"/>
      <c r="G36" s="26"/>
      <c r="H36" s="26"/>
      <c r="I36" s="26"/>
      <c r="J36" s="26"/>
      <c r="K36" s="28"/>
      <c r="L36" s="41"/>
      <c r="M36" s="139"/>
      <c r="N36" s="41"/>
      <c r="O36" s="26"/>
      <c r="P36" s="26"/>
      <c r="Q36" s="26"/>
      <c r="R36" s="26"/>
      <c r="S36" s="26"/>
      <c r="T36" s="26"/>
      <c r="U36" s="26"/>
      <c r="V36" s="26"/>
      <c r="W36" s="26"/>
      <c r="X36" s="26"/>
      <c r="Y36" s="26"/>
      <c r="Z36" s="26"/>
    </row>
    <row r="37" spans="1:26">
      <c r="A37" s="26"/>
      <c r="B37" s="26"/>
      <c r="C37" s="26"/>
      <c r="D37" s="26"/>
      <c r="E37" s="26"/>
      <c r="F37" s="26"/>
      <c r="G37" s="26"/>
      <c r="H37" s="26"/>
      <c r="I37" s="26"/>
      <c r="J37" s="26"/>
      <c r="K37" s="28"/>
      <c r="L37" s="41"/>
      <c r="M37" s="139"/>
      <c r="N37" s="41"/>
      <c r="O37" s="26"/>
      <c r="P37" s="26"/>
      <c r="Q37" s="26"/>
      <c r="R37" s="26"/>
      <c r="S37" s="26"/>
      <c r="T37" s="26"/>
      <c r="U37" s="26"/>
      <c r="V37" s="26"/>
      <c r="W37" s="26"/>
      <c r="X37" s="26"/>
      <c r="Y37" s="26"/>
      <c r="Z37" s="26"/>
    </row>
    <row r="38" spans="1:26">
      <c r="A38" s="26"/>
      <c r="B38" s="10"/>
      <c r="C38" s="26"/>
      <c r="D38" s="26"/>
      <c r="E38" s="26"/>
      <c r="F38" s="26"/>
      <c r="G38" s="26"/>
      <c r="H38" s="26"/>
      <c r="I38" s="26"/>
      <c r="J38" s="26"/>
      <c r="K38" s="28"/>
      <c r="L38" s="41"/>
      <c r="M38" s="139"/>
      <c r="N38" s="41"/>
      <c r="O38" s="26"/>
      <c r="P38" s="26"/>
      <c r="Q38" s="26"/>
      <c r="R38" s="26"/>
      <c r="S38" s="26"/>
      <c r="T38" s="26"/>
      <c r="U38" s="26"/>
      <c r="V38" s="26"/>
      <c r="W38" s="26"/>
      <c r="X38" s="26"/>
      <c r="Y38" s="26"/>
      <c r="Z38" s="26"/>
    </row>
    <row r="39" spans="1:26" ht="15">
      <c r="A39" s="26"/>
      <c r="B39" s="13"/>
      <c r="C39" s="26"/>
      <c r="D39" s="26"/>
      <c r="E39" s="26"/>
      <c r="F39" s="26"/>
      <c r="G39" s="26"/>
      <c r="H39" s="26"/>
      <c r="I39" s="26"/>
      <c r="J39" s="26"/>
      <c r="K39" s="28"/>
      <c r="L39" s="41"/>
      <c r="M39" s="139"/>
      <c r="N39" s="41"/>
      <c r="O39" s="26"/>
      <c r="P39" s="26"/>
      <c r="Q39" s="26"/>
      <c r="R39" s="26"/>
      <c r="S39" s="26"/>
      <c r="T39" s="26"/>
      <c r="U39" s="26"/>
      <c r="V39" s="26"/>
      <c r="W39" s="26"/>
      <c r="X39" s="26"/>
      <c r="Y39" s="26"/>
      <c r="Z39" s="26"/>
    </row>
    <row r="40" spans="1:26">
      <c r="A40" s="26"/>
      <c r="B40" s="26"/>
      <c r="C40" s="26"/>
      <c r="D40" s="26"/>
      <c r="E40" s="26"/>
      <c r="F40" s="26"/>
      <c r="G40" s="26"/>
      <c r="H40" s="26"/>
      <c r="I40" s="26"/>
      <c r="J40" s="26"/>
      <c r="K40" s="28"/>
      <c r="L40" s="41"/>
      <c r="M40" s="139"/>
      <c r="N40" s="41"/>
      <c r="O40" s="26"/>
      <c r="P40" s="26"/>
      <c r="Q40" s="26"/>
      <c r="R40" s="26"/>
      <c r="S40" s="26"/>
      <c r="T40" s="26"/>
      <c r="U40" s="26"/>
      <c r="V40" s="26"/>
      <c r="W40" s="26"/>
      <c r="X40" s="26"/>
      <c r="Y40" s="26"/>
      <c r="Z40" s="26"/>
    </row>
    <row r="41" spans="1:26">
      <c r="A41" s="26"/>
      <c r="B41" s="26"/>
      <c r="C41" s="26"/>
      <c r="D41" s="26"/>
      <c r="E41" s="26"/>
      <c r="F41" s="26"/>
      <c r="G41" s="26"/>
      <c r="H41" s="26"/>
      <c r="I41" s="26"/>
      <c r="J41" s="26"/>
      <c r="K41" s="28"/>
      <c r="L41" s="41"/>
      <c r="M41" s="139"/>
      <c r="N41" s="41"/>
      <c r="O41" s="26"/>
      <c r="P41" s="26"/>
      <c r="Q41" s="26"/>
      <c r="R41" s="26"/>
      <c r="S41" s="26"/>
      <c r="T41" s="26"/>
      <c r="U41" s="26"/>
      <c r="V41" s="26"/>
      <c r="W41" s="26"/>
      <c r="X41" s="26"/>
      <c r="Y41" s="26"/>
      <c r="Z41" s="26"/>
    </row>
    <row r="42" spans="1:26" ht="15">
      <c r="A42" s="26"/>
      <c r="B42" s="13"/>
      <c r="C42" s="26"/>
      <c r="D42" s="26"/>
      <c r="E42" s="26"/>
      <c r="F42" s="26"/>
      <c r="G42" s="26"/>
      <c r="H42" s="26"/>
      <c r="I42" s="26"/>
      <c r="J42" s="26"/>
      <c r="K42" s="28"/>
      <c r="L42" s="41"/>
      <c r="M42" s="139"/>
      <c r="N42" s="41"/>
      <c r="O42" s="26"/>
      <c r="P42" s="26"/>
      <c r="Q42" s="26"/>
      <c r="R42" s="26"/>
      <c r="S42" s="26"/>
      <c r="T42" s="26"/>
      <c r="U42" s="26"/>
      <c r="V42" s="26"/>
      <c r="W42" s="26"/>
      <c r="X42" s="26"/>
      <c r="Y42" s="26"/>
      <c r="Z42" s="26"/>
    </row>
    <row r="43" spans="1:26">
      <c r="A43" s="26"/>
      <c r="B43" s="26"/>
      <c r="C43" s="26"/>
      <c r="D43" s="26"/>
      <c r="E43" s="26"/>
      <c r="F43" s="26"/>
      <c r="G43" s="26"/>
      <c r="H43" s="26"/>
      <c r="I43" s="26"/>
      <c r="J43" s="26"/>
      <c r="K43" s="28"/>
      <c r="L43" s="41"/>
      <c r="M43" s="139"/>
      <c r="N43" s="41"/>
      <c r="O43" s="26"/>
      <c r="P43" s="26"/>
      <c r="Q43" s="26"/>
      <c r="R43" s="26"/>
      <c r="S43" s="26"/>
      <c r="T43" s="26"/>
      <c r="U43" s="26"/>
      <c r="V43" s="26"/>
      <c r="W43" s="26"/>
      <c r="X43" s="26"/>
      <c r="Y43" s="26"/>
      <c r="Z43" s="26"/>
    </row>
    <row r="44" spans="1:26">
      <c r="A44" s="26"/>
      <c r="B44" s="26"/>
      <c r="C44" s="26"/>
      <c r="D44" s="26"/>
      <c r="E44" s="26"/>
      <c r="F44" s="26"/>
      <c r="G44" s="26"/>
      <c r="H44" s="26"/>
      <c r="I44" s="26"/>
      <c r="J44" s="26"/>
      <c r="K44" s="28"/>
      <c r="L44" s="41"/>
      <c r="M44" s="139"/>
      <c r="N44" s="41"/>
      <c r="O44" s="26"/>
      <c r="P44" s="26"/>
      <c r="Q44" s="26"/>
      <c r="R44" s="26"/>
      <c r="S44" s="26"/>
      <c r="T44" s="26"/>
      <c r="U44" s="26"/>
      <c r="V44" s="26"/>
      <c r="W44" s="26"/>
      <c r="X44" s="26"/>
      <c r="Y44" s="26"/>
      <c r="Z44" s="26"/>
    </row>
    <row r="45" spans="1:26" ht="15">
      <c r="A45" s="26"/>
      <c r="B45" s="13"/>
      <c r="C45" s="26"/>
      <c r="D45" s="26"/>
      <c r="E45" s="26"/>
      <c r="F45" s="26"/>
      <c r="G45" s="26"/>
      <c r="H45" s="26"/>
      <c r="I45" s="26"/>
      <c r="J45" s="26"/>
      <c r="K45" s="28"/>
      <c r="L45" s="41"/>
      <c r="M45" s="139"/>
      <c r="N45" s="41"/>
      <c r="O45" s="26"/>
      <c r="P45" s="26"/>
      <c r="Q45" s="26"/>
      <c r="R45" s="26"/>
      <c r="S45" s="26"/>
      <c r="T45" s="26"/>
      <c r="U45" s="26"/>
      <c r="V45" s="26"/>
      <c r="W45" s="26"/>
      <c r="X45" s="26"/>
      <c r="Y45" s="26"/>
      <c r="Z45" s="26"/>
    </row>
    <row r="46" spans="1:26">
      <c r="A46" s="26"/>
      <c r="B46" s="26"/>
      <c r="C46" s="26"/>
      <c r="D46" s="26"/>
      <c r="E46" s="26"/>
      <c r="F46" s="26"/>
      <c r="G46" s="26"/>
      <c r="H46" s="26"/>
      <c r="I46" s="26"/>
      <c r="J46" s="26"/>
      <c r="K46" s="28"/>
      <c r="L46" s="41"/>
      <c r="M46" s="139"/>
      <c r="N46" s="41"/>
      <c r="O46" s="26"/>
      <c r="P46" s="26"/>
      <c r="Q46" s="26"/>
      <c r="R46" s="26"/>
      <c r="S46" s="26"/>
      <c r="T46" s="26"/>
      <c r="U46" s="26"/>
      <c r="V46" s="26"/>
      <c r="W46" s="26"/>
      <c r="X46" s="26"/>
      <c r="Y46" s="26"/>
      <c r="Z46" s="26"/>
    </row>
    <row r="47" spans="1:26">
      <c r="A47" s="26"/>
      <c r="B47" s="26"/>
      <c r="C47" s="26"/>
      <c r="D47" s="26"/>
      <c r="E47" s="26"/>
      <c r="F47" s="26"/>
      <c r="G47" s="26"/>
      <c r="H47" s="26"/>
      <c r="I47" s="26"/>
      <c r="J47" s="26"/>
      <c r="K47" s="28"/>
      <c r="L47" s="41"/>
      <c r="M47" s="139"/>
      <c r="N47" s="41"/>
      <c r="O47" s="26"/>
      <c r="P47" s="26"/>
      <c r="Q47" s="26"/>
      <c r="R47" s="26"/>
      <c r="S47" s="26"/>
      <c r="T47" s="26"/>
      <c r="U47" s="26"/>
      <c r="V47" s="26"/>
      <c r="W47" s="26"/>
      <c r="X47" s="26"/>
      <c r="Y47" s="26"/>
      <c r="Z47" s="26"/>
    </row>
    <row r="48" spans="1:26" ht="15">
      <c r="A48" s="26"/>
      <c r="B48" s="13"/>
      <c r="C48" s="26"/>
      <c r="D48" s="26"/>
      <c r="E48" s="26"/>
      <c r="F48" s="26"/>
      <c r="G48" s="26"/>
      <c r="H48" s="26"/>
      <c r="I48" s="26"/>
      <c r="J48" s="26"/>
      <c r="K48" s="28"/>
      <c r="L48" s="41"/>
      <c r="M48" s="139"/>
      <c r="N48" s="41"/>
      <c r="O48" s="26"/>
      <c r="P48" s="26"/>
      <c r="Q48" s="26"/>
      <c r="R48" s="26"/>
      <c r="S48" s="26"/>
      <c r="T48" s="26"/>
      <c r="U48" s="26"/>
      <c r="V48" s="26"/>
      <c r="W48" s="26"/>
      <c r="X48" s="26"/>
      <c r="Y48" s="26"/>
      <c r="Z48" s="26"/>
    </row>
    <row r="49" spans="1:26">
      <c r="A49" s="26"/>
      <c r="B49" s="26"/>
      <c r="C49" s="26"/>
      <c r="D49" s="26"/>
      <c r="E49" s="26"/>
      <c r="F49" s="26"/>
      <c r="G49" s="26"/>
      <c r="H49" s="26"/>
      <c r="I49" s="26"/>
      <c r="J49" s="26"/>
      <c r="K49" s="28"/>
      <c r="L49" s="41"/>
      <c r="M49" s="139"/>
      <c r="N49" s="41"/>
      <c r="O49" s="26"/>
      <c r="P49" s="26"/>
      <c r="Q49" s="26"/>
      <c r="R49" s="26"/>
      <c r="S49" s="26"/>
      <c r="T49" s="26"/>
      <c r="U49" s="26"/>
      <c r="V49" s="26"/>
      <c r="W49" s="26"/>
      <c r="X49" s="26"/>
      <c r="Y49" s="26"/>
      <c r="Z49" s="26"/>
    </row>
    <row r="50" spans="1:26">
      <c r="A50" s="26"/>
      <c r="B50" s="26"/>
      <c r="C50" s="26"/>
      <c r="D50" s="26"/>
      <c r="E50" s="26"/>
      <c r="F50" s="26"/>
      <c r="G50" s="26"/>
      <c r="H50" s="26"/>
      <c r="I50" s="26"/>
      <c r="J50" s="26"/>
      <c r="K50" s="28"/>
      <c r="L50" s="41"/>
      <c r="M50" s="139"/>
      <c r="N50" s="41"/>
      <c r="O50" s="26"/>
      <c r="P50" s="26"/>
      <c r="Q50" s="26"/>
      <c r="R50" s="26"/>
      <c r="S50" s="26"/>
      <c r="T50" s="26"/>
      <c r="U50" s="26"/>
      <c r="V50" s="26"/>
      <c r="W50" s="26"/>
      <c r="X50" s="26"/>
      <c r="Y50" s="26"/>
      <c r="Z50" s="26"/>
    </row>
    <row r="51" spans="1:26" ht="15">
      <c r="A51" s="26"/>
      <c r="B51" s="13"/>
      <c r="C51" s="26"/>
      <c r="D51" s="26"/>
      <c r="E51" s="26"/>
      <c r="F51" s="26"/>
      <c r="G51" s="26"/>
      <c r="H51" s="26"/>
      <c r="I51" s="26"/>
      <c r="J51" s="26"/>
      <c r="K51" s="28"/>
      <c r="L51" s="41"/>
      <c r="M51" s="139"/>
      <c r="N51" s="41"/>
      <c r="O51" s="26"/>
      <c r="P51" s="26"/>
      <c r="Q51" s="26"/>
      <c r="R51" s="26"/>
      <c r="S51" s="26"/>
      <c r="T51" s="26"/>
      <c r="U51" s="26"/>
      <c r="V51" s="26"/>
      <c r="W51" s="26"/>
      <c r="X51" s="26"/>
      <c r="Y51" s="26"/>
      <c r="Z51" s="26"/>
    </row>
    <row r="52" spans="1:26">
      <c r="A52" s="26"/>
      <c r="B52" s="26"/>
      <c r="C52" s="26"/>
      <c r="D52" s="26"/>
      <c r="E52" s="26"/>
      <c r="F52" s="26"/>
      <c r="G52" s="26"/>
      <c r="H52" s="26"/>
      <c r="I52" s="26"/>
      <c r="J52" s="26"/>
      <c r="K52" s="28"/>
      <c r="L52" s="41"/>
      <c r="M52" s="139"/>
      <c r="N52" s="41"/>
      <c r="O52" s="26"/>
      <c r="P52" s="26"/>
      <c r="Q52" s="26"/>
      <c r="R52" s="26"/>
      <c r="S52" s="26"/>
      <c r="T52" s="26"/>
      <c r="U52" s="26"/>
      <c r="V52" s="26"/>
      <c r="W52" s="26"/>
      <c r="X52" s="26"/>
      <c r="Y52" s="26"/>
      <c r="Z52" s="26"/>
    </row>
    <row r="53" spans="1:26">
      <c r="A53" s="26"/>
      <c r="B53" s="26"/>
      <c r="C53" s="26"/>
      <c r="D53" s="26"/>
      <c r="E53" s="26"/>
      <c r="F53" s="26"/>
      <c r="G53" s="26"/>
      <c r="H53" s="26"/>
      <c r="I53" s="26"/>
      <c r="J53" s="26"/>
      <c r="K53" s="28"/>
      <c r="L53" s="41"/>
      <c r="M53" s="139"/>
      <c r="N53" s="41"/>
      <c r="O53" s="26"/>
      <c r="P53" s="26"/>
      <c r="Q53" s="26"/>
      <c r="R53" s="26"/>
      <c r="S53" s="26"/>
      <c r="T53" s="26"/>
      <c r="U53" s="26"/>
      <c r="V53" s="26"/>
      <c r="W53" s="26"/>
      <c r="X53" s="26"/>
      <c r="Y53" s="26"/>
      <c r="Z53" s="26"/>
    </row>
    <row r="54" spans="1:26" ht="15">
      <c r="A54" s="26"/>
      <c r="B54" s="13"/>
      <c r="C54" s="26"/>
      <c r="D54" s="26"/>
      <c r="E54" s="26"/>
      <c r="F54" s="26"/>
      <c r="G54" s="26"/>
      <c r="H54" s="26"/>
      <c r="I54" s="26"/>
      <c r="J54" s="26"/>
      <c r="K54" s="28"/>
      <c r="L54" s="41"/>
      <c r="M54" s="139"/>
      <c r="N54" s="41"/>
      <c r="O54" s="26"/>
      <c r="P54" s="26"/>
      <c r="Q54" s="26"/>
      <c r="R54" s="26"/>
      <c r="S54" s="26"/>
      <c r="T54" s="26"/>
      <c r="U54" s="26"/>
      <c r="V54" s="26"/>
      <c r="W54" s="26"/>
      <c r="X54" s="26"/>
      <c r="Y54" s="26"/>
      <c r="Z54" s="26"/>
    </row>
    <row r="55" spans="1:26">
      <c r="A55" s="26"/>
      <c r="B55" s="26"/>
      <c r="C55" s="26"/>
      <c r="D55" s="26"/>
      <c r="E55" s="26"/>
      <c r="F55" s="26"/>
      <c r="G55" s="26"/>
      <c r="H55" s="26"/>
      <c r="I55" s="26"/>
      <c r="J55" s="26"/>
      <c r="K55" s="28"/>
      <c r="L55" s="41"/>
      <c r="M55" s="139"/>
      <c r="N55" s="41"/>
      <c r="O55" s="26"/>
      <c r="P55" s="26"/>
      <c r="Q55" s="26"/>
      <c r="R55" s="26"/>
      <c r="S55" s="26"/>
      <c r="T55" s="26"/>
      <c r="U55" s="26"/>
      <c r="V55" s="26"/>
      <c r="W55" s="26"/>
      <c r="X55" s="26"/>
      <c r="Y55" s="26"/>
      <c r="Z55" s="26"/>
    </row>
    <row r="56" spans="1:26">
      <c r="A56" s="26"/>
      <c r="B56" s="26"/>
      <c r="C56" s="26"/>
      <c r="D56" s="26"/>
      <c r="E56" s="26"/>
      <c r="F56" s="26"/>
      <c r="G56" s="26"/>
      <c r="H56" s="26"/>
      <c r="I56" s="26"/>
      <c r="J56" s="26"/>
      <c r="K56" s="28"/>
      <c r="L56" s="41"/>
      <c r="M56" s="139"/>
      <c r="N56" s="41"/>
      <c r="O56" s="26"/>
      <c r="P56" s="26"/>
      <c r="Q56" s="26"/>
      <c r="R56" s="26"/>
      <c r="S56" s="26"/>
      <c r="T56" s="26"/>
      <c r="U56" s="26"/>
      <c r="V56" s="26"/>
      <c r="W56" s="26"/>
      <c r="X56" s="26"/>
      <c r="Y56" s="26"/>
      <c r="Z56" s="26"/>
    </row>
    <row r="57" spans="1:26" ht="15">
      <c r="A57" s="26"/>
      <c r="B57" s="13"/>
      <c r="C57" s="26"/>
      <c r="D57" s="26"/>
      <c r="E57" s="26"/>
      <c r="F57" s="26"/>
      <c r="G57" s="26"/>
      <c r="H57" s="26"/>
      <c r="I57" s="26"/>
      <c r="J57" s="26"/>
      <c r="K57" s="28"/>
      <c r="L57" s="41"/>
      <c r="M57" s="139"/>
      <c r="N57" s="41"/>
      <c r="O57" s="26"/>
      <c r="P57" s="26"/>
      <c r="Q57" s="26"/>
      <c r="R57" s="26"/>
      <c r="S57" s="26"/>
      <c r="T57" s="26"/>
      <c r="U57" s="26"/>
      <c r="V57" s="26"/>
      <c r="W57" s="26"/>
      <c r="X57" s="26"/>
      <c r="Y57" s="26"/>
      <c r="Z57" s="26"/>
    </row>
    <row r="58" spans="1:26">
      <c r="A58" s="26"/>
      <c r="B58" s="26"/>
      <c r="C58" s="26"/>
      <c r="D58" s="26"/>
      <c r="E58" s="26"/>
      <c r="F58" s="26"/>
      <c r="G58" s="26"/>
      <c r="H58" s="26"/>
      <c r="I58" s="26"/>
      <c r="J58" s="26"/>
      <c r="K58" s="28"/>
      <c r="L58" s="41"/>
      <c r="M58" s="139"/>
      <c r="N58" s="41"/>
      <c r="O58" s="26"/>
      <c r="P58" s="26"/>
      <c r="Q58" s="26"/>
      <c r="R58" s="26"/>
      <c r="S58" s="26"/>
      <c r="T58" s="26"/>
      <c r="U58" s="26"/>
      <c r="V58" s="26"/>
      <c r="W58" s="26"/>
      <c r="X58" s="26"/>
      <c r="Y58" s="26"/>
      <c r="Z58" s="26"/>
    </row>
    <row r="59" spans="1:26">
      <c r="A59" s="26"/>
      <c r="B59" s="26"/>
      <c r="C59" s="26"/>
      <c r="D59" s="26"/>
      <c r="E59" s="26"/>
      <c r="F59" s="26"/>
      <c r="G59" s="26"/>
      <c r="H59" s="26"/>
      <c r="I59" s="26"/>
      <c r="J59" s="26"/>
      <c r="K59" s="28"/>
      <c r="L59" s="41"/>
      <c r="M59" s="139"/>
      <c r="N59" s="41"/>
      <c r="O59" s="26"/>
      <c r="P59" s="26"/>
      <c r="Q59" s="26"/>
      <c r="R59" s="26"/>
      <c r="S59" s="26"/>
      <c r="T59" s="26"/>
      <c r="U59" s="26"/>
      <c r="V59" s="26"/>
      <c r="W59" s="26"/>
      <c r="X59" s="26"/>
      <c r="Y59" s="26"/>
      <c r="Z59" s="26"/>
    </row>
    <row r="60" spans="1:26" ht="15">
      <c r="A60" s="26"/>
      <c r="B60" s="13"/>
      <c r="C60" s="26"/>
      <c r="D60" s="26"/>
      <c r="E60" s="26"/>
      <c r="F60" s="26"/>
      <c r="G60" s="26"/>
      <c r="H60" s="26"/>
      <c r="I60" s="26"/>
      <c r="J60" s="26"/>
      <c r="K60" s="28"/>
      <c r="L60" s="41"/>
      <c r="M60" s="139"/>
      <c r="N60" s="41"/>
      <c r="O60" s="26"/>
      <c r="P60" s="26"/>
      <c r="Q60" s="26"/>
      <c r="R60" s="26"/>
      <c r="S60" s="26"/>
      <c r="T60" s="26"/>
      <c r="U60" s="26"/>
      <c r="V60" s="26"/>
      <c r="W60" s="26"/>
      <c r="X60" s="26"/>
      <c r="Y60" s="26"/>
      <c r="Z60" s="26"/>
    </row>
    <row r="61" spans="1:26">
      <c r="A61" s="26"/>
      <c r="B61" s="26"/>
      <c r="C61" s="26"/>
      <c r="D61" s="26"/>
      <c r="E61" s="26"/>
      <c r="F61" s="26"/>
      <c r="G61" s="26"/>
      <c r="H61" s="26"/>
      <c r="I61" s="26"/>
      <c r="J61" s="26"/>
      <c r="K61" s="28"/>
      <c r="L61" s="41"/>
      <c r="M61" s="139"/>
      <c r="N61" s="41"/>
      <c r="O61" s="26"/>
      <c r="P61" s="26"/>
      <c r="Q61" s="26"/>
      <c r="R61" s="26"/>
      <c r="S61" s="26"/>
      <c r="T61" s="26"/>
      <c r="U61" s="26"/>
      <c r="V61" s="26"/>
      <c r="W61" s="26"/>
      <c r="X61" s="26"/>
      <c r="Y61" s="26"/>
      <c r="Z61" s="26"/>
    </row>
    <row r="62" spans="1:26">
      <c r="A62" s="26"/>
      <c r="B62" s="26"/>
      <c r="C62" s="26"/>
      <c r="D62" s="26"/>
      <c r="E62" s="26"/>
      <c r="F62" s="26"/>
      <c r="G62" s="26"/>
      <c r="H62" s="26"/>
      <c r="I62" s="26"/>
      <c r="J62" s="26"/>
      <c r="K62" s="28"/>
      <c r="L62" s="41"/>
      <c r="M62" s="139"/>
      <c r="N62" s="41"/>
      <c r="O62" s="26"/>
      <c r="P62" s="26"/>
      <c r="Q62" s="26"/>
      <c r="R62" s="26"/>
      <c r="S62" s="26"/>
      <c r="T62" s="26"/>
      <c r="U62" s="26"/>
      <c r="V62" s="26"/>
      <c r="W62" s="26"/>
      <c r="X62" s="26"/>
      <c r="Y62" s="26"/>
      <c r="Z62" s="26"/>
    </row>
    <row r="63" spans="1:26" ht="15">
      <c r="A63" s="26"/>
      <c r="B63" s="13"/>
      <c r="C63" s="26"/>
      <c r="D63" s="26"/>
      <c r="E63" s="26"/>
      <c r="F63" s="26"/>
      <c r="G63" s="26"/>
      <c r="H63" s="26"/>
      <c r="I63" s="26"/>
      <c r="J63" s="26"/>
      <c r="K63" s="28"/>
      <c r="L63" s="41"/>
      <c r="M63" s="139"/>
      <c r="N63" s="41"/>
      <c r="O63" s="26"/>
      <c r="P63" s="26"/>
      <c r="Q63" s="26"/>
      <c r="R63" s="26"/>
      <c r="S63" s="26"/>
      <c r="T63" s="26"/>
      <c r="U63" s="26"/>
      <c r="V63" s="26"/>
      <c r="W63" s="26"/>
      <c r="X63" s="26"/>
      <c r="Y63" s="26"/>
      <c r="Z63" s="26"/>
    </row>
    <row r="64" spans="1:26">
      <c r="A64" s="26"/>
      <c r="B64" s="26"/>
      <c r="C64" s="26"/>
      <c r="D64" s="26"/>
      <c r="E64" s="26"/>
      <c r="F64" s="26"/>
      <c r="G64" s="26"/>
      <c r="H64" s="26"/>
      <c r="I64" s="26"/>
      <c r="J64" s="26"/>
      <c r="K64" s="28"/>
      <c r="L64" s="41"/>
      <c r="M64" s="139"/>
      <c r="N64" s="41"/>
      <c r="O64" s="26"/>
      <c r="P64" s="26"/>
      <c r="Q64" s="26"/>
      <c r="R64" s="26"/>
      <c r="S64" s="26"/>
      <c r="T64" s="26"/>
      <c r="U64" s="26"/>
      <c r="V64" s="26"/>
      <c r="W64" s="26"/>
      <c r="X64" s="26"/>
      <c r="Y64" s="26"/>
      <c r="Z64" s="26"/>
    </row>
    <row r="65" spans="1:26">
      <c r="A65" s="26"/>
      <c r="B65" s="26"/>
      <c r="C65" s="26"/>
      <c r="D65" s="26"/>
      <c r="E65" s="26"/>
      <c r="F65" s="26"/>
      <c r="G65" s="26"/>
      <c r="H65" s="26"/>
      <c r="I65" s="26"/>
      <c r="J65" s="26"/>
      <c r="K65" s="28"/>
      <c r="L65" s="41"/>
      <c r="M65" s="139"/>
      <c r="N65" s="41"/>
      <c r="O65" s="26"/>
      <c r="P65" s="26"/>
      <c r="Q65" s="26"/>
      <c r="R65" s="26"/>
      <c r="S65" s="26"/>
      <c r="T65" s="26"/>
      <c r="U65" s="26"/>
      <c r="V65" s="26"/>
      <c r="W65" s="26"/>
      <c r="X65" s="26"/>
      <c r="Y65" s="26"/>
      <c r="Z65" s="26"/>
    </row>
    <row r="66" spans="1:26" ht="15">
      <c r="A66" s="26"/>
      <c r="B66" s="13"/>
      <c r="C66" s="26"/>
      <c r="D66" s="26"/>
      <c r="E66" s="26"/>
      <c r="F66" s="26"/>
      <c r="G66" s="26"/>
      <c r="H66" s="26"/>
      <c r="I66" s="26"/>
      <c r="J66" s="26"/>
      <c r="K66" s="28"/>
      <c r="L66" s="41"/>
      <c r="M66" s="139"/>
      <c r="N66" s="41"/>
      <c r="O66" s="26"/>
      <c r="P66" s="26"/>
      <c r="Q66" s="26"/>
      <c r="R66" s="26"/>
      <c r="S66" s="26"/>
      <c r="T66" s="26"/>
      <c r="U66" s="26"/>
      <c r="V66" s="26"/>
      <c r="W66" s="26"/>
      <c r="X66" s="26"/>
      <c r="Y66" s="26"/>
      <c r="Z66" s="26"/>
    </row>
    <row r="67" spans="1:26">
      <c r="A67" s="26"/>
      <c r="B67" s="26"/>
      <c r="C67" s="26"/>
      <c r="D67" s="26"/>
      <c r="E67" s="26"/>
      <c r="F67" s="26"/>
      <c r="G67" s="26"/>
      <c r="H67" s="26"/>
      <c r="I67" s="26"/>
      <c r="J67" s="26"/>
      <c r="K67" s="28"/>
      <c r="L67" s="41"/>
      <c r="M67" s="139"/>
      <c r="N67" s="41"/>
      <c r="O67" s="26"/>
      <c r="P67" s="26"/>
      <c r="Q67" s="26"/>
      <c r="R67" s="26"/>
      <c r="S67" s="26"/>
      <c r="T67" s="26"/>
      <c r="U67" s="26"/>
      <c r="V67" s="26"/>
      <c r="W67" s="26"/>
      <c r="X67" s="26"/>
      <c r="Y67" s="26"/>
      <c r="Z67" s="26"/>
    </row>
    <row r="68" spans="1:26">
      <c r="A68" s="26"/>
      <c r="B68" s="26"/>
      <c r="C68" s="26"/>
      <c r="D68" s="26"/>
      <c r="E68" s="26"/>
      <c r="F68" s="26"/>
      <c r="G68" s="26"/>
      <c r="H68" s="26"/>
      <c r="I68" s="26"/>
      <c r="J68" s="26"/>
      <c r="K68" s="28"/>
      <c r="L68" s="41"/>
      <c r="M68" s="139"/>
      <c r="N68" s="41"/>
      <c r="O68" s="26"/>
      <c r="P68" s="26"/>
      <c r="Q68" s="26"/>
      <c r="R68" s="26"/>
      <c r="S68" s="26"/>
      <c r="T68" s="26"/>
      <c r="U68" s="26"/>
      <c r="V68" s="26"/>
      <c r="W68" s="26"/>
      <c r="X68" s="26"/>
      <c r="Y68" s="26"/>
      <c r="Z68" s="26"/>
    </row>
    <row r="69" spans="1:26" ht="15">
      <c r="A69" s="26"/>
      <c r="B69" s="13"/>
      <c r="C69" s="26"/>
      <c r="D69" s="26"/>
      <c r="E69" s="26"/>
      <c r="F69" s="26"/>
      <c r="G69" s="26"/>
      <c r="H69" s="26"/>
      <c r="I69" s="26"/>
      <c r="J69" s="26"/>
      <c r="K69" s="28"/>
      <c r="L69" s="41"/>
      <c r="M69" s="139"/>
      <c r="N69" s="41"/>
      <c r="O69" s="26"/>
      <c r="P69" s="26"/>
      <c r="Q69" s="26"/>
      <c r="R69" s="26"/>
      <c r="S69" s="26"/>
      <c r="T69" s="26"/>
      <c r="U69" s="26"/>
      <c r="V69" s="26"/>
      <c r="W69" s="26"/>
      <c r="X69" s="26"/>
      <c r="Y69" s="26"/>
      <c r="Z69" s="26"/>
    </row>
    <row r="70" spans="1:26">
      <c r="A70" s="26"/>
      <c r="B70" s="26"/>
      <c r="C70" s="26"/>
      <c r="D70" s="26"/>
      <c r="E70" s="26"/>
      <c r="F70" s="26"/>
      <c r="G70" s="26"/>
      <c r="H70" s="26"/>
      <c r="I70" s="26"/>
      <c r="J70" s="26"/>
      <c r="K70" s="28"/>
      <c r="L70" s="41"/>
      <c r="M70" s="139"/>
      <c r="N70" s="41"/>
      <c r="O70" s="26"/>
      <c r="P70" s="26"/>
      <c r="Q70" s="26"/>
      <c r="R70" s="26"/>
      <c r="S70" s="26"/>
      <c r="T70" s="26"/>
      <c r="U70" s="26"/>
      <c r="V70" s="26"/>
      <c r="W70" s="26"/>
      <c r="X70" s="26"/>
      <c r="Y70" s="26"/>
      <c r="Z70" s="26"/>
    </row>
    <row r="71" spans="1:26">
      <c r="A71" s="26"/>
      <c r="B71" s="26"/>
      <c r="C71" s="26"/>
      <c r="D71" s="26"/>
      <c r="E71" s="26"/>
      <c r="F71" s="26"/>
      <c r="G71" s="26"/>
      <c r="H71" s="26"/>
      <c r="I71" s="26"/>
      <c r="J71" s="26"/>
      <c r="K71" s="28"/>
      <c r="L71" s="41"/>
      <c r="M71" s="139"/>
      <c r="N71" s="41"/>
      <c r="O71" s="26"/>
      <c r="P71" s="26"/>
      <c r="Q71" s="26"/>
      <c r="R71" s="26"/>
      <c r="S71" s="26"/>
      <c r="T71" s="26"/>
      <c r="U71" s="26"/>
      <c r="V71" s="26"/>
      <c r="W71" s="26"/>
      <c r="X71" s="26"/>
      <c r="Y71" s="26"/>
      <c r="Z71" s="26"/>
    </row>
    <row r="72" spans="1:26" ht="15">
      <c r="B72" s="13"/>
    </row>
    <row r="75" spans="1:26" ht="15">
      <c r="B75" s="13"/>
    </row>
    <row r="78" spans="1:26" ht="15">
      <c r="B78" s="13"/>
    </row>
    <row r="81" spans="2:2" ht="15">
      <c r="B81" s="13"/>
    </row>
    <row r="84" spans="2:2" ht="15">
      <c r="B84" s="13"/>
    </row>
    <row r="87" spans="2:2" ht="15">
      <c r="B87" s="13"/>
    </row>
    <row r="90" spans="2:2" ht="15">
      <c r="B90" s="13"/>
    </row>
    <row r="93" spans="2:2" ht="15">
      <c r="B93" s="13"/>
    </row>
    <row r="96" spans="2:2" ht="15">
      <c r="B96" s="13"/>
    </row>
    <row r="99" spans="2:2" ht="15">
      <c r="B99" s="13"/>
    </row>
    <row r="102" spans="2:2" ht="15">
      <c r="B102" s="13"/>
    </row>
    <row r="105" spans="2:2" ht="15">
      <c r="B105" s="13"/>
    </row>
    <row r="108" spans="2:2" ht="15">
      <c r="B108" s="13"/>
    </row>
    <row r="111" spans="2:2" ht="15">
      <c r="B111" s="13"/>
    </row>
    <row r="114" spans="2:2" ht="15">
      <c r="B114" s="13"/>
    </row>
    <row r="117" spans="2:2" ht="15">
      <c r="B117" s="13"/>
    </row>
    <row r="120" spans="2:2" ht="15">
      <c r="B120" s="13"/>
    </row>
    <row r="123" spans="2:2" ht="15">
      <c r="B123" s="13"/>
    </row>
    <row r="126" spans="2:2" ht="15">
      <c r="B126" s="13"/>
    </row>
    <row r="129" spans="2:2" ht="15">
      <c r="B129" s="13"/>
    </row>
    <row r="132" spans="2:2" ht="15">
      <c r="B132" s="13"/>
    </row>
    <row r="135" spans="2:2" ht="15">
      <c r="B135" s="13"/>
    </row>
    <row r="138" spans="2:2" ht="15">
      <c r="B138" s="13"/>
    </row>
    <row r="141" spans="2:2" ht="15">
      <c r="B141" s="13"/>
    </row>
    <row r="144" spans="2:2" ht="15">
      <c r="B144" s="13"/>
    </row>
    <row r="147" spans="2:2" ht="15">
      <c r="B147" s="13"/>
    </row>
    <row r="150" spans="2:2" ht="15">
      <c r="B150" s="13"/>
    </row>
    <row r="153" spans="2:2" ht="15">
      <c r="B153" s="13"/>
    </row>
    <row r="156" spans="2:2" ht="15">
      <c r="B156" s="13"/>
    </row>
    <row r="159" spans="2:2" ht="15">
      <c r="B159" s="13"/>
    </row>
    <row r="162" spans="2:2" ht="15">
      <c r="B162" s="13"/>
    </row>
    <row r="165" spans="2:2" ht="15">
      <c r="B165" s="13"/>
    </row>
    <row r="168" spans="2:2" ht="15">
      <c r="B168" s="13"/>
    </row>
    <row r="171" spans="2:2" ht="15">
      <c r="B171" s="13"/>
    </row>
    <row r="174" spans="2:2" ht="15">
      <c r="B174" s="13"/>
    </row>
    <row r="177" spans="2:2" ht="15">
      <c r="B177" s="13"/>
    </row>
    <row r="180" spans="2:2" ht="15">
      <c r="B180" s="13"/>
    </row>
    <row r="183" spans="2:2" ht="15">
      <c r="B183" s="13"/>
    </row>
    <row r="186" spans="2:2" ht="15">
      <c r="B186" s="13"/>
    </row>
    <row r="189" spans="2:2" ht="15">
      <c r="B189" s="13"/>
    </row>
    <row r="192" spans="2:2" ht="15">
      <c r="B192" s="13"/>
    </row>
    <row r="195" spans="2:2" ht="15">
      <c r="B195" s="13"/>
    </row>
    <row r="198" spans="2:2" ht="15">
      <c r="B198" s="13"/>
    </row>
    <row r="201" spans="2:2" ht="15">
      <c r="B201" s="13"/>
    </row>
    <row r="204" spans="2:2" ht="15">
      <c r="B204" s="13"/>
    </row>
    <row r="207" spans="2:2" ht="15">
      <c r="B207" s="13"/>
    </row>
    <row r="210" spans="2:2" ht="15">
      <c r="B210" s="13"/>
    </row>
    <row r="213" spans="2:2" ht="15">
      <c r="B213" s="13"/>
    </row>
    <row r="216" spans="2:2" ht="15">
      <c r="B216" s="13"/>
    </row>
    <row r="219" spans="2:2" ht="15">
      <c r="B219" s="13"/>
    </row>
    <row r="222" spans="2:2" ht="15">
      <c r="B222" s="13"/>
    </row>
    <row r="225" spans="2:2" ht="15">
      <c r="B225" s="13"/>
    </row>
    <row r="228" spans="2:2" ht="15">
      <c r="B228" s="13"/>
    </row>
    <row r="231" spans="2:2" ht="15">
      <c r="B231" s="13"/>
    </row>
    <row r="234" spans="2:2" ht="15">
      <c r="B234" s="13"/>
    </row>
    <row r="237" spans="2:2" ht="15">
      <c r="B237" s="13"/>
    </row>
    <row r="240" spans="2:2" ht="15">
      <c r="B240" s="13"/>
    </row>
    <row r="243" spans="2:2" ht="15">
      <c r="B243" s="13"/>
    </row>
    <row r="246" spans="2:2" ht="15">
      <c r="B246" s="13"/>
    </row>
    <row r="249" spans="2:2" ht="15">
      <c r="B249" s="13"/>
    </row>
    <row r="252" spans="2:2" ht="15">
      <c r="B252" s="13"/>
    </row>
    <row r="255" spans="2:2" ht="15">
      <c r="B255" s="13"/>
    </row>
    <row r="258" spans="2:2" ht="15">
      <c r="B258" s="13"/>
    </row>
    <row r="261" spans="2:2" ht="15">
      <c r="B261" s="13"/>
    </row>
    <row r="264" spans="2:2" ht="15">
      <c r="B264" s="13"/>
    </row>
    <row r="267" spans="2:2" ht="15">
      <c r="B267" s="13"/>
    </row>
    <row r="270" spans="2:2" ht="15">
      <c r="B270" s="13"/>
    </row>
    <row r="273" spans="2:2" ht="15">
      <c r="B273" s="13"/>
    </row>
    <row r="276" spans="2:2" ht="15">
      <c r="B276" s="13"/>
    </row>
    <row r="279" spans="2:2" ht="15">
      <c r="B279" s="13"/>
    </row>
    <row r="282" spans="2:2" ht="15">
      <c r="B282" s="13"/>
    </row>
    <row r="285" spans="2:2" ht="15">
      <c r="B285" s="13"/>
    </row>
    <row r="288" spans="2:2" ht="15">
      <c r="B288" s="13"/>
    </row>
    <row r="291" spans="2:2" ht="15">
      <c r="B291" s="13"/>
    </row>
    <row r="294" spans="2:2" ht="15">
      <c r="B294" s="13"/>
    </row>
    <row r="297" spans="2:2" ht="15">
      <c r="B297" s="13"/>
    </row>
    <row r="300" spans="2:2" ht="15">
      <c r="B300" s="13"/>
    </row>
    <row r="303" spans="2:2" ht="15">
      <c r="B303" s="13"/>
    </row>
    <row r="306" spans="2:2" ht="15">
      <c r="B306" s="13"/>
    </row>
    <row r="309" spans="2:2" ht="15">
      <c r="B309" s="13"/>
    </row>
    <row r="312" spans="2:2" ht="15">
      <c r="B312" s="13"/>
    </row>
    <row r="315" spans="2:2" ht="15">
      <c r="B315" s="13"/>
    </row>
    <row r="318" spans="2:2" ht="15">
      <c r="B318" s="13"/>
    </row>
    <row r="321" spans="2:2" ht="15">
      <c r="B321" s="13"/>
    </row>
    <row r="324" spans="2:2" ht="15">
      <c r="B324" s="13"/>
    </row>
    <row r="327" spans="2:2" ht="15">
      <c r="B327" s="13"/>
    </row>
    <row r="330" spans="2:2" ht="15">
      <c r="B330" s="13"/>
    </row>
    <row r="333" spans="2:2" ht="15">
      <c r="B333" s="13"/>
    </row>
    <row r="336" spans="2:2" ht="15">
      <c r="B336" s="13"/>
    </row>
    <row r="339" spans="2:2" ht="15">
      <c r="B339" s="13"/>
    </row>
    <row r="342" spans="2:2" ht="15">
      <c r="B342" s="13"/>
    </row>
    <row r="345" spans="2:2" ht="15">
      <c r="B345" s="13"/>
    </row>
    <row r="348" spans="2:2" ht="15">
      <c r="B348" s="13"/>
    </row>
    <row r="351" spans="2:2" ht="15">
      <c r="B351" s="13"/>
    </row>
    <row r="354" spans="2:2" ht="15">
      <c r="B354" s="13"/>
    </row>
    <row r="357" spans="2:2" ht="15">
      <c r="B357" s="13"/>
    </row>
    <row r="360" spans="2:2" ht="15">
      <c r="B360" s="13"/>
    </row>
    <row r="363" spans="2:2" ht="15">
      <c r="B363" s="13"/>
    </row>
    <row r="366" spans="2:2" ht="15">
      <c r="B366" s="13"/>
    </row>
    <row r="369" spans="2:2" ht="15">
      <c r="B369" s="13"/>
    </row>
    <row r="372" spans="2:2" ht="15">
      <c r="B372" s="13"/>
    </row>
    <row r="375" spans="2:2" ht="15">
      <c r="B375" s="13"/>
    </row>
    <row r="378" spans="2:2" ht="15">
      <c r="B378" s="13"/>
    </row>
    <row r="381" spans="2:2" ht="15">
      <c r="B381" s="13"/>
    </row>
    <row r="384" spans="2:2" ht="15">
      <c r="B384" s="13"/>
    </row>
    <row r="387" spans="2:2" ht="15">
      <c r="B387" s="13"/>
    </row>
    <row r="390" spans="2:2" ht="15">
      <c r="B390" s="13"/>
    </row>
    <row r="393" spans="2:2" ht="15">
      <c r="B393" s="13"/>
    </row>
    <row r="396" spans="2:2" ht="15">
      <c r="B396" s="13"/>
    </row>
    <row r="399" spans="2:2" ht="15">
      <c r="B399" s="13"/>
    </row>
    <row r="402" spans="2:2" ht="15">
      <c r="B402" s="13"/>
    </row>
    <row r="405" spans="2:2" ht="15">
      <c r="B405" s="13"/>
    </row>
    <row r="408" spans="2:2" ht="15">
      <c r="B408" s="13"/>
    </row>
    <row r="411" spans="2:2" ht="15">
      <c r="B411" s="13"/>
    </row>
    <row r="414" spans="2:2" ht="15">
      <c r="B414" s="13"/>
    </row>
    <row r="417" spans="2:2" ht="15">
      <c r="B417" s="13"/>
    </row>
    <row r="420" spans="2:2" ht="15">
      <c r="B420" s="13"/>
    </row>
    <row r="423" spans="2:2" ht="15">
      <c r="B423" s="13"/>
    </row>
    <row r="426" spans="2:2" ht="15">
      <c r="B426" s="13"/>
    </row>
    <row r="429" spans="2:2" ht="15">
      <c r="B429" s="13"/>
    </row>
    <row r="432" spans="2:2" ht="15">
      <c r="B432" s="13"/>
    </row>
    <row r="435" spans="2:2" ht="15">
      <c r="B435" s="13"/>
    </row>
    <row r="438" spans="2:2" ht="15">
      <c r="B438" s="13"/>
    </row>
    <row r="441" spans="2:2" ht="15">
      <c r="B441" s="13"/>
    </row>
    <row r="444" spans="2:2" ht="15">
      <c r="B444" s="13"/>
    </row>
    <row r="447" spans="2:2" ht="15">
      <c r="B447" s="13"/>
    </row>
    <row r="450" spans="2:2" ht="15">
      <c r="B450" s="13"/>
    </row>
    <row r="453" spans="2:2" ht="15">
      <c r="B453" s="13"/>
    </row>
    <row r="456" spans="2:2" ht="15">
      <c r="B456" s="13"/>
    </row>
    <row r="459" spans="2:2" ht="15">
      <c r="B459" s="13"/>
    </row>
    <row r="462" spans="2:2" ht="15">
      <c r="B462" s="13"/>
    </row>
    <row r="465" spans="2:2" ht="15">
      <c r="B465" s="13"/>
    </row>
    <row r="468" spans="2:2" ht="15">
      <c r="B468" s="13"/>
    </row>
    <row r="471" spans="2:2" ht="15">
      <c r="B471" s="13"/>
    </row>
    <row r="474" spans="2:2" ht="15">
      <c r="B474" s="13"/>
    </row>
    <row r="477" spans="2:2" ht="15">
      <c r="B477" s="13"/>
    </row>
    <row r="480" spans="2:2" ht="15">
      <c r="B480" s="13"/>
    </row>
    <row r="483" spans="2:2" ht="15">
      <c r="B483" s="13"/>
    </row>
    <row r="486" spans="2:2" ht="15">
      <c r="B486" s="13"/>
    </row>
    <row r="489" spans="2:2" ht="15">
      <c r="B489" s="13"/>
    </row>
    <row r="492" spans="2:2" ht="15">
      <c r="B492" s="13"/>
    </row>
    <row r="495" spans="2:2" ht="15">
      <c r="B495" s="13"/>
    </row>
    <row r="498" spans="2:2" ht="15">
      <c r="B498" s="13"/>
    </row>
    <row r="501" spans="2:2" ht="15">
      <c r="B501" s="13"/>
    </row>
    <row r="504" spans="2:2" ht="15">
      <c r="B504" s="13"/>
    </row>
    <row r="507" spans="2:2" ht="15">
      <c r="B507" s="13"/>
    </row>
    <row r="510" spans="2:2" ht="15">
      <c r="B510" s="13"/>
    </row>
    <row r="513" spans="2:2" ht="15">
      <c r="B513" s="13"/>
    </row>
    <row r="516" spans="2:2" ht="15">
      <c r="B516" s="13"/>
    </row>
    <row r="519" spans="2:2" ht="15">
      <c r="B519" s="13"/>
    </row>
    <row r="522" spans="2:2" ht="15">
      <c r="B522" s="13"/>
    </row>
    <row r="525" spans="2:2" ht="15">
      <c r="B525" s="13"/>
    </row>
    <row r="528" spans="2:2" ht="15">
      <c r="B528" s="13"/>
    </row>
    <row r="531" spans="2:2" ht="15">
      <c r="B531" s="13"/>
    </row>
    <row r="534" spans="2:2" ht="15">
      <c r="B534" s="13"/>
    </row>
    <row r="537" spans="2:2" ht="15">
      <c r="B537" s="13"/>
    </row>
    <row r="540" spans="2:2" ht="15">
      <c r="B540" s="13"/>
    </row>
    <row r="543" spans="2:2" ht="15">
      <c r="B543" s="13"/>
    </row>
    <row r="546" spans="2:2" ht="15">
      <c r="B546" s="13"/>
    </row>
    <row r="549" spans="2:2" ht="15">
      <c r="B549" s="13"/>
    </row>
    <row r="552" spans="2:2" ht="15">
      <c r="B552" s="13"/>
    </row>
    <row r="555" spans="2:2" ht="15">
      <c r="B555" s="13"/>
    </row>
    <row r="558" spans="2:2" ht="15">
      <c r="B558" s="13"/>
    </row>
    <row r="561" spans="2:2" ht="15">
      <c r="B561" s="13"/>
    </row>
    <row r="564" spans="2:2" ht="15">
      <c r="B564" s="13"/>
    </row>
    <row r="567" spans="2:2" ht="15">
      <c r="B567" s="13"/>
    </row>
    <row r="570" spans="2:2" ht="15">
      <c r="B570" s="13"/>
    </row>
    <row r="573" spans="2:2" ht="15">
      <c r="B573" s="13"/>
    </row>
    <row r="576" spans="2:2" ht="15">
      <c r="B576" s="13"/>
    </row>
    <row r="579" spans="2:2" ht="15">
      <c r="B579" s="13"/>
    </row>
    <row r="582" spans="2:2" ht="15">
      <c r="B582" s="13"/>
    </row>
    <row r="585" spans="2:2" ht="15">
      <c r="B585" s="13"/>
    </row>
    <row r="588" spans="2:2" ht="15">
      <c r="B588" s="13"/>
    </row>
    <row r="591" spans="2:2" ht="15">
      <c r="B591" s="13"/>
    </row>
    <row r="594" spans="2:2" ht="15">
      <c r="B594" s="13"/>
    </row>
    <row r="597" spans="2:2" ht="15">
      <c r="B597" s="13"/>
    </row>
    <row r="600" spans="2:2" ht="15">
      <c r="B600" s="13"/>
    </row>
    <row r="603" spans="2:2" ht="15">
      <c r="B603" s="13"/>
    </row>
    <row r="606" spans="2:2" ht="15">
      <c r="B606" s="13"/>
    </row>
    <row r="609" spans="2:2" ht="15">
      <c r="B609" s="13"/>
    </row>
    <row r="612" spans="2:2" ht="15">
      <c r="B612" s="13"/>
    </row>
    <row r="615" spans="2:2" ht="15">
      <c r="B615" s="13"/>
    </row>
    <row r="618" spans="2:2" ht="15">
      <c r="B618" s="13"/>
    </row>
    <row r="621" spans="2:2" ht="15">
      <c r="B621" s="13"/>
    </row>
    <row r="624" spans="2:2" ht="15">
      <c r="B624" s="13"/>
    </row>
    <row r="627" spans="2:2" ht="15">
      <c r="B627" s="13"/>
    </row>
    <row r="630" spans="2:2" ht="15">
      <c r="B630" s="13"/>
    </row>
    <row r="633" spans="2:2" ht="15">
      <c r="B633" s="13"/>
    </row>
    <row r="636" spans="2:2" ht="15">
      <c r="B636" s="13"/>
    </row>
    <row r="639" spans="2:2" ht="15">
      <c r="B639" s="13"/>
    </row>
    <row r="642" spans="2:2" ht="15">
      <c r="B642" s="13"/>
    </row>
    <row r="645" spans="2:2" ht="15">
      <c r="B645" s="13"/>
    </row>
    <row r="648" spans="2:2" ht="15">
      <c r="B648" s="13"/>
    </row>
    <row r="651" spans="2:2" ht="15">
      <c r="B651" s="13"/>
    </row>
    <row r="654" spans="2:2" ht="15">
      <c r="B654" s="13"/>
    </row>
    <row r="657" spans="2:2" ht="15">
      <c r="B657" s="13"/>
    </row>
    <row r="660" spans="2:2" ht="15">
      <c r="B660" s="13"/>
    </row>
    <row r="663" spans="2:2" ht="15">
      <c r="B663" s="13"/>
    </row>
    <row r="666" spans="2:2" ht="15">
      <c r="B666" s="13"/>
    </row>
    <row r="669" spans="2:2" ht="15">
      <c r="B669" s="13"/>
    </row>
    <row r="672" spans="2:2" ht="15">
      <c r="B672" s="13"/>
    </row>
    <row r="675" spans="2:2" ht="15">
      <c r="B675" s="13"/>
    </row>
    <row r="678" spans="2:2" ht="15">
      <c r="B678" s="13"/>
    </row>
    <row r="681" spans="2:2" ht="15">
      <c r="B681" s="13"/>
    </row>
    <row r="684" spans="2:2" ht="15">
      <c r="B684" s="13"/>
    </row>
    <row r="687" spans="2:2" ht="15">
      <c r="B687" s="13"/>
    </row>
    <row r="690" spans="2:2" ht="15">
      <c r="B690" s="13"/>
    </row>
    <row r="693" spans="2:2" ht="15">
      <c r="B693" s="13"/>
    </row>
    <row r="696" spans="2:2" ht="15">
      <c r="B696" s="13"/>
    </row>
    <row r="699" spans="2:2" ht="15">
      <c r="B699" s="13"/>
    </row>
    <row r="702" spans="2:2" ht="15">
      <c r="B702" s="13"/>
    </row>
    <row r="705" spans="2:2" ht="15">
      <c r="B705" s="13"/>
    </row>
    <row r="708" spans="2:2" ht="15">
      <c r="B708" s="13"/>
    </row>
    <row r="711" spans="2:2" ht="15">
      <c r="B711" s="13"/>
    </row>
    <row r="714" spans="2:2" ht="15">
      <c r="B714" s="13"/>
    </row>
    <row r="717" spans="2:2" ht="15">
      <c r="B717" s="13"/>
    </row>
    <row r="720" spans="2:2" ht="15">
      <c r="B720" s="13"/>
    </row>
    <row r="723" spans="2:2" ht="15">
      <c r="B723" s="13"/>
    </row>
    <row r="726" spans="2:2" ht="15">
      <c r="B726" s="13"/>
    </row>
    <row r="729" spans="2:2" ht="15">
      <c r="B729" s="13"/>
    </row>
    <row r="732" spans="2:2" ht="15">
      <c r="B732" s="13"/>
    </row>
    <row r="735" spans="2:2" ht="15">
      <c r="B735" s="13"/>
    </row>
    <row r="738" spans="2:2" ht="15">
      <c r="B738" s="13"/>
    </row>
    <row r="741" spans="2:2" ht="15">
      <c r="B741" s="13"/>
    </row>
    <row r="744" spans="2:2" ht="15">
      <c r="B744" s="13"/>
    </row>
    <row r="747" spans="2:2" ht="15">
      <c r="B747" s="13"/>
    </row>
    <row r="750" spans="2:2" ht="15">
      <c r="B750" s="13"/>
    </row>
    <row r="753" spans="2:2" ht="15">
      <c r="B753" s="13"/>
    </row>
    <row r="756" spans="2:2" ht="15">
      <c r="B756" s="13"/>
    </row>
    <row r="759" spans="2:2" ht="15">
      <c r="B759" s="13"/>
    </row>
    <row r="762" spans="2:2" ht="15">
      <c r="B762" s="13"/>
    </row>
    <row r="765" spans="2:2" ht="15">
      <c r="B765" s="13"/>
    </row>
    <row r="768" spans="2:2" ht="15">
      <c r="B768" s="13"/>
    </row>
    <row r="771" spans="2:2" ht="15">
      <c r="B771" s="13"/>
    </row>
    <row r="774" spans="2:2" ht="15">
      <c r="B774" s="13"/>
    </row>
    <row r="777" spans="2:2" ht="15">
      <c r="B777" s="13"/>
    </row>
    <row r="780" spans="2:2" ht="15">
      <c r="B780" s="13"/>
    </row>
    <row r="783" spans="2:2" ht="15">
      <c r="B783" s="13"/>
    </row>
    <row r="786" spans="2:2" ht="15">
      <c r="B786" s="13"/>
    </row>
    <row r="789" spans="2:2" ht="15">
      <c r="B789" s="13"/>
    </row>
    <row r="792" spans="2:2" ht="15">
      <c r="B792" s="13"/>
    </row>
    <row r="795" spans="2:2" ht="15">
      <c r="B795" s="13"/>
    </row>
    <row r="798" spans="2:2" ht="15">
      <c r="B798" s="13"/>
    </row>
    <row r="801" spans="2:2" ht="15">
      <c r="B801" s="13"/>
    </row>
    <row r="804" spans="2:2" ht="15">
      <c r="B804" s="13"/>
    </row>
    <row r="807" spans="2:2" ht="15">
      <c r="B807" s="13"/>
    </row>
    <row r="810" spans="2:2" ht="15">
      <c r="B810" s="13"/>
    </row>
    <row r="813" spans="2:2" ht="15">
      <c r="B813" s="13"/>
    </row>
    <row r="816" spans="2:2" ht="15">
      <c r="B816" s="13"/>
    </row>
    <row r="819" spans="2:2" ht="15">
      <c r="B819" s="13"/>
    </row>
    <row r="822" spans="2:2" ht="15">
      <c r="B822" s="13"/>
    </row>
    <row r="825" spans="2:2" ht="15">
      <c r="B825" s="13"/>
    </row>
    <row r="828" spans="2:2" ht="15">
      <c r="B828" s="13"/>
    </row>
    <row r="831" spans="2:2" ht="15">
      <c r="B831" s="13"/>
    </row>
    <row r="834" spans="2:2" ht="15">
      <c r="B834" s="13"/>
    </row>
    <row r="837" spans="2:2" ht="15">
      <c r="B837" s="13"/>
    </row>
    <row r="840" spans="2:2" ht="15">
      <c r="B840" s="13"/>
    </row>
    <row r="843" spans="2:2" ht="15">
      <c r="B843" s="13"/>
    </row>
    <row r="846" spans="2:2" ht="15">
      <c r="B846" s="13"/>
    </row>
    <row r="849" spans="2:2" ht="15">
      <c r="B849" s="13"/>
    </row>
    <row r="852" spans="2:2" ht="15">
      <c r="B852" s="13"/>
    </row>
    <row r="855" spans="2:2" ht="15">
      <c r="B855" s="13"/>
    </row>
    <row r="858" spans="2:2" ht="15">
      <c r="B858" s="13"/>
    </row>
    <row r="861" spans="2:2" ht="15">
      <c r="B861" s="13"/>
    </row>
    <row r="864" spans="2:2" ht="15">
      <c r="B864" s="13"/>
    </row>
    <row r="867" spans="2:2" ht="15">
      <c r="B867" s="13"/>
    </row>
    <row r="870" spans="2:2" ht="15">
      <c r="B870" s="13"/>
    </row>
    <row r="873" spans="2:2" ht="15">
      <c r="B873" s="13"/>
    </row>
    <row r="876" spans="2:2" ht="15">
      <c r="B876" s="13"/>
    </row>
    <row r="879" spans="2:2" ht="15">
      <c r="B879" s="13"/>
    </row>
    <row r="882" spans="2:2" ht="15">
      <c r="B882" s="13"/>
    </row>
    <row r="885" spans="2:2" ht="15">
      <c r="B885" s="13"/>
    </row>
    <row r="888" spans="2:2" ht="15">
      <c r="B888" s="13"/>
    </row>
    <row r="891" spans="2:2" ht="15">
      <c r="B891" s="13"/>
    </row>
    <row r="894" spans="2:2" ht="15">
      <c r="B894" s="13"/>
    </row>
    <row r="897" spans="2:2" ht="15">
      <c r="B897" s="13"/>
    </row>
    <row r="900" spans="2:2" ht="15">
      <c r="B900" s="13"/>
    </row>
    <row r="903" spans="2:2" ht="15">
      <c r="B903" s="13"/>
    </row>
    <row r="906" spans="2:2" ht="15">
      <c r="B906" s="13"/>
    </row>
    <row r="909" spans="2:2" ht="15">
      <c r="B909" s="13"/>
    </row>
    <row r="912" spans="2:2" ht="15">
      <c r="B912" s="13"/>
    </row>
    <row r="915" spans="2:2" ht="15">
      <c r="B915" s="13"/>
    </row>
    <row r="918" spans="2:2" ht="15">
      <c r="B918" s="13"/>
    </row>
    <row r="921" spans="2:2" ht="15">
      <c r="B921" s="13"/>
    </row>
    <row r="924" spans="2:2" ht="15">
      <c r="B924" s="13"/>
    </row>
    <row r="927" spans="2:2" ht="15">
      <c r="B927" s="13"/>
    </row>
    <row r="930" spans="2:2" ht="15">
      <c r="B930" s="13"/>
    </row>
    <row r="933" spans="2:2" ht="15">
      <c r="B933" s="13"/>
    </row>
    <row r="936" spans="2:2" ht="15">
      <c r="B936" s="13"/>
    </row>
    <row r="939" spans="2:2" ht="15">
      <c r="B939" s="13"/>
    </row>
    <row r="942" spans="2:2" ht="15">
      <c r="B942" s="13"/>
    </row>
    <row r="945" spans="2:2" ht="15">
      <c r="B945" s="13"/>
    </row>
    <row r="948" spans="2:2" ht="15">
      <c r="B948" s="13"/>
    </row>
    <row r="951" spans="2:2" ht="15">
      <c r="B951" s="13"/>
    </row>
    <row r="954" spans="2:2" ht="15">
      <c r="B954" s="13"/>
    </row>
    <row r="957" spans="2:2" ht="15">
      <c r="B957" s="13"/>
    </row>
    <row r="960" spans="2:2" ht="15">
      <c r="B960" s="13"/>
    </row>
    <row r="963" spans="2:2" ht="15">
      <c r="B963" s="13"/>
    </row>
    <row r="966" spans="2:2" ht="15">
      <c r="B966" s="13"/>
    </row>
    <row r="969" spans="2:2" ht="15">
      <c r="B969" s="13"/>
    </row>
    <row r="972" spans="2:2" ht="15">
      <c r="B972" s="13"/>
    </row>
    <row r="975" spans="2:2" ht="15">
      <c r="B975" s="13"/>
    </row>
    <row r="978" spans="2:2" ht="15">
      <c r="B978" s="13"/>
    </row>
    <row r="981" spans="2:2" ht="15">
      <c r="B981" s="13"/>
    </row>
    <row r="984" spans="2:2" ht="15">
      <c r="B984" s="13"/>
    </row>
    <row r="987" spans="2:2" ht="15">
      <c r="B987" s="13"/>
    </row>
    <row r="990" spans="2:2" ht="15">
      <c r="B990" s="13"/>
    </row>
    <row r="993" spans="2:2" ht="15">
      <c r="B993" s="13"/>
    </row>
    <row r="996" spans="2:2" ht="15">
      <c r="B996" s="13"/>
    </row>
    <row r="999" spans="2:2" ht="15">
      <c r="B999" s="13"/>
    </row>
    <row r="1002" spans="2:2" ht="15">
      <c r="B1002" s="13"/>
    </row>
    <row r="1005" spans="2:2" ht="15">
      <c r="B1005" s="13"/>
    </row>
    <row r="1008" spans="2:2" ht="15">
      <c r="B1008" s="13"/>
    </row>
    <row r="1011" spans="2:2" ht="15">
      <c r="B1011" s="13"/>
    </row>
    <row r="1014" spans="2:2" ht="15">
      <c r="B1014" s="13"/>
    </row>
    <row r="1017" spans="2:2" ht="15">
      <c r="B1017" s="13"/>
    </row>
    <row r="1020" spans="2:2" ht="15">
      <c r="B1020" s="13"/>
    </row>
    <row r="1023" spans="2:2" ht="15">
      <c r="B1023" s="13"/>
    </row>
    <row r="1026" spans="2:2" ht="15">
      <c r="B1026" s="13"/>
    </row>
    <row r="1029" spans="2:2" ht="15">
      <c r="B1029" s="13"/>
    </row>
    <row r="1032" spans="2:2" ht="15">
      <c r="B1032" s="13"/>
    </row>
    <row r="1035" spans="2:2" ht="15">
      <c r="B1035" s="13"/>
    </row>
    <row r="1038" spans="2:2" ht="15">
      <c r="B1038" s="13"/>
    </row>
    <row r="1041" spans="2:2" ht="15">
      <c r="B1041" s="13"/>
    </row>
    <row r="1044" spans="2:2" ht="15">
      <c r="B1044" s="13"/>
    </row>
    <row r="1047" spans="2:2" ht="15">
      <c r="B1047" s="13"/>
    </row>
    <row r="1050" spans="2:2" ht="15">
      <c r="B1050" s="13"/>
    </row>
    <row r="1053" spans="2:2" ht="15">
      <c r="B1053" s="13"/>
    </row>
    <row r="1056" spans="2:2" ht="15">
      <c r="B1056" s="13"/>
    </row>
    <row r="1059" spans="2:2" ht="15">
      <c r="B1059" s="13"/>
    </row>
    <row r="1062" spans="2:2" ht="15">
      <c r="B1062" s="13"/>
    </row>
    <row r="1065" spans="2:2" ht="15">
      <c r="B1065" s="13"/>
    </row>
    <row r="1068" spans="2:2" ht="15">
      <c r="B1068" s="13"/>
    </row>
    <row r="1071" spans="2:2" ht="15">
      <c r="B1071" s="13"/>
    </row>
    <row r="1074" spans="2:2" ht="15">
      <c r="B1074" s="13"/>
    </row>
    <row r="1077" spans="2:2" ht="15">
      <c r="B1077" s="13"/>
    </row>
    <row r="1080" spans="2:2" ht="15">
      <c r="B1080" s="13"/>
    </row>
    <row r="1083" spans="2:2" ht="15">
      <c r="B1083" s="13"/>
    </row>
    <row r="1086" spans="2:2" ht="15">
      <c r="B1086" s="13"/>
    </row>
    <row r="1089" spans="2:2" ht="15">
      <c r="B1089" s="13"/>
    </row>
    <row r="1092" spans="2:2" ht="15">
      <c r="B1092" s="13"/>
    </row>
    <row r="1095" spans="2:2" ht="15">
      <c r="B1095" s="13"/>
    </row>
    <row r="1098" spans="2:2" ht="15">
      <c r="B1098" s="13"/>
    </row>
    <row r="1101" spans="2:2" ht="15">
      <c r="B1101" s="13"/>
    </row>
    <row r="1104" spans="2:2" ht="15">
      <c r="B1104" s="13"/>
    </row>
    <row r="1107" spans="2:2" ht="15">
      <c r="B1107" s="13"/>
    </row>
    <row r="1110" spans="2:2" ht="15">
      <c r="B1110" s="13"/>
    </row>
    <row r="1113" spans="2:2" ht="15">
      <c r="B1113" s="13"/>
    </row>
    <row r="1116" spans="2:2" ht="15">
      <c r="B1116" s="13"/>
    </row>
    <row r="1119" spans="2:2" ht="15">
      <c r="B1119" s="13"/>
    </row>
    <row r="1122" spans="2:2" ht="15">
      <c r="B1122" s="13"/>
    </row>
    <row r="1125" spans="2:2" ht="15">
      <c r="B1125" s="13"/>
    </row>
    <row r="1128" spans="2:2" ht="15">
      <c r="B1128" s="13"/>
    </row>
    <row r="1131" spans="2:2" ht="15">
      <c r="B1131" s="13"/>
    </row>
    <row r="1134" spans="2:2" ht="15">
      <c r="B1134" s="13"/>
    </row>
    <row r="1137" spans="2:2" ht="15">
      <c r="B1137" s="13"/>
    </row>
    <row r="1140" spans="2:2" ht="15">
      <c r="B1140" s="13"/>
    </row>
    <row r="1143" spans="2:2" ht="15">
      <c r="B1143" s="13"/>
    </row>
    <row r="1146" spans="2:2" ht="15">
      <c r="B1146" s="13"/>
    </row>
    <row r="1149" spans="2:2" ht="15">
      <c r="B1149" s="13"/>
    </row>
    <row r="1152" spans="2:2" ht="15">
      <c r="B1152" s="13"/>
    </row>
    <row r="1155" spans="2:2" ht="15">
      <c r="B1155" s="13"/>
    </row>
    <row r="1158" spans="2:2" ht="15">
      <c r="B1158" s="13"/>
    </row>
    <row r="1161" spans="2:2" ht="15">
      <c r="B1161" s="13"/>
    </row>
    <row r="1164" spans="2:2" ht="15">
      <c r="B1164" s="13"/>
    </row>
    <row r="1167" spans="2:2" ht="15">
      <c r="B1167" s="13"/>
    </row>
    <row r="1170" spans="2:2" ht="15">
      <c r="B1170" s="13"/>
    </row>
    <row r="1173" spans="2:2" ht="15">
      <c r="B1173" s="13"/>
    </row>
    <row r="1176" spans="2:2" ht="15">
      <c r="B1176" s="13"/>
    </row>
    <row r="1179" spans="2:2" ht="15">
      <c r="B1179" s="13"/>
    </row>
    <row r="1182" spans="2:2" ht="15">
      <c r="B1182" s="13"/>
    </row>
    <row r="1185" spans="2:2" ht="15">
      <c r="B1185" s="13"/>
    </row>
    <row r="1188" spans="2:2" ht="15">
      <c r="B1188" s="13"/>
    </row>
    <row r="1191" spans="2:2" ht="15">
      <c r="B1191" s="13"/>
    </row>
    <row r="1194" spans="2:2" ht="15">
      <c r="B1194" s="13"/>
    </row>
    <row r="1197" spans="2:2" ht="15">
      <c r="B1197" s="13"/>
    </row>
    <row r="1200" spans="2:2" ht="15">
      <c r="B1200" s="13"/>
    </row>
    <row r="1203" spans="2:2" ht="15">
      <c r="B1203" s="13"/>
    </row>
    <row r="1206" spans="2:2" ht="15">
      <c r="B1206" s="13"/>
    </row>
    <row r="1209" spans="2:2" ht="15">
      <c r="B1209" s="13"/>
    </row>
    <row r="1212" spans="2:2" ht="15">
      <c r="B1212" s="13"/>
    </row>
    <row r="1215" spans="2:2" ht="15">
      <c r="B1215" s="13"/>
    </row>
    <row r="1218" spans="2:2" ht="15">
      <c r="B1218" s="13"/>
    </row>
    <row r="1221" spans="2:2" ht="15">
      <c r="B1221" s="13"/>
    </row>
    <row r="1224" spans="2:2" ht="15">
      <c r="B1224" s="13"/>
    </row>
    <row r="1227" spans="2:2" ht="15">
      <c r="B1227" s="13"/>
    </row>
    <row r="1230" spans="2:2" ht="15">
      <c r="B1230" s="13"/>
    </row>
    <row r="1233" spans="2:2" ht="15">
      <c r="B1233" s="13"/>
    </row>
    <row r="1236" spans="2:2" ht="15">
      <c r="B1236" s="13"/>
    </row>
    <row r="1239" spans="2:2" ht="15">
      <c r="B1239" s="13"/>
    </row>
    <row r="1242" spans="2:2" ht="15">
      <c r="B1242" s="13"/>
    </row>
    <row r="1245" spans="2:2" ht="15">
      <c r="B1245" s="13"/>
    </row>
    <row r="1248" spans="2:2" ht="15">
      <c r="B1248" s="13"/>
    </row>
    <row r="1251" spans="2:2" ht="15">
      <c r="B1251" s="13"/>
    </row>
    <row r="1254" spans="2:2" ht="15">
      <c r="B1254" s="13"/>
    </row>
    <row r="1257" spans="2:2" ht="15">
      <c r="B1257" s="13"/>
    </row>
    <row r="1260" spans="2:2" ht="15">
      <c r="B1260" s="13"/>
    </row>
    <row r="1263" spans="2:2" ht="15">
      <c r="B1263" s="13"/>
    </row>
    <row r="1266" spans="2:2" ht="15">
      <c r="B1266" s="13"/>
    </row>
    <row r="1269" spans="2:2" ht="15">
      <c r="B1269" s="13"/>
    </row>
    <row r="1272" spans="2:2" ht="15">
      <c r="B1272" s="13"/>
    </row>
    <row r="1275" spans="2:2" ht="15">
      <c r="B1275" s="13"/>
    </row>
    <row r="1278" spans="2:2" ht="15">
      <c r="B1278" s="13"/>
    </row>
    <row r="1281" spans="2:2" ht="15">
      <c r="B1281" s="13"/>
    </row>
    <row r="1284" spans="2:2" ht="15">
      <c r="B1284" s="13"/>
    </row>
    <row r="1287" spans="2:2" ht="15">
      <c r="B1287" s="13"/>
    </row>
    <row r="1290" spans="2:2" ht="15">
      <c r="B1290" s="13"/>
    </row>
    <row r="1293" spans="2:2" ht="15">
      <c r="B1293" s="13"/>
    </row>
    <row r="1296" spans="2:2" ht="15">
      <c r="B1296" s="13"/>
    </row>
    <row r="1299" spans="2:2" ht="15">
      <c r="B1299" s="13"/>
    </row>
    <row r="1302" spans="2:2" ht="15">
      <c r="B1302" s="13"/>
    </row>
    <row r="1305" spans="2:2" ht="15">
      <c r="B1305" s="13"/>
    </row>
    <row r="1308" spans="2:2" ht="15">
      <c r="B1308" s="13"/>
    </row>
    <row r="1311" spans="2:2" ht="15">
      <c r="B1311" s="13"/>
    </row>
    <row r="1314" spans="2:2" ht="15">
      <c r="B1314" s="13"/>
    </row>
    <row r="1317" spans="2:2" ht="15">
      <c r="B1317" s="13"/>
    </row>
    <row r="1320" spans="2:2" ht="15">
      <c r="B1320" s="13"/>
    </row>
    <row r="1323" spans="2:2" ht="15">
      <c r="B1323" s="13"/>
    </row>
    <row r="1326" spans="2:2" ht="15">
      <c r="B1326" s="13"/>
    </row>
    <row r="1329" spans="2:2" ht="15">
      <c r="B1329" s="13"/>
    </row>
    <row r="1332" spans="2:2" ht="15">
      <c r="B1332" s="13"/>
    </row>
    <row r="1335" spans="2:2" ht="15">
      <c r="B1335" s="13"/>
    </row>
    <row r="1338" spans="2:2" ht="15">
      <c r="B1338" s="13"/>
    </row>
    <row r="1341" spans="2:2" ht="15">
      <c r="B1341" s="13"/>
    </row>
    <row r="1344" spans="2:2" ht="15">
      <c r="B1344" s="13"/>
    </row>
    <row r="1347" spans="2:2" ht="15">
      <c r="B1347" s="13"/>
    </row>
    <row r="1350" spans="2:2" ht="15">
      <c r="B1350" s="13"/>
    </row>
    <row r="1353" spans="2:2" ht="15">
      <c r="B1353" s="13"/>
    </row>
    <row r="1356" spans="2:2" ht="15">
      <c r="B1356" s="13"/>
    </row>
    <row r="1359" spans="2:2" ht="15">
      <c r="B1359" s="13"/>
    </row>
    <row r="1362" spans="2:2" ht="15">
      <c r="B1362" s="13"/>
    </row>
    <row r="1365" spans="2:2" ht="15">
      <c r="B1365" s="13"/>
    </row>
    <row r="1368" spans="2:2" ht="15">
      <c r="B1368" s="13"/>
    </row>
    <row r="1371" spans="2:2" ht="15">
      <c r="B1371" s="13"/>
    </row>
    <row r="1374" spans="2:2" ht="15">
      <c r="B1374" s="13"/>
    </row>
    <row r="1377" spans="2:2" ht="15">
      <c r="B1377" s="13"/>
    </row>
    <row r="1380" spans="2:2" ht="15">
      <c r="B1380" s="13"/>
    </row>
    <row r="1383" spans="2:2" ht="15">
      <c r="B1383" s="13"/>
    </row>
    <row r="1386" spans="2:2" ht="15">
      <c r="B1386" s="13"/>
    </row>
    <row r="1389" spans="2:2" ht="15">
      <c r="B1389" s="13"/>
    </row>
    <row r="1392" spans="2:2" ht="15">
      <c r="B1392" s="13"/>
    </row>
    <row r="1395" spans="2:2" ht="15">
      <c r="B1395" s="13"/>
    </row>
    <row r="1398" spans="2:2" ht="15">
      <c r="B1398" s="13"/>
    </row>
    <row r="1401" spans="2:2" ht="15">
      <c r="B1401" s="13"/>
    </row>
    <row r="1404" spans="2:2" ht="15">
      <c r="B1404" s="13"/>
    </row>
    <row r="1407" spans="2:2" ht="15">
      <c r="B1407" s="13"/>
    </row>
    <row r="1410" spans="2:2" ht="15">
      <c r="B1410" s="13"/>
    </row>
    <row r="1413" spans="2:2" ht="15">
      <c r="B1413" s="13"/>
    </row>
    <row r="1416" spans="2:2" ht="15">
      <c r="B1416" s="13"/>
    </row>
    <row r="1419" spans="2:2" ht="15">
      <c r="B1419" s="13"/>
    </row>
    <row r="1422" spans="2:2" ht="15">
      <c r="B1422" s="13"/>
    </row>
    <row r="1425" spans="2:2" ht="15">
      <c r="B1425" s="13"/>
    </row>
    <row r="1428" spans="2:2" ht="15">
      <c r="B1428" s="13"/>
    </row>
    <row r="1431" spans="2:2" ht="15">
      <c r="B1431" s="13"/>
    </row>
    <row r="1434" spans="2:2" ht="15">
      <c r="B1434" s="13"/>
    </row>
    <row r="1437" spans="2:2" ht="15">
      <c r="B1437" s="13"/>
    </row>
    <row r="1440" spans="2:2" ht="15">
      <c r="B1440" s="13"/>
    </row>
    <row r="1443" spans="2:2" ht="15">
      <c r="B1443" s="13"/>
    </row>
    <row r="1446" spans="2:2" ht="15">
      <c r="B1446" s="13"/>
    </row>
    <row r="1449" spans="2:2" ht="15">
      <c r="B1449" s="13"/>
    </row>
    <row r="1452" spans="2:2" ht="15">
      <c r="B1452" s="13"/>
    </row>
    <row r="1455" spans="2:2" ht="15">
      <c r="B1455" s="13"/>
    </row>
    <row r="1458" spans="2:2" ht="15">
      <c r="B1458" s="13"/>
    </row>
    <row r="1461" spans="2:2" ht="15">
      <c r="B1461" s="13"/>
    </row>
    <row r="1464" spans="2:2" ht="15">
      <c r="B1464" s="13"/>
    </row>
    <row r="1467" spans="2:2" ht="15">
      <c r="B1467" s="13"/>
    </row>
    <row r="1470" spans="2:2" ht="15">
      <c r="B1470" s="13"/>
    </row>
    <row r="1473" spans="2:2" ht="15">
      <c r="B1473" s="13"/>
    </row>
    <row r="1476" spans="2:2" ht="15">
      <c r="B1476" s="13"/>
    </row>
    <row r="1479" spans="2:2" ht="15">
      <c r="B1479" s="13"/>
    </row>
    <row r="1482" spans="2:2" ht="15">
      <c r="B1482" s="13"/>
    </row>
    <row r="1485" spans="2:2" ht="15">
      <c r="B1485" s="13"/>
    </row>
    <row r="1488" spans="2:2" ht="15">
      <c r="B1488" s="13"/>
    </row>
    <row r="1491" spans="2:2" ht="15">
      <c r="B1491" s="13"/>
    </row>
    <row r="1494" spans="2:2" ht="15">
      <c r="B1494" s="13"/>
    </row>
    <row r="1497" spans="2:2" ht="15">
      <c r="B1497" s="13"/>
    </row>
    <row r="1500" spans="2:2" ht="15">
      <c r="B1500" s="13"/>
    </row>
    <row r="1503" spans="2:2" ht="15">
      <c r="B1503" s="13"/>
    </row>
    <row r="1506" spans="2:2" ht="15">
      <c r="B1506" s="13"/>
    </row>
    <row r="1509" spans="2:2" ht="15">
      <c r="B1509" s="13"/>
    </row>
    <row r="1512" spans="2:2" ht="15">
      <c r="B1512" s="13"/>
    </row>
    <row r="1515" spans="2:2" ht="15">
      <c r="B1515" s="13"/>
    </row>
    <row r="1518" spans="2:2" ht="15">
      <c r="B1518" s="13"/>
    </row>
    <row r="1521" spans="2:2" ht="15">
      <c r="B1521" s="13"/>
    </row>
    <row r="1524" spans="2:2" ht="15">
      <c r="B1524" s="13"/>
    </row>
    <row r="1527" spans="2:2" ht="15">
      <c r="B1527" s="13"/>
    </row>
    <row r="1530" spans="2:2" ht="15">
      <c r="B1530" s="13"/>
    </row>
    <row r="1533" spans="2:2" ht="15">
      <c r="B1533" s="13"/>
    </row>
    <row r="1536" spans="2:2" ht="15">
      <c r="B1536" s="13"/>
    </row>
    <row r="1539" spans="2:2" ht="15">
      <c r="B1539" s="13"/>
    </row>
    <row r="1542" spans="2:2" ht="15">
      <c r="B1542" s="13"/>
    </row>
    <row r="1545" spans="2:2" ht="15">
      <c r="B1545" s="13"/>
    </row>
    <row r="1548" spans="2:2" ht="15">
      <c r="B1548" s="13"/>
    </row>
    <row r="1551" spans="2:2" ht="15">
      <c r="B1551" s="13"/>
    </row>
    <row r="1554" spans="2:2" ht="15">
      <c r="B1554" s="13"/>
    </row>
    <row r="1557" spans="2:2" ht="15">
      <c r="B1557" s="13"/>
    </row>
    <row r="1560" spans="2:2" ht="15">
      <c r="B1560" s="13"/>
    </row>
    <row r="1563" spans="2:2" ht="15">
      <c r="B1563" s="13"/>
    </row>
    <row r="1566" spans="2:2" ht="15">
      <c r="B1566" s="13"/>
    </row>
    <row r="1569" spans="2:2" ht="15">
      <c r="B1569" s="13"/>
    </row>
    <row r="1572" spans="2:2" ht="15">
      <c r="B1572" s="13"/>
    </row>
    <row r="1575" spans="2:2" ht="15">
      <c r="B1575" s="13"/>
    </row>
    <row r="1578" spans="2:2" ht="15">
      <c r="B1578" s="13"/>
    </row>
    <row r="1581" spans="2:2" ht="15">
      <c r="B1581" s="13"/>
    </row>
    <row r="1584" spans="2:2" ht="15">
      <c r="B1584" s="13"/>
    </row>
    <row r="1587" spans="2:2" ht="15">
      <c r="B1587" s="13"/>
    </row>
    <row r="1590" spans="2:2" ht="15">
      <c r="B1590" s="13"/>
    </row>
    <row r="1593" spans="2:2" ht="15">
      <c r="B1593" s="13"/>
    </row>
    <row r="1596" spans="2:2" ht="15">
      <c r="B1596" s="13"/>
    </row>
    <row r="1599" spans="2:2" ht="15">
      <c r="B1599" s="13"/>
    </row>
    <row r="1602" spans="2:2" ht="15">
      <c r="B1602" s="13"/>
    </row>
    <row r="1605" spans="2:2" ht="15">
      <c r="B1605" s="13"/>
    </row>
    <row r="1608" spans="2:2" ht="15">
      <c r="B1608" s="13"/>
    </row>
    <row r="1611" spans="2:2" ht="15">
      <c r="B1611" s="13"/>
    </row>
    <row r="1614" spans="2:2" ht="15">
      <c r="B1614" s="13"/>
    </row>
    <row r="1617" spans="2:2" ht="15">
      <c r="B1617" s="13"/>
    </row>
    <row r="1620" spans="2:2" ht="15">
      <c r="B1620" s="13"/>
    </row>
    <row r="1623" spans="2:2" ht="15">
      <c r="B1623" s="13"/>
    </row>
    <row r="1626" spans="2:2" ht="15">
      <c r="B1626" s="13"/>
    </row>
    <row r="1629" spans="2:2" ht="15">
      <c r="B1629" s="13"/>
    </row>
    <row r="1632" spans="2:2" ht="15">
      <c r="B1632" s="13"/>
    </row>
    <row r="1635" spans="2:2" ht="15">
      <c r="B1635" s="13"/>
    </row>
    <row r="1638" spans="2:2" ht="15">
      <c r="B1638" s="13"/>
    </row>
    <row r="1641" spans="2:2" ht="15">
      <c r="B1641" s="13"/>
    </row>
    <row r="1644" spans="2:2" ht="15">
      <c r="B1644" s="13"/>
    </row>
    <row r="1647" spans="2:2" ht="15">
      <c r="B1647" s="13"/>
    </row>
    <row r="1650" spans="2:2" ht="15">
      <c r="B1650" s="13"/>
    </row>
    <row r="1653" spans="2:2" ht="15">
      <c r="B1653" s="13"/>
    </row>
    <row r="1656" spans="2:2" ht="15">
      <c r="B1656" s="13"/>
    </row>
    <row r="1659" spans="2:2" ht="15">
      <c r="B1659" s="13"/>
    </row>
    <row r="1662" spans="2:2" ht="15">
      <c r="B1662" s="13"/>
    </row>
    <row r="1665" spans="2:2" ht="15">
      <c r="B1665" s="13"/>
    </row>
    <row r="1668" spans="2:2" ht="15">
      <c r="B1668" s="13"/>
    </row>
    <row r="1671" spans="2:2" ht="15">
      <c r="B1671" s="13"/>
    </row>
    <row r="1674" spans="2:2" ht="15">
      <c r="B1674" s="13"/>
    </row>
    <row r="1677" spans="2:2" ht="15">
      <c r="B1677" s="13"/>
    </row>
    <row r="1680" spans="2:2" ht="15">
      <c r="B1680" s="13"/>
    </row>
    <row r="1683" spans="2:2" ht="15">
      <c r="B1683" s="13"/>
    </row>
    <row r="1686" spans="2:2" ht="15">
      <c r="B1686" s="13"/>
    </row>
    <row r="1689" spans="2:2" ht="15">
      <c r="B1689" s="13"/>
    </row>
    <row r="1692" spans="2:2" ht="15">
      <c r="B1692" s="13"/>
    </row>
    <row r="1695" spans="2:2" ht="15">
      <c r="B1695" s="13"/>
    </row>
    <row r="1698" spans="2:2" ht="15">
      <c r="B1698" s="13"/>
    </row>
    <row r="1701" spans="2:2" ht="15">
      <c r="B1701" s="13"/>
    </row>
    <row r="1704" spans="2:2" ht="15">
      <c r="B1704" s="13"/>
    </row>
    <row r="1707" spans="2:2" ht="15">
      <c r="B1707" s="13"/>
    </row>
    <row r="1710" spans="2:2" ht="15">
      <c r="B1710" s="13"/>
    </row>
    <row r="1713" spans="2:2" ht="15">
      <c r="B1713" s="13"/>
    </row>
    <row r="1716" spans="2:2" ht="15">
      <c r="B1716" s="13"/>
    </row>
    <row r="1719" spans="2:2" ht="15">
      <c r="B1719" s="13"/>
    </row>
    <row r="1722" spans="2:2" ht="15">
      <c r="B1722" s="13"/>
    </row>
    <row r="1725" spans="2:2" ht="15">
      <c r="B1725" s="13"/>
    </row>
    <row r="1728" spans="2:2" ht="15">
      <c r="B1728" s="13"/>
    </row>
    <row r="1731" spans="2:2" ht="15">
      <c r="B1731" s="13"/>
    </row>
    <row r="1734" spans="2:2" ht="15">
      <c r="B1734" s="13"/>
    </row>
    <row r="1737" spans="2:2" ht="15">
      <c r="B1737" s="13"/>
    </row>
    <row r="1740" spans="2:2" ht="15">
      <c r="B1740" s="13"/>
    </row>
    <row r="1743" spans="2:2" ht="15">
      <c r="B1743" s="13"/>
    </row>
    <row r="1746" spans="2:2" ht="15">
      <c r="B1746" s="13"/>
    </row>
    <row r="1749" spans="2:2" ht="15">
      <c r="B1749" s="13"/>
    </row>
    <row r="1752" spans="2:2" ht="15">
      <c r="B1752" s="13"/>
    </row>
    <row r="1755" spans="2:2" ht="15">
      <c r="B1755" s="13"/>
    </row>
    <row r="1758" spans="2:2" ht="15">
      <c r="B1758" s="13"/>
    </row>
    <row r="1761" spans="2:2" ht="15">
      <c r="B1761" s="13"/>
    </row>
    <row r="1764" spans="2:2" ht="15">
      <c r="B1764" s="13"/>
    </row>
    <row r="1767" spans="2:2" ht="15">
      <c r="B1767" s="13"/>
    </row>
    <row r="1770" spans="2:2" ht="15">
      <c r="B1770" s="13"/>
    </row>
    <row r="1773" spans="2:2" ht="15">
      <c r="B1773" s="13"/>
    </row>
    <row r="1776" spans="2:2" ht="15">
      <c r="B1776" s="13"/>
    </row>
    <row r="1779" spans="2:2" ht="15">
      <c r="B1779" s="13"/>
    </row>
    <row r="1782" spans="2:2" ht="15">
      <c r="B1782" s="13"/>
    </row>
    <row r="1785" spans="2:2" ht="15">
      <c r="B1785" s="13"/>
    </row>
    <row r="1788" spans="2:2" ht="15">
      <c r="B1788" s="13"/>
    </row>
    <row r="1791" spans="2:2" ht="15">
      <c r="B1791" s="13"/>
    </row>
    <row r="1794" spans="2:2" ht="15">
      <c r="B1794" s="13"/>
    </row>
    <row r="1797" spans="2:2" ht="15">
      <c r="B1797" s="13"/>
    </row>
    <row r="1800" spans="2:2" ht="15">
      <c r="B1800" s="13"/>
    </row>
    <row r="1803" spans="2:2" ht="15">
      <c r="B1803" s="13"/>
    </row>
    <row r="1806" spans="2:2" ht="15">
      <c r="B1806" s="13"/>
    </row>
    <row r="1809" spans="2:2" ht="15">
      <c r="B1809" s="13"/>
    </row>
    <row r="1812" spans="2:2" ht="15">
      <c r="B1812" s="13"/>
    </row>
    <row r="1815" spans="2:2" ht="15">
      <c r="B1815" s="13"/>
    </row>
    <row r="1818" spans="2:2" ht="15">
      <c r="B1818" s="13"/>
    </row>
    <row r="1821" spans="2:2" ht="15">
      <c r="B1821" s="13"/>
    </row>
    <row r="1824" spans="2:2" ht="15">
      <c r="B1824" s="13"/>
    </row>
    <row r="1827" spans="2:2" ht="15">
      <c r="B1827" s="13"/>
    </row>
    <row r="1830" spans="2:2" ht="15">
      <c r="B1830" s="13"/>
    </row>
    <row r="1833" spans="2:2" ht="15">
      <c r="B1833" s="13"/>
    </row>
    <row r="1836" spans="2:2" ht="15">
      <c r="B1836" s="13"/>
    </row>
    <row r="1839" spans="2:2" ht="15">
      <c r="B1839" s="13"/>
    </row>
    <row r="1842" spans="2:2" ht="15">
      <c r="B1842" s="13"/>
    </row>
    <row r="1845" spans="2:2" ht="15">
      <c r="B1845" s="13"/>
    </row>
    <row r="1848" spans="2:2" ht="15">
      <c r="B1848" s="13"/>
    </row>
    <row r="1851" spans="2:2" ht="15">
      <c r="B1851" s="13"/>
    </row>
    <row r="1854" spans="2:2" ht="15">
      <c r="B1854" s="13"/>
    </row>
    <row r="1857" spans="2:2" ht="15">
      <c r="B1857" s="13"/>
    </row>
    <row r="1860" spans="2:2" ht="15">
      <c r="B1860" s="13"/>
    </row>
    <row r="1863" spans="2:2" ht="15">
      <c r="B1863" s="13"/>
    </row>
    <row r="1866" spans="2:2" ht="15">
      <c r="B1866" s="13"/>
    </row>
    <row r="1869" spans="2:2" ht="15">
      <c r="B1869" s="13"/>
    </row>
    <row r="1872" spans="2:2" ht="15">
      <c r="B1872" s="13"/>
    </row>
    <row r="1875" spans="2:2" ht="15">
      <c r="B1875" s="13"/>
    </row>
    <row r="1878" spans="2:2" ht="15">
      <c r="B1878" s="13"/>
    </row>
    <row r="1881" spans="2:2" ht="15">
      <c r="B1881" s="13"/>
    </row>
    <row r="1884" spans="2:2" ht="15">
      <c r="B1884" s="13"/>
    </row>
    <row r="1887" spans="2:2" ht="15">
      <c r="B1887" s="13"/>
    </row>
    <row r="1890" spans="2:2" ht="15">
      <c r="B1890" s="13"/>
    </row>
    <row r="1893" spans="2:2" ht="15">
      <c r="B1893" s="13"/>
    </row>
    <row r="1896" spans="2:2" ht="15">
      <c r="B1896" s="13"/>
    </row>
    <row r="1899" spans="2:2" ht="15">
      <c r="B1899" s="13"/>
    </row>
    <row r="1902" spans="2:2" ht="15">
      <c r="B1902" s="13"/>
    </row>
    <row r="1905" spans="2:2" ht="15">
      <c r="B1905" s="13"/>
    </row>
    <row r="1908" spans="2:2" ht="15">
      <c r="B1908" s="13"/>
    </row>
    <row r="1911" spans="2:2" ht="15">
      <c r="B1911" s="13"/>
    </row>
    <row r="1914" spans="2:2" ht="15">
      <c r="B1914" s="13"/>
    </row>
    <row r="1917" spans="2:2" ht="15">
      <c r="B1917" s="13"/>
    </row>
    <row r="1920" spans="2:2" ht="15">
      <c r="B1920" s="13"/>
    </row>
    <row r="1923" spans="2:2" ht="15">
      <c r="B1923" s="13"/>
    </row>
    <row r="1926" spans="2:2" ht="15">
      <c r="B1926" s="13"/>
    </row>
    <row r="1929" spans="2:2" ht="15">
      <c r="B1929" s="13"/>
    </row>
    <row r="1932" spans="2:2" ht="15">
      <c r="B1932" s="13"/>
    </row>
    <row r="1935" spans="2:2" ht="15">
      <c r="B1935" s="13"/>
    </row>
    <row r="1938" spans="2:2" ht="15">
      <c r="B1938" s="13"/>
    </row>
    <row r="1941" spans="2:2" ht="15">
      <c r="B1941" s="13"/>
    </row>
    <row r="1944" spans="2:2" ht="15">
      <c r="B1944" s="13"/>
    </row>
    <row r="1947" spans="2:2" ht="15">
      <c r="B1947" s="13"/>
    </row>
    <row r="1950" spans="2:2" ht="15">
      <c r="B1950" s="13"/>
    </row>
    <row r="1953" spans="2:2" ht="15">
      <c r="B1953" s="13"/>
    </row>
    <row r="1956" spans="2:2" ht="15">
      <c r="B1956" s="13"/>
    </row>
    <row r="1959" spans="2:2" ht="15">
      <c r="B1959" s="13"/>
    </row>
    <row r="1962" spans="2:2" ht="15">
      <c r="B1962" s="13"/>
    </row>
    <row r="1965" spans="2:2" ht="15">
      <c r="B1965" s="13"/>
    </row>
    <row r="1968" spans="2:2" ht="15">
      <c r="B1968" s="13"/>
    </row>
    <row r="1971" spans="2:2" ht="15">
      <c r="B1971" s="13"/>
    </row>
    <row r="1974" spans="2:2" ht="15">
      <c r="B1974" s="13"/>
    </row>
    <row r="1977" spans="2:2" ht="15">
      <c r="B1977" s="13"/>
    </row>
    <row r="1980" spans="2:2" ht="15">
      <c r="B1980" s="13"/>
    </row>
    <row r="1983" spans="2:2" ht="15">
      <c r="B1983" s="13"/>
    </row>
  </sheetData>
  <mergeCells count="25">
    <mergeCell ref="B12:J12"/>
    <mergeCell ref="B9:J9"/>
    <mergeCell ref="B22:J22"/>
    <mergeCell ref="B21:J21"/>
    <mergeCell ref="B27:J27"/>
    <mergeCell ref="B19:J19"/>
    <mergeCell ref="B24:J24"/>
    <mergeCell ref="B18:J18"/>
    <mergeCell ref="B15:J15"/>
    <mergeCell ref="B28:J28"/>
    <mergeCell ref="B31:J31"/>
    <mergeCell ref="B29:J29"/>
    <mergeCell ref="B30:J30"/>
    <mergeCell ref="B2:J2"/>
    <mergeCell ref="B25:J25"/>
    <mergeCell ref="B26:J26"/>
    <mergeCell ref="B23:J23"/>
    <mergeCell ref="B4:J4"/>
    <mergeCell ref="B5:J5"/>
    <mergeCell ref="B6:J6"/>
    <mergeCell ref="B16:J16"/>
    <mergeCell ref="B7:J7"/>
    <mergeCell ref="B13:J13"/>
    <mergeCell ref="B10:J10"/>
    <mergeCell ref="B17:J17"/>
  </mergeCells>
  <hyperlinks>
    <hyperlink ref="B5" location="2.35!A1" display="2.35!A1" xr:uid="{00000000-0004-0000-0100-00000D000000}"/>
    <hyperlink ref="B6" location="2.36!A1" display="2.36!A1" xr:uid="{00000000-0004-0000-0100-00000E000000}"/>
    <hyperlink ref="B7" location="2.37!A1" display="2.37!A1" xr:uid="{00000000-0004-0000-0100-00000F000000}"/>
    <hyperlink ref="B10" location="2.42!A1" display="2.42!A1" xr:uid="{00000000-0004-0000-0100-000010000000}"/>
    <hyperlink ref="B19" location="'6.8'!A1" display="6.8 Student numbers forecast" xr:uid="{00000000-0004-0000-0100-000020000000}"/>
    <hyperlink ref="B4:J4" location="'6.1'!A1" display="6.1 Breakdown of expenditure forecast by sector and economic category" xr:uid="{00000000-0004-0000-0100-000023000000}"/>
    <hyperlink ref="B5:J5" location="'6.2'!A1" display="6.2 Breakdown of receipts forecast by sector and economic category" xr:uid="{00000000-0004-0000-0100-000024000000}"/>
    <hyperlink ref="B6:J6" location="'6.3'!A1" display="6.3 General government transactions by economic category" xr:uid="{00000000-0004-0000-0100-000025000000}"/>
    <hyperlink ref="B7:J7" location="'6.4'!A1" display="6.4 Public sector transactions by sub-sector and economic category" xr:uid="{00000000-0004-0000-0100-000026000000}"/>
    <hyperlink ref="B10:J10" location="'6.5'!A1" display="6.5 Components of Net Borrowing" xr:uid="{00000000-0004-0000-0100-000027000000}"/>
    <hyperlink ref="B21" location="'6.10'!A1" display="6.10 Proxy for prevailing market rates (used to calculate student loan interest cap)" xr:uid="{ADEECCDC-3B0A-4815-B4C2-2F3D3E256EFE}"/>
    <hyperlink ref="B16" location="2.43!A1" display="2.43!A1" xr:uid="{E51EC043-0B55-4E3E-B0E1-A6D015F19E24}"/>
    <hyperlink ref="B13" location="2.43!A1" display="2.43!A1" xr:uid="{B5E32D44-A2A6-4767-A02F-8AD8C26BEBA1}"/>
    <hyperlink ref="B16:J16" location="'6.7'!A1" display="6.7 Inconsistencies between OBR forecasts and ONS outturns" xr:uid="{3FBD660F-B066-421D-B77C-F8551A52895C}"/>
    <hyperlink ref="B13:J13" location="'6.6'!A1" display="6.6 Flows relating to the Asset Purchase Facility" xr:uid="{61139247-33E2-406B-8D6B-834A69296416}"/>
    <hyperlink ref="B26:J26" location="'6.13'!A1" display="6.13 Composition of public sector net debt" xr:uid="{7CA12C5F-6E7C-425B-ADAD-4E3E26C11DFC}"/>
    <hyperlink ref="B25:J25" location="'6.12'!A1" display="6.12 Total gross financing" xr:uid="{2126CD3B-C7AD-4CEA-A69E-A068C3DF93E6}"/>
    <hyperlink ref="B27:J28" location="'3.13'!A1" display="3.13 Reconciliation of PSNCR and CGNCR" xr:uid="{DA239740-CAA1-4B3E-A569-80E21553BB08}"/>
    <hyperlink ref="B29:J29" location="'6.16'!A1" display="6.16 Central government debt interest by financiing component" xr:uid="{D49DC0A1-86A0-4CF0-A9C0-ED4323F8053A}"/>
    <hyperlink ref="B27:J27" location="'6.14'!A1" display="6.14 Composition of public sector net worth" xr:uid="{3E3EBD4D-3E50-45C9-8099-85112CABB2A5}"/>
    <hyperlink ref="B28:J28" location="'6.15'!A1" display="6.15 Reconciliation of PSNCR and CGNCR" xr:uid="{0ABCF0D3-E61D-4533-A8D5-395E4A3A6459}"/>
    <hyperlink ref="B30:J30" location="'6.17'!A1" display="6.17 Total outstanding stocks, debt interest payments and effective interest rates" xr:uid="{4B075627-D735-4DDD-9597-4918DC242ABF}"/>
    <hyperlink ref="B24:J24" location="'6.11'!A1" display="6.11 Public sector net debt: changes since March 2024" xr:uid="{E25740DA-8571-4550-B1DF-ED5837903C4B}"/>
    <hyperlink ref="B20" location="'6.9'!A1" display="6.9 Breakdown of the net flow of student loans and repayments" xr:uid="{5DE0BCED-46DD-40B2-B549-5A2247426DBC}"/>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61AA-7BAC-45E9-9A45-DC9FFE577E12}">
  <sheetPr codeName="Sheet53">
    <tabColor theme="6"/>
  </sheetPr>
  <dimension ref="A1:H16"/>
  <sheetViews>
    <sheetView zoomScaleNormal="100" workbookViewId="0"/>
  </sheetViews>
  <sheetFormatPr defaultColWidth="9.42578125" defaultRowHeight="12.75"/>
  <cols>
    <col min="1" max="1" width="12" style="2" customWidth="1"/>
    <col min="2" max="2" width="34.42578125" style="26" customWidth="1"/>
    <col min="3" max="8" width="10.42578125" style="26" customWidth="1"/>
    <col min="9" max="16384" width="9.42578125" style="2"/>
  </cols>
  <sheetData>
    <row r="1" spans="1:8" ht="33.75" customHeight="1" thickBot="1">
      <c r="A1" s="415" t="s">
        <v>14</v>
      </c>
    </row>
    <row r="2" spans="1:8" ht="21" customHeight="1" thickBot="1">
      <c r="B2" s="480" t="s">
        <v>144</v>
      </c>
      <c r="C2" s="481"/>
      <c r="D2" s="481"/>
      <c r="E2" s="481"/>
      <c r="F2" s="481"/>
      <c r="G2" s="481"/>
      <c r="H2" s="482"/>
    </row>
    <row r="3" spans="1:8" ht="15.75">
      <c r="B3" s="43"/>
      <c r="C3" s="483" t="s">
        <v>8</v>
      </c>
      <c r="D3" s="483"/>
      <c r="E3" s="483"/>
      <c r="F3" s="483"/>
      <c r="G3" s="483"/>
      <c r="H3" s="484"/>
    </row>
    <row r="4" spans="1:8" ht="15.75">
      <c r="B4" s="186"/>
      <c r="C4" s="485" t="s">
        <v>10</v>
      </c>
      <c r="D4" s="485"/>
      <c r="E4" s="485"/>
      <c r="F4" s="485"/>
      <c r="G4" s="485"/>
      <c r="H4" s="486"/>
    </row>
    <row r="5" spans="1:8" ht="15.75">
      <c r="B5" s="186"/>
      <c r="C5" s="180" t="s">
        <v>26</v>
      </c>
      <c r="D5" s="180" t="s">
        <v>27</v>
      </c>
      <c r="E5" s="180" t="s">
        <v>28</v>
      </c>
      <c r="F5" s="58" t="s">
        <v>29</v>
      </c>
      <c r="G5" s="58" t="s">
        <v>108</v>
      </c>
      <c r="H5" s="59" t="s">
        <v>195</v>
      </c>
    </row>
    <row r="6" spans="1:8" s="194" customFormat="1">
      <c r="B6" s="195" t="s">
        <v>52</v>
      </c>
      <c r="C6" s="196">
        <f t="shared" ref="C6:G6" si="0">C7-C11</f>
        <v>17.821363705517879</v>
      </c>
      <c r="D6" s="196">
        <f t="shared" si="0"/>
        <v>18.548255087590341</v>
      </c>
      <c r="E6" s="196">
        <f t="shared" si="0"/>
        <v>18.999908558069112</v>
      </c>
      <c r="F6" s="196">
        <f t="shared" si="0"/>
        <v>19.373893347990055</v>
      </c>
      <c r="G6" s="196">
        <f t="shared" si="0"/>
        <v>19.58638619670193</v>
      </c>
      <c r="H6" s="197">
        <f>H7-H11</f>
        <v>19.627835859627979</v>
      </c>
    </row>
    <row r="7" spans="1:8" s="194" customFormat="1">
      <c r="B7" s="195" t="s">
        <v>53</v>
      </c>
      <c r="C7" s="196">
        <v>23.461533727533162</v>
      </c>
      <c r="D7" s="196">
        <v>24.486461979822412</v>
      </c>
      <c r="E7" s="196">
        <v>25.405310979868855</v>
      </c>
      <c r="F7" s="196">
        <v>26.378161486661835</v>
      </c>
      <c r="G7" s="196">
        <v>27.277615395151361</v>
      </c>
      <c r="H7" s="197">
        <v>28.1036624349405</v>
      </c>
    </row>
    <row r="8" spans="1:8">
      <c r="B8" s="188" t="s">
        <v>11</v>
      </c>
      <c r="C8" s="187"/>
      <c r="D8" s="187"/>
      <c r="E8" s="187"/>
      <c r="F8" s="187"/>
      <c r="G8" s="187"/>
      <c r="H8" s="76"/>
    </row>
    <row r="9" spans="1:8">
      <c r="B9" s="77" t="s">
        <v>54</v>
      </c>
      <c r="C9" s="187">
        <f t="shared" ref="C9:H9" si="1">C7-C10</f>
        <v>21.224773727533162</v>
      </c>
      <c r="D9" s="187">
        <f t="shared" si="1"/>
        <v>22.12786997982241</v>
      </c>
      <c r="E9" s="187">
        <f t="shared" si="1"/>
        <v>22.989344979868854</v>
      </c>
      <c r="F9" s="187">
        <f t="shared" si="1"/>
        <v>23.916413486661835</v>
      </c>
      <c r="G9" s="187">
        <f t="shared" si="1"/>
        <v>24.774132395151362</v>
      </c>
      <c r="H9" s="76">
        <f t="shared" si="1"/>
        <v>25.562410434940499</v>
      </c>
    </row>
    <row r="10" spans="1:8">
      <c r="B10" s="75" t="s">
        <v>55</v>
      </c>
      <c r="C10" s="187">
        <v>2.2367600000000003</v>
      </c>
      <c r="D10" s="187">
        <v>2.3585920000000002</v>
      </c>
      <c r="E10" s="187">
        <v>2.4159660000000001</v>
      </c>
      <c r="F10" s="187">
        <v>2.461748</v>
      </c>
      <c r="G10" s="187">
        <v>2.5034829999999997</v>
      </c>
      <c r="H10" s="76">
        <v>2.5412520000000001</v>
      </c>
    </row>
    <row r="11" spans="1:8" s="194" customFormat="1">
      <c r="B11" s="195" t="s">
        <v>56</v>
      </c>
      <c r="C11" s="198">
        <v>5.6401700220152824</v>
      </c>
      <c r="D11" s="198">
        <v>5.9382068922320697</v>
      </c>
      <c r="E11" s="198">
        <v>6.4054024217997414</v>
      </c>
      <c r="F11" s="198">
        <v>7.0042681386717778</v>
      </c>
      <c r="G11" s="198">
        <v>7.691229198449431</v>
      </c>
      <c r="H11" s="199">
        <v>8.4758265753125226</v>
      </c>
    </row>
    <row r="12" spans="1:8">
      <c r="B12" s="188" t="s">
        <v>11</v>
      </c>
      <c r="C12" s="189"/>
      <c r="D12" s="189"/>
      <c r="E12" s="189"/>
      <c r="F12" s="189"/>
      <c r="G12" s="189"/>
      <c r="H12" s="190"/>
    </row>
    <row r="13" spans="1:8" ht="15">
      <c r="B13" s="77" t="s">
        <v>207</v>
      </c>
      <c r="C13" s="189">
        <f t="shared" ref="C13:G13" si="2">C11-C14</f>
        <v>4.8471670220152827</v>
      </c>
      <c r="D13" s="189">
        <f t="shared" si="2"/>
        <v>5.2978668922320695</v>
      </c>
      <c r="E13" s="189">
        <f t="shared" si="2"/>
        <v>5.7795274217997417</v>
      </c>
      <c r="F13" s="189">
        <f t="shared" si="2"/>
        <v>6.2508731386717775</v>
      </c>
      <c r="G13" s="189">
        <f t="shared" si="2"/>
        <v>6.8409991984494312</v>
      </c>
      <c r="H13" s="190">
        <f>H11-H14</f>
        <v>7.5398475753125229</v>
      </c>
    </row>
    <row r="14" spans="1:8" ht="13.5" thickBot="1">
      <c r="B14" s="191" t="s">
        <v>55</v>
      </c>
      <c r="C14" s="192">
        <v>0.7930029999999999</v>
      </c>
      <c r="D14" s="192">
        <v>0.64034000000000002</v>
      </c>
      <c r="E14" s="192">
        <v>0.62587499999999996</v>
      </c>
      <c r="F14" s="192">
        <v>0.75339500000000004</v>
      </c>
      <c r="G14" s="192">
        <v>0.85023000000000004</v>
      </c>
      <c r="H14" s="193">
        <v>0.93597900000000001</v>
      </c>
    </row>
    <row r="15" spans="1:8">
      <c r="B15" s="487" t="s">
        <v>216</v>
      </c>
      <c r="C15" s="488"/>
      <c r="D15" s="488"/>
      <c r="E15" s="488"/>
      <c r="F15" s="488"/>
      <c r="G15" s="488"/>
      <c r="H15" s="489"/>
    </row>
    <row r="16" spans="1:8" ht="13.5" thickBot="1">
      <c r="B16" s="490"/>
      <c r="C16" s="491"/>
      <c r="D16" s="491"/>
      <c r="E16" s="491"/>
      <c r="F16" s="491"/>
      <c r="G16" s="491"/>
      <c r="H16" s="492"/>
    </row>
  </sheetData>
  <mergeCells count="4">
    <mergeCell ref="B2:H2"/>
    <mergeCell ref="C3:H3"/>
    <mergeCell ref="C4:H4"/>
    <mergeCell ref="B15:H16"/>
  </mergeCells>
  <phoneticPr fontId="39" type="noConversion"/>
  <hyperlinks>
    <hyperlink ref="A1" location="Contents!B2" display="Back to contents" xr:uid="{25DD453E-1B3E-4118-88E7-B95E837E7FBE}"/>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E1DB-C2AC-444F-A236-4DD176697EB0}">
  <sheetPr codeName="Sheet26">
    <tabColor theme="6"/>
    <pageSetUpPr fitToPage="1"/>
  </sheetPr>
  <dimension ref="A1:D153"/>
  <sheetViews>
    <sheetView zoomScaleNormal="100" workbookViewId="0"/>
  </sheetViews>
  <sheetFormatPr defaultRowHeight="12.75"/>
  <cols>
    <col min="1" max="1" width="12" style="134" customWidth="1"/>
    <col min="2" max="2" width="3.42578125" style="137" customWidth="1"/>
    <col min="3" max="3" width="12.140625" style="134" customWidth="1"/>
    <col min="4" max="4" width="13.140625" style="138" customWidth="1"/>
    <col min="5" max="236" width="8.7109375" style="134"/>
    <col min="237" max="237" width="12.5703125" style="134" customWidth="1"/>
    <col min="238" max="238" width="4.42578125" style="134" customWidth="1"/>
    <col min="239" max="239" width="62.5703125" style="134" customWidth="1"/>
    <col min="240" max="240" width="16" style="134" customWidth="1"/>
    <col min="241" max="241" width="39.42578125" style="134" customWidth="1"/>
    <col min="242" max="242" width="16" style="134" customWidth="1"/>
    <col min="243" max="243" width="12.42578125" style="134" bestFit="1" customWidth="1"/>
    <col min="244" max="244" width="12.5703125" style="134" customWidth="1"/>
    <col min="245" max="245" width="12.42578125" style="134" customWidth="1"/>
    <col min="246" max="246" width="10.42578125" style="134" customWidth="1"/>
    <col min="247" max="247" width="12.42578125" style="134" bestFit="1" customWidth="1"/>
    <col min="248" max="248" width="13.5703125" style="134" customWidth="1"/>
    <col min="249" max="492" width="8.7109375" style="134"/>
    <col min="493" max="493" width="12.5703125" style="134" customWidth="1"/>
    <col min="494" max="494" width="4.42578125" style="134" customWidth="1"/>
    <col min="495" max="495" width="62.5703125" style="134" customWidth="1"/>
    <col min="496" max="496" width="16" style="134" customWidth="1"/>
    <col min="497" max="497" width="39.42578125" style="134" customWidth="1"/>
    <col min="498" max="498" width="16" style="134" customWidth="1"/>
    <col min="499" max="499" width="12.42578125" style="134" bestFit="1" customWidth="1"/>
    <col min="500" max="500" width="12.5703125" style="134" customWidth="1"/>
    <col min="501" max="501" width="12.42578125" style="134" customWidth="1"/>
    <col min="502" max="502" width="10.42578125" style="134" customWidth="1"/>
    <col min="503" max="503" width="12.42578125" style="134" bestFit="1" customWidth="1"/>
    <col min="504" max="504" width="13.5703125" style="134" customWidth="1"/>
    <col min="505" max="748" width="8.7109375" style="134"/>
    <col min="749" max="749" width="12.5703125" style="134" customWidth="1"/>
    <col min="750" max="750" width="4.42578125" style="134" customWidth="1"/>
    <col min="751" max="751" width="62.5703125" style="134" customWidth="1"/>
    <col min="752" max="752" width="16" style="134" customWidth="1"/>
    <col min="753" max="753" width="39.42578125" style="134" customWidth="1"/>
    <col min="754" max="754" width="16" style="134" customWidth="1"/>
    <col min="755" max="755" width="12.42578125" style="134" bestFit="1" customWidth="1"/>
    <col min="756" max="756" width="12.5703125" style="134" customWidth="1"/>
    <col min="757" max="757" width="12.42578125" style="134" customWidth="1"/>
    <col min="758" max="758" width="10.42578125" style="134" customWidth="1"/>
    <col min="759" max="759" width="12.42578125" style="134" bestFit="1" customWidth="1"/>
    <col min="760" max="760" width="13.5703125" style="134" customWidth="1"/>
    <col min="761" max="1004" width="8.7109375" style="134"/>
    <col min="1005" max="1005" width="12.5703125" style="134" customWidth="1"/>
    <col min="1006" max="1006" width="4.42578125" style="134" customWidth="1"/>
    <col min="1007" max="1007" width="62.5703125" style="134" customWidth="1"/>
    <col min="1008" max="1008" width="16" style="134" customWidth="1"/>
    <col min="1009" max="1009" width="39.42578125" style="134" customWidth="1"/>
    <col min="1010" max="1010" width="16" style="134" customWidth="1"/>
    <col min="1011" max="1011" width="12.42578125" style="134" bestFit="1" customWidth="1"/>
    <col min="1012" max="1012" width="12.5703125" style="134" customWidth="1"/>
    <col min="1013" max="1013" width="12.42578125" style="134" customWidth="1"/>
    <col min="1014" max="1014" width="10.42578125" style="134" customWidth="1"/>
    <col min="1015" max="1015" width="12.42578125" style="134" bestFit="1" customWidth="1"/>
    <col min="1016" max="1016" width="13.5703125" style="134" customWidth="1"/>
    <col min="1017" max="1260" width="8.7109375" style="134"/>
    <col min="1261" max="1261" width="12.5703125" style="134" customWidth="1"/>
    <col min="1262" max="1262" width="4.42578125" style="134" customWidth="1"/>
    <col min="1263" max="1263" width="62.5703125" style="134" customWidth="1"/>
    <col min="1264" max="1264" width="16" style="134" customWidth="1"/>
    <col min="1265" max="1265" width="39.42578125" style="134" customWidth="1"/>
    <col min="1266" max="1266" width="16" style="134" customWidth="1"/>
    <col min="1267" max="1267" width="12.42578125" style="134" bestFit="1" customWidth="1"/>
    <col min="1268" max="1268" width="12.5703125" style="134" customWidth="1"/>
    <col min="1269" max="1269" width="12.42578125" style="134" customWidth="1"/>
    <col min="1270" max="1270" width="10.42578125" style="134" customWidth="1"/>
    <col min="1271" max="1271" width="12.42578125" style="134" bestFit="1" customWidth="1"/>
    <col min="1272" max="1272" width="13.5703125" style="134" customWidth="1"/>
    <col min="1273" max="1516" width="8.7109375" style="134"/>
    <col min="1517" max="1517" width="12.5703125" style="134" customWidth="1"/>
    <col min="1518" max="1518" width="4.42578125" style="134" customWidth="1"/>
    <col min="1519" max="1519" width="62.5703125" style="134" customWidth="1"/>
    <col min="1520" max="1520" width="16" style="134" customWidth="1"/>
    <col min="1521" max="1521" width="39.42578125" style="134" customWidth="1"/>
    <col min="1522" max="1522" width="16" style="134" customWidth="1"/>
    <col min="1523" max="1523" width="12.42578125" style="134" bestFit="1" customWidth="1"/>
    <col min="1524" max="1524" width="12.5703125" style="134" customWidth="1"/>
    <col min="1525" max="1525" width="12.42578125" style="134" customWidth="1"/>
    <col min="1526" max="1526" width="10.42578125" style="134" customWidth="1"/>
    <col min="1527" max="1527" width="12.42578125" style="134" bestFit="1" customWidth="1"/>
    <col min="1528" max="1528" width="13.5703125" style="134" customWidth="1"/>
    <col min="1529" max="1772" width="8.7109375" style="134"/>
    <col min="1773" max="1773" width="12.5703125" style="134" customWidth="1"/>
    <col min="1774" max="1774" width="4.42578125" style="134" customWidth="1"/>
    <col min="1775" max="1775" width="62.5703125" style="134" customWidth="1"/>
    <col min="1776" max="1776" width="16" style="134" customWidth="1"/>
    <col min="1777" max="1777" width="39.42578125" style="134" customWidth="1"/>
    <col min="1778" max="1778" width="16" style="134" customWidth="1"/>
    <col min="1779" max="1779" width="12.42578125" style="134" bestFit="1" customWidth="1"/>
    <col min="1780" max="1780" width="12.5703125" style="134" customWidth="1"/>
    <col min="1781" max="1781" width="12.42578125" style="134" customWidth="1"/>
    <col min="1782" max="1782" width="10.42578125" style="134" customWidth="1"/>
    <col min="1783" max="1783" width="12.42578125" style="134" bestFit="1" customWidth="1"/>
    <col min="1784" max="1784" width="13.5703125" style="134" customWidth="1"/>
    <col min="1785" max="2028" width="8.7109375" style="134"/>
    <col min="2029" max="2029" width="12.5703125" style="134" customWidth="1"/>
    <col min="2030" max="2030" width="4.42578125" style="134" customWidth="1"/>
    <col min="2031" max="2031" width="62.5703125" style="134" customWidth="1"/>
    <col min="2032" max="2032" width="16" style="134" customWidth="1"/>
    <col min="2033" max="2033" width="39.42578125" style="134" customWidth="1"/>
    <col min="2034" max="2034" width="16" style="134" customWidth="1"/>
    <col min="2035" max="2035" width="12.42578125" style="134" bestFit="1" customWidth="1"/>
    <col min="2036" max="2036" width="12.5703125" style="134" customWidth="1"/>
    <col min="2037" max="2037" width="12.42578125" style="134" customWidth="1"/>
    <col min="2038" max="2038" width="10.42578125" style="134" customWidth="1"/>
    <col min="2039" max="2039" width="12.42578125" style="134" bestFit="1" customWidth="1"/>
    <col min="2040" max="2040" width="13.5703125" style="134" customWidth="1"/>
    <col min="2041" max="2284" width="8.7109375" style="134"/>
    <col min="2285" max="2285" width="12.5703125" style="134" customWidth="1"/>
    <col min="2286" max="2286" width="4.42578125" style="134" customWidth="1"/>
    <col min="2287" max="2287" width="62.5703125" style="134" customWidth="1"/>
    <col min="2288" max="2288" width="16" style="134" customWidth="1"/>
    <col min="2289" max="2289" width="39.42578125" style="134" customWidth="1"/>
    <col min="2290" max="2290" width="16" style="134" customWidth="1"/>
    <col min="2291" max="2291" width="12.42578125" style="134" bestFit="1" customWidth="1"/>
    <col min="2292" max="2292" width="12.5703125" style="134" customWidth="1"/>
    <col min="2293" max="2293" width="12.42578125" style="134" customWidth="1"/>
    <col min="2294" max="2294" width="10.42578125" style="134" customWidth="1"/>
    <col min="2295" max="2295" width="12.42578125" style="134" bestFit="1" customWidth="1"/>
    <col min="2296" max="2296" width="13.5703125" style="134" customWidth="1"/>
    <col min="2297" max="2540" width="8.7109375" style="134"/>
    <col min="2541" max="2541" width="12.5703125" style="134" customWidth="1"/>
    <col min="2542" max="2542" width="4.42578125" style="134" customWidth="1"/>
    <col min="2543" max="2543" width="62.5703125" style="134" customWidth="1"/>
    <col min="2544" max="2544" width="16" style="134" customWidth="1"/>
    <col min="2545" max="2545" width="39.42578125" style="134" customWidth="1"/>
    <col min="2546" max="2546" width="16" style="134" customWidth="1"/>
    <col min="2547" max="2547" width="12.42578125" style="134" bestFit="1" customWidth="1"/>
    <col min="2548" max="2548" width="12.5703125" style="134" customWidth="1"/>
    <col min="2549" max="2549" width="12.42578125" style="134" customWidth="1"/>
    <col min="2550" max="2550" width="10.42578125" style="134" customWidth="1"/>
    <col min="2551" max="2551" width="12.42578125" style="134" bestFit="1" customWidth="1"/>
    <col min="2552" max="2552" width="13.5703125" style="134" customWidth="1"/>
    <col min="2553" max="2796" width="8.7109375" style="134"/>
    <col min="2797" max="2797" width="12.5703125" style="134" customWidth="1"/>
    <col min="2798" max="2798" width="4.42578125" style="134" customWidth="1"/>
    <col min="2799" max="2799" width="62.5703125" style="134" customWidth="1"/>
    <col min="2800" max="2800" width="16" style="134" customWidth="1"/>
    <col min="2801" max="2801" width="39.42578125" style="134" customWidth="1"/>
    <col min="2802" max="2802" width="16" style="134" customWidth="1"/>
    <col min="2803" max="2803" width="12.42578125" style="134" bestFit="1" customWidth="1"/>
    <col min="2804" max="2804" width="12.5703125" style="134" customWidth="1"/>
    <col min="2805" max="2805" width="12.42578125" style="134" customWidth="1"/>
    <col min="2806" max="2806" width="10.42578125" style="134" customWidth="1"/>
    <col min="2807" max="2807" width="12.42578125" style="134" bestFit="1" customWidth="1"/>
    <col min="2808" max="2808" width="13.5703125" style="134" customWidth="1"/>
    <col min="2809" max="3052" width="8.7109375" style="134"/>
    <col min="3053" max="3053" width="12.5703125" style="134" customWidth="1"/>
    <col min="3054" max="3054" width="4.42578125" style="134" customWidth="1"/>
    <col min="3055" max="3055" width="62.5703125" style="134" customWidth="1"/>
    <col min="3056" max="3056" width="16" style="134" customWidth="1"/>
    <col min="3057" max="3057" width="39.42578125" style="134" customWidth="1"/>
    <col min="3058" max="3058" width="16" style="134" customWidth="1"/>
    <col min="3059" max="3059" width="12.42578125" style="134" bestFit="1" customWidth="1"/>
    <col min="3060" max="3060" width="12.5703125" style="134" customWidth="1"/>
    <col min="3061" max="3061" width="12.42578125" style="134" customWidth="1"/>
    <col min="3062" max="3062" width="10.42578125" style="134" customWidth="1"/>
    <col min="3063" max="3063" width="12.42578125" style="134" bestFit="1" customWidth="1"/>
    <col min="3064" max="3064" width="13.5703125" style="134" customWidth="1"/>
    <col min="3065" max="3308" width="8.7109375" style="134"/>
    <col min="3309" max="3309" width="12.5703125" style="134" customWidth="1"/>
    <col min="3310" max="3310" width="4.42578125" style="134" customWidth="1"/>
    <col min="3311" max="3311" width="62.5703125" style="134" customWidth="1"/>
    <col min="3312" max="3312" width="16" style="134" customWidth="1"/>
    <col min="3313" max="3313" width="39.42578125" style="134" customWidth="1"/>
    <col min="3314" max="3314" width="16" style="134" customWidth="1"/>
    <col min="3315" max="3315" width="12.42578125" style="134" bestFit="1" customWidth="1"/>
    <col min="3316" max="3316" width="12.5703125" style="134" customWidth="1"/>
    <col min="3317" max="3317" width="12.42578125" style="134" customWidth="1"/>
    <col min="3318" max="3318" width="10.42578125" style="134" customWidth="1"/>
    <col min="3319" max="3319" width="12.42578125" style="134" bestFit="1" customWidth="1"/>
    <col min="3320" max="3320" width="13.5703125" style="134" customWidth="1"/>
    <col min="3321" max="3564" width="8.7109375" style="134"/>
    <col min="3565" max="3565" width="12.5703125" style="134" customWidth="1"/>
    <col min="3566" max="3566" width="4.42578125" style="134" customWidth="1"/>
    <col min="3567" max="3567" width="62.5703125" style="134" customWidth="1"/>
    <col min="3568" max="3568" width="16" style="134" customWidth="1"/>
    <col min="3569" max="3569" width="39.42578125" style="134" customWidth="1"/>
    <col min="3570" max="3570" width="16" style="134" customWidth="1"/>
    <col min="3571" max="3571" width="12.42578125" style="134" bestFit="1" customWidth="1"/>
    <col min="3572" max="3572" width="12.5703125" style="134" customWidth="1"/>
    <col min="3573" max="3573" width="12.42578125" style="134" customWidth="1"/>
    <col min="3574" max="3574" width="10.42578125" style="134" customWidth="1"/>
    <col min="3575" max="3575" width="12.42578125" style="134" bestFit="1" customWidth="1"/>
    <col min="3576" max="3576" width="13.5703125" style="134" customWidth="1"/>
    <col min="3577" max="3820" width="8.7109375" style="134"/>
    <col min="3821" max="3821" width="12.5703125" style="134" customWidth="1"/>
    <col min="3822" max="3822" width="4.42578125" style="134" customWidth="1"/>
    <col min="3823" max="3823" width="62.5703125" style="134" customWidth="1"/>
    <col min="3824" max="3824" width="16" style="134" customWidth="1"/>
    <col min="3825" max="3825" width="39.42578125" style="134" customWidth="1"/>
    <col min="3826" max="3826" width="16" style="134" customWidth="1"/>
    <col min="3827" max="3827" width="12.42578125" style="134" bestFit="1" customWidth="1"/>
    <col min="3828" max="3828" width="12.5703125" style="134" customWidth="1"/>
    <col min="3829" max="3829" width="12.42578125" style="134" customWidth="1"/>
    <col min="3830" max="3830" width="10.42578125" style="134" customWidth="1"/>
    <col min="3831" max="3831" width="12.42578125" style="134" bestFit="1" customWidth="1"/>
    <col min="3832" max="3832" width="13.5703125" style="134" customWidth="1"/>
    <col min="3833" max="4076" width="8.7109375" style="134"/>
    <col min="4077" max="4077" width="12.5703125" style="134" customWidth="1"/>
    <col min="4078" max="4078" width="4.42578125" style="134" customWidth="1"/>
    <col min="4079" max="4079" width="62.5703125" style="134" customWidth="1"/>
    <col min="4080" max="4080" width="16" style="134" customWidth="1"/>
    <col min="4081" max="4081" width="39.42578125" style="134" customWidth="1"/>
    <col min="4082" max="4082" width="16" style="134" customWidth="1"/>
    <col min="4083" max="4083" width="12.42578125" style="134" bestFit="1" customWidth="1"/>
    <col min="4084" max="4084" width="12.5703125" style="134" customWidth="1"/>
    <col min="4085" max="4085" width="12.42578125" style="134" customWidth="1"/>
    <col min="4086" max="4086" width="10.42578125" style="134" customWidth="1"/>
    <col min="4087" max="4087" width="12.42578125" style="134" bestFit="1" customWidth="1"/>
    <col min="4088" max="4088" width="13.5703125" style="134" customWidth="1"/>
    <col min="4089" max="4332" width="8.7109375" style="134"/>
    <col min="4333" max="4333" width="12.5703125" style="134" customWidth="1"/>
    <col min="4334" max="4334" width="4.42578125" style="134" customWidth="1"/>
    <col min="4335" max="4335" width="62.5703125" style="134" customWidth="1"/>
    <col min="4336" max="4336" width="16" style="134" customWidth="1"/>
    <col min="4337" max="4337" width="39.42578125" style="134" customWidth="1"/>
    <col min="4338" max="4338" width="16" style="134" customWidth="1"/>
    <col min="4339" max="4339" width="12.42578125" style="134" bestFit="1" customWidth="1"/>
    <col min="4340" max="4340" width="12.5703125" style="134" customWidth="1"/>
    <col min="4341" max="4341" width="12.42578125" style="134" customWidth="1"/>
    <col min="4342" max="4342" width="10.42578125" style="134" customWidth="1"/>
    <col min="4343" max="4343" width="12.42578125" style="134" bestFit="1" customWidth="1"/>
    <col min="4344" max="4344" width="13.5703125" style="134" customWidth="1"/>
    <col min="4345" max="4588" width="8.7109375" style="134"/>
    <col min="4589" max="4589" width="12.5703125" style="134" customWidth="1"/>
    <col min="4590" max="4590" width="4.42578125" style="134" customWidth="1"/>
    <col min="4591" max="4591" width="62.5703125" style="134" customWidth="1"/>
    <col min="4592" max="4592" width="16" style="134" customWidth="1"/>
    <col min="4593" max="4593" width="39.42578125" style="134" customWidth="1"/>
    <col min="4594" max="4594" width="16" style="134" customWidth="1"/>
    <col min="4595" max="4595" width="12.42578125" style="134" bestFit="1" customWidth="1"/>
    <col min="4596" max="4596" width="12.5703125" style="134" customWidth="1"/>
    <col min="4597" max="4597" width="12.42578125" style="134" customWidth="1"/>
    <col min="4598" max="4598" width="10.42578125" style="134" customWidth="1"/>
    <col min="4599" max="4599" width="12.42578125" style="134" bestFit="1" customWidth="1"/>
    <col min="4600" max="4600" width="13.5703125" style="134" customWidth="1"/>
    <col min="4601" max="4844" width="8.7109375" style="134"/>
    <col min="4845" max="4845" width="12.5703125" style="134" customWidth="1"/>
    <col min="4846" max="4846" width="4.42578125" style="134" customWidth="1"/>
    <col min="4847" max="4847" width="62.5703125" style="134" customWidth="1"/>
    <col min="4848" max="4848" width="16" style="134" customWidth="1"/>
    <col min="4849" max="4849" width="39.42578125" style="134" customWidth="1"/>
    <col min="4850" max="4850" width="16" style="134" customWidth="1"/>
    <col min="4851" max="4851" width="12.42578125" style="134" bestFit="1" customWidth="1"/>
    <col min="4852" max="4852" width="12.5703125" style="134" customWidth="1"/>
    <col min="4853" max="4853" width="12.42578125" style="134" customWidth="1"/>
    <col min="4854" max="4854" width="10.42578125" style="134" customWidth="1"/>
    <col min="4855" max="4855" width="12.42578125" style="134" bestFit="1" customWidth="1"/>
    <col min="4856" max="4856" width="13.5703125" style="134" customWidth="1"/>
    <col min="4857" max="5100" width="8.7109375" style="134"/>
    <col min="5101" max="5101" width="12.5703125" style="134" customWidth="1"/>
    <col min="5102" max="5102" width="4.42578125" style="134" customWidth="1"/>
    <col min="5103" max="5103" width="62.5703125" style="134" customWidth="1"/>
    <col min="5104" max="5104" width="16" style="134" customWidth="1"/>
    <col min="5105" max="5105" width="39.42578125" style="134" customWidth="1"/>
    <col min="5106" max="5106" width="16" style="134" customWidth="1"/>
    <col min="5107" max="5107" width="12.42578125" style="134" bestFit="1" customWidth="1"/>
    <col min="5108" max="5108" width="12.5703125" style="134" customWidth="1"/>
    <col min="5109" max="5109" width="12.42578125" style="134" customWidth="1"/>
    <col min="5110" max="5110" width="10.42578125" style="134" customWidth="1"/>
    <col min="5111" max="5111" width="12.42578125" style="134" bestFit="1" customWidth="1"/>
    <col min="5112" max="5112" width="13.5703125" style="134" customWidth="1"/>
    <col min="5113" max="5356" width="8.7109375" style="134"/>
    <col min="5357" max="5357" width="12.5703125" style="134" customWidth="1"/>
    <col min="5358" max="5358" width="4.42578125" style="134" customWidth="1"/>
    <col min="5359" max="5359" width="62.5703125" style="134" customWidth="1"/>
    <col min="5360" max="5360" width="16" style="134" customWidth="1"/>
    <col min="5361" max="5361" width="39.42578125" style="134" customWidth="1"/>
    <col min="5362" max="5362" width="16" style="134" customWidth="1"/>
    <col min="5363" max="5363" width="12.42578125" style="134" bestFit="1" customWidth="1"/>
    <col min="5364" max="5364" width="12.5703125" style="134" customWidth="1"/>
    <col min="5365" max="5365" width="12.42578125" style="134" customWidth="1"/>
    <col min="5366" max="5366" width="10.42578125" style="134" customWidth="1"/>
    <col min="5367" max="5367" width="12.42578125" style="134" bestFit="1" customWidth="1"/>
    <col min="5368" max="5368" width="13.5703125" style="134" customWidth="1"/>
    <col min="5369" max="5612" width="8.7109375" style="134"/>
    <col min="5613" max="5613" width="12.5703125" style="134" customWidth="1"/>
    <col min="5614" max="5614" width="4.42578125" style="134" customWidth="1"/>
    <col min="5615" max="5615" width="62.5703125" style="134" customWidth="1"/>
    <col min="5616" max="5616" width="16" style="134" customWidth="1"/>
    <col min="5617" max="5617" width="39.42578125" style="134" customWidth="1"/>
    <col min="5618" max="5618" width="16" style="134" customWidth="1"/>
    <col min="5619" max="5619" width="12.42578125" style="134" bestFit="1" customWidth="1"/>
    <col min="5620" max="5620" width="12.5703125" style="134" customWidth="1"/>
    <col min="5621" max="5621" width="12.42578125" style="134" customWidth="1"/>
    <col min="5622" max="5622" width="10.42578125" style="134" customWidth="1"/>
    <col min="5623" max="5623" width="12.42578125" style="134" bestFit="1" customWidth="1"/>
    <col min="5624" max="5624" width="13.5703125" style="134" customWidth="1"/>
    <col min="5625" max="5868" width="8.7109375" style="134"/>
    <col min="5869" max="5869" width="12.5703125" style="134" customWidth="1"/>
    <col min="5870" max="5870" width="4.42578125" style="134" customWidth="1"/>
    <col min="5871" max="5871" width="62.5703125" style="134" customWidth="1"/>
    <col min="5872" max="5872" width="16" style="134" customWidth="1"/>
    <col min="5873" max="5873" width="39.42578125" style="134" customWidth="1"/>
    <col min="5874" max="5874" width="16" style="134" customWidth="1"/>
    <col min="5875" max="5875" width="12.42578125" style="134" bestFit="1" customWidth="1"/>
    <col min="5876" max="5876" width="12.5703125" style="134" customWidth="1"/>
    <col min="5877" max="5877" width="12.42578125" style="134" customWidth="1"/>
    <col min="5878" max="5878" width="10.42578125" style="134" customWidth="1"/>
    <col min="5879" max="5879" width="12.42578125" style="134" bestFit="1" customWidth="1"/>
    <col min="5880" max="5880" width="13.5703125" style="134" customWidth="1"/>
    <col min="5881" max="6124" width="8.7109375" style="134"/>
    <col min="6125" max="6125" width="12.5703125" style="134" customWidth="1"/>
    <col min="6126" max="6126" width="4.42578125" style="134" customWidth="1"/>
    <col min="6127" max="6127" width="62.5703125" style="134" customWidth="1"/>
    <col min="6128" max="6128" width="16" style="134" customWidth="1"/>
    <col min="6129" max="6129" width="39.42578125" style="134" customWidth="1"/>
    <col min="6130" max="6130" width="16" style="134" customWidth="1"/>
    <col min="6131" max="6131" width="12.42578125" style="134" bestFit="1" customWidth="1"/>
    <col min="6132" max="6132" width="12.5703125" style="134" customWidth="1"/>
    <col min="6133" max="6133" width="12.42578125" style="134" customWidth="1"/>
    <col min="6134" max="6134" width="10.42578125" style="134" customWidth="1"/>
    <col min="6135" max="6135" width="12.42578125" style="134" bestFit="1" customWidth="1"/>
    <col min="6136" max="6136" width="13.5703125" style="134" customWidth="1"/>
    <col min="6137" max="6380" width="8.7109375" style="134"/>
    <col min="6381" max="6381" width="12.5703125" style="134" customWidth="1"/>
    <col min="6382" max="6382" width="4.42578125" style="134" customWidth="1"/>
    <col min="6383" max="6383" width="62.5703125" style="134" customWidth="1"/>
    <col min="6384" max="6384" width="16" style="134" customWidth="1"/>
    <col min="6385" max="6385" width="39.42578125" style="134" customWidth="1"/>
    <col min="6386" max="6386" width="16" style="134" customWidth="1"/>
    <col min="6387" max="6387" width="12.42578125" style="134" bestFit="1" customWidth="1"/>
    <col min="6388" max="6388" width="12.5703125" style="134" customWidth="1"/>
    <col min="6389" max="6389" width="12.42578125" style="134" customWidth="1"/>
    <col min="6390" max="6390" width="10.42578125" style="134" customWidth="1"/>
    <col min="6391" max="6391" width="12.42578125" style="134" bestFit="1" customWidth="1"/>
    <col min="6392" max="6392" width="13.5703125" style="134" customWidth="1"/>
    <col min="6393" max="6636" width="8.7109375" style="134"/>
    <col min="6637" max="6637" width="12.5703125" style="134" customWidth="1"/>
    <col min="6638" max="6638" width="4.42578125" style="134" customWidth="1"/>
    <col min="6639" max="6639" width="62.5703125" style="134" customWidth="1"/>
    <col min="6640" max="6640" width="16" style="134" customWidth="1"/>
    <col min="6641" max="6641" width="39.42578125" style="134" customWidth="1"/>
    <col min="6642" max="6642" width="16" style="134" customWidth="1"/>
    <col min="6643" max="6643" width="12.42578125" style="134" bestFit="1" customWidth="1"/>
    <col min="6644" max="6644" width="12.5703125" style="134" customWidth="1"/>
    <col min="6645" max="6645" width="12.42578125" style="134" customWidth="1"/>
    <col min="6646" max="6646" width="10.42578125" style="134" customWidth="1"/>
    <col min="6647" max="6647" width="12.42578125" style="134" bestFit="1" customWidth="1"/>
    <col min="6648" max="6648" width="13.5703125" style="134" customWidth="1"/>
    <col min="6649" max="6892" width="8.7109375" style="134"/>
    <col min="6893" max="6893" width="12.5703125" style="134" customWidth="1"/>
    <col min="6894" max="6894" width="4.42578125" style="134" customWidth="1"/>
    <col min="6895" max="6895" width="62.5703125" style="134" customWidth="1"/>
    <col min="6896" max="6896" width="16" style="134" customWidth="1"/>
    <col min="6897" max="6897" width="39.42578125" style="134" customWidth="1"/>
    <col min="6898" max="6898" width="16" style="134" customWidth="1"/>
    <col min="6899" max="6899" width="12.42578125" style="134" bestFit="1" customWidth="1"/>
    <col min="6900" max="6900" width="12.5703125" style="134" customWidth="1"/>
    <col min="6901" max="6901" width="12.42578125" style="134" customWidth="1"/>
    <col min="6902" max="6902" width="10.42578125" style="134" customWidth="1"/>
    <col min="6903" max="6903" width="12.42578125" style="134" bestFit="1" customWidth="1"/>
    <col min="6904" max="6904" width="13.5703125" style="134" customWidth="1"/>
    <col min="6905" max="7148" width="8.7109375" style="134"/>
    <col min="7149" max="7149" width="12.5703125" style="134" customWidth="1"/>
    <col min="7150" max="7150" width="4.42578125" style="134" customWidth="1"/>
    <col min="7151" max="7151" width="62.5703125" style="134" customWidth="1"/>
    <col min="7152" max="7152" width="16" style="134" customWidth="1"/>
    <col min="7153" max="7153" width="39.42578125" style="134" customWidth="1"/>
    <col min="7154" max="7154" width="16" style="134" customWidth="1"/>
    <col min="7155" max="7155" width="12.42578125" style="134" bestFit="1" customWidth="1"/>
    <col min="7156" max="7156" width="12.5703125" style="134" customWidth="1"/>
    <col min="7157" max="7157" width="12.42578125" style="134" customWidth="1"/>
    <col min="7158" max="7158" width="10.42578125" style="134" customWidth="1"/>
    <col min="7159" max="7159" width="12.42578125" style="134" bestFit="1" customWidth="1"/>
    <col min="7160" max="7160" width="13.5703125" style="134" customWidth="1"/>
    <col min="7161" max="7404" width="8.7109375" style="134"/>
    <col min="7405" max="7405" width="12.5703125" style="134" customWidth="1"/>
    <col min="7406" max="7406" width="4.42578125" style="134" customWidth="1"/>
    <col min="7407" max="7407" width="62.5703125" style="134" customWidth="1"/>
    <col min="7408" max="7408" width="16" style="134" customWidth="1"/>
    <col min="7409" max="7409" width="39.42578125" style="134" customWidth="1"/>
    <col min="7410" max="7410" width="16" style="134" customWidth="1"/>
    <col min="7411" max="7411" width="12.42578125" style="134" bestFit="1" customWidth="1"/>
    <col min="7412" max="7412" width="12.5703125" style="134" customWidth="1"/>
    <col min="7413" max="7413" width="12.42578125" style="134" customWidth="1"/>
    <col min="7414" max="7414" width="10.42578125" style="134" customWidth="1"/>
    <col min="7415" max="7415" width="12.42578125" style="134" bestFit="1" customWidth="1"/>
    <col min="7416" max="7416" width="13.5703125" style="134" customWidth="1"/>
    <col min="7417" max="7660" width="8.7109375" style="134"/>
    <col min="7661" max="7661" width="12.5703125" style="134" customWidth="1"/>
    <col min="7662" max="7662" width="4.42578125" style="134" customWidth="1"/>
    <col min="7663" max="7663" width="62.5703125" style="134" customWidth="1"/>
    <col min="7664" max="7664" width="16" style="134" customWidth="1"/>
    <col min="7665" max="7665" width="39.42578125" style="134" customWidth="1"/>
    <col min="7666" max="7666" width="16" style="134" customWidth="1"/>
    <col min="7667" max="7667" width="12.42578125" style="134" bestFit="1" customWidth="1"/>
    <col min="7668" max="7668" width="12.5703125" style="134" customWidth="1"/>
    <col min="7669" max="7669" width="12.42578125" style="134" customWidth="1"/>
    <col min="7670" max="7670" width="10.42578125" style="134" customWidth="1"/>
    <col min="7671" max="7671" width="12.42578125" style="134" bestFit="1" customWidth="1"/>
    <col min="7672" max="7672" width="13.5703125" style="134" customWidth="1"/>
    <col min="7673" max="7916" width="8.7109375" style="134"/>
    <col min="7917" max="7917" width="12.5703125" style="134" customWidth="1"/>
    <col min="7918" max="7918" width="4.42578125" style="134" customWidth="1"/>
    <col min="7919" max="7919" width="62.5703125" style="134" customWidth="1"/>
    <col min="7920" max="7920" width="16" style="134" customWidth="1"/>
    <col min="7921" max="7921" width="39.42578125" style="134" customWidth="1"/>
    <col min="7922" max="7922" width="16" style="134" customWidth="1"/>
    <col min="7923" max="7923" width="12.42578125" style="134" bestFit="1" customWidth="1"/>
    <col min="7924" max="7924" width="12.5703125" style="134" customWidth="1"/>
    <col min="7925" max="7925" width="12.42578125" style="134" customWidth="1"/>
    <col min="7926" max="7926" width="10.42578125" style="134" customWidth="1"/>
    <col min="7927" max="7927" width="12.42578125" style="134" bestFit="1" customWidth="1"/>
    <col min="7928" max="7928" width="13.5703125" style="134" customWidth="1"/>
    <col min="7929" max="8172" width="8.7109375" style="134"/>
    <col min="8173" max="8173" width="12.5703125" style="134" customWidth="1"/>
    <col min="8174" max="8174" width="4.42578125" style="134" customWidth="1"/>
    <col min="8175" max="8175" width="62.5703125" style="134" customWidth="1"/>
    <col min="8176" max="8176" width="16" style="134" customWidth="1"/>
    <col min="8177" max="8177" width="39.42578125" style="134" customWidth="1"/>
    <col min="8178" max="8178" width="16" style="134" customWidth="1"/>
    <col min="8179" max="8179" width="12.42578125" style="134" bestFit="1" customWidth="1"/>
    <col min="8180" max="8180" width="12.5703125" style="134" customWidth="1"/>
    <col min="8181" max="8181" width="12.42578125" style="134" customWidth="1"/>
    <col min="8182" max="8182" width="10.42578125" style="134" customWidth="1"/>
    <col min="8183" max="8183" width="12.42578125" style="134" bestFit="1" customWidth="1"/>
    <col min="8184" max="8184" width="13.5703125" style="134" customWidth="1"/>
    <col min="8185" max="8428" width="8.7109375" style="134"/>
    <col min="8429" max="8429" width="12.5703125" style="134" customWidth="1"/>
    <col min="8430" max="8430" width="4.42578125" style="134" customWidth="1"/>
    <col min="8431" max="8431" width="62.5703125" style="134" customWidth="1"/>
    <col min="8432" max="8432" width="16" style="134" customWidth="1"/>
    <col min="8433" max="8433" width="39.42578125" style="134" customWidth="1"/>
    <col min="8434" max="8434" width="16" style="134" customWidth="1"/>
    <col min="8435" max="8435" width="12.42578125" style="134" bestFit="1" customWidth="1"/>
    <col min="8436" max="8436" width="12.5703125" style="134" customWidth="1"/>
    <col min="8437" max="8437" width="12.42578125" style="134" customWidth="1"/>
    <col min="8438" max="8438" width="10.42578125" style="134" customWidth="1"/>
    <col min="8439" max="8439" width="12.42578125" style="134" bestFit="1" customWidth="1"/>
    <col min="8440" max="8440" width="13.5703125" style="134" customWidth="1"/>
    <col min="8441" max="8684" width="8.7109375" style="134"/>
    <col min="8685" max="8685" width="12.5703125" style="134" customWidth="1"/>
    <col min="8686" max="8686" width="4.42578125" style="134" customWidth="1"/>
    <col min="8687" max="8687" width="62.5703125" style="134" customWidth="1"/>
    <col min="8688" max="8688" width="16" style="134" customWidth="1"/>
    <col min="8689" max="8689" width="39.42578125" style="134" customWidth="1"/>
    <col min="8690" max="8690" width="16" style="134" customWidth="1"/>
    <col min="8691" max="8691" width="12.42578125" style="134" bestFit="1" customWidth="1"/>
    <col min="8692" max="8692" width="12.5703125" style="134" customWidth="1"/>
    <col min="8693" max="8693" width="12.42578125" style="134" customWidth="1"/>
    <col min="8694" max="8694" width="10.42578125" style="134" customWidth="1"/>
    <col min="8695" max="8695" width="12.42578125" style="134" bestFit="1" customWidth="1"/>
    <col min="8696" max="8696" width="13.5703125" style="134" customWidth="1"/>
    <col min="8697" max="8940" width="8.7109375" style="134"/>
    <col min="8941" max="8941" width="12.5703125" style="134" customWidth="1"/>
    <col min="8942" max="8942" width="4.42578125" style="134" customWidth="1"/>
    <col min="8943" max="8943" width="62.5703125" style="134" customWidth="1"/>
    <col min="8944" max="8944" width="16" style="134" customWidth="1"/>
    <col min="8945" max="8945" width="39.42578125" style="134" customWidth="1"/>
    <col min="8946" max="8946" width="16" style="134" customWidth="1"/>
    <col min="8947" max="8947" width="12.42578125" style="134" bestFit="1" customWidth="1"/>
    <col min="8948" max="8948" width="12.5703125" style="134" customWidth="1"/>
    <col min="8949" max="8949" width="12.42578125" style="134" customWidth="1"/>
    <col min="8950" max="8950" width="10.42578125" style="134" customWidth="1"/>
    <col min="8951" max="8951" width="12.42578125" style="134" bestFit="1" customWidth="1"/>
    <col min="8952" max="8952" width="13.5703125" style="134" customWidth="1"/>
    <col min="8953" max="9196" width="8.7109375" style="134"/>
    <col min="9197" max="9197" width="12.5703125" style="134" customWidth="1"/>
    <col min="9198" max="9198" width="4.42578125" style="134" customWidth="1"/>
    <col min="9199" max="9199" width="62.5703125" style="134" customWidth="1"/>
    <col min="9200" max="9200" width="16" style="134" customWidth="1"/>
    <col min="9201" max="9201" width="39.42578125" style="134" customWidth="1"/>
    <col min="9202" max="9202" width="16" style="134" customWidth="1"/>
    <col min="9203" max="9203" width="12.42578125" style="134" bestFit="1" customWidth="1"/>
    <col min="9204" max="9204" width="12.5703125" style="134" customWidth="1"/>
    <col min="9205" max="9205" width="12.42578125" style="134" customWidth="1"/>
    <col min="9206" max="9206" width="10.42578125" style="134" customWidth="1"/>
    <col min="9207" max="9207" width="12.42578125" style="134" bestFit="1" customWidth="1"/>
    <col min="9208" max="9208" width="13.5703125" style="134" customWidth="1"/>
    <col min="9209" max="9452" width="8.7109375" style="134"/>
    <col min="9453" max="9453" width="12.5703125" style="134" customWidth="1"/>
    <col min="9454" max="9454" width="4.42578125" style="134" customWidth="1"/>
    <col min="9455" max="9455" width="62.5703125" style="134" customWidth="1"/>
    <col min="9456" max="9456" width="16" style="134" customWidth="1"/>
    <col min="9457" max="9457" width="39.42578125" style="134" customWidth="1"/>
    <col min="9458" max="9458" width="16" style="134" customWidth="1"/>
    <col min="9459" max="9459" width="12.42578125" style="134" bestFit="1" customWidth="1"/>
    <col min="9460" max="9460" width="12.5703125" style="134" customWidth="1"/>
    <col min="9461" max="9461" width="12.42578125" style="134" customWidth="1"/>
    <col min="9462" max="9462" width="10.42578125" style="134" customWidth="1"/>
    <col min="9463" max="9463" width="12.42578125" style="134" bestFit="1" customWidth="1"/>
    <col min="9464" max="9464" width="13.5703125" style="134" customWidth="1"/>
    <col min="9465" max="9708" width="8.7109375" style="134"/>
    <col min="9709" max="9709" width="12.5703125" style="134" customWidth="1"/>
    <col min="9710" max="9710" width="4.42578125" style="134" customWidth="1"/>
    <col min="9711" max="9711" width="62.5703125" style="134" customWidth="1"/>
    <col min="9712" max="9712" width="16" style="134" customWidth="1"/>
    <col min="9713" max="9713" width="39.42578125" style="134" customWidth="1"/>
    <col min="9714" max="9714" width="16" style="134" customWidth="1"/>
    <col min="9715" max="9715" width="12.42578125" style="134" bestFit="1" customWidth="1"/>
    <col min="9716" max="9716" width="12.5703125" style="134" customWidth="1"/>
    <col min="9717" max="9717" width="12.42578125" style="134" customWidth="1"/>
    <col min="9718" max="9718" width="10.42578125" style="134" customWidth="1"/>
    <col min="9719" max="9719" width="12.42578125" style="134" bestFit="1" customWidth="1"/>
    <col min="9720" max="9720" width="13.5703125" style="134" customWidth="1"/>
    <col min="9721" max="9964" width="8.7109375" style="134"/>
    <col min="9965" max="9965" width="12.5703125" style="134" customWidth="1"/>
    <col min="9966" max="9966" width="4.42578125" style="134" customWidth="1"/>
    <col min="9967" max="9967" width="62.5703125" style="134" customWidth="1"/>
    <col min="9968" max="9968" width="16" style="134" customWidth="1"/>
    <col min="9969" max="9969" width="39.42578125" style="134" customWidth="1"/>
    <col min="9970" max="9970" width="16" style="134" customWidth="1"/>
    <col min="9971" max="9971" width="12.42578125" style="134" bestFit="1" customWidth="1"/>
    <col min="9972" max="9972" width="12.5703125" style="134" customWidth="1"/>
    <col min="9973" max="9973" width="12.42578125" style="134" customWidth="1"/>
    <col min="9974" max="9974" width="10.42578125" style="134" customWidth="1"/>
    <col min="9975" max="9975" width="12.42578125" style="134" bestFit="1" customWidth="1"/>
    <col min="9976" max="9976" width="13.5703125" style="134" customWidth="1"/>
    <col min="9977" max="10220" width="8.7109375" style="134"/>
    <col min="10221" max="10221" width="12.5703125" style="134" customWidth="1"/>
    <col min="10222" max="10222" width="4.42578125" style="134" customWidth="1"/>
    <col min="10223" max="10223" width="62.5703125" style="134" customWidth="1"/>
    <col min="10224" max="10224" width="16" style="134" customWidth="1"/>
    <col min="10225" max="10225" width="39.42578125" style="134" customWidth="1"/>
    <col min="10226" max="10226" width="16" style="134" customWidth="1"/>
    <col min="10227" max="10227" width="12.42578125" style="134" bestFit="1" customWidth="1"/>
    <col min="10228" max="10228" width="12.5703125" style="134" customWidth="1"/>
    <col min="10229" max="10229" width="12.42578125" style="134" customWidth="1"/>
    <col min="10230" max="10230" width="10.42578125" style="134" customWidth="1"/>
    <col min="10231" max="10231" width="12.42578125" style="134" bestFit="1" customWidth="1"/>
    <col min="10232" max="10232" width="13.5703125" style="134" customWidth="1"/>
    <col min="10233" max="10476" width="8.7109375" style="134"/>
    <col min="10477" max="10477" width="12.5703125" style="134" customWidth="1"/>
    <col min="10478" max="10478" width="4.42578125" style="134" customWidth="1"/>
    <col min="10479" max="10479" width="62.5703125" style="134" customWidth="1"/>
    <col min="10480" max="10480" width="16" style="134" customWidth="1"/>
    <col min="10481" max="10481" width="39.42578125" style="134" customWidth="1"/>
    <col min="10482" max="10482" width="16" style="134" customWidth="1"/>
    <col min="10483" max="10483" width="12.42578125" style="134" bestFit="1" customWidth="1"/>
    <col min="10484" max="10484" width="12.5703125" style="134" customWidth="1"/>
    <col min="10485" max="10485" width="12.42578125" style="134" customWidth="1"/>
    <col min="10486" max="10486" width="10.42578125" style="134" customWidth="1"/>
    <col min="10487" max="10487" width="12.42578125" style="134" bestFit="1" customWidth="1"/>
    <col min="10488" max="10488" width="13.5703125" style="134" customWidth="1"/>
    <col min="10489" max="10732" width="8.7109375" style="134"/>
    <col min="10733" max="10733" width="12.5703125" style="134" customWidth="1"/>
    <col min="10734" max="10734" width="4.42578125" style="134" customWidth="1"/>
    <col min="10735" max="10735" width="62.5703125" style="134" customWidth="1"/>
    <col min="10736" max="10736" width="16" style="134" customWidth="1"/>
    <col min="10737" max="10737" width="39.42578125" style="134" customWidth="1"/>
    <col min="10738" max="10738" width="16" style="134" customWidth="1"/>
    <col min="10739" max="10739" width="12.42578125" style="134" bestFit="1" customWidth="1"/>
    <col min="10740" max="10740" width="12.5703125" style="134" customWidth="1"/>
    <col min="10741" max="10741" width="12.42578125" style="134" customWidth="1"/>
    <col min="10742" max="10742" width="10.42578125" style="134" customWidth="1"/>
    <col min="10743" max="10743" width="12.42578125" style="134" bestFit="1" customWidth="1"/>
    <col min="10744" max="10744" width="13.5703125" style="134" customWidth="1"/>
    <col min="10745" max="10988" width="8.7109375" style="134"/>
    <col min="10989" max="10989" width="12.5703125" style="134" customWidth="1"/>
    <col min="10990" max="10990" width="4.42578125" style="134" customWidth="1"/>
    <col min="10991" max="10991" width="62.5703125" style="134" customWidth="1"/>
    <col min="10992" max="10992" width="16" style="134" customWidth="1"/>
    <col min="10993" max="10993" width="39.42578125" style="134" customWidth="1"/>
    <col min="10994" max="10994" width="16" style="134" customWidth="1"/>
    <col min="10995" max="10995" width="12.42578125" style="134" bestFit="1" customWidth="1"/>
    <col min="10996" max="10996" width="12.5703125" style="134" customWidth="1"/>
    <col min="10997" max="10997" width="12.42578125" style="134" customWidth="1"/>
    <col min="10998" max="10998" width="10.42578125" style="134" customWidth="1"/>
    <col min="10999" max="10999" width="12.42578125" style="134" bestFit="1" customWidth="1"/>
    <col min="11000" max="11000" width="13.5703125" style="134" customWidth="1"/>
    <col min="11001" max="11244" width="8.7109375" style="134"/>
    <col min="11245" max="11245" width="12.5703125" style="134" customWidth="1"/>
    <col min="11246" max="11246" width="4.42578125" style="134" customWidth="1"/>
    <col min="11247" max="11247" width="62.5703125" style="134" customWidth="1"/>
    <col min="11248" max="11248" width="16" style="134" customWidth="1"/>
    <col min="11249" max="11249" width="39.42578125" style="134" customWidth="1"/>
    <col min="11250" max="11250" width="16" style="134" customWidth="1"/>
    <col min="11251" max="11251" width="12.42578125" style="134" bestFit="1" customWidth="1"/>
    <col min="11252" max="11252" width="12.5703125" style="134" customWidth="1"/>
    <col min="11253" max="11253" width="12.42578125" style="134" customWidth="1"/>
    <col min="11254" max="11254" width="10.42578125" style="134" customWidth="1"/>
    <col min="11255" max="11255" width="12.42578125" style="134" bestFit="1" customWidth="1"/>
    <col min="11256" max="11256" width="13.5703125" style="134" customWidth="1"/>
    <col min="11257" max="11500" width="8.7109375" style="134"/>
    <col min="11501" max="11501" width="12.5703125" style="134" customWidth="1"/>
    <col min="11502" max="11502" width="4.42578125" style="134" customWidth="1"/>
    <col min="11503" max="11503" width="62.5703125" style="134" customWidth="1"/>
    <col min="11504" max="11504" width="16" style="134" customWidth="1"/>
    <col min="11505" max="11505" width="39.42578125" style="134" customWidth="1"/>
    <col min="11506" max="11506" width="16" style="134" customWidth="1"/>
    <col min="11507" max="11507" width="12.42578125" style="134" bestFit="1" customWidth="1"/>
    <col min="11508" max="11508" width="12.5703125" style="134" customWidth="1"/>
    <col min="11509" max="11509" width="12.42578125" style="134" customWidth="1"/>
    <col min="11510" max="11510" width="10.42578125" style="134" customWidth="1"/>
    <col min="11511" max="11511" width="12.42578125" style="134" bestFit="1" customWidth="1"/>
    <col min="11512" max="11512" width="13.5703125" style="134" customWidth="1"/>
    <col min="11513" max="11756" width="8.7109375" style="134"/>
    <col min="11757" max="11757" width="12.5703125" style="134" customWidth="1"/>
    <col min="11758" max="11758" width="4.42578125" style="134" customWidth="1"/>
    <col min="11759" max="11759" width="62.5703125" style="134" customWidth="1"/>
    <col min="11760" max="11760" width="16" style="134" customWidth="1"/>
    <col min="11761" max="11761" width="39.42578125" style="134" customWidth="1"/>
    <col min="11762" max="11762" width="16" style="134" customWidth="1"/>
    <col min="11763" max="11763" width="12.42578125" style="134" bestFit="1" customWidth="1"/>
    <col min="11764" max="11764" width="12.5703125" style="134" customWidth="1"/>
    <col min="11765" max="11765" width="12.42578125" style="134" customWidth="1"/>
    <col min="11766" max="11766" width="10.42578125" style="134" customWidth="1"/>
    <col min="11767" max="11767" width="12.42578125" style="134" bestFit="1" customWidth="1"/>
    <col min="11768" max="11768" width="13.5703125" style="134" customWidth="1"/>
    <col min="11769" max="12012" width="8.7109375" style="134"/>
    <col min="12013" max="12013" width="12.5703125" style="134" customWidth="1"/>
    <col min="12014" max="12014" width="4.42578125" style="134" customWidth="1"/>
    <col min="12015" max="12015" width="62.5703125" style="134" customWidth="1"/>
    <col min="12016" max="12016" width="16" style="134" customWidth="1"/>
    <col min="12017" max="12017" width="39.42578125" style="134" customWidth="1"/>
    <col min="12018" max="12018" width="16" style="134" customWidth="1"/>
    <col min="12019" max="12019" width="12.42578125" style="134" bestFit="1" customWidth="1"/>
    <col min="12020" max="12020" width="12.5703125" style="134" customWidth="1"/>
    <col min="12021" max="12021" width="12.42578125" style="134" customWidth="1"/>
    <col min="12022" max="12022" width="10.42578125" style="134" customWidth="1"/>
    <col min="12023" max="12023" width="12.42578125" style="134" bestFit="1" customWidth="1"/>
    <col min="12024" max="12024" width="13.5703125" style="134" customWidth="1"/>
    <col min="12025" max="12268" width="8.7109375" style="134"/>
    <col min="12269" max="12269" width="12.5703125" style="134" customWidth="1"/>
    <col min="12270" max="12270" width="4.42578125" style="134" customWidth="1"/>
    <col min="12271" max="12271" width="62.5703125" style="134" customWidth="1"/>
    <col min="12272" max="12272" width="16" style="134" customWidth="1"/>
    <col min="12273" max="12273" width="39.42578125" style="134" customWidth="1"/>
    <col min="12274" max="12274" width="16" style="134" customWidth="1"/>
    <col min="12275" max="12275" width="12.42578125" style="134" bestFit="1" customWidth="1"/>
    <col min="12276" max="12276" width="12.5703125" style="134" customWidth="1"/>
    <col min="12277" max="12277" width="12.42578125" style="134" customWidth="1"/>
    <col min="12278" max="12278" width="10.42578125" style="134" customWidth="1"/>
    <col min="12279" max="12279" width="12.42578125" style="134" bestFit="1" customWidth="1"/>
    <col min="12280" max="12280" width="13.5703125" style="134" customWidth="1"/>
    <col min="12281" max="12524" width="8.7109375" style="134"/>
    <col min="12525" max="12525" width="12.5703125" style="134" customWidth="1"/>
    <col min="12526" max="12526" width="4.42578125" style="134" customWidth="1"/>
    <col min="12527" max="12527" width="62.5703125" style="134" customWidth="1"/>
    <col min="12528" max="12528" width="16" style="134" customWidth="1"/>
    <col min="12529" max="12529" width="39.42578125" style="134" customWidth="1"/>
    <col min="12530" max="12530" width="16" style="134" customWidth="1"/>
    <col min="12531" max="12531" width="12.42578125" style="134" bestFit="1" customWidth="1"/>
    <col min="12532" max="12532" width="12.5703125" style="134" customWidth="1"/>
    <col min="12533" max="12533" width="12.42578125" style="134" customWidth="1"/>
    <col min="12534" max="12534" width="10.42578125" style="134" customWidth="1"/>
    <col min="12535" max="12535" width="12.42578125" style="134" bestFit="1" customWidth="1"/>
    <col min="12536" max="12536" width="13.5703125" style="134" customWidth="1"/>
    <col min="12537" max="12780" width="8.7109375" style="134"/>
    <col min="12781" max="12781" width="12.5703125" style="134" customWidth="1"/>
    <col min="12782" max="12782" width="4.42578125" style="134" customWidth="1"/>
    <col min="12783" max="12783" width="62.5703125" style="134" customWidth="1"/>
    <col min="12784" max="12784" width="16" style="134" customWidth="1"/>
    <col min="12785" max="12785" width="39.42578125" style="134" customWidth="1"/>
    <col min="12786" max="12786" width="16" style="134" customWidth="1"/>
    <col min="12787" max="12787" width="12.42578125" style="134" bestFit="1" customWidth="1"/>
    <col min="12788" max="12788" width="12.5703125" style="134" customWidth="1"/>
    <col min="12789" max="12789" width="12.42578125" style="134" customWidth="1"/>
    <col min="12790" max="12790" width="10.42578125" style="134" customWidth="1"/>
    <col min="12791" max="12791" width="12.42578125" style="134" bestFit="1" customWidth="1"/>
    <col min="12792" max="12792" width="13.5703125" style="134" customWidth="1"/>
    <col min="12793" max="13036" width="8.7109375" style="134"/>
    <col min="13037" max="13037" width="12.5703125" style="134" customWidth="1"/>
    <col min="13038" max="13038" width="4.42578125" style="134" customWidth="1"/>
    <col min="13039" max="13039" width="62.5703125" style="134" customWidth="1"/>
    <col min="13040" max="13040" width="16" style="134" customWidth="1"/>
    <col min="13041" max="13041" width="39.42578125" style="134" customWidth="1"/>
    <col min="13042" max="13042" width="16" style="134" customWidth="1"/>
    <col min="13043" max="13043" width="12.42578125" style="134" bestFit="1" customWidth="1"/>
    <col min="13044" max="13044" width="12.5703125" style="134" customWidth="1"/>
    <col min="13045" max="13045" width="12.42578125" style="134" customWidth="1"/>
    <col min="13046" max="13046" width="10.42578125" style="134" customWidth="1"/>
    <col min="13047" max="13047" width="12.42578125" style="134" bestFit="1" customWidth="1"/>
    <col min="13048" max="13048" width="13.5703125" style="134" customWidth="1"/>
    <col min="13049" max="13292" width="8.7109375" style="134"/>
    <col min="13293" max="13293" width="12.5703125" style="134" customWidth="1"/>
    <col min="13294" max="13294" width="4.42578125" style="134" customWidth="1"/>
    <col min="13295" max="13295" width="62.5703125" style="134" customWidth="1"/>
    <col min="13296" max="13296" width="16" style="134" customWidth="1"/>
    <col min="13297" max="13297" width="39.42578125" style="134" customWidth="1"/>
    <col min="13298" max="13298" width="16" style="134" customWidth="1"/>
    <col min="13299" max="13299" width="12.42578125" style="134" bestFit="1" customWidth="1"/>
    <col min="13300" max="13300" width="12.5703125" style="134" customWidth="1"/>
    <col min="13301" max="13301" width="12.42578125" style="134" customWidth="1"/>
    <col min="13302" max="13302" width="10.42578125" style="134" customWidth="1"/>
    <col min="13303" max="13303" width="12.42578125" style="134" bestFit="1" customWidth="1"/>
    <col min="13304" max="13304" width="13.5703125" style="134" customWidth="1"/>
    <col min="13305" max="13548" width="8.7109375" style="134"/>
    <col min="13549" max="13549" width="12.5703125" style="134" customWidth="1"/>
    <col min="13550" max="13550" width="4.42578125" style="134" customWidth="1"/>
    <col min="13551" max="13551" width="62.5703125" style="134" customWidth="1"/>
    <col min="13552" max="13552" width="16" style="134" customWidth="1"/>
    <col min="13553" max="13553" width="39.42578125" style="134" customWidth="1"/>
    <col min="13554" max="13554" width="16" style="134" customWidth="1"/>
    <col min="13555" max="13555" width="12.42578125" style="134" bestFit="1" customWidth="1"/>
    <col min="13556" max="13556" width="12.5703125" style="134" customWidth="1"/>
    <col min="13557" max="13557" width="12.42578125" style="134" customWidth="1"/>
    <col min="13558" max="13558" width="10.42578125" style="134" customWidth="1"/>
    <col min="13559" max="13559" width="12.42578125" style="134" bestFit="1" customWidth="1"/>
    <col min="13560" max="13560" width="13.5703125" style="134" customWidth="1"/>
    <col min="13561" max="13804" width="8.7109375" style="134"/>
    <col min="13805" max="13805" width="12.5703125" style="134" customWidth="1"/>
    <col min="13806" max="13806" width="4.42578125" style="134" customWidth="1"/>
    <col min="13807" max="13807" width="62.5703125" style="134" customWidth="1"/>
    <col min="13808" max="13808" width="16" style="134" customWidth="1"/>
    <col min="13809" max="13809" width="39.42578125" style="134" customWidth="1"/>
    <col min="13810" max="13810" width="16" style="134" customWidth="1"/>
    <col min="13811" max="13811" width="12.42578125" style="134" bestFit="1" customWidth="1"/>
    <col min="13812" max="13812" width="12.5703125" style="134" customWidth="1"/>
    <col min="13813" max="13813" width="12.42578125" style="134" customWidth="1"/>
    <col min="13814" max="13814" width="10.42578125" style="134" customWidth="1"/>
    <col min="13815" max="13815" width="12.42578125" style="134" bestFit="1" customWidth="1"/>
    <col min="13816" max="13816" width="13.5703125" style="134" customWidth="1"/>
    <col min="13817" max="14060" width="8.7109375" style="134"/>
    <col min="14061" max="14061" width="12.5703125" style="134" customWidth="1"/>
    <col min="14062" max="14062" width="4.42578125" style="134" customWidth="1"/>
    <col min="14063" max="14063" width="62.5703125" style="134" customWidth="1"/>
    <col min="14064" max="14064" width="16" style="134" customWidth="1"/>
    <col min="14065" max="14065" width="39.42578125" style="134" customWidth="1"/>
    <col min="14066" max="14066" width="16" style="134" customWidth="1"/>
    <col min="14067" max="14067" width="12.42578125" style="134" bestFit="1" customWidth="1"/>
    <col min="14068" max="14068" width="12.5703125" style="134" customWidth="1"/>
    <col min="14069" max="14069" width="12.42578125" style="134" customWidth="1"/>
    <col min="14070" max="14070" width="10.42578125" style="134" customWidth="1"/>
    <col min="14071" max="14071" width="12.42578125" style="134" bestFit="1" customWidth="1"/>
    <col min="14072" max="14072" width="13.5703125" style="134" customWidth="1"/>
    <col min="14073" max="14316" width="8.7109375" style="134"/>
    <col min="14317" max="14317" width="12.5703125" style="134" customWidth="1"/>
    <col min="14318" max="14318" width="4.42578125" style="134" customWidth="1"/>
    <col min="14319" max="14319" width="62.5703125" style="134" customWidth="1"/>
    <col min="14320" max="14320" width="16" style="134" customWidth="1"/>
    <col min="14321" max="14321" width="39.42578125" style="134" customWidth="1"/>
    <col min="14322" max="14322" width="16" style="134" customWidth="1"/>
    <col min="14323" max="14323" width="12.42578125" style="134" bestFit="1" customWidth="1"/>
    <col min="14324" max="14324" width="12.5703125" style="134" customWidth="1"/>
    <col min="14325" max="14325" width="12.42578125" style="134" customWidth="1"/>
    <col min="14326" max="14326" width="10.42578125" style="134" customWidth="1"/>
    <col min="14327" max="14327" width="12.42578125" style="134" bestFit="1" customWidth="1"/>
    <col min="14328" max="14328" width="13.5703125" style="134" customWidth="1"/>
    <col min="14329" max="14572" width="8.7109375" style="134"/>
    <col min="14573" max="14573" width="12.5703125" style="134" customWidth="1"/>
    <col min="14574" max="14574" width="4.42578125" style="134" customWidth="1"/>
    <col min="14575" max="14575" width="62.5703125" style="134" customWidth="1"/>
    <col min="14576" max="14576" width="16" style="134" customWidth="1"/>
    <col min="14577" max="14577" width="39.42578125" style="134" customWidth="1"/>
    <col min="14578" max="14578" width="16" style="134" customWidth="1"/>
    <col min="14579" max="14579" width="12.42578125" style="134" bestFit="1" customWidth="1"/>
    <col min="14580" max="14580" width="12.5703125" style="134" customWidth="1"/>
    <col min="14581" max="14581" width="12.42578125" style="134" customWidth="1"/>
    <col min="14582" max="14582" width="10.42578125" style="134" customWidth="1"/>
    <col min="14583" max="14583" width="12.42578125" style="134" bestFit="1" customWidth="1"/>
    <col min="14584" max="14584" width="13.5703125" style="134" customWidth="1"/>
    <col min="14585" max="14828" width="8.7109375" style="134"/>
    <col min="14829" max="14829" width="12.5703125" style="134" customWidth="1"/>
    <col min="14830" max="14830" width="4.42578125" style="134" customWidth="1"/>
    <col min="14831" max="14831" width="62.5703125" style="134" customWidth="1"/>
    <col min="14832" max="14832" width="16" style="134" customWidth="1"/>
    <col min="14833" max="14833" width="39.42578125" style="134" customWidth="1"/>
    <col min="14834" max="14834" width="16" style="134" customWidth="1"/>
    <col min="14835" max="14835" width="12.42578125" style="134" bestFit="1" customWidth="1"/>
    <col min="14836" max="14836" width="12.5703125" style="134" customWidth="1"/>
    <col min="14837" max="14837" width="12.42578125" style="134" customWidth="1"/>
    <col min="14838" max="14838" width="10.42578125" style="134" customWidth="1"/>
    <col min="14839" max="14839" width="12.42578125" style="134" bestFit="1" customWidth="1"/>
    <col min="14840" max="14840" width="13.5703125" style="134" customWidth="1"/>
    <col min="14841" max="15084" width="8.7109375" style="134"/>
    <col min="15085" max="15085" width="12.5703125" style="134" customWidth="1"/>
    <col min="15086" max="15086" width="4.42578125" style="134" customWidth="1"/>
    <col min="15087" max="15087" width="62.5703125" style="134" customWidth="1"/>
    <col min="15088" max="15088" width="16" style="134" customWidth="1"/>
    <col min="15089" max="15089" width="39.42578125" style="134" customWidth="1"/>
    <col min="15090" max="15090" width="16" style="134" customWidth="1"/>
    <col min="15091" max="15091" width="12.42578125" style="134" bestFit="1" customWidth="1"/>
    <col min="15092" max="15092" width="12.5703125" style="134" customWidth="1"/>
    <col min="15093" max="15093" width="12.42578125" style="134" customWidth="1"/>
    <col min="15094" max="15094" width="10.42578125" style="134" customWidth="1"/>
    <col min="15095" max="15095" width="12.42578125" style="134" bestFit="1" customWidth="1"/>
    <col min="15096" max="15096" width="13.5703125" style="134" customWidth="1"/>
    <col min="15097" max="15340" width="8.7109375" style="134"/>
    <col min="15341" max="15341" width="12.5703125" style="134" customWidth="1"/>
    <col min="15342" max="15342" width="4.42578125" style="134" customWidth="1"/>
    <col min="15343" max="15343" width="62.5703125" style="134" customWidth="1"/>
    <col min="15344" max="15344" width="16" style="134" customWidth="1"/>
    <col min="15345" max="15345" width="39.42578125" style="134" customWidth="1"/>
    <col min="15346" max="15346" width="16" style="134" customWidth="1"/>
    <col min="15347" max="15347" width="12.42578125" style="134" bestFit="1" customWidth="1"/>
    <col min="15348" max="15348" width="12.5703125" style="134" customWidth="1"/>
    <col min="15349" max="15349" width="12.42578125" style="134" customWidth="1"/>
    <col min="15350" max="15350" width="10.42578125" style="134" customWidth="1"/>
    <col min="15351" max="15351" width="12.42578125" style="134" bestFit="1" customWidth="1"/>
    <col min="15352" max="15352" width="13.5703125" style="134" customWidth="1"/>
    <col min="15353" max="15596" width="8.7109375" style="134"/>
    <col min="15597" max="15597" width="12.5703125" style="134" customWidth="1"/>
    <col min="15598" max="15598" width="4.42578125" style="134" customWidth="1"/>
    <col min="15599" max="15599" width="62.5703125" style="134" customWidth="1"/>
    <col min="15600" max="15600" width="16" style="134" customWidth="1"/>
    <col min="15601" max="15601" width="39.42578125" style="134" customWidth="1"/>
    <col min="15602" max="15602" width="16" style="134" customWidth="1"/>
    <col min="15603" max="15603" width="12.42578125" style="134" bestFit="1" customWidth="1"/>
    <col min="15604" max="15604" width="12.5703125" style="134" customWidth="1"/>
    <col min="15605" max="15605" width="12.42578125" style="134" customWidth="1"/>
    <col min="15606" max="15606" width="10.42578125" style="134" customWidth="1"/>
    <col min="15607" max="15607" width="12.42578125" style="134" bestFit="1" customWidth="1"/>
    <col min="15608" max="15608" width="13.5703125" style="134" customWidth="1"/>
    <col min="15609" max="15852" width="8.7109375" style="134"/>
    <col min="15853" max="15853" width="12.5703125" style="134" customWidth="1"/>
    <col min="15854" max="15854" width="4.42578125" style="134" customWidth="1"/>
    <col min="15855" max="15855" width="62.5703125" style="134" customWidth="1"/>
    <col min="15856" max="15856" width="16" style="134" customWidth="1"/>
    <col min="15857" max="15857" width="39.42578125" style="134" customWidth="1"/>
    <col min="15858" max="15858" width="16" style="134" customWidth="1"/>
    <col min="15859" max="15859" width="12.42578125" style="134" bestFit="1" customWidth="1"/>
    <col min="15860" max="15860" width="12.5703125" style="134" customWidth="1"/>
    <col min="15861" max="15861" width="12.42578125" style="134" customWidth="1"/>
    <col min="15862" max="15862" width="10.42578125" style="134" customWidth="1"/>
    <col min="15863" max="15863" width="12.42578125" style="134" bestFit="1" customWidth="1"/>
    <col min="15864" max="15864" width="13.5703125" style="134" customWidth="1"/>
    <col min="15865" max="16108" width="8.7109375" style="134"/>
    <col min="16109" max="16109" width="12.5703125" style="134" customWidth="1"/>
    <col min="16110" max="16110" width="4.42578125" style="134" customWidth="1"/>
    <col min="16111" max="16111" width="62.5703125" style="134" customWidth="1"/>
    <col min="16112" max="16112" width="16" style="134" customWidth="1"/>
    <col min="16113" max="16113" width="39.42578125" style="134" customWidth="1"/>
    <col min="16114" max="16114" width="16" style="134" customWidth="1"/>
    <col min="16115" max="16115" width="12.42578125" style="134" bestFit="1" customWidth="1"/>
    <col min="16116" max="16116" width="12.5703125" style="134" customWidth="1"/>
    <col min="16117" max="16117" width="12.42578125" style="134" customWidth="1"/>
    <col min="16118" max="16118" width="10.42578125" style="134" customWidth="1"/>
    <col min="16119" max="16119" width="12.42578125" style="134" bestFit="1" customWidth="1"/>
    <col min="16120" max="16120" width="13.5703125" style="134" customWidth="1"/>
    <col min="16121" max="16364" width="8.7109375" style="134"/>
    <col min="16365" max="16384" width="9.42578125" style="134" customWidth="1"/>
  </cols>
  <sheetData>
    <row r="1" spans="1:4" ht="32.25" customHeight="1" thickBot="1">
      <c r="A1" s="415" t="s">
        <v>14</v>
      </c>
      <c r="B1" s="133"/>
      <c r="C1" s="496"/>
      <c r="D1" s="496"/>
    </row>
    <row r="2" spans="1:4" ht="83.25" customHeight="1" thickBot="1">
      <c r="B2" s="497" t="s">
        <v>145</v>
      </c>
      <c r="C2" s="498"/>
      <c r="D2" s="499"/>
    </row>
    <row r="3" spans="1:4" ht="15" customHeight="1">
      <c r="B3" s="500" t="s">
        <v>42</v>
      </c>
      <c r="C3" s="501"/>
      <c r="D3" s="502"/>
    </row>
    <row r="4" spans="1:4" ht="12.75" customHeight="1">
      <c r="B4" s="503" t="s">
        <v>58</v>
      </c>
      <c r="C4" s="135" t="s">
        <v>59</v>
      </c>
      <c r="D4" s="136">
        <v>8.2100000000000009</v>
      </c>
    </row>
    <row r="5" spans="1:4">
      <c r="B5" s="504"/>
      <c r="C5" s="135" t="s">
        <v>60</v>
      </c>
      <c r="D5" s="136">
        <v>8.02</v>
      </c>
    </row>
    <row r="6" spans="1:4" ht="15.6" customHeight="1">
      <c r="B6" s="504"/>
      <c r="C6" s="135" t="s">
        <v>61</v>
      </c>
      <c r="D6" s="136">
        <v>7.88</v>
      </c>
    </row>
    <row r="7" spans="1:4">
      <c r="B7" s="504"/>
      <c r="C7" s="135" t="s">
        <v>62</v>
      </c>
      <c r="D7" s="136">
        <v>7.77</v>
      </c>
    </row>
    <row r="8" spans="1:4">
      <c r="B8" s="504"/>
      <c r="C8" s="135" t="s">
        <v>63</v>
      </c>
      <c r="D8" s="136">
        <v>7.67</v>
      </c>
    </row>
    <row r="9" spans="1:4">
      <c r="B9" s="504"/>
      <c r="C9" s="135" t="s">
        <v>64</v>
      </c>
      <c r="D9" s="136">
        <v>7.6</v>
      </c>
    </row>
    <row r="10" spans="1:4">
      <c r="B10" s="504"/>
      <c r="C10" s="135" t="s">
        <v>65</v>
      </c>
      <c r="D10" s="136">
        <v>7.54</v>
      </c>
    </row>
    <row r="11" spans="1:4">
      <c r="B11" s="504"/>
      <c r="C11" s="135" t="s">
        <v>66</v>
      </c>
      <c r="D11" s="136">
        <v>7.45</v>
      </c>
    </row>
    <row r="12" spans="1:4">
      <c r="B12" s="504"/>
      <c r="C12" s="135" t="s">
        <v>67</v>
      </c>
      <c r="D12" s="136">
        <v>7.32</v>
      </c>
    </row>
    <row r="13" spans="1:4">
      <c r="B13" s="504"/>
      <c r="C13" s="135" t="s">
        <v>68</v>
      </c>
      <c r="D13" s="136">
        <v>7.1</v>
      </c>
    </row>
    <row r="14" spans="1:4">
      <c r="B14" s="504"/>
      <c r="C14" s="135" t="s">
        <v>69</v>
      </c>
      <c r="D14" s="136">
        <v>7.04</v>
      </c>
    </row>
    <row r="15" spans="1:4">
      <c r="B15" s="504"/>
      <c r="C15" s="135" t="s">
        <v>70</v>
      </c>
      <c r="D15" s="136">
        <v>7.01</v>
      </c>
    </row>
    <row r="16" spans="1:4">
      <c r="B16" s="504"/>
      <c r="C16" s="135" t="s">
        <v>71</v>
      </c>
      <c r="D16" s="136">
        <v>6.95</v>
      </c>
    </row>
    <row r="17" spans="2:4">
      <c r="B17" s="504"/>
      <c r="C17" s="135" t="s">
        <v>72</v>
      </c>
      <c r="D17" s="136">
        <v>7.1</v>
      </c>
    </row>
    <row r="18" spans="2:4">
      <c r="B18" s="504"/>
      <c r="C18" s="135" t="s">
        <v>73</v>
      </c>
      <c r="D18" s="136">
        <v>7.13</v>
      </c>
    </row>
    <row r="19" spans="2:4">
      <c r="B19" s="504"/>
      <c r="C19" s="135" t="s">
        <v>74</v>
      </c>
      <c r="D19" s="136">
        <v>7.1</v>
      </c>
    </row>
    <row r="20" spans="2:4">
      <c r="B20" s="504"/>
      <c r="C20" s="135" t="s">
        <v>75</v>
      </c>
      <c r="D20" s="136">
        <v>7.09</v>
      </c>
    </row>
    <row r="21" spans="2:4">
      <c r="B21" s="504"/>
      <c r="C21" s="135" t="s">
        <v>76</v>
      </c>
      <c r="D21" s="136">
        <v>7.04</v>
      </c>
    </row>
    <row r="22" spans="2:4">
      <c r="B22" s="504"/>
      <c r="C22" s="135" t="s">
        <v>77</v>
      </c>
      <c r="D22" s="136">
        <v>6.99</v>
      </c>
    </row>
    <row r="23" spans="2:4">
      <c r="B23" s="504"/>
      <c r="C23" s="135" t="s">
        <v>78</v>
      </c>
      <c r="D23" s="136">
        <v>6.92</v>
      </c>
    </row>
    <row r="24" spans="2:4">
      <c r="B24" s="504"/>
      <c r="C24" s="135" t="s">
        <v>79</v>
      </c>
      <c r="D24" s="136">
        <v>6.9</v>
      </c>
    </row>
    <row r="25" spans="2:4">
      <c r="B25" s="504"/>
      <c r="C25" s="135" t="s">
        <v>80</v>
      </c>
      <c r="D25" s="136">
        <v>6.87</v>
      </c>
    </row>
    <row r="26" spans="2:4">
      <c r="B26" s="504"/>
      <c r="C26" s="135" t="s">
        <v>81</v>
      </c>
      <c r="D26" s="136">
        <v>6.92</v>
      </c>
    </row>
    <row r="27" spans="2:4">
      <c r="B27" s="504"/>
      <c r="C27" s="135" t="s">
        <v>82</v>
      </c>
      <c r="D27" s="136">
        <v>6.89</v>
      </c>
    </row>
    <row r="28" spans="2:4" ht="12.75" customHeight="1">
      <c r="B28" s="504"/>
      <c r="C28" s="135" t="s">
        <v>83</v>
      </c>
      <c r="D28" s="136">
        <v>6.99</v>
      </c>
    </row>
    <row r="29" spans="2:4">
      <c r="B29" s="504"/>
      <c r="C29" s="135" t="s">
        <v>84</v>
      </c>
      <c r="D29" s="136">
        <v>7</v>
      </c>
    </row>
    <row r="30" spans="2:4">
      <c r="B30" s="504"/>
      <c r="C30" s="135" t="s">
        <v>85</v>
      </c>
      <c r="D30" s="136">
        <v>7.07</v>
      </c>
    </row>
    <row r="31" spans="2:4">
      <c r="B31" s="504"/>
      <c r="C31" s="135" t="s">
        <v>86</v>
      </c>
      <c r="D31" s="136">
        <v>7.19</v>
      </c>
    </row>
    <row r="32" spans="2:4" ht="13.5" customHeight="1">
      <c r="B32" s="504"/>
      <c r="C32" s="378" t="s">
        <v>87</v>
      </c>
      <c r="D32" s="136">
        <v>7.41</v>
      </c>
    </row>
    <row r="33" spans="2:4">
      <c r="B33" s="504"/>
      <c r="C33" s="378" t="s">
        <v>88</v>
      </c>
      <c r="D33" s="136">
        <v>7.68</v>
      </c>
    </row>
    <row r="34" spans="2:4" ht="13.5" customHeight="1">
      <c r="B34" s="504"/>
      <c r="C34" s="135" t="s">
        <v>89</v>
      </c>
      <c r="D34" s="136">
        <v>7.91</v>
      </c>
    </row>
    <row r="35" spans="2:4">
      <c r="B35" s="504"/>
      <c r="C35" s="135" t="s">
        <v>90</v>
      </c>
      <c r="D35" s="136">
        <v>7.98</v>
      </c>
    </row>
    <row r="36" spans="2:4">
      <c r="B36" s="504"/>
      <c r="C36" s="135" t="s">
        <v>91</v>
      </c>
      <c r="D36" s="136">
        <v>8.18</v>
      </c>
    </row>
    <row r="37" spans="2:4" ht="13.5" thickBot="1">
      <c r="B37" s="505"/>
      <c r="C37" s="379" t="s">
        <v>92</v>
      </c>
      <c r="D37" s="174">
        <v>8.4</v>
      </c>
    </row>
    <row r="38" spans="2:4" ht="13.5" customHeight="1">
      <c r="B38" s="506" t="s">
        <v>10</v>
      </c>
      <c r="C38" s="135" t="s">
        <v>93</v>
      </c>
      <c r="D38" s="136">
        <v>8.5692820881819163</v>
      </c>
    </row>
    <row r="39" spans="2:4">
      <c r="B39" s="507"/>
      <c r="C39" s="135" t="s">
        <v>94</v>
      </c>
      <c r="D39" s="136">
        <v>8.703434923239648</v>
      </c>
    </row>
    <row r="40" spans="2:4">
      <c r="B40" s="507"/>
      <c r="C40" s="135" t="s">
        <v>95</v>
      </c>
      <c r="D40" s="136">
        <v>8.8449217983628365</v>
      </c>
    </row>
    <row r="41" spans="2:4">
      <c r="B41" s="507"/>
      <c r="C41" s="135" t="s">
        <v>96</v>
      </c>
      <c r="D41" s="136">
        <v>8.9795395622187186</v>
      </c>
    </row>
    <row r="42" spans="2:4">
      <c r="B42" s="507"/>
      <c r="C42" s="135" t="s">
        <v>97</v>
      </c>
      <c r="D42" s="136">
        <v>9.1057037303468213</v>
      </c>
    </row>
    <row r="43" spans="2:4">
      <c r="B43" s="507"/>
      <c r="C43" s="135" t="s">
        <v>98</v>
      </c>
      <c r="D43" s="136">
        <v>9.2231662045687131</v>
      </c>
    </row>
    <row r="44" spans="2:4">
      <c r="B44" s="507"/>
      <c r="C44" s="135" t="s">
        <v>99</v>
      </c>
      <c r="D44" s="136">
        <v>9.3263119601880042</v>
      </c>
    </row>
    <row r="45" spans="2:4">
      <c r="B45" s="507"/>
      <c r="C45" s="135" t="s">
        <v>100</v>
      </c>
      <c r="D45" s="136">
        <v>9.426284160591667</v>
      </c>
    </row>
    <row r="46" spans="2:4">
      <c r="B46" s="507"/>
      <c r="C46" s="135" t="s">
        <v>101</v>
      </c>
      <c r="D46" s="136">
        <v>9.5058114724329315</v>
      </c>
    </row>
    <row r="47" spans="2:4">
      <c r="B47" s="507"/>
      <c r="C47" s="135" t="s">
        <v>102</v>
      </c>
      <c r="D47" s="136">
        <v>9.5657225924932767</v>
      </c>
    </row>
    <row r="48" spans="2:4">
      <c r="B48" s="507"/>
      <c r="C48" s="135" t="s">
        <v>103</v>
      </c>
      <c r="D48" s="136">
        <v>9.6186718485199805</v>
      </c>
    </row>
    <row r="49" spans="2:4">
      <c r="B49" s="507"/>
      <c r="C49" s="135" t="s">
        <v>104</v>
      </c>
      <c r="D49" s="136">
        <v>9.6604192382189851</v>
      </c>
    </row>
    <row r="50" spans="2:4">
      <c r="B50" s="507"/>
      <c r="C50" s="135" t="s">
        <v>105</v>
      </c>
      <c r="D50" s="136">
        <v>9.6910961273741272</v>
      </c>
    </row>
    <row r="51" spans="2:4">
      <c r="B51" s="507"/>
      <c r="C51" s="135" t="s">
        <v>106</v>
      </c>
      <c r="D51" s="136">
        <v>9.7005545054564823</v>
      </c>
    </row>
    <row r="52" spans="2:4">
      <c r="B52" s="507"/>
      <c r="C52" s="135" t="s">
        <v>107</v>
      </c>
      <c r="D52" s="136">
        <v>9.6985105634434028</v>
      </c>
    </row>
    <row r="53" spans="2:4">
      <c r="B53" s="507"/>
      <c r="C53" s="135" t="s">
        <v>110</v>
      </c>
      <c r="D53" s="136">
        <v>9.6912689298143917</v>
      </c>
    </row>
    <row r="54" spans="2:4">
      <c r="B54" s="507"/>
      <c r="C54" s="135" t="s">
        <v>111</v>
      </c>
      <c r="D54" s="136">
        <v>9.681895946857761</v>
      </c>
    </row>
    <row r="55" spans="2:4">
      <c r="B55" s="507"/>
      <c r="C55" s="135" t="s">
        <v>112</v>
      </c>
      <c r="D55" s="136">
        <v>9.6748247978940078</v>
      </c>
    </row>
    <row r="56" spans="2:4">
      <c r="B56" s="507"/>
      <c r="C56" s="135" t="s">
        <v>109</v>
      </c>
      <c r="D56" s="136">
        <v>9.670584536773017</v>
      </c>
    </row>
    <row r="57" spans="2:4">
      <c r="B57" s="507"/>
      <c r="C57" s="135" t="s">
        <v>211</v>
      </c>
      <c r="D57" s="136">
        <v>9.6663727983002783</v>
      </c>
    </row>
    <row r="58" spans="2:4">
      <c r="B58" s="507"/>
      <c r="C58" s="135" t="s">
        <v>212</v>
      </c>
      <c r="D58" s="136">
        <v>9.6660791210009513</v>
      </c>
    </row>
    <row r="59" spans="2:4">
      <c r="B59" s="507"/>
      <c r="C59" s="135" t="s">
        <v>213</v>
      </c>
      <c r="D59" s="136">
        <v>9.6844080990033454</v>
      </c>
    </row>
    <row r="60" spans="2:4">
      <c r="B60" s="508"/>
      <c r="C60" s="135" t="s">
        <v>214</v>
      </c>
      <c r="D60" s="136">
        <v>9.7157074636665186</v>
      </c>
    </row>
    <row r="61" spans="2:4" ht="129" customHeight="1" thickBot="1">
      <c r="B61" s="493" t="s">
        <v>215</v>
      </c>
      <c r="C61" s="494"/>
      <c r="D61" s="495"/>
    </row>
    <row r="62" spans="2:4">
      <c r="B62" s="134"/>
      <c r="D62" s="134"/>
    </row>
    <row r="63" spans="2:4">
      <c r="B63" s="134"/>
      <c r="D63" s="134"/>
    </row>
    <row r="64" spans="2:4">
      <c r="B64" s="134"/>
      <c r="D64" s="134"/>
    </row>
    <row r="65" s="134" customFormat="1"/>
    <row r="66" s="134" customFormat="1"/>
    <row r="67" s="134" customFormat="1"/>
    <row r="68" s="134" customFormat="1"/>
    <row r="69" s="134" customFormat="1"/>
    <row r="70" s="134" customFormat="1"/>
    <row r="71" s="134" customFormat="1"/>
    <row r="72" s="134" customFormat="1"/>
    <row r="73" s="134" customFormat="1"/>
    <row r="74" s="134" customFormat="1"/>
    <row r="75" s="134" customFormat="1"/>
    <row r="76" s="134" customFormat="1"/>
    <row r="77" s="134" customFormat="1"/>
    <row r="78" s="134" customFormat="1"/>
    <row r="79" s="134" customFormat="1"/>
    <row r="80" s="134" customFormat="1"/>
    <row r="81" s="134" customFormat="1"/>
    <row r="82" s="134" customFormat="1"/>
    <row r="83" s="134" customFormat="1"/>
    <row r="84" s="134" customFormat="1"/>
    <row r="85" s="134" customFormat="1"/>
    <row r="86" s="134" customFormat="1"/>
    <row r="87" s="134" customFormat="1"/>
    <row r="88" s="134" customFormat="1"/>
    <row r="89" s="134" customFormat="1"/>
    <row r="90" s="134" customFormat="1"/>
    <row r="91" s="134" customFormat="1"/>
    <row r="92" s="134" customFormat="1"/>
    <row r="93" s="134" customFormat="1"/>
    <row r="94" s="134" customFormat="1"/>
    <row r="95" s="134" customFormat="1"/>
    <row r="96" s="134" customFormat="1"/>
    <row r="97" s="134" customFormat="1"/>
    <row r="98" s="134" customFormat="1"/>
    <row r="99" s="134" customFormat="1"/>
    <row r="100" s="134" customFormat="1"/>
    <row r="101" s="134" customFormat="1"/>
    <row r="102" s="134" customFormat="1"/>
    <row r="103" s="134" customFormat="1"/>
    <row r="104" s="134" customFormat="1"/>
    <row r="105" s="134" customFormat="1"/>
    <row r="106" s="134" customFormat="1"/>
    <row r="107" s="134" customFormat="1"/>
    <row r="108" s="134" customFormat="1"/>
    <row r="109" s="134" customFormat="1"/>
    <row r="110" s="134" customFormat="1"/>
    <row r="111" s="134" customFormat="1"/>
    <row r="112" s="134" customFormat="1"/>
    <row r="113" s="134" customFormat="1"/>
    <row r="114" s="134" customFormat="1"/>
    <row r="115" s="134" customFormat="1"/>
    <row r="116" s="134" customFormat="1"/>
    <row r="117" s="134" customFormat="1"/>
    <row r="118" s="134" customFormat="1"/>
    <row r="119" s="134" customFormat="1"/>
    <row r="120" s="134" customFormat="1"/>
    <row r="121" s="134" customFormat="1"/>
    <row r="122" s="134" customFormat="1"/>
    <row r="123" s="134" customFormat="1"/>
    <row r="124" s="134" customFormat="1"/>
    <row r="125" s="134" customFormat="1"/>
    <row r="126" s="134" customFormat="1"/>
    <row r="127" s="134" customFormat="1"/>
    <row r="128" s="134" customFormat="1"/>
    <row r="129" s="134" customFormat="1"/>
    <row r="130" s="134" customFormat="1"/>
    <row r="131" s="134" customFormat="1"/>
    <row r="132" s="134" customFormat="1"/>
    <row r="133" s="134" customFormat="1"/>
    <row r="134" s="134" customFormat="1"/>
    <row r="135" s="134" customFormat="1"/>
    <row r="136" s="134" customFormat="1"/>
    <row r="137" s="134" customFormat="1"/>
    <row r="138" s="134" customFormat="1"/>
    <row r="139" s="134" customFormat="1"/>
    <row r="140" s="134" customFormat="1"/>
    <row r="141" s="134" customFormat="1"/>
    <row r="142" s="134" customFormat="1"/>
    <row r="143" s="134" customFormat="1"/>
    <row r="144" s="134" customFormat="1"/>
    <row r="145" s="134" customFormat="1"/>
    <row r="146" s="134" customFormat="1"/>
    <row r="147" s="134" customFormat="1"/>
    <row r="148" s="134" customFormat="1"/>
    <row r="149" s="134" customFormat="1"/>
    <row r="150" s="134" customFormat="1"/>
    <row r="151" s="134" customFormat="1"/>
    <row r="152" s="134" customFormat="1"/>
    <row r="153" s="134" customFormat="1" ht="22.5" customHeight="1"/>
  </sheetData>
  <mergeCells count="6">
    <mergeCell ref="B61:D61"/>
    <mergeCell ref="C1:D1"/>
    <mergeCell ref="B2:D2"/>
    <mergeCell ref="B3:D3"/>
    <mergeCell ref="B4:B37"/>
    <mergeCell ref="B38:B60"/>
  </mergeCells>
  <phoneticPr fontId="39" type="noConversion"/>
  <hyperlinks>
    <hyperlink ref="A1" location="Contents!B2" display="Back to contents" xr:uid="{4B3B7119-40EE-4A79-B3F4-34340E6A2507}"/>
  </hyperlinks>
  <pageMargins left="0.25" right="0.25" top="0.75" bottom="0.75" header="0.3" footer="0.3"/>
  <pageSetup paperSize="8" scale="5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477E-EE10-4546-BBF4-390FB31F5055}">
  <sheetPr codeName="Sheet50">
    <tabColor theme="6"/>
  </sheetPr>
  <dimension ref="A1:Z97"/>
  <sheetViews>
    <sheetView workbookViewId="0"/>
  </sheetViews>
  <sheetFormatPr defaultColWidth="9.42578125" defaultRowHeight="12.75"/>
  <cols>
    <col min="1" max="1" width="12" style="90" customWidth="1"/>
    <col min="2" max="2" width="36" style="90" customWidth="1"/>
    <col min="3" max="8" width="9.42578125" style="90"/>
    <col min="9" max="9" width="9.42578125" style="24"/>
    <col min="10" max="16384" width="9.42578125" style="90"/>
  </cols>
  <sheetData>
    <row r="1" spans="1:26" ht="33.75" customHeight="1" thickBot="1">
      <c r="A1" s="415" t="s">
        <v>14</v>
      </c>
      <c r="B1" s="284"/>
      <c r="C1" s="89"/>
      <c r="D1" s="89"/>
      <c r="E1" s="89"/>
      <c r="F1" s="89"/>
      <c r="G1" s="89"/>
      <c r="H1" s="89"/>
      <c r="I1" s="72"/>
      <c r="J1" s="88"/>
      <c r="K1" s="88"/>
      <c r="L1" s="88"/>
      <c r="M1" s="88"/>
      <c r="N1" s="88"/>
      <c r="O1" s="88"/>
      <c r="P1" s="88"/>
      <c r="Q1" s="88"/>
      <c r="R1" s="88"/>
      <c r="S1" s="88"/>
      <c r="T1" s="88"/>
      <c r="U1" s="88"/>
      <c r="V1" s="88"/>
      <c r="W1" s="88"/>
      <c r="X1" s="88"/>
      <c r="Y1" s="88"/>
      <c r="Z1" s="88"/>
    </row>
    <row r="2" spans="1:26" ht="19.5" thickBot="1">
      <c r="A2" s="88"/>
      <c r="B2" s="510" t="s">
        <v>218</v>
      </c>
      <c r="C2" s="511"/>
      <c r="D2" s="511"/>
      <c r="E2" s="511"/>
      <c r="F2" s="511"/>
      <c r="G2" s="511"/>
      <c r="H2" s="511"/>
      <c r="I2" s="512"/>
      <c r="J2" s="88"/>
      <c r="K2" s="88"/>
      <c r="L2" s="88"/>
      <c r="M2" s="88"/>
      <c r="N2" s="88"/>
      <c r="O2" s="88"/>
      <c r="P2" s="88"/>
      <c r="Q2" s="88"/>
      <c r="R2" s="88"/>
      <c r="S2" s="88"/>
      <c r="T2" s="88"/>
      <c r="U2" s="88"/>
      <c r="V2" s="88"/>
      <c r="W2" s="88"/>
      <c r="X2" s="88"/>
      <c r="Y2" s="88"/>
      <c r="Z2" s="88"/>
    </row>
    <row r="3" spans="1:26">
      <c r="A3" s="88"/>
      <c r="B3" s="513" t="s">
        <v>255</v>
      </c>
      <c r="C3" s="514"/>
      <c r="D3" s="514"/>
      <c r="E3" s="514"/>
      <c r="F3" s="514"/>
      <c r="G3" s="514"/>
      <c r="H3" s="514"/>
      <c r="I3" s="515"/>
      <c r="J3" s="88"/>
      <c r="K3" s="88"/>
      <c r="L3" s="88"/>
      <c r="M3" s="88"/>
      <c r="N3" s="88"/>
      <c r="O3" s="88"/>
      <c r="P3" s="88"/>
      <c r="Q3" s="88"/>
      <c r="R3" s="88"/>
      <c r="S3" s="88"/>
      <c r="T3" s="88"/>
      <c r="U3" s="88"/>
      <c r="V3" s="88"/>
      <c r="W3" s="88"/>
      <c r="X3" s="88"/>
      <c r="Y3" s="88"/>
      <c r="Z3" s="88"/>
    </row>
    <row r="4" spans="1:26">
      <c r="A4" s="88"/>
      <c r="B4" s="516"/>
      <c r="C4" s="517"/>
      <c r="D4" s="517"/>
      <c r="E4" s="517"/>
      <c r="F4" s="517"/>
      <c r="G4" s="517"/>
      <c r="H4" s="517"/>
      <c r="I4" s="518"/>
      <c r="J4" s="88"/>
      <c r="K4" s="88"/>
      <c r="L4" s="88"/>
      <c r="M4" s="88"/>
      <c r="N4" s="88"/>
      <c r="O4" s="88"/>
      <c r="P4" s="88"/>
      <c r="Q4" s="88"/>
      <c r="R4" s="88"/>
      <c r="S4" s="88"/>
      <c r="T4" s="88"/>
      <c r="U4" s="88"/>
      <c r="V4" s="88"/>
      <c r="W4" s="88"/>
      <c r="X4" s="88"/>
      <c r="Y4" s="88"/>
      <c r="Z4" s="88"/>
    </row>
    <row r="5" spans="1:26" ht="13.5" thickBot="1">
      <c r="A5" s="88"/>
      <c r="B5" s="519"/>
      <c r="C5" s="520"/>
      <c r="D5" s="520"/>
      <c r="E5" s="520"/>
      <c r="F5" s="520"/>
      <c r="G5" s="520"/>
      <c r="H5" s="520"/>
      <c r="I5" s="521"/>
      <c r="J5" s="88"/>
      <c r="K5" s="88"/>
      <c r="L5" s="88"/>
      <c r="M5" s="88"/>
      <c r="N5" s="88"/>
      <c r="O5" s="88"/>
      <c r="P5" s="88"/>
      <c r="Q5" s="88"/>
      <c r="R5" s="88"/>
      <c r="S5" s="88"/>
      <c r="T5" s="88"/>
      <c r="U5" s="88"/>
      <c r="V5" s="88"/>
      <c r="W5" s="88"/>
      <c r="X5" s="88"/>
      <c r="Y5" s="88"/>
      <c r="Z5" s="88"/>
    </row>
    <row r="6" spans="1:26">
      <c r="A6" s="88"/>
      <c r="B6" s="388"/>
      <c r="C6" s="307"/>
      <c r="D6" s="307"/>
      <c r="E6" s="307"/>
      <c r="F6" s="307"/>
      <c r="G6" s="307"/>
      <c r="H6" s="307"/>
      <c r="I6" s="307"/>
      <c r="J6" s="88"/>
      <c r="K6" s="88"/>
      <c r="L6" s="88"/>
      <c r="M6" s="88"/>
      <c r="N6" s="88"/>
      <c r="O6" s="88"/>
      <c r="P6" s="88"/>
      <c r="Q6" s="88"/>
      <c r="R6" s="88"/>
      <c r="S6" s="88"/>
      <c r="T6" s="88"/>
      <c r="U6" s="88"/>
      <c r="V6" s="88"/>
      <c r="W6" s="88"/>
      <c r="X6" s="88"/>
      <c r="Y6" s="88"/>
      <c r="Z6" s="88"/>
    </row>
    <row r="7" spans="1:26">
      <c r="A7" s="88"/>
      <c r="B7" s="388"/>
      <c r="C7" s="307"/>
      <c r="D7" s="307"/>
      <c r="E7" s="307"/>
      <c r="F7" s="307"/>
      <c r="G7" s="307"/>
      <c r="H7" s="307"/>
      <c r="I7" s="307"/>
      <c r="J7" s="88"/>
      <c r="K7" s="88"/>
      <c r="L7" s="88"/>
      <c r="M7" s="88"/>
      <c r="N7" s="88"/>
      <c r="O7" s="88"/>
      <c r="P7" s="88"/>
      <c r="Q7" s="88"/>
      <c r="R7" s="88"/>
      <c r="S7" s="88"/>
      <c r="T7" s="88"/>
      <c r="U7" s="88"/>
      <c r="V7" s="88"/>
      <c r="W7" s="88"/>
      <c r="X7" s="88"/>
      <c r="Y7" s="88"/>
      <c r="Z7" s="88"/>
    </row>
    <row r="8" spans="1:26">
      <c r="A8" s="88"/>
      <c r="B8" s="388"/>
      <c r="C8" s="307"/>
      <c r="D8" s="307"/>
      <c r="E8" s="307"/>
      <c r="F8" s="307"/>
      <c r="G8" s="307"/>
      <c r="H8" s="307"/>
      <c r="I8" s="307"/>
      <c r="J8" s="88"/>
      <c r="K8" s="88"/>
      <c r="L8" s="88"/>
      <c r="M8" s="88"/>
      <c r="N8" s="88"/>
      <c r="O8" s="88"/>
      <c r="P8" s="88"/>
      <c r="Q8" s="88"/>
      <c r="R8" s="88"/>
      <c r="S8" s="88"/>
      <c r="T8" s="88"/>
      <c r="U8" s="88"/>
      <c r="V8" s="88"/>
      <c r="W8" s="88"/>
      <c r="X8" s="88"/>
      <c r="Y8" s="88"/>
      <c r="Z8" s="88"/>
    </row>
    <row r="9" spans="1:26">
      <c r="A9" s="88"/>
      <c r="B9" s="389"/>
      <c r="C9" s="307"/>
      <c r="D9" s="307"/>
      <c r="E9" s="307"/>
      <c r="F9" s="307"/>
      <c r="G9" s="307"/>
      <c r="H9" s="307"/>
      <c r="I9" s="307"/>
      <c r="J9" s="88"/>
      <c r="K9" s="88"/>
      <c r="L9" s="88"/>
      <c r="M9" s="88"/>
      <c r="N9" s="88"/>
      <c r="O9" s="88"/>
      <c r="P9" s="88"/>
      <c r="Q9" s="88"/>
      <c r="R9" s="88"/>
      <c r="S9" s="88"/>
      <c r="T9" s="88"/>
      <c r="U9" s="88"/>
      <c r="V9" s="88"/>
      <c r="W9" s="88"/>
      <c r="X9" s="88"/>
      <c r="Y9" s="88"/>
      <c r="Z9" s="88"/>
    </row>
    <row r="10" spans="1:26">
      <c r="A10" s="88"/>
      <c r="B10" s="390"/>
      <c r="C10" s="307"/>
      <c r="D10" s="307"/>
      <c r="E10" s="307"/>
      <c r="F10" s="307"/>
      <c r="G10" s="307"/>
      <c r="H10" s="307"/>
      <c r="I10" s="307"/>
      <c r="J10" s="88"/>
      <c r="K10" s="88"/>
      <c r="L10" s="88"/>
      <c r="M10" s="88"/>
      <c r="N10" s="88"/>
      <c r="O10" s="88"/>
      <c r="P10" s="88"/>
      <c r="Q10" s="88"/>
      <c r="R10" s="88"/>
      <c r="S10" s="88"/>
      <c r="T10" s="88"/>
      <c r="U10" s="88"/>
      <c r="V10" s="88"/>
      <c r="W10" s="88"/>
      <c r="X10" s="88"/>
      <c r="Y10" s="88"/>
      <c r="Z10" s="88"/>
    </row>
    <row r="11" spans="1:26">
      <c r="A11" s="88"/>
      <c r="B11" s="390"/>
      <c r="C11" s="309"/>
      <c r="D11" s="309"/>
      <c r="E11" s="309"/>
      <c r="F11" s="309"/>
      <c r="G11" s="309"/>
      <c r="H11" s="309"/>
      <c r="I11" s="309"/>
      <c r="J11" s="88"/>
      <c r="K11" s="88"/>
      <c r="L11" s="88"/>
      <c r="M11" s="88"/>
      <c r="N11" s="88"/>
      <c r="O11" s="88"/>
      <c r="P11" s="88"/>
      <c r="Q11" s="88"/>
      <c r="R11" s="88"/>
      <c r="S11" s="88"/>
      <c r="T11" s="88"/>
      <c r="U11" s="88"/>
      <c r="V11" s="88"/>
      <c r="W11" s="88"/>
      <c r="X11" s="88"/>
      <c r="Y11" s="88"/>
      <c r="Z11" s="88"/>
    </row>
    <row r="12" spans="1:26">
      <c r="A12" s="88"/>
      <c r="B12" s="391"/>
      <c r="C12" s="392"/>
      <c r="D12" s="392"/>
      <c r="E12" s="392"/>
      <c r="F12" s="392"/>
      <c r="G12" s="392"/>
      <c r="H12" s="392"/>
      <c r="I12" s="392"/>
      <c r="J12" s="88"/>
      <c r="K12" s="88"/>
      <c r="L12" s="88"/>
      <c r="M12" s="88"/>
      <c r="N12" s="88"/>
      <c r="O12" s="88"/>
      <c r="P12" s="88"/>
      <c r="Q12" s="88"/>
      <c r="R12" s="88"/>
      <c r="S12" s="88"/>
      <c r="T12" s="88"/>
      <c r="U12" s="88"/>
      <c r="V12" s="88"/>
      <c r="W12" s="88"/>
      <c r="X12" s="88"/>
      <c r="Y12" s="88"/>
      <c r="Z12" s="88"/>
    </row>
    <row r="13" spans="1:26">
      <c r="A13" s="88"/>
      <c r="B13" s="388"/>
      <c r="C13" s="509"/>
      <c r="D13" s="509"/>
      <c r="E13" s="509"/>
      <c r="F13" s="509"/>
      <c r="G13" s="509"/>
      <c r="H13" s="509"/>
      <c r="I13" s="509"/>
      <c r="J13" s="88"/>
      <c r="K13" s="88"/>
      <c r="L13" s="88"/>
      <c r="M13" s="88"/>
      <c r="N13" s="88"/>
      <c r="O13" s="88"/>
      <c r="P13" s="88"/>
      <c r="Q13" s="88"/>
      <c r="R13" s="88"/>
      <c r="S13" s="88"/>
      <c r="T13" s="88"/>
      <c r="U13" s="88"/>
      <c r="V13" s="88"/>
      <c r="W13" s="88"/>
      <c r="X13" s="88"/>
      <c r="Y13" s="88"/>
      <c r="Z13" s="88"/>
    </row>
    <row r="14" spans="1:26">
      <c r="A14" s="88"/>
      <c r="B14" s="388"/>
      <c r="C14" s="308"/>
      <c r="D14" s="308"/>
      <c r="E14" s="308"/>
      <c r="F14" s="308"/>
      <c r="G14" s="308"/>
      <c r="H14" s="308"/>
      <c r="I14" s="308"/>
      <c r="J14" s="88"/>
      <c r="K14" s="88"/>
      <c r="L14" s="88"/>
      <c r="M14" s="88"/>
      <c r="N14" s="88"/>
      <c r="O14" s="88"/>
      <c r="P14" s="88"/>
      <c r="Q14" s="88"/>
      <c r="R14" s="88"/>
      <c r="S14" s="88"/>
      <c r="T14" s="88"/>
      <c r="U14" s="88"/>
      <c r="V14" s="88"/>
      <c r="W14" s="88"/>
      <c r="X14" s="88"/>
      <c r="Y14" s="88"/>
      <c r="Z14" s="88"/>
    </row>
    <row r="15" spans="1:26">
      <c r="A15" s="88"/>
      <c r="B15" s="388"/>
      <c r="C15" s="308"/>
      <c r="D15" s="308"/>
      <c r="E15" s="308"/>
      <c r="F15" s="308"/>
      <c r="G15" s="308"/>
      <c r="H15" s="308"/>
      <c r="I15" s="308"/>
      <c r="J15" s="88"/>
      <c r="K15" s="88"/>
      <c r="L15" s="88"/>
      <c r="M15" s="88"/>
      <c r="N15" s="88"/>
      <c r="O15" s="88"/>
      <c r="P15" s="88"/>
      <c r="Q15" s="88"/>
      <c r="R15" s="88"/>
      <c r="S15" s="88"/>
      <c r="T15" s="88"/>
      <c r="U15" s="88"/>
      <c r="V15" s="88"/>
      <c r="W15" s="88"/>
      <c r="X15" s="88"/>
      <c r="Y15" s="88"/>
      <c r="Z15" s="88"/>
    </row>
    <row r="16" spans="1:26">
      <c r="A16" s="88"/>
      <c r="B16" s="388"/>
      <c r="C16" s="309"/>
      <c r="D16" s="309"/>
      <c r="E16" s="309"/>
      <c r="F16" s="309"/>
      <c r="G16" s="309"/>
      <c r="H16" s="309"/>
      <c r="I16" s="309"/>
      <c r="J16" s="88"/>
      <c r="K16" s="88"/>
      <c r="L16" s="88"/>
      <c r="M16" s="88"/>
      <c r="N16" s="88"/>
      <c r="O16" s="88"/>
      <c r="P16" s="88"/>
      <c r="Q16" s="88"/>
      <c r="R16" s="88"/>
      <c r="S16" s="88"/>
      <c r="T16" s="88"/>
      <c r="U16" s="88"/>
      <c r="V16" s="88"/>
      <c r="W16" s="88"/>
      <c r="X16" s="88"/>
      <c r="Y16" s="88"/>
      <c r="Z16" s="88"/>
    </row>
    <row r="17" spans="1:26">
      <c r="A17" s="88"/>
      <c r="B17" s="389"/>
      <c r="C17" s="310"/>
      <c r="D17" s="310"/>
      <c r="E17" s="310"/>
      <c r="F17" s="310"/>
      <c r="G17" s="310"/>
      <c r="H17" s="310"/>
      <c r="I17" s="310"/>
      <c r="J17" s="88"/>
      <c r="K17" s="88"/>
      <c r="L17" s="88"/>
      <c r="M17" s="88"/>
      <c r="N17" s="88"/>
      <c r="O17" s="88"/>
      <c r="P17" s="88"/>
      <c r="Q17" s="88"/>
      <c r="R17" s="88"/>
      <c r="S17" s="88"/>
      <c r="T17" s="88"/>
      <c r="U17" s="88"/>
      <c r="V17" s="88"/>
      <c r="W17" s="88"/>
      <c r="X17" s="88"/>
      <c r="Y17" s="88"/>
      <c r="Z17" s="88"/>
    </row>
    <row r="18" spans="1:26">
      <c r="A18" s="88"/>
      <c r="B18" s="390"/>
      <c r="C18" s="309"/>
      <c r="D18" s="309"/>
      <c r="E18" s="309"/>
      <c r="F18" s="309"/>
      <c r="G18" s="309"/>
      <c r="H18" s="309"/>
      <c r="I18" s="309"/>
      <c r="J18" s="88"/>
      <c r="K18" s="88"/>
      <c r="L18" s="88"/>
      <c r="M18" s="88"/>
      <c r="N18" s="88"/>
      <c r="O18" s="88"/>
      <c r="P18" s="88"/>
      <c r="Q18" s="88"/>
      <c r="R18" s="88"/>
      <c r="S18" s="88"/>
      <c r="T18" s="88"/>
      <c r="U18" s="88"/>
      <c r="V18" s="88"/>
      <c r="W18" s="88"/>
      <c r="X18" s="88"/>
      <c r="Y18" s="88"/>
      <c r="Z18" s="88"/>
    </row>
    <row r="19" spans="1:26">
      <c r="A19" s="88"/>
      <c r="B19" s="390"/>
      <c r="C19" s="311"/>
      <c r="D19" s="309"/>
      <c r="E19" s="309"/>
      <c r="F19" s="309"/>
      <c r="G19" s="309"/>
      <c r="H19" s="309"/>
      <c r="I19" s="309"/>
      <c r="J19" s="88"/>
      <c r="K19" s="88"/>
      <c r="L19" s="88"/>
      <c r="M19" s="88"/>
      <c r="N19" s="88"/>
      <c r="O19" s="88"/>
      <c r="P19" s="88"/>
      <c r="Q19" s="88"/>
      <c r="R19" s="88"/>
      <c r="S19" s="88"/>
      <c r="T19" s="88"/>
      <c r="U19" s="88"/>
      <c r="V19" s="88"/>
      <c r="W19" s="88"/>
      <c r="X19" s="88"/>
      <c r="Y19" s="88"/>
      <c r="Z19" s="88"/>
    </row>
    <row r="20" spans="1:26">
      <c r="A20" s="88"/>
      <c r="B20" s="390"/>
      <c r="C20" s="387"/>
      <c r="D20" s="309"/>
      <c r="E20" s="309"/>
      <c r="F20" s="309"/>
      <c r="G20" s="309"/>
      <c r="H20" s="309"/>
      <c r="I20" s="309"/>
      <c r="J20" s="88"/>
      <c r="K20" s="88"/>
      <c r="L20" s="88"/>
      <c r="M20" s="88"/>
      <c r="N20" s="88"/>
      <c r="O20" s="88"/>
      <c r="P20" s="88"/>
      <c r="Q20" s="88"/>
      <c r="R20" s="88"/>
      <c r="S20" s="88"/>
      <c r="T20" s="88"/>
      <c r="U20" s="88"/>
      <c r="V20" s="88"/>
      <c r="W20" s="88"/>
      <c r="X20" s="88"/>
      <c r="Y20" s="88"/>
      <c r="Z20" s="88"/>
    </row>
    <row r="21" spans="1:26">
      <c r="A21" s="88"/>
      <c r="B21" s="391"/>
      <c r="C21" s="393"/>
      <c r="D21" s="393"/>
      <c r="E21" s="393"/>
      <c r="F21" s="393"/>
      <c r="G21" s="393"/>
      <c r="H21" s="393"/>
      <c r="I21" s="393"/>
      <c r="J21" s="88"/>
      <c r="K21" s="88"/>
      <c r="L21" s="88"/>
      <c r="M21" s="88"/>
      <c r="N21" s="88"/>
      <c r="O21" s="88"/>
      <c r="P21" s="88"/>
      <c r="Q21" s="88"/>
      <c r="R21" s="88"/>
      <c r="S21" s="88"/>
      <c r="T21" s="88"/>
      <c r="U21" s="88"/>
      <c r="V21" s="88"/>
      <c r="W21" s="88"/>
      <c r="X21" s="88"/>
      <c r="Y21" s="88"/>
      <c r="Z21" s="88"/>
    </row>
    <row r="22" spans="1:26">
      <c r="A22" s="88"/>
      <c r="B22" s="394"/>
      <c r="C22" s="387"/>
      <c r="D22" s="387"/>
      <c r="E22" s="387"/>
      <c r="F22" s="387"/>
      <c r="G22" s="387"/>
      <c r="H22" s="387"/>
      <c r="I22" s="387"/>
      <c r="J22" s="88"/>
      <c r="K22" s="88"/>
      <c r="L22" s="88"/>
      <c r="M22" s="88"/>
      <c r="N22" s="88"/>
      <c r="O22" s="88"/>
      <c r="P22" s="88"/>
      <c r="Q22" s="88"/>
      <c r="R22" s="88"/>
      <c r="S22" s="88"/>
      <c r="T22" s="88"/>
      <c r="U22" s="88"/>
      <c r="V22" s="88"/>
      <c r="W22" s="88"/>
      <c r="X22" s="88"/>
      <c r="Y22" s="88"/>
      <c r="Z22" s="88"/>
    </row>
    <row r="23" spans="1:26">
      <c r="A23" s="88"/>
      <c r="B23" s="100"/>
      <c r="C23" s="103"/>
      <c r="D23" s="103"/>
      <c r="E23" s="103"/>
      <c r="F23" s="103"/>
      <c r="G23" s="103"/>
      <c r="H23" s="103"/>
      <c r="I23" s="71"/>
      <c r="J23" s="88"/>
      <c r="K23" s="88"/>
      <c r="L23" s="88"/>
      <c r="M23" s="88"/>
      <c r="N23" s="88"/>
      <c r="O23" s="88"/>
      <c r="P23" s="88"/>
      <c r="Q23" s="88"/>
      <c r="R23" s="88"/>
      <c r="S23" s="88"/>
      <c r="T23" s="88"/>
      <c r="U23" s="88"/>
      <c r="V23" s="88"/>
      <c r="W23" s="88"/>
      <c r="X23" s="88"/>
      <c r="Y23" s="88"/>
      <c r="Z23" s="88"/>
    </row>
    <row r="24" spans="1:26">
      <c r="A24" s="88"/>
      <c r="B24" s="100"/>
      <c r="C24" s="88"/>
      <c r="D24" s="172"/>
      <c r="E24" s="172"/>
      <c r="F24" s="172"/>
      <c r="G24" s="172"/>
      <c r="H24" s="172"/>
      <c r="I24" s="172"/>
      <c r="J24" s="88"/>
      <c r="K24" s="88"/>
      <c r="L24" s="88"/>
      <c r="M24" s="88"/>
      <c r="N24" s="88"/>
      <c r="O24" s="88"/>
      <c r="P24" s="88"/>
      <c r="Q24" s="88"/>
      <c r="R24" s="88"/>
      <c r="S24" s="88"/>
      <c r="T24" s="88"/>
      <c r="U24" s="88"/>
      <c r="V24" s="88"/>
      <c r="W24" s="88"/>
      <c r="X24" s="88"/>
      <c r="Y24" s="88"/>
      <c r="Z24" s="88"/>
    </row>
    <row r="25" spans="1:26">
      <c r="A25" s="88"/>
      <c r="B25" s="100"/>
      <c r="C25" s="101"/>
      <c r="D25" s="101"/>
      <c r="E25" s="101"/>
      <c r="F25" s="101"/>
      <c r="G25" s="101"/>
      <c r="H25" s="101"/>
      <c r="I25" s="71"/>
      <c r="J25" s="88"/>
      <c r="K25" s="88"/>
      <c r="L25" s="88"/>
      <c r="M25" s="88"/>
      <c r="N25" s="88"/>
      <c r="O25" s="88"/>
      <c r="P25" s="88"/>
      <c r="Q25" s="88"/>
      <c r="R25" s="88"/>
      <c r="S25" s="88"/>
      <c r="T25" s="88"/>
      <c r="U25" s="88"/>
      <c r="V25" s="88"/>
      <c r="W25" s="88"/>
      <c r="X25" s="88"/>
      <c r="Y25" s="88"/>
      <c r="Z25" s="88"/>
    </row>
    <row r="26" spans="1:26">
      <c r="A26" s="88"/>
      <c r="B26" s="100"/>
      <c r="C26" s="101"/>
      <c r="D26" s="101"/>
      <c r="E26" s="101"/>
      <c r="F26" s="101"/>
      <c r="G26" s="101"/>
      <c r="H26" s="101"/>
      <c r="I26" s="71"/>
      <c r="J26" s="88"/>
      <c r="K26" s="88"/>
      <c r="L26" s="88"/>
      <c r="M26" s="88"/>
      <c r="N26" s="88"/>
      <c r="O26" s="88"/>
      <c r="P26" s="88"/>
      <c r="Q26" s="88"/>
      <c r="R26" s="88"/>
      <c r="S26" s="88"/>
      <c r="T26" s="88"/>
      <c r="U26" s="88"/>
      <c r="V26" s="88"/>
      <c r="W26" s="88"/>
      <c r="X26" s="88"/>
      <c r="Y26" s="88"/>
      <c r="Z26" s="88"/>
    </row>
    <row r="27" spans="1:26">
      <c r="A27" s="88"/>
      <c r="B27" s="100"/>
      <c r="C27" s="101"/>
      <c r="D27" s="101"/>
      <c r="E27" s="101"/>
      <c r="F27" s="101"/>
      <c r="G27" s="101"/>
      <c r="H27" s="101"/>
      <c r="I27" s="71"/>
      <c r="J27" s="88"/>
      <c r="K27" s="88"/>
      <c r="L27" s="88"/>
      <c r="M27" s="88"/>
      <c r="N27" s="88"/>
      <c r="O27" s="88"/>
      <c r="P27" s="88"/>
      <c r="Q27" s="88"/>
      <c r="R27" s="88"/>
      <c r="S27" s="88"/>
      <c r="T27" s="88"/>
      <c r="U27" s="88"/>
      <c r="V27" s="88"/>
      <c r="W27" s="88"/>
      <c r="X27" s="88"/>
      <c r="Y27" s="88"/>
      <c r="Z27" s="88"/>
    </row>
    <row r="28" spans="1:26">
      <c r="A28" s="88"/>
      <c r="B28" s="100"/>
      <c r="C28" s="101"/>
      <c r="D28" s="101"/>
      <c r="E28" s="101"/>
      <c r="F28" s="101"/>
      <c r="G28" s="101"/>
      <c r="H28" s="101"/>
      <c r="I28" s="71"/>
      <c r="J28" s="88"/>
      <c r="K28" s="88"/>
      <c r="L28" s="88"/>
      <c r="M28" s="88"/>
      <c r="N28" s="88"/>
      <c r="O28" s="88"/>
      <c r="P28" s="88"/>
      <c r="Q28" s="88"/>
      <c r="R28" s="88"/>
      <c r="S28" s="88"/>
      <c r="T28" s="88"/>
      <c r="U28" s="88"/>
      <c r="V28" s="88"/>
      <c r="W28" s="88"/>
      <c r="X28" s="88"/>
      <c r="Y28" s="88"/>
      <c r="Z28" s="88"/>
    </row>
    <row r="29" spans="1:26">
      <c r="A29" s="88"/>
      <c r="B29" s="100"/>
      <c r="C29" s="101"/>
      <c r="D29" s="101"/>
      <c r="E29" s="101"/>
      <c r="F29" s="101"/>
      <c r="G29" s="101"/>
      <c r="H29" s="101"/>
      <c r="I29" s="71"/>
      <c r="J29" s="88"/>
      <c r="K29" s="88"/>
      <c r="L29" s="88"/>
      <c r="M29" s="88"/>
      <c r="N29" s="88"/>
      <c r="O29" s="88"/>
      <c r="P29" s="88"/>
      <c r="Q29" s="88"/>
      <c r="R29" s="88"/>
      <c r="S29" s="88"/>
      <c r="T29" s="88"/>
      <c r="U29" s="88"/>
      <c r="V29" s="88"/>
      <c r="W29" s="88"/>
      <c r="X29" s="88"/>
      <c r="Y29" s="88"/>
      <c r="Z29" s="88"/>
    </row>
    <row r="30" spans="1:26">
      <c r="A30" s="88"/>
      <c r="B30" s="100"/>
      <c r="C30" s="101"/>
      <c r="D30" s="101"/>
      <c r="E30" s="101"/>
      <c r="F30" s="101"/>
      <c r="G30" s="101"/>
      <c r="H30" s="101"/>
      <c r="I30" s="71"/>
      <c r="J30" s="88"/>
      <c r="K30" s="88"/>
      <c r="L30" s="88"/>
      <c r="M30" s="88"/>
      <c r="N30" s="88"/>
      <c r="O30" s="88"/>
      <c r="P30" s="88"/>
      <c r="Q30" s="88"/>
      <c r="R30" s="88"/>
      <c r="S30" s="88"/>
      <c r="T30" s="88"/>
      <c r="U30" s="88"/>
      <c r="V30" s="88"/>
      <c r="W30" s="88"/>
      <c r="X30" s="88"/>
      <c r="Y30" s="88"/>
      <c r="Z30" s="88"/>
    </row>
    <row r="31" spans="1:26">
      <c r="A31" s="88"/>
      <c r="B31" s="100"/>
      <c r="C31" s="101"/>
      <c r="D31" s="101"/>
      <c r="E31" s="101"/>
      <c r="F31" s="101"/>
      <c r="G31" s="101"/>
      <c r="H31" s="101"/>
      <c r="I31" s="71"/>
      <c r="J31" s="88"/>
      <c r="K31" s="88"/>
      <c r="L31" s="88"/>
      <c r="M31" s="88"/>
      <c r="N31" s="88"/>
      <c r="O31" s="88"/>
      <c r="P31" s="88"/>
      <c r="Q31" s="88"/>
      <c r="R31" s="88"/>
      <c r="S31" s="88"/>
      <c r="T31" s="88"/>
      <c r="U31" s="88"/>
      <c r="V31" s="88"/>
      <c r="W31" s="88"/>
      <c r="X31" s="88"/>
      <c r="Y31" s="88"/>
      <c r="Z31" s="88"/>
    </row>
    <row r="32" spans="1:26">
      <c r="A32" s="88"/>
      <c r="B32" s="100"/>
      <c r="C32" s="101"/>
      <c r="D32" s="101"/>
      <c r="E32" s="101"/>
      <c r="F32" s="101"/>
      <c r="G32" s="101"/>
      <c r="H32" s="101"/>
      <c r="I32" s="71"/>
      <c r="J32" s="88"/>
      <c r="K32" s="88"/>
      <c r="L32" s="88"/>
      <c r="M32" s="88"/>
      <c r="N32" s="88"/>
      <c r="O32" s="88"/>
      <c r="P32" s="88"/>
      <c r="Q32" s="88"/>
      <c r="R32" s="88"/>
      <c r="S32" s="88"/>
      <c r="T32" s="88"/>
      <c r="U32" s="88"/>
      <c r="V32" s="88"/>
      <c r="W32" s="88"/>
      <c r="X32" s="88"/>
      <c r="Y32" s="88"/>
      <c r="Z32" s="88"/>
    </row>
    <row r="33" spans="1:26">
      <c r="A33" s="88"/>
      <c r="B33" s="100"/>
      <c r="C33" s="101"/>
      <c r="D33" s="101"/>
      <c r="E33" s="101"/>
      <c r="F33" s="101"/>
      <c r="G33" s="101"/>
      <c r="H33" s="101"/>
      <c r="I33" s="71"/>
      <c r="J33" s="88"/>
      <c r="K33" s="88"/>
      <c r="L33" s="88"/>
      <c r="M33" s="88"/>
      <c r="N33" s="88"/>
      <c r="O33" s="88"/>
      <c r="P33" s="88"/>
      <c r="Q33" s="88"/>
      <c r="R33" s="88"/>
      <c r="S33" s="88"/>
      <c r="T33" s="88"/>
      <c r="U33" s="88"/>
      <c r="V33" s="88"/>
      <c r="W33" s="88"/>
      <c r="X33" s="88"/>
      <c r="Y33" s="88"/>
      <c r="Z33" s="88"/>
    </row>
    <row r="34" spans="1:26">
      <c r="A34" s="88"/>
      <c r="B34" s="100"/>
      <c r="C34" s="101"/>
      <c r="D34" s="101"/>
      <c r="E34" s="101"/>
      <c r="F34" s="101"/>
      <c r="G34" s="101"/>
      <c r="H34" s="101"/>
      <c r="I34" s="71"/>
      <c r="J34" s="88"/>
      <c r="K34" s="88"/>
      <c r="L34" s="88"/>
      <c r="M34" s="88"/>
      <c r="N34" s="88"/>
      <c r="O34" s="88"/>
      <c r="P34" s="88"/>
      <c r="Q34" s="88"/>
      <c r="R34" s="88"/>
      <c r="S34" s="88"/>
      <c r="T34" s="88"/>
      <c r="U34" s="88"/>
      <c r="V34" s="88"/>
      <c r="W34" s="88"/>
      <c r="X34" s="88"/>
      <c r="Y34" s="88"/>
      <c r="Z34" s="88"/>
    </row>
    <row r="35" spans="1:26">
      <c r="A35" s="88"/>
      <c r="B35" s="100"/>
      <c r="C35" s="101"/>
      <c r="D35" s="101"/>
      <c r="E35" s="101"/>
      <c r="F35" s="101"/>
      <c r="G35" s="101"/>
      <c r="H35" s="101"/>
      <c r="I35" s="71"/>
      <c r="J35" s="88"/>
      <c r="K35" s="88"/>
      <c r="L35" s="88"/>
      <c r="M35" s="88"/>
      <c r="N35" s="88"/>
      <c r="O35" s="88"/>
      <c r="P35" s="88"/>
      <c r="Q35" s="88"/>
      <c r="R35" s="88"/>
      <c r="S35" s="88"/>
      <c r="T35" s="88"/>
      <c r="U35" s="88"/>
      <c r="V35" s="88"/>
      <c r="W35" s="88"/>
      <c r="X35" s="88"/>
      <c r="Y35" s="88"/>
      <c r="Z35" s="88"/>
    </row>
    <row r="36" spans="1:26">
      <c r="A36" s="88"/>
      <c r="B36" s="100"/>
      <c r="C36" s="101"/>
      <c r="D36" s="101"/>
      <c r="E36" s="101"/>
      <c r="F36" s="101"/>
      <c r="G36" s="101"/>
      <c r="H36" s="101"/>
      <c r="I36" s="71"/>
      <c r="J36" s="88"/>
      <c r="K36" s="88"/>
      <c r="L36" s="88"/>
      <c r="M36" s="88"/>
      <c r="N36" s="88"/>
      <c r="O36" s="88"/>
      <c r="P36" s="88"/>
      <c r="Q36" s="88"/>
      <c r="R36" s="88"/>
      <c r="S36" s="88"/>
      <c r="T36" s="88"/>
      <c r="U36" s="88"/>
      <c r="V36" s="88"/>
      <c r="W36" s="88"/>
      <c r="X36" s="88"/>
      <c r="Y36" s="88"/>
      <c r="Z36" s="88"/>
    </row>
    <row r="37" spans="1:26">
      <c r="A37" s="88"/>
      <c r="B37" s="88"/>
      <c r="C37" s="104"/>
      <c r="D37" s="104"/>
      <c r="E37" s="104"/>
      <c r="F37" s="104"/>
      <c r="G37" s="104"/>
      <c r="H37" s="104"/>
      <c r="I37" s="71"/>
      <c r="J37" s="88"/>
      <c r="K37" s="88"/>
      <c r="L37" s="88"/>
      <c r="M37" s="88"/>
      <c r="N37" s="88"/>
      <c r="O37" s="88"/>
      <c r="P37" s="88"/>
      <c r="Q37" s="88"/>
      <c r="R37" s="88"/>
      <c r="S37" s="88"/>
      <c r="T37" s="88"/>
      <c r="U37" s="88"/>
      <c r="V37" s="88"/>
      <c r="W37" s="88"/>
      <c r="X37" s="88"/>
      <c r="Y37" s="88"/>
      <c r="Z37" s="88"/>
    </row>
    <row r="38" spans="1:26">
      <c r="A38" s="88"/>
      <c r="B38" s="88"/>
      <c r="C38" s="104"/>
      <c r="D38" s="104"/>
      <c r="E38" s="104"/>
      <c r="F38" s="104"/>
      <c r="G38" s="104"/>
      <c r="H38" s="104"/>
      <c r="I38" s="71"/>
      <c r="J38" s="88"/>
      <c r="K38" s="88"/>
      <c r="L38" s="88"/>
      <c r="M38" s="88"/>
      <c r="N38" s="88"/>
      <c r="O38" s="88"/>
      <c r="P38" s="88"/>
      <c r="Q38" s="88"/>
      <c r="R38" s="88"/>
      <c r="S38" s="88"/>
      <c r="T38" s="88"/>
      <c r="U38" s="88"/>
      <c r="V38" s="88"/>
      <c r="W38" s="88"/>
      <c r="X38" s="88"/>
      <c r="Y38" s="88"/>
      <c r="Z38" s="88"/>
    </row>
    <row r="39" spans="1:26">
      <c r="A39" s="88"/>
      <c r="B39" s="88"/>
      <c r="C39" s="88"/>
      <c r="D39" s="88"/>
      <c r="E39" s="88"/>
      <c r="F39" s="88"/>
      <c r="G39" s="88"/>
      <c r="H39" s="88"/>
      <c r="I39" s="71"/>
      <c r="J39" s="88"/>
      <c r="K39" s="88"/>
      <c r="L39" s="88"/>
      <c r="M39" s="88"/>
      <c r="N39" s="88"/>
      <c r="O39" s="88"/>
      <c r="P39" s="88"/>
      <c r="Q39" s="88"/>
      <c r="R39" s="88"/>
      <c r="S39" s="88"/>
      <c r="T39" s="88"/>
      <c r="U39" s="88"/>
      <c r="V39" s="88"/>
      <c r="W39" s="88"/>
      <c r="X39" s="88"/>
      <c r="Y39" s="88"/>
      <c r="Z39" s="88"/>
    </row>
    <row r="40" spans="1:26">
      <c r="A40" s="88"/>
      <c r="B40" s="88"/>
      <c r="C40" s="88"/>
      <c r="D40" s="88"/>
      <c r="E40" s="88"/>
      <c r="F40" s="88"/>
      <c r="G40" s="88"/>
      <c r="H40" s="88"/>
      <c r="I40" s="71"/>
      <c r="J40" s="88"/>
      <c r="K40" s="88"/>
      <c r="L40" s="88"/>
      <c r="M40" s="88"/>
      <c r="N40" s="88"/>
      <c r="O40" s="88"/>
      <c r="P40" s="88"/>
      <c r="Q40" s="88"/>
      <c r="R40" s="88"/>
      <c r="S40" s="88"/>
      <c r="T40" s="88"/>
      <c r="U40" s="88"/>
      <c r="V40" s="88"/>
      <c r="W40" s="88"/>
      <c r="X40" s="88"/>
      <c r="Y40" s="88"/>
      <c r="Z40" s="88"/>
    </row>
    <row r="41" spans="1:26">
      <c r="A41" s="88"/>
      <c r="B41" s="88"/>
      <c r="C41" s="88"/>
      <c r="D41" s="88"/>
      <c r="E41" s="88"/>
      <c r="F41" s="88"/>
      <c r="G41" s="88"/>
      <c r="H41" s="88"/>
      <c r="I41" s="71"/>
      <c r="J41" s="88"/>
      <c r="K41" s="88"/>
      <c r="L41" s="88"/>
      <c r="M41" s="88"/>
      <c r="N41" s="88"/>
      <c r="O41" s="88"/>
      <c r="P41" s="88"/>
      <c r="Q41" s="88"/>
      <c r="R41" s="88"/>
      <c r="S41" s="88"/>
      <c r="T41" s="88"/>
      <c r="U41" s="88"/>
      <c r="V41" s="88"/>
      <c r="W41" s="88"/>
      <c r="X41" s="88"/>
      <c r="Y41" s="88"/>
      <c r="Z41" s="88"/>
    </row>
    <row r="42" spans="1:26">
      <c r="A42" s="88"/>
      <c r="B42" s="88"/>
      <c r="C42" s="88"/>
      <c r="D42" s="88"/>
      <c r="E42" s="88"/>
      <c r="F42" s="88"/>
      <c r="G42" s="88"/>
      <c r="H42" s="88"/>
      <c r="I42" s="71"/>
      <c r="J42" s="88"/>
      <c r="K42" s="88"/>
      <c r="L42" s="88"/>
      <c r="M42" s="88"/>
      <c r="N42" s="88"/>
      <c r="O42" s="88"/>
      <c r="P42" s="88"/>
      <c r="Q42" s="88"/>
      <c r="R42" s="88"/>
      <c r="S42" s="88"/>
      <c r="T42" s="88"/>
      <c r="U42" s="88"/>
      <c r="V42" s="88"/>
      <c r="W42" s="88"/>
      <c r="X42" s="88"/>
      <c r="Y42" s="88"/>
      <c r="Z42" s="88"/>
    </row>
    <row r="43" spans="1:26">
      <c r="A43" s="88"/>
      <c r="B43" s="88"/>
      <c r="C43" s="88"/>
      <c r="D43" s="88"/>
      <c r="E43" s="88"/>
      <c r="F43" s="88"/>
      <c r="G43" s="88"/>
      <c r="H43" s="88"/>
      <c r="I43" s="71"/>
      <c r="J43" s="88"/>
      <c r="K43" s="88"/>
      <c r="L43" s="88"/>
      <c r="M43" s="88"/>
      <c r="N43" s="88"/>
      <c r="O43" s="88"/>
      <c r="P43" s="88"/>
      <c r="Q43" s="88"/>
      <c r="R43" s="88"/>
      <c r="S43" s="88"/>
      <c r="T43" s="88"/>
      <c r="U43" s="88"/>
      <c r="V43" s="88"/>
      <c r="W43" s="88"/>
      <c r="X43" s="88"/>
      <c r="Y43" s="88"/>
      <c r="Z43" s="88"/>
    </row>
    <row r="44" spans="1:26">
      <c r="A44" s="88"/>
      <c r="B44" s="88"/>
      <c r="C44" s="88"/>
      <c r="D44" s="88"/>
      <c r="E44" s="88"/>
      <c r="F44" s="88"/>
      <c r="G44" s="88"/>
      <c r="H44" s="88"/>
      <c r="I44" s="71"/>
      <c r="J44" s="88"/>
      <c r="K44" s="88"/>
      <c r="L44" s="88"/>
      <c r="M44" s="88"/>
      <c r="N44" s="88"/>
      <c r="O44" s="88"/>
      <c r="P44" s="88"/>
      <c r="Q44" s="88"/>
      <c r="R44" s="88"/>
      <c r="S44" s="88"/>
      <c r="T44" s="88"/>
      <c r="U44" s="88"/>
      <c r="V44" s="88"/>
      <c r="W44" s="88"/>
      <c r="X44" s="88"/>
      <c r="Y44" s="88"/>
      <c r="Z44" s="88"/>
    </row>
    <row r="45" spans="1:26">
      <c r="A45" s="88"/>
      <c r="B45" s="88"/>
      <c r="C45" s="88"/>
      <c r="D45" s="88"/>
      <c r="E45" s="88"/>
      <c r="F45" s="88"/>
      <c r="G45" s="88"/>
      <c r="H45" s="88"/>
      <c r="I45" s="71"/>
      <c r="J45" s="88"/>
      <c r="K45" s="88"/>
      <c r="L45" s="88"/>
      <c r="M45" s="88"/>
      <c r="N45" s="88"/>
      <c r="O45" s="88"/>
      <c r="P45" s="88"/>
      <c r="Q45" s="88"/>
      <c r="R45" s="88"/>
      <c r="S45" s="88"/>
      <c r="T45" s="88"/>
      <c r="U45" s="88"/>
      <c r="V45" s="88"/>
      <c r="W45" s="88"/>
      <c r="X45" s="88"/>
      <c r="Y45" s="88"/>
      <c r="Z45" s="88"/>
    </row>
    <row r="46" spans="1:26">
      <c r="A46" s="88"/>
      <c r="B46" s="88"/>
      <c r="C46" s="88"/>
      <c r="D46" s="88"/>
      <c r="E46" s="88"/>
      <c r="F46" s="88"/>
      <c r="G46" s="88"/>
      <c r="H46" s="88"/>
      <c r="I46" s="71"/>
      <c r="J46" s="88"/>
      <c r="K46" s="88"/>
      <c r="L46" s="88"/>
      <c r="M46" s="88"/>
      <c r="N46" s="88"/>
      <c r="O46" s="88"/>
      <c r="P46" s="88"/>
      <c r="Q46" s="88"/>
      <c r="R46" s="88"/>
      <c r="S46" s="88"/>
      <c r="T46" s="88"/>
      <c r="U46" s="88"/>
      <c r="V46" s="88"/>
      <c r="W46" s="88"/>
      <c r="X46" s="88"/>
      <c r="Y46" s="88"/>
      <c r="Z46" s="88"/>
    </row>
    <row r="47" spans="1:26">
      <c r="A47" s="88"/>
      <c r="B47" s="88"/>
      <c r="C47" s="88"/>
      <c r="D47" s="88"/>
      <c r="E47" s="88"/>
      <c r="F47" s="88"/>
      <c r="G47" s="88"/>
      <c r="H47" s="88"/>
      <c r="I47" s="71"/>
      <c r="J47" s="88"/>
      <c r="K47" s="88"/>
      <c r="L47" s="88"/>
      <c r="M47" s="88"/>
      <c r="N47" s="88"/>
      <c r="O47" s="88"/>
      <c r="P47" s="88"/>
      <c r="Q47" s="88"/>
      <c r="R47" s="88"/>
      <c r="S47" s="88"/>
      <c r="T47" s="88"/>
      <c r="U47" s="88"/>
      <c r="V47" s="88"/>
      <c r="W47" s="88"/>
      <c r="X47" s="88"/>
      <c r="Y47" s="88"/>
      <c r="Z47" s="88"/>
    </row>
    <row r="48" spans="1:26">
      <c r="A48" s="88"/>
      <c r="B48" s="88"/>
      <c r="C48" s="88"/>
      <c r="D48" s="88"/>
      <c r="E48" s="88"/>
      <c r="F48" s="88"/>
      <c r="G48" s="88"/>
      <c r="H48" s="88"/>
      <c r="I48" s="71"/>
      <c r="J48" s="88"/>
      <c r="K48" s="88"/>
      <c r="L48" s="88"/>
      <c r="M48" s="88"/>
      <c r="N48" s="88"/>
      <c r="O48" s="88"/>
      <c r="P48" s="88"/>
      <c r="Q48" s="88"/>
      <c r="R48" s="88"/>
      <c r="S48" s="88"/>
      <c r="T48" s="88"/>
      <c r="U48" s="88"/>
      <c r="V48" s="88"/>
      <c r="W48" s="88"/>
      <c r="X48" s="88"/>
      <c r="Y48" s="88"/>
      <c r="Z48" s="88"/>
    </row>
    <row r="49" spans="1:26">
      <c r="A49" s="88"/>
      <c r="B49" s="88"/>
      <c r="C49" s="88"/>
      <c r="D49" s="88"/>
      <c r="E49" s="88"/>
      <c r="F49" s="88"/>
      <c r="G49" s="88"/>
      <c r="H49" s="88"/>
      <c r="I49" s="71"/>
      <c r="J49" s="88"/>
      <c r="K49" s="88"/>
      <c r="L49" s="88"/>
      <c r="M49" s="88"/>
      <c r="N49" s="88"/>
      <c r="O49" s="88"/>
      <c r="P49" s="88"/>
      <c r="Q49" s="88"/>
      <c r="R49" s="88"/>
      <c r="S49" s="88"/>
      <c r="T49" s="88"/>
      <c r="U49" s="88"/>
      <c r="V49" s="88"/>
      <c r="W49" s="88"/>
      <c r="X49" s="88"/>
      <c r="Y49" s="88"/>
      <c r="Z49" s="88"/>
    </row>
    <row r="50" spans="1:26">
      <c r="A50" s="88"/>
      <c r="B50" s="88"/>
      <c r="C50" s="88"/>
      <c r="D50" s="88"/>
      <c r="E50" s="88"/>
      <c r="F50" s="88"/>
      <c r="G50" s="88"/>
      <c r="H50" s="88"/>
      <c r="I50" s="71"/>
      <c r="J50" s="88"/>
      <c r="K50" s="88"/>
      <c r="L50" s="88"/>
      <c r="M50" s="88"/>
      <c r="N50" s="88"/>
      <c r="O50" s="88"/>
      <c r="P50" s="88"/>
      <c r="Q50" s="88"/>
      <c r="R50" s="88"/>
      <c r="S50" s="88"/>
      <c r="T50" s="88"/>
      <c r="U50" s="88"/>
      <c r="V50" s="88"/>
      <c r="W50" s="88"/>
      <c r="X50" s="88"/>
      <c r="Y50" s="88"/>
      <c r="Z50" s="88"/>
    </row>
    <row r="51" spans="1:26">
      <c r="A51" s="88"/>
      <c r="B51" s="88"/>
      <c r="C51" s="88"/>
      <c r="D51" s="88"/>
      <c r="E51" s="88"/>
      <c r="F51" s="88"/>
      <c r="G51" s="88"/>
      <c r="H51" s="88"/>
      <c r="I51" s="71"/>
      <c r="J51" s="88"/>
      <c r="K51" s="88"/>
      <c r="L51" s="88"/>
      <c r="M51" s="88"/>
      <c r="N51" s="88"/>
      <c r="O51" s="88"/>
      <c r="P51" s="88"/>
      <c r="Q51" s="88"/>
      <c r="R51" s="88"/>
      <c r="S51" s="88"/>
      <c r="T51" s="88"/>
      <c r="U51" s="88"/>
      <c r="V51" s="88"/>
      <c r="W51" s="88"/>
      <c r="X51" s="88"/>
      <c r="Y51" s="88"/>
      <c r="Z51" s="88"/>
    </row>
    <row r="52" spans="1:26">
      <c r="A52" s="88"/>
      <c r="B52" s="88"/>
      <c r="C52" s="88"/>
      <c r="D52" s="88"/>
      <c r="E52" s="88"/>
      <c r="F52" s="88"/>
      <c r="G52" s="88"/>
      <c r="H52" s="88"/>
      <c r="I52" s="71"/>
      <c r="J52" s="88"/>
      <c r="K52" s="88"/>
      <c r="L52" s="88"/>
      <c r="M52" s="88"/>
      <c r="N52" s="88"/>
      <c r="O52" s="88"/>
      <c r="P52" s="88"/>
      <c r="Q52" s="88"/>
      <c r="R52" s="88"/>
      <c r="S52" s="88"/>
      <c r="T52" s="88"/>
      <c r="U52" s="88"/>
      <c r="V52" s="88"/>
      <c r="W52" s="88"/>
      <c r="X52" s="88"/>
      <c r="Y52" s="88"/>
      <c r="Z52" s="88"/>
    </row>
    <row r="53" spans="1:26">
      <c r="A53" s="88"/>
      <c r="B53" s="88"/>
      <c r="C53" s="88"/>
      <c r="D53" s="88"/>
      <c r="E53" s="88"/>
      <c r="F53" s="88"/>
      <c r="G53" s="88"/>
      <c r="H53" s="88"/>
      <c r="I53" s="71"/>
      <c r="J53" s="88"/>
      <c r="K53" s="88"/>
      <c r="L53" s="88"/>
      <c r="M53" s="88"/>
      <c r="N53" s="88"/>
      <c r="O53" s="88"/>
      <c r="P53" s="88"/>
      <c r="Q53" s="88"/>
      <c r="R53" s="88"/>
      <c r="S53" s="88"/>
      <c r="T53" s="88"/>
      <c r="U53" s="88"/>
      <c r="V53" s="88"/>
      <c r="W53" s="88"/>
      <c r="X53" s="88"/>
      <c r="Y53" s="88"/>
      <c r="Z53" s="88"/>
    </row>
    <row r="54" spans="1:26">
      <c r="A54" s="88"/>
      <c r="B54" s="88"/>
      <c r="C54" s="88"/>
      <c r="D54" s="88"/>
      <c r="E54" s="88"/>
      <c r="F54" s="88"/>
      <c r="G54" s="88"/>
      <c r="H54" s="88"/>
      <c r="I54" s="71"/>
      <c r="J54" s="88"/>
      <c r="K54" s="88"/>
      <c r="L54" s="88"/>
      <c r="M54" s="88"/>
      <c r="N54" s="88"/>
      <c r="O54" s="88"/>
      <c r="P54" s="88"/>
      <c r="Q54" s="88"/>
      <c r="R54" s="88"/>
      <c r="S54" s="88"/>
      <c r="T54" s="88"/>
      <c r="U54" s="88"/>
      <c r="V54" s="88"/>
      <c r="W54" s="88"/>
      <c r="X54" s="88"/>
      <c r="Y54" s="88"/>
      <c r="Z54" s="88"/>
    </row>
    <row r="55" spans="1:26">
      <c r="A55" s="88"/>
      <c r="B55" s="88"/>
      <c r="C55" s="88"/>
      <c r="D55" s="88"/>
      <c r="E55" s="88"/>
      <c r="F55" s="88"/>
      <c r="G55" s="88"/>
      <c r="H55" s="88"/>
      <c r="I55" s="71"/>
      <c r="J55" s="88"/>
      <c r="K55" s="88"/>
      <c r="L55" s="88"/>
      <c r="M55" s="88"/>
      <c r="N55" s="88"/>
      <c r="O55" s="88"/>
      <c r="P55" s="88"/>
      <c r="Q55" s="88"/>
      <c r="R55" s="88"/>
      <c r="S55" s="88"/>
      <c r="T55" s="88"/>
      <c r="U55" s="88"/>
      <c r="V55" s="88"/>
      <c r="W55" s="88"/>
      <c r="X55" s="88"/>
      <c r="Y55" s="88"/>
      <c r="Z55" s="88"/>
    </row>
    <row r="56" spans="1:26">
      <c r="A56" s="88"/>
      <c r="B56" s="88"/>
      <c r="C56" s="88"/>
      <c r="D56" s="88"/>
      <c r="E56" s="88"/>
      <c r="F56" s="88"/>
      <c r="G56" s="88"/>
      <c r="H56" s="88"/>
      <c r="I56" s="71"/>
      <c r="J56" s="88"/>
      <c r="K56" s="88"/>
      <c r="L56" s="88"/>
      <c r="M56" s="88"/>
      <c r="N56" s="88"/>
      <c r="O56" s="88"/>
      <c r="P56" s="88"/>
      <c r="Q56" s="88"/>
      <c r="R56" s="88"/>
      <c r="S56" s="88"/>
      <c r="T56" s="88"/>
      <c r="U56" s="88"/>
      <c r="V56" s="88"/>
      <c r="W56" s="88"/>
      <c r="X56" s="88"/>
      <c r="Y56" s="88"/>
      <c r="Z56" s="88"/>
    </row>
    <row r="57" spans="1:26">
      <c r="A57" s="88"/>
      <c r="B57" s="88"/>
      <c r="C57" s="88"/>
      <c r="D57" s="88"/>
      <c r="E57" s="88"/>
      <c r="F57" s="88"/>
      <c r="G57" s="88"/>
      <c r="H57" s="88"/>
      <c r="I57" s="71"/>
      <c r="J57" s="88"/>
      <c r="K57" s="88"/>
      <c r="L57" s="88"/>
      <c r="M57" s="88"/>
      <c r="N57" s="88"/>
      <c r="O57" s="88"/>
      <c r="P57" s="88"/>
      <c r="Q57" s="88"/>
      <c r="R57" s="88"/>
      <c r="S57" s="88"/>
      <c r="T57" s="88"/>
      <c r="U57" s="88"/>
      <c r="V57" s="88"/>
      <c r="W57" s="88"/>
      <c r="X57" s="88"/>
      <c r="Y57" s="88"/>
      <c r="Z57" s="88"/>
    </row>
    <row r="58" spans="1:26">
      <c r="A58" s="88"/>
      <c r="B58" s="88"/>
      <c r="C58" s="88"/>
      <c r="D58" s="88"/>
      <c r="E58" s="88"/>
      <c r="F58" s="88"/>
      <c r="G58" s="88"/>
      <c r="H58" s="88"/>
      <c r="I58" s="71"/>
      <c r="J58" s="88"/>
      <c r="K58" s="88"/>
      <c r="L58" s="88"/>
      <c r="M58" s="88"/>
      <c r="N58" s="88"/>
      <c r="O58" s="88"/>
      <c r="P58" s="88"/>
      <c r="Q58" s="88"/>
      <c r="R58" s="88"/>
      <c r="S58" s="88"/>
      <c r="T58" s="88"/>
      <c r="U58" s="88"/>
      <c r="V58" s="88"/>
      <c r="W58" s="88"/>
      <c r="X58" s="88"/>
      <c r="Y58" s="88"/>
      <c r="Z58" s="88"/>
    </row>
    <row r="59" spans="1:26">
      <c r="A59" s="88"/>
      <c r="B59" s="88"/>
      <c r="C59" s="88"/>
      <c r="D59" s="88"/>
      <c r="E59" s="88"/>
      <c r="F59" s="88"/>
      <c r="G59" s="88"/>
      <c r="H59" s="88"/>
      <c r="I59" s="71"/>
      <c r="J59" s="88"/>
      <c r="K59" s="88"/>
      <c r="L59" s="88"/>
      <c r="M59" s="88"/>
      <c r="N59" s="88"/>
      <c r="O59" s="88"/>
      <c r="P59" s="88"/>
      <c r="Q59" s="88"/>
      <c r="R59" s="88"/>
      <c r="S59" s="88"/>
      <c r="T59" s="88"/>
      <c r="U59" s="88"/>
      <c r="V59" s="88"/>
      <c r="W59" s="88"/>
      <c r="X59" s="88"/>
      <c r="Y59" s="88"/>
      <c r="Z59" s="88"/>
    </row>
    <row r="60" spans="1:26">
      <c r="A60" s="88"/>
      <c r="B60" s="88"/>
      <c r="C60" s="88"/>
      <c r="D60" s="88"/>
      <c r="E60" s="88"/>
      <c r="F60" s="88"/>
      <c r="G60" s="88"/>
      <c r="H60" s="88"/>
      <c r="I60" s="71"/>
      <c r="J60" s="88"/>
      <c r="K60" s="88"/>
      <c r="L60" s="88"/>
      <c r="M60" s="88"/>
      <c r="N60" s="88"/>
      <c r="O60" s="88"/>
      <c r="P60" s="88"/>
      <c r="Q60" s="88"/>
      <c r="R60" s="88"/>
      <c r="S60" s="88"/>
      <c r="T60" s="88"/>
      <c r="U60" s="88"/>
      <c r="V60" s="88"/>
      <c r="W60" s="88"/>
      <c r="X60" s="88"/>
      <c r="Y60" s="88"/>
      <c r="Z60" s="88"/>
    </row>
    <row r="61" spans="1:26">
      <c r="A61" s="88"/>
      <c r="B61" s="88"/>
      <c r="C61" s="88"/>
      <c r="D61" s="88"/>
      <c r="E61" s="88"/>
      <c r="F61" s="88"/>
      <c r="G61" s="88"/>
      <c r="H61" s="88"/>
      <c r="I61" s="71"/>
      <c r="J61" s="88"/>
      <c r="K61" s="88"/>
      <c r="L61" s="88"/>
      <c r="M61" s="88"/>
      <c r="N61" s="88"/>
      <c r="O61" s="88"/>
      <c r="P61" s="88"/>
      <c r="Q61" s="88"/>
      <c r="R61" s="88"/>
      <c r="S61" s="88"/>
      <c r="T61" s="88"/>
      <c r="U61" s="88"/>
      <c r="V61" s="88"/>
      <c r="W61" s="88"/>
      <c r="X61" s="88"/>
      <c r="Y61" s="88"/>
      <c r="Z61" s="88"/>
    </row>
    <row r="62" spans="1:26">
      <c r="A62" s="88"/>
      <c r="B62" s="88"/>
      <c r="C62" s="88"/>
      <c r="D62" s="88"/>
      <c r="E62" s="88"/>
      <c r="F62" s="88"/>
      <c r="G62" s="88"/>
      <c r="H62" s="88"/>
      <c r="I62" s="71"/>
      <c r="J62" s="88"/>
      <c r="K62" s="88"/>
      <c r="L62" s="88"/>
      <c r="M62" s="88"/>
      <c r="N62" s="88"/>
      <c r="O62" s="88"/>
      <c r="P62" s="88"/>
      <c r="Q62" s="88"/>
      <c r="R62" s="88"/>
      <c r="S62" s="88"/>
      <c r="T62" s="88"/>
      <c r="U62" s="88"/>
      <c r="V62" s="88"/>
      <c r="W62" s="88"/>
      <c r="X62" s="88"/>
      <c r="Y62" s="88"/>
      <c r="Z62" s="88"/>
    </row>
    <row r="63" spans="1:26">
      <c r="A63" s="88"/>
      <c r="B63" s="88"/>
      <c r="C63" s="88"/>
      <c r="D63" s="88"/>
      <c r="E63" s="88"/>
      <c r="F63" s="88"/>
      <c r="G63" s="88"/>
      <c r="H63" s="88"/>
      <c r="I63" s="71"/>
      <c r="J63" s="88"/>
      <c r="K63" s="88"/>
      <c r="L63" s="88"/>
      <c r="M63" s="88"/>
      <c r="N63" s="88"/>
      <c r="O63" s="88"/>
      <c r="P63" s="88"/>
      <c r="Q63" s="88"/>
      <c r="R63" s="88"/>
      <c r="S63" s="88"/>
      <c r="T63" s="88"/>
      <c r="U63" s="88"/>
      <c r="V63" s="88"/>
      <c r="W63" s="88"/>
      <c r="X63" s="88"/>
      <c r="Y63" s="88"/>
      <c r="Z63" s="88"/>
    </row>
    <row r="64" spans="1:26">
      <c r="A64" s="88"/>
      <c r="B64" s="88"/>
      <c r="C64" s="88"/>
      <c r="D64" s="88"/>
      <c r="E64" s="88"/>
      <c r="F64" s="88"/>
      <c r="G64" s="88"/>
      <c r="H64" s="88"/>
      <c r="I64" s="71"/>
      <c r="J64" s="88"/>
      <c r="K64" s="88"/>
      <c r="L64" s="88"/>
      <c r="M64" s="88"/>
      <c r="N64" s="88"/>
      <c r="O64" s="88"/>
      <c r="P64" s="88"/>
      <c r="Q64" s="88"/>
      <c r="R64" s="88"/>
      <c r="S64" s="88"/>
      <c r="T64" s="88"/>
      <c r="U64" s="88"/>
      <c r="V64" s="88"/>
      <c r="W64" s="88"/>
      <c r="X64" s="88"/>
      <c r="Y64" s="88"/>
      <c r="Z64" s="88"/>
    </row>
    <row r="65" spans="1:26">
      <c r="A65" s="88"/>
      <c r="B65" s="88"/>
      <c r="C65" s="88"/>
      <c r="D65" s="88"/>
      <c r="E65" s="88"/>
      <c r="F65" s="88"/>
      <c r="G65" s="88"/>
      <c r="H65" s="88"/>
      <c r="I65" s="71"/>
      <c r="J65" s="88"/>
      <c r="K65" s="88"/>
      <c r="L65" s="88"/>
      <c r="M65" s="88"/>
      <c r="N65" s="88"/>
      <c r="O65" s="88"/>
      <c r="P65" s="88"/>
      <c r="Q65" s="88"/>
      <c r="R65" s="88"/>
      <c r="S65" s="88"/>
      <c r="T65" s="88"/>
      <c r="U65" s="88"/>
      <c r="V65" s="88"/>
      <c r="W65" s="88"/>
      <c r="X65" s="88"/>
      <c r="Y65" s="88"/>
      <c r="Z65" s="88"/>
    </row>
    <row r="66" spans="1:26">
      <c r="A66" s="88"/>
      <c r="B66" s="88"/>
      <c r="C66" s="88"/>
      <c r="D66" s="88"/>
      <c r="E66" s="88"/>
      <c r="F66" s="88"/>
      <c r="G66" s="88"/>
      <c r="H66" s="88"/>
      <c r="I66" s="71"/>
      <c r="J66" s="88"/>
      <c r="K66" s="88"/>
      <c r="L66" s="88"/>
      <c r="M66" s="88"/>
      <c r="N66" s="88"/>
      <c r="O66" s="88"/>
      <c r="P66" s="88"/>
      <c r="Q66" s="88"/>
      <c r="R66" s="88"/>
      <c r="S66" s="88"/>
      <c r="T66" s="88"/>
      <c r="U66" s="88"/>
      <c r="V66" s="88"/>
      <c r="W66" s="88"/>
      <c r="X66" s="88"/>
      <c r="Y66" s="88"/>
      <c r="Z66" s="88"/>
    </row>
    <row r="67" spans="1:26">
      <c r="A67" s="88"/>
      <c r="B67" s="88"/>
      <c r="C67" s="88"/>
      <c r="D67" s="88"/>
      <c r="E67" s="88"/>
      <c r="F67" s="88"/>
      <c r="G67" s="88"/>
      <c r="H67" s="88"/>
      <c r="I67" s="71"/>
      <c r="J67" s="88"/>
      <c r="K67" s="88"/>
      <c r="L67" s="88"/>
      <c r="M67" s="88"/>
      <c r="N67" s="88"/>
      <c r="O67" s="88"/>
      <c r="P67" s="88"/>
      <c r="Q67" s="88"/>
      <c r="R67" s="88"/>
      <c r="S67" s="88"/>
      <c r="T67" s="88"/>
      <c r="U67" s="88"/>
      <c r="V67" s="88"/>
      <c r="W67" s="88"/>
      <c r="X67" s="88"/>
      <c r="Y67" s="88"/>
      <c r="Z67" s="88"/>
    </row>
    <row r="68" spans="1:26">
      <c r="A68" s="88"/>
      <c r="B68" s="88"/>
      <c r="C68" s="88"/>
      <c r="D68" s="88"/>
      <c r="E68" s="88"/>
      <c r="F68" s="88"/>
      <c r="G68" s="88"/>
      <c r="H68" s="88"/>
      <c r="I68" s="71"/>
      <c r="J68" s="88"/>
      <c r="K68" s="88"/>
      <c r="L68" s="88"/>
      <c r="M68" s="88"/>
      <c r="N68" s="88"/>
      <c r="O68" s="88"/>
      <c r="P68" s="88"/>
      <c r="Q68" s="88"/>
      <c r="R68" s="88"/>
      <c r="S68" s="88"/>
      <c r="T68" s="88"/>
      <c r="U68" s="88"/>
      <c r="V68" s="88"/>
      <c r="W68" s="88"/>
      <c r="X68" s="88"/>
      <c r="Y68" s="88"/>
      <c r="Z68" s="88"/>
    </row>
    <row r="69" spans="1:26">
      <c r="A69" s="88"/>
      <c r="B69" s="88"/>
      <c r="C69" s="88"/>
      <c r="D69" s="88"/>
      <c r="E69" s="88"/>
      <c r="F69" s="88"/>
      <c r="G69" s="88"/>
      <c r="H69" s="88"/>
      <c r="I69" s="71"/>
      <c r="J69" s="88"/>
      <c r="K69" s="88"/>
      <c r="L69" s="88"/>
      <c r="M69" s="88"/>
      <c r="N69" s="88"/>
      <c r="O69" s="88"/>
      <c r="P69" s="88"/>
      <c r="Q69" s="88"/>
      <c r="R69" s="88"/>
      <c r="S69" s="88"/>
      <c r="T69" s="88"/>
      <c r="U69" s="88"/>
      <c r="V69" s="88"/>
      <c r="W69" s="88"/>
      <c r="X69" s="88"/>
      <c r="Y69" s="88"/>
      <c r="Z69" s="88"/>
    </row>
    <row r="70" spans="1:26">
      <c r="A70" s="88"/>
      <c r="B70" s="88"/>
      <c r="C70" s="88"/>
      <c r="D70" s="88"/>
      <c r="E70" s="88"/>
      <c r="F70" s="88"/>
      <c r="G70" s="88"/>
      <c r="H70" s="88"/>
      <c r="I70" s="71"/>
      <c r="J70" s="88"/>
      <c r="K70" s="88"/>
      <c r="L70" s="88"/>
      <c r="M70" s="88"/>
      <c r="N70" s="88"/>
      <c r="O70" s="88"/>
      <c r="P70" s="88"/>
      <c r="Q70" s="88"/>
      <c r="R70" s="88"/>
      <c r="S70" s="88"/>
      <c r="T70" s="88"/>
      <c r="U70" s="88"/>
      <c r="V70" s="88"/>
      <c r="W70" s="88"/>
      <c r="X70" s="88"/>
      <c r="Y70" s="88"/>
      <c r="Z70" s="88"/>
    </row>
    <row r="71" spans="1:26">
      <c r="A71" s="88"/>
      <c r="B71" s="88"/>
      <c r="C71" s="88"/>
      <c r="D71" s="88"/>
      <c r="E71" s="88"/>
      <c r="F71" s="88"/>
      <c r="G71" s="88"/>
      <c r="H71" s="88"/>
      <c r="I71" s="71"/>
      <c r="J71" s="88"/>
      <c r="K71" s="88"/>
      <c r="L71" s="88"/>
      <c r="M71" s="88"/>
      <c r="N71" s="88"/>
      <c r="O71" s="88"/>
      <c r="P71" s="88"/>
      <c r="Q71" s="88"/>
      <c r="R71" s="88"/>
      <c r="S71" s="88"/>
      <c r="T71" s="88"/>
      <c r="U71" s="88"/>
      <c r="V71" s="88"/>
      <c r="W71" s="88"/>
      <c r="X71" s="88"/>
      <c r="Y71" s="88"/>
      <c r="Z71" s="88"/>
    </row>
    <row r="72" spans="1:26">
      <c r="A72" s="88"/>
      <c r="B72" s="88"/>
      <c r="C72" s="88"/>
      <c r="D72" s="88"/>
      <c r="E72" s="88"/>
      <c r="F72" s="88"/>
      <c r="G72" s="88"/>
      <c r="H72" s="88"/>
      <c r="I72" s="71"/>
      <c r="J72" s="88"/>
      <c r="K72" s="88"/>
      <c r="L72" s="88"/>
      <c r="M72" s="88"/>
      <c r="N72" s="88"/>
      <c r="O72" s="88"/>
      <c r="P72" s="88"/>
      <c r="Q72" s="88"/>
      <c r="R72" s="88"/>
      <c r="S72" s="88"/>
      <c r="T72" s="88"/>
      <c r="U72" s="88"/>
      <c r="V72" s="88"/>
      <c r="W72" s="88"/>
      <c r="X72" s="88"/>
      <c r="Y72" s="88"/>
      <c r="Z72" s="88"/>
    </row>
    <row r="73" spans="1:26">
      <c r="A73" s="88"/>
      <c r="B73" s="88"/>
      <c r="C73" s="88"/>
      <c r="D73" s="88"/>
      <c r="E73" s="88"/>
      <c r="F73" s="88"/>
      <c r="G73" s="88"/>
      <c r="H73" s="88"/>
      <c r="I73" s="71"/>
      <c r="J73" s="88"/>
      <c r="K73" s="88"/>
      <c r="L73" s="88"/>
      <c r="M73" s="88"/>
      <c r="N73" s="88"/>
      <c r="O73" s="88"/>
      <c r="P73" s="88"/>
      <c r="Q73" s="88"/>
      <c r="R73" s="88"/>
      <c r="S73" s="88"/>
      <c r="T73" s="88"/>
      <c r="U73" s="88"/>
      <c r="V73" s="88"/>
      <c r="W73" s="88"/>
      <c r="X73" s="88"/>
      <c r="Y73" s="88"/>
      <c r="Z73" s="88"/>
    </row>
    <row r="74" spans="1:26">
      <c r="A74" s="88"/>
      <c r="B74" s="88"/>
      <c r="C74" s="88"/>
      <c r="D74" s="88"/>
      <c r="E74" s="88"/>
      <c r="F74" s="88"/>
      <c r="G74" s="88"/>
      <c r="H74" s="88"/>
      <c r="I74" s="71"/>
      <c r="J74" s="88"/>
      <c r="K74" s="88"/>
      <c r="L74" s="88"/>
      <c r="M74" s="88"/>
      <c r="N74" s="88"/>
      <c r="O74" s="88"/>
      <c r="P74" s="88"/>
      <c r="Q74" s="88"/>
      <c r="R74" s="88"/>
      <c r="S74" s="88"/>
      <c r="T74" s="88"/>
      <c r="U74" s="88"/>
      <c r="V74" s="88"/>
      <c r="W74" s="88"/>
      <c r="X74" s="88"/>
      <c r="Y74" s="88"/>
      <c r="Z74" s="88"/>
    </row>
    <row r="75" spans="1:26">
      <c r="A75" s="88"/>
      <c r="B75" s="88"/>
      <c r="C75" s="88"/>
      <c r="D75" s="88"/>
      <c r="E75" s="88"/>
      <c r="F75" s="88"/>
      <c r="G75" s="88"/>
      <c r="H75" s="88"/>
      <c r="I75" s="71"/>
      <c r="J75" s="88"/>
      <c r="K75" s="88"/>
      <c r="L75" s="88"/>
      <c r="M75" s="88"/>
      <c r="N75" s="88"/>
      <c r="O75" s="88"/>
      <c r="P75" s="88"/>
      <c r="Q75" s="88"/>
      <c r="R75" s="88"/>
      <c r="S75" s="88"/>
      <c r="T75" s="88"/>
      <c r="U75" s="88"/>
      <c r="V75" s="88"/>
      <c r="W75" s="88"/>
      <c r="X75" s="88"/>
      <c r="Y75" s="88"/>
      <c r="Z75" s="88"/>
    </row>
    <row r="76" spans="1:26">
      <c r="A76" s="88"/>
      <c r="B76" s="88"/>
      <c r="C76" s="88"/>
      <c r="D76" s="88"/>
      <c r="E76" s="88"/>
      <c r="F76" s="88"/>
      <c r="G76" s="88"/>
      <c r="H76" s="88"/>
      <c r="I76" s="71"/>
      <c r="J76" s="88"/>
      <c r="K76" s="88"/>
      <c r="L76" s="88"/>
      <c r="M76" s="88"/>
      <c r="N76" s="88"/>
      <c r="O76" s="88"/>
      <c r="P76" s="88"/>
      <c r="Q76" s="88"/>
      <c r="R76" s="88"/>
      <c r="S76" s="88"/>
      <c r="T76" s="88"/>
      <c r="U76" s="88"/>
      <c r="V76" s="88"/>
      <c r="W76" s="88"/>
      <c r="X76" s="88"/>
      <c r="Y76" s="88"/>
      <c r="Z76" s="88"/>
    </row>
    <row r="77" spans="1:26">
      <c r="A77" s="88"/>
      <c r="B77" s="88"/>
      <c r="C77" s="88"/>
      <c r="D77" s="88"/>
      <c r="E77" s="88"/>
      <c r="F77" s="88"/>
      <c r="G77" s="88"/>
      <c r="H77" s="88"/>
      <c r="I77" s="71"/>
      <c r="J77" s="88"/>
      <c r="K77" s="88"/>
      <c r="L77" s="88"/>
      <c r="M77" s="88"/>
      <c r="N77" s="88"/>
      <c r="O77" s="88"/>
      <c r="P77" s="88"/>
      <c r="Q77" s="88"/>
      <c r="R77" s="88"/>
      <c r="S77" s="88"/>
      <c r="T77" s="88"/>
      <c r="U77" s="88"/>
      <c r="V77" s="88"/>
      <c r="W77" s="88"/>
      <c r="X77" s="88"/>
      <c r="Y77" s="88"/>
      <c r="Z77" s="88"/>
    </row>
    <row r="78" spans="1:26">
      <c r="A78" s="88"/>
      <c r="B78" s="88"/>
      <c r="C78" s="88"/>
      <c r="D78" s="88"/>
      <c r="E78" s="88"/>
      <c r="F78" s="88"/>
      <c r="G78" s="88"/>
      <c r="H78" s="88"/>
      <c r="I78" s="71"/>
      <c r="J78" s="88"/>
      <c r="K78" s="88"/>
      <c r="L78" s="88"/>
      <c r="M78" s="88"/>
      <c r="N78" s="88"/>
      <c r="O78" s="88"/>
      <c r="P78" s="88"/>
      <c r="Q78" s="88"/>
      <c r="R78" s="88"/>
      <c r="S78" s="88"/>
      <c r="T78" s="88"/>
      <c r="U78" s="88"/>
      <c r="V78" s="88"/>
      <c r="W78" s="88"/>
      <c r="X78" s="88"/>
      <c r="Y78" s="88"/>
      <c r="Z78" s="88"/>
    </row>
    <row r="79" spans="1:26">
      <c r="A79" s="88"/>
      <c r="B79" s="88"/>
      <c r="C79" s="88"/>
      <c r="D79" s="88"/>
      <c r="E79" s="88"/>
      <c r="F79" s="88"/>
      <c r="G79" s="88"/>
      <c r="H79" s="88"/>
      <c r="I79" s="71"/>
      <c r="J79" s="88"/>
      <c r="K79" s="88"/>
      <c r="L79" s="88"/>
      <c r="M79" s="88"/>
      <c r="N79" s="88"/>
      <c r="O79" s="88"/>
      <c r="P79" s="88"/>
      <c r="Q79" s="88"/>
      <c r="R79" s="88"/>
      <c r="S79" s="88"/>
      <c r="T79" s="88"/>
      <c r="U79" s="88"/>
      <c r="V79" s="88"/>
      <c r="W79" s="88"/>
      <c r="X79" s="88"/>
      <c r="Y79" s="88"/>
      <c r="Z79" s="88"/>
    </row>
    <row r="80" spans="1:26">
      <c r="A80" s="88"/>
      <c r="B80" s="88"/>
      <c r="C80" s="88"/>
      <c r="D80" s="88"/>
      <c r="E80" s="88"/>
      <c r="F80" s="88"/>
      <c r="G80" s="88"/>
      <c r="H80" s="88"/>
      <c r="I80" s="71"/>
      <c r="J80" s="88"/>
      <c r="K80" s="88"/>
      <c r="L80" s="88"/>
      <c r="M80" s="88"/>
      <c r="N80" s="88"/>
      <c r="O80" s="88"/>
      <c r="P80" s="88"/>
      <c r="Q80" s="88"/>
      <c r="R80" s="88"/>
      <c r="S80" s="88"/>
      <c r="T80" s="88"/>
      <c r="U80" s="88"/>
      <c r="V80" s="88"/>
      <c r="W80" s="88"/>
      <c r="X80" s="88"/>
      <c r="Y80" s="88"/>
      <c r="Z80" s="88"/>
    </row>
    <row r="81" spans="1:26">
      <c r="A81" s="88"/>
      <c r="B81" s="88"/>
      <c r="C81" s="88"/>
      <c r="D81" s="88"/>
      <c r="E81" s="88"/>
      <c r="F81" s="88"/>
      <c r="G81" s="88"/>
      <c r="H81" s="88"/>
      <c r="I81" s="71"/>
      <c r="J81" s="88"/>
      <c r="K81" s="88"/>
      <c r="L81" s="88"/>
      <c r="M81" s="88"/>
      <c r="N81" s="88"/>
      <c r="O81" s="88"/>
      <c r="P81" s="88"/>
      <c r="Q81" s="88"/>
      <c r="R81" s="88"/>
      <c r="S81" s="88"/>
      <c r="T81" s="88"/>
      <c r="U81" s="88"/>
      <c r="V81" s="88"/>
      <c r="W81" s="88"/>
      <c r="X81" s="88"/>
      <c r="Y81" s="88"/>
      <c r="Z81" s="88"/>
    </row>
    <row r="82" spans="1:26">
      <c r="A82" s="88"/>
      <c r="B82" s="88"/>
      <c r="C82" s="88"/>
      <c r="D82" s="88"/>
      <c r="E82" s="88"/>
      <c r="F82" s="88"/>
      <c r="G82" s="88"/>
      <c r="H82" s="88"/>
      <c r="I82" s="71"/>
      <c r="J82" s="88"/>
      <c r="K82" s="88"/>
      <c r="L82" s="88"/>
      <c r="M82" s="88"/>
      <c r="N82" s="88"/>
      <c r="O82" s="88"/>
      <c r="P82" s="88"/>
      <c r="Q82" s="88"/>
      <c r="R82" s="88"/>
      <c r="S82" s="88"/>
      <c r="T82" s="88"/>
      <c r="U82" s="88"/>
      <c r="V82" s="88"/>
      <c r="W82" s="88"/>
      <c r="X82" s="88"/>
      <c r="Y82" s="88"/>
      <c r="Z82" s="88"/>
    </row>
    <row r="83" spans="1:26">
      <c r="A83" s="88"/>
      <c r="B83" s="88"/>
      <c r="C83" s="88"/>
      <c r="D83" s="88"/>
      <c r="E83" s="88"/>
      <c r="F83" s="88"/>
      <c r="G83" s="88"/>
      <c r="H83" s="88"/>
      <c r="I83" s="71"/>
      <c r="J83" s="88"/>
      <c r="K83" s="88"/>
      <c r="L83" s="88"/>
      <c r="M83" s="88"/>
      <c r="N83" s="88"/>
      <c r="O83" s="88"/>
      <c r="P83" s="88"/>
      <c r="Q83" s="88"/>
      <c r="R83" s="88"/>
      <c r="S83" s="88"/>
      <c r="T83" s="88"/>
      <c r="U83" s="88"/>
      <c r="V83" s="88"/>
      <c r="W83" s="88"/>
      <c r="X83" s="88"/>
      <c r="Y83" s="88"/>
      <c r="Z83" s="88"/>
    </row>
    <row r="84" spans="1:26">
      <c r="A84" s="88"/>
      <c r="B84" s="88"/>
      <c r="C84" s="88"/>
      <c r="D84" s="88"/>
      <c r="E84" s="88"/>
      <c r="F84" s="88"/>
      <c r="G84" s="88"/>
      <c r="H84" s="88"/>
      <c r="I84" s="71"/>
      <c r="J84" s="88"/>
      <c r="K84" s="88"/>
      <c r="L84" s="88"/>
      <c r="M84" s="88"/>
      <c r="N84" s="88"/>
      <c r="O84" s="88"/>
      <c r="P84" s="88"/>
      <c r="Q84" s="88"/>
      <c r="R84" s="88"/>
      <c r="S84" s="88"/>
      <c r="T84" s="88"/>
      <c r="U84" s="88"/>
      <c r="V84" s="88"/>
      <c r="W84" s="88"/>
      <c r="X84" s="88"/>
      <c r="Y84" s="88"/>
      <c r="Z84" s="88"/>
    </row>
    <row r="85" spans="1:26">
      <c r="A85" s="88"/>
      <c r="B85" s="88"/>
      <c r="C85" s="88"/>
      <c r="D85" s="88"/>
      <c r="E85" s="88"/>
      <c r="F85" s="88"/>
      <c r="G85" s="88"/>
      <c r="H85" s="88"/>
      <c r="I85" s="71"/>
      <c r="J85" s="88"/>
      <c r="K85" s="88"/>
      <c r="L85" s="88"/>
      <c r="M85" s="88"/>
      <c r="N85" s="88"/>
      <c r="O85" s="88"/>
      <c r="P85" s="88"/>
      <c r="Q85" s="88"/>
      <c r="R85" s="88"/>
      <c r="S85" s="88"/>
      <c r="T85" s="88"/>
      <c r="U85" s="88"/>
      <c r="V85" s="88"/>
      <c r="W85" s="88"/>
      <c r="X85" s="88"/>
      <c r="Y85" s="88"/>
      <c r="Z85" s="88"/>
    </row>
    <row r="86" spans="1:26">
      <c r="A86" s="88"/>
      <c r="B86" s="88"/>
      <c r="C86" s="88"/>
      <c r="D86" s="88"/>
      <c r="E86" s="88"/>
      <c r="F86" s="88"/>
      <c r="G86" s="88"/>
      <c r="H86" s="88"/>
      <c r="I86" s="71"/>
      <c r="J86" s="88"/>
      <c r="K86" s="88"/>
      <c r="L86" s="88"/>
      <c r="M86" s="88"/>
      <c r="N86" s="88"/>
      <c r="O86" s="88"/>
      <c r="P86" s="88"/>
      <c r="Q86" s="88"/>
      <c r="R86" s="88"/>
      <c r="S86" s="88"/>
      <c r="T86" s="88"/>
      <c r="U86" s="88"/>
      <c r="V86" s="88"/>
      <c r="W86" s="88"/>
      <c r="X86" s="88"/>
      <c r="Y86" s="88"/>
      <c r="Z86" s="88"/>
    </row>
    <row r="87" spans="1:26">
      <c r="A87" s="88"/>
      <c r="B87" s="88"/>
      <c r="C87" s="88"/>
      <c r="D87" s="88"/>
      <c r="E87" s="88"/>
      <c r="F87" s="88"/>
      <c r="G87" s="88"/>
      <c r="H87" s="88"/>
      <c r="I87" s="71"/>
      <c r="J87" s="88"/>
      <c r="K87" s="88"/>
      <c r="L87" s="88"/>
      <c r="M87" s="88"/>
      <c r="N87" s="88"/>
      <c r="O87" s="88"/>
      <c r="P87" s="88"/>
      <c r="Q87" s="88"/>
      <c r="R87" s="88"/>
      <c r="S87" s="88"/>
      <c r="T87" s="88"/>
      <c r="U87" s="88"/>
      <c r="V87" s="88"/>
      <c r="W87" s="88"/>
      <c r="X87" s="88"/>
      <c r="Y87" s="88"/>
      <c r="Z87" s="88"/>
    </row>
    <row r="88" spans="1:26">
      <c r="A88" s="88"/>
      <c r="B88" s="88"/>
      <c r="C88" s="88"/>
      <c r="D88" s="88"/>
      <c r="E88" s="88"/>
      <c r="F88" s="88"/>
      <c r="G88" s="88"/>
      <c r="H88" s="88"/>
      <c r="I88" s="71"/>
      <c r="J88" s="88"/>
      <c r="K88" s="88"/>
      <c r="L88" s="88"/>
      <c r="M88" s="88"/>
      <c r="N88" s="88"/>
      <c r="O88" s="88"/>
      <c r="P88" s="88"/>
      <c r="Q88" s="88"/>
      <c r="R88" s="88"/>
      <c r="S88" s="88"/>
      <c r="T88" s="88"/>
      <c r="U88" s="88"/>
      <c r="V88" s="88"/>
      <c r="W88" s="88"/>
      <c r="X88" s="88"/>
      <c r="Y88" s="88"/>
      <c r="Z88" s="88"/>
    </row>
    <row r="89" spans="1:26">
      <c r="A89" s="88"/>
      <c r="B89" s="88"/>
      <c r="C89" s="88"/>
      <c r="D89" s="88"/>
      <c r="E89" s="88"/>
      <c r="F89" s="88"/>
      <c r="G89" s="88"/>
      <c r="H89" s="88"/>
      <c r="I89" s="71"/>
      <c r="J89" s="88"/>
      <c r="K89" s="88"/>
      <c r="L89" s="88"/>
      <c r="M89" s="88"/>
      <c r="N89" s="88"/>
      <c r="O89" s="88"/>
      <c r="P89" s="88"/>
      <c r="Q89" s="88"/>
      <c r="R89" s="88"/>
      <c r="S89" s="88"/>
      <c r="T89" s="88"/>
      <c r="U89" s="88"/>
      <c r="V89" s="88"/>
      <c r="W89" s="88"/>
      <c r="X89" s="88"/>
      <c r="Y89" s="88"/>
      <c r="Z89" s="88"/>
    </row>
    <row r="90" spans="1:26">
      <c r="A90" s="88"/>
      <c r="B90" s="88"/>
      <c r="C90" s="88"/>
      <c r="D90" s="88"/>
      <c r="E90" s="88"/>
      <c r="F90" s="88"/>
      <c r="G90" s="88"/>
      <c r="H90" s="88"/>
      <c r="I90" s="71"/>
      <c r="J90" s="88"/>
      <c r="K90" s="88"/>
      <c r="L90" s="88"/>
      <c r="M90" s="88"/>
      <c r="N90" s="88"/>
      <c r="O90" s="88"/>
      <c r="P90" s="88"/>
      <c r="Q90" s="88"/>
      <c r="R90" s="88"/>
      <c r="S90" s="88"/>
      <c r="T90" s="88"/>
      <c r="U90" s="88"/>
      <c r="V90" s="88"/>
      <c r="W90" s="88"/>
      <c r="X90" s="88"/>
      <c r="Y90" s="88"/>
      <c r="Z90" s="88"/>
    </row>
    <row r="91" spans="1:26">
      <c r="A91" s="88"/>
      <c r="B91" s="88"/>
      <c r="C91" s="88"/>
      <c r="D91" s="88"/>
      <c r="E91" s="88"/>
      <c r="F91" s="88"/>
      <c r="G91" s="88"/>
      <c r="H91" s="88"/>
      <c r="I91" s="71"/>
      <c r="J91" s="88"/>
      <c r="K91" s="88"/>
      <c r="L91" s="88"/>
      <c r="M91" s="88"/>
      <c r="N91" s="88"/>
      <c r="O91" s="88"/>
      <c r="P91" s="88"/>
      <c r="Q91" s="88"/>
      <c r="R91" s="88"/>
      <c r="S91" s="88"/>
      <c r="T91" s="88"/>
      <c r="U91" s="88"/>
      <c r="V91" s="88"/>
      <c r="W91" s="88"/>
      <c r="X91" s="88"/>
      <c r="Y91" s="88"/>
      <c r="Z91" s="88"/>
    </row>
    <row r="92" spans="1:26">
      <c r="A92" s="88"/>
      <c r="B92" s="88"/>
      <c r="C92" s="88"/>
      <c r="D92" s="88"/>
      <c r="E92" s="88"/>
      <c r="F92" s="88"/>
      <c r="G92" s="88"/>
      <c r="H92" s="88"/>
      <c r="I92" s="71"/>
      <c r="J92" s="88"/>
      <c r="K92" s="88"/>
      <c r="L92" s="88"/>
      <c r="M92" s="88"/>
      <c r="N92" s="88"/>
      <c r="O92" s="88"/>
      <c r="P92" s="88"/>
      <c r="Q92" s="88"/>
      <c r="R92" s="88"/>
      <c r="S92" s="88"/>
      <c r="T92" s="88"/>
      <c r="U92" s="88"/>
      <c r="V92" s="88"/>
      <c r="W92" s="88"/>
      <c r="X92" s="88"/>
      <c r="Y92" s="88"/>
      <c r="Z92" s="88"/>
    </row>
    <row r="93" spans="1:26">
      <c r="A93" s="88"/>
      <c r="B93" s="88"/>
      <c r="C93" s="88"/>
      <c r="D93" s="88"/>
      <c r="E93" s="88"/>
      <c r="F93" s="88"/>
      <c r="G93" s="88"/>
      <c r="H93" s="88"/>
      <c r="I93" s="71"/>
      <c r="J93" s="88"/>
      <c r="K93" s="88"/>
      <c r="L93" s="88"/>
      <c r="M93" s="88"/>
      <c r="N93" s="88"/>
      <c r="O93" s="88"/>
      <c r="P93" s="88"/>
      <c r="Q93" s="88"/>
      <c r="R93" s="88"/>
      <c r="S93" s="88"/>
      <c r="T93" s="88"/>
      <c r="U93" s="88"/>
      <c r="V93" s="88"/>
      <c r="W93" s="88"/>
      <c r="X93" s="88"/>
      <c r="Y93" s="88"/>
      <c r="Z93" s="88"/>
    </row>
    <row r="94" spans="1:26">
      <c r="A94" s="88"/>
      <c r="B94" s="88"/>
      <c r="C94" s="88"/>
      <c r="D94" s="88"/>
      <c r="E94" s="88"/>
      <c r="F94" s="88"/>
      <c r="G94" s="88"/>
      <c r="H94" s="88"/>
      <c r="I94" s="71"/>
      <c r="J94" s="88"/>
      <c r="K94" s="88"/>
      <c r="L94" s="88"/>
      <c r="M94" s="88"/>
      <c r="N94" s="88"/>
      <c r="O94" s="88"/>
      <c r="P94" s="88"/>
      <c r="Q94" s="88"/>
      <c r="R94" s="88"/>
      <c r="S94" s="88"/>
      <c r="T94" s="88"/>
      <c r="U94" s="88"/>
      <c r="V94" s="88"/>
      <c r="W94" s="88"/>
      <c r="X94" s="88"/>
      <c r="Y94" s="88"/>
      <c r="Z94" s="88"/>
    </row>
    <row r="95" spans="1:26">
      <c r="A95" s="88"/>
      <c r="B95" s="88"/>
      <c r="C95" s="88"/>
      <c r="D95" s="88"/>
      <c r="E95" s="88"/>
      <c r="F95" s="88"/>
      <c r="G95" s="88"/>
      <c r="H95" s="88"/>
      <c r="I95" s="71"/>
      <c r="J95" s="88"/>
      <c r="K95" s="88"/>
      <c r="L95" s="88"/>
      <c r="M95" s="88"/>
      <c r="N95" s="88"/>
      <c r="O95" s="88"/>
      <c r="P95" s="88"/>
      <c r="Q95" s="88"/>
      <c r="R95" s="88"/>
      <c r="S95" s="88"/>
      <c r="T95" s="88"/>
      <c r="U95" s="88"/>
      <c r="V95" s="88"/>
      <c r="W95" s="88"/>
      <c r="X95" s="88"/>
      <c r="Y95" s="88"/>
      <c r="Z95" s="88"/>
    </row>
    <row r="96" spans="1:26">
      <c r="A96" s="88"/>
      <c r="B96" s="88"/>
      <c r="C96" s="88"/>
      <c r="D96" s="88"/>
      <c r="E96" s="88"/>
      <c r="F96" s="88"/>
      <c r="G96" s="88"/>
      <c r="H96" s="88"/>
      <c r="I96" s="71"/>
      <c r="J96" s="88"/>
      <c r="K96" s="88"/>
      <c r="L96" s="88"/>
      <c r="M96" s="88"/>
      <c r="N96" s="88"/>
      <c r="O96" s="88"/>
      <c r="P96" s="88"/>
      <c r="Q96" s="88"/>
      <c r="R96" s="88"/>
      <c r="S96" s="88"/>
      <c r="T96" s="88"/>
      <c r="U96" s="88"/>
      <c r="V96" s="88"/>
      <c r="W96" s="88"/>
      <c r="X96" s="88"/>
      <c r="Y96" s="88"/>
      <c r="Z96" s="88"/>
    </row>
    <row r="97" spans="1:26">
      <c r="A97" s="88"/>
      <c r="B97" s="88"/>
      <c r="C97" s="88"/>
      <c r="D97" s="88"/>
      <c r="E97" s="88"/>
      <c r="F97" s="88"/>
      <c r="G97" s="88"/>
      <c r="H97" s="88"/>
      <c r="I97" s="71"/>
      <c r="J97" s="88"/>
      <c r="K97" s="88"/>
      <c r="L97" s="88"/>
      <c r="M97" s="88"/>
      <c r="N97" s="88"/>
      <c r="O97" s="88"/>
      <c r="P97" s="88"/>
      <c r="Q97" s="88"/>
      <c r="R97" s="88"/>
      <c r="S97" s="88"/>
      <c r="T97" s="88"/>
      <c r="U97" s="88"/>
      <c r="V97" s="88"/>
      <c r="W97" s="88"/>
      <c r="X97" s="88"/>
      <c r="Y97" s="88"/>
      <c r="Z97" s="88"/>
    </row>
  </sheetData>
  <mergeCells count="3">
    <mergeCell ref="C13:I13"/>
    <mergeCell ref="B2:I2"/>
    <mergeCell ref="B3:I5"/>
  </mergeCells>
  <hyperlinks>
    <hyperlink ref="A1" location="Contents!B2" display="Back to contents" xr:uid="{4B57F39D-2AE9-47F7-A377-ECF57586836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8476D-D7BF-4499-81B0-9AA8AA0E3745}">
  <sheetPr codeName="Sheet54">
    <tabColor theme="6"/>
  </sheetPr>
  <dimension ref="A1:Z97"/>
  <sheetViews>
    <sheetView workbookViewId="0"/>
  </sheetViews>
  <sheetFormatPr defaultColWidth="9.42578125" defaultRowHeight="12.75"/>
  <cols>
    <col min="1" max="1" width="12" style="90" customWidth="1"/>
    <col min="2" max="2" width="36" style="90" customWidth="1"/>
    <col min="3" max="8" width="9.42578125" style="90"/>
    <col min="9" max="9" width="9.42578125" style="24"/>
    <col min="10" max="16384" width="9.42578125" style="90"/>
  </cols>
  <sheetData>
    <row r="1" spans="1:26" ht="33.75" customHeight="1" thickBot="1">
      <c r="A1" s="415" t="s">
        <v>14</v>
      </c>
      <c r="B1" s="284"/>
      <c r="C1" s="89"/>
      <c r="D1" s="89"/>
      <c r="E1" s="89"/>
      <c r="F1" s="89"/>
      <c r="G1" s="89"/>
      <c r="H1" s="89"/>
      <c r="I1" s="72"/>
      <c r="J1" s="88"/>
      <c r="K1" s="88"/>
      <c r="L1" s="88"/>
      <c r="M1" s="88"/>
      <c r="N1" s="88"/>
      <c r="O1" s="88"/>
      <c r="P1" s="88"/>
      <c r="Q1" s="88"/>
      <c r="R1" s="88"/>
      <c r="S1" s="88"/>
      <c r="T1" s="88"/>
      <c r="U1" s="88"/>
      <c r="V1" s="88"/>
      <c r="W1" s="88"/>
      <c r="X1" s="88"/>
      <c r="Y1" s="88"/>
      <c r="Z1" s="88"/>
    </row>
    <row r="2" spans="1:26" ht="19.5" thickBot="1">
      <c r="A2" s="88"/>
      <c r="B2" s="522" t="s">
        <v>176</v>
      </c>
      <c r="C2" s="523"/>
      <c r="D2" s="523"/>
      <c r="E2" s="523"/>
      <c r="F2" s="523"/>
      <c r="G2" s="523"/>
      <c r="H2" s="524"/>
      <c r="I2" s="166"/>
      <c r="J2" s="88"/>
      <c r="K2" s="88"/>
      <c r="L2" s="88"/>
      <c r="M2" s="88"/>
      <c r="N2" s="88"/>
      <c r="O2" s="88"/>
      <c r="P2" s="88"/>
      <c r="Q2" s="88"/>
      <c r="R2" s="88"/>
      <c r="S2" s="88"/>
      <c r="T2" s="88"/>
      <c r="U2" s="88"/>
      <c r="V2" s="88"/>
      <c r="W2" s="88"/>
      <c r="X2" s="88"/>
      <c r="Y2" s="88"/>
      <c r="Z2" s="88"/>
    </row>
    <row r="3" spans="1:26">
      <c r="A3" s="88"/>
      <c r="B3" s="86"/>
      <c r="C3" s="525" t="s">
        <v>8</v>
      </c>
      <c r="D3" s="525"/>
      <c r="E3" s="525"/>
      <c r="F3" s="525"/>
      <c r="G3" s="525"/>
      <c r="H3" s="526"/>
      <c r="I3" s="167"/>
      <c r="J3" s="88"/>
      <c r="K3" s="88"/>
      <c r="L3" s="88"/>
      <c r="M3" s="88"/>
      <c r="N3" s="88"/>
      <c r="O3" s="88"/>
      <c r="P3" s="88"/>
      <c r="Q3" s="88"/>
      <c r="R3" s="88"/>
      <c r="S3" s="88"/>
      <c r="T3" s="88"/>
      <c r="U3" s="88"/>
      <c r="V3" s="88"/>
      <c r="W3" s="88"/>
      <c r="X3" s="88"/>
      <c r="Y3" s="88"/>
      <c r="Z3" s="88"/>
    </row>
    <row r="4" spans="1:26">
      <c r="A4" s="88"/>
      <c r="B4" s="87"/>
      <c r="C4" s="527" t="s">
        <v>10</v>
      </c>
      <c r="D4" s="527"/>
      <c r="E4" s="527"/>
      <c r="F4" s="527"/>
      <c r="G4" s="527"/>
      <c r="H4" s="528"/>
      <c r="J4" s="88"/>
      <c r="K4" s="88"/>
      <c r="L4" s="88"/>
      <c r="M4" s="88"/>
      <c r="N4" s="88"/>
      <c r="O4" s="88"/>
      <c r="P4" s="88"/>
      <c r="Q4" s="88"/>
      <c r="R4" s="88"/>
      <c r="S4" s="88"/>
      <c r="T4" s="88"/>
      <c r="U4" s="88"/>
      <c r="V4" s="88"/>
      <c r="W4" s="88"/>
      <c r="X4" s="88"/>
      <c r="Y4" s="88"/>
      <c r="Z4" s="88"/>
    </row>
    <row r="5" spans="1:26">
      <c r="A5" s="88"/>
      <c r="B5" s="87"/>
      <c r="C5" s="117" t="s">
        <v>26</v>
      </c>
      <c r="D5" s="73" t="s">
        <v>27</v>
      </c>
      <c r="E5" s="74" t="s">
        <v>28</v>
      </c>
      <c r="F5" s="74" t="s">
        <v>29</v>
      </c>
      <c r="G5" s="74" t="s">
        <v>108</v>
      </c>
      <c r="H5" s="336" t="s">
        <v>195</v>
      </c>
      <c r="J5" s="88"/>
      <c r="K5" s="88"/>
      <c r="L5" s="88"/>
      <c r="M5" s="88"/>
      <c r="N5" s="88"/>
      <c r="O5" s="88"/>
      <c r="P5" s="88"/>
      <c r="Q5" s="88"/>
      <c r="R5" s="88"/>
      <c r="S5" s="88"/>
      <c r="T5" s="88"/>
      <c r="U5" s="88"/>
      <c r="V5" s="88"/>
      <c r="W5" s="88"/>
      <c r="X5" s="88"/>
      <c r="Y5" s="88"/>
      <c r="Z5" s="88"/>
    </row>
    <row r="6" spans="1:26" ht="15">
      <c r="A6" s="88"/>
      <c r="B6" s="91" t="s">
        <v>41</v>
      </c>
      <c r="C6" s="132">
        <v>165.0814052396677</v>
      </c>
      <c r="D6" s="132">
        <v>134.80642862880694</v>
      </c>
      <c r="E6" s="132">
        <v>114.99279324503195</v>
      </c>
      <c r="F6" s="132">
        <v>123.84177387589567</v>
      </c>
      <c r="G6" s="132">
        <v>127.27091385239331</v>
      </c>
      <c r="H6" s="337">
        <v>103.26173265611492</v>
      </c>
      <c r="J6" s="88"/>
      <c r="K6" s="88"/>
      <c r="L6" s="88"/>
      <c r="M6" s="88"/>
      <c r="N6" s="88"/>
      <c r="O6" s="88"/>
      <c r="P6" s="88"/>
      <c r="Q6" s="88"/>
      <c r="R6" s="88"/>
      <c r="S6" s="88"/>
      <c r="T6" s="88"/>
      <c r="U6" s="88"/>
      <c r="V6" s="88"/>
      <c r="W6" s="88"/>
      <c r="X6" s="88"/>
      <c r="Y6" s="88"/>
      <c r="Z6" s="88"/>
    </row>
    <row r="7" spans="1:26">
      <c r="A7" s="88"/>
      <c r="B7" s="92" t="s">
        <v>31</v>
      </c>
      <c r="C7" s="168">
        <v>139.88452192099496</v>
      </c>
      <c r="D7" s="168">
        <v>165.68805382372423</v>
      </c>
      <c r="E7" s="168">
        <v>140.72153621287364</v>
      </c>
      <c r="F7" s="168">
        <v>142.21993741582833</v>
      </c>
      <c r="G7" s="168">
        <v>146.61609626292875</v>
      </c>
      <c r="H7" s="338">
        <v>148.18647808188723</v>
      </c>
      <c r="J7" s="88"/>
      <c r="K7" s="88"/>
      <c r="L7" s="88"/>
      <c r="M7" s="88"/>
      <c r="N7" s="88"/>
      <c r="O7" s="88"/>
      <c r="P7" s="88"/>
      <c r="Q7" s="88"/>
      <c r="R7" s="88"/>
      <c r="S7" s="88"/>
      <c r="T7" s="88"/>
      <c r="U7" s="88"/>
      <c r="V7" s="88"/>
      <c r="W7" s="88"/>
      <c r="X7" s="88"/>
      <c r="Y7" s="88"/>
      <c r="Z7" s="88"/>
    </row>
    <row r="8" spans="1:26">
      <c r="A8" s="88"/>
      <c r="B8" s="93" t="s">
        <v>252</v>
      </c>
      <c r="C8" s="168">
        <v>6.5990000000000002</v>
      </c>
      <c r="D8" s="168">
        <v>0</v>
      </c>
      <c r="E8" s="168">
        <v>0</v>
      </c>
      <c r="F8" s="168">
        <v>0</v>
      </c>
      <c r="G8" s="168">
        <v>0</v>
      </c>
      <c r="H8" s="338">
        <v>0</v>
      </c>
      <c r="J8" s="88"/>
      <c r="K8" s="88"/>
      <c r="L8" s="88"/>
      <c r="M8" s="88"/>
      <c r="N8" s="88"/>
      <c r="O8" s="88"/>
      <c r="P8" s="88"/>
      <c r="Q8" s="88"/>
      <c r="R8" s="88"/>
      <c r="S8" s="88"/>
      <c r="T8" s="88"/>
      <c r="U8" s="88"/>
      <c r="V8" s="88"/>
      <c r="W8" s="88"/>
      <c r="X8" s="88"/>
      <c r="Y8" s="88"/>
      <c r="Z8" s="88"/>
    </row>
    <row r="9" spans="1:26">
      <c r="A9" s="88"/>
      <c r="B9" s="94" t="s">
        <v>32</v>
      </c>
      <c r="C9" s="169">
        <v>311.56492716066265</v>
      </c>
      <c r="D9" s="169">
        <v>300.4944824525312</v>
      </c>
      <c r="E9" s="169">
        <v>255.71432945790559</v>
      </c>
      <c r="F9" s="169">
        <v>266.06171129172401</v>
      </c>
      <c r="G9" s="169">
        <v>273.88701011532203</v>
      </c>
      <c r="H9" s="339">
        <v>251.44821073800216</v>
      </c>
      <c r="J9" s="88"/>
      <c r="K9" s="88"/>
      <c r="L9" s="88"/>
      <c r="M9" s="88"/>
      <c r="N9" s="88"/>
      <c r="O9" s="88"/>
      <c r="P9" s="88"/>
      <c r="Q9" s="88"/>
      <c r="R9" s="88"/>
      <c r="S9" s="88"/>
      <c r="T9" s="88"/>
      <c r="U9" s="88"/>
      <c r="V9" s="88"/>
      <c r="W9" s="88"/>
      <c r="X9" s="88"/>
      <c r="Y9" s="88"/>
      <c r="Z9" s="88"/>
    </row>
    <row r="10" spans="1:26">
      <c r="A10" s="88"/>
      <c r="B10" s="333" t="s">
        <v>11</v>
      </c>
      <c r="C10" s="170"/>
      <c r="D10" s="170"/>
      <c r="E10" s="170"/>
      <c r="F10" s="170"/>
      <c r="G10" s="170"/>
      <c r="H10" s="340"/>
      <c r="J10" s="88"/>
      <c r="K10" s="88"/>
      <c r="L10" s="88"/>
      <c r="M10" s="88"/>
      <c r="N10" s="88"/>
      <c r="O10" s="88"/>
      <c r="P10" s="88"/>
      <c r="Q10" s="88"/>
      <c r="R10" s="88"/>
      <c r="S10" s="88"/>
      <c r="T10" s="88"/>
      <c r="U10" s="88"/>
      <c r="V10" s="88"/>
      <c r="W10" s="88"/>
      <c r="X10" s="88"/>
      <c r="Y10" s="88"/>
      <c r="Z10" s="88"/>
    </row>
    <row r="11" spans="1:26">
      <c r="A11" s="88"/>
      <c r="B11" s="95" t="s">
        <v>33</v>
      </c>
      <c r="C11" s="168">
        <v>265.56353994971977</v>
      </c>
      <c r="D11" s="168">
        <v>256.11542275655415</v>
      </c>
      <c r="E11" s="168">
        <v>216.6654862287611</v>
      </c>
      <c r="F11" s="168">
        <v>225.86701430343848</v>
      </c>
      <c r="G11" s="168">
        <v>232.79713624330583</v>
      </c>
      <c r="H11" s="338">
        <v>212.95537837637963</v>
      </c>
      <c r="J11" s="88"/>
      <c r="K11" s="88"/>
      <c r="L11" s="88"/>
      <c r="M11" s="88"/>
      <c r="N11" s="88"/>
      <c r="O11" s="88"/>
      <c r="P11" s="88"/>
      <c r="Q11" s="88"/>
      <c r="R11" s="88"/>
      <c r="S11" s="88"/>
      <c r="T11" s="88"/>
      <c r="U11" s="88"/>
      <c r="V11" s="88"/>
      <c r="W11" s="88"/>
      <c r="X11" s="88"/>
      <c r="Y11" s="88"/>
      <c r="Z11" s="88"/>
    </row>
    <row r="12" spans="1:26">
      <c r="A12" s="88"/>
      <c r="B12" s="95" t="s">
        <v>34</v>
      </c>
      <c r="C12" s="168">
        <v>34.918387210942875</v>
      </c>
      <c r="D12" s="168">
        <v>33.676059695977045</v>
      </c>
      <c r="E12" s="168">
        <v>28.488843229144486</v>
      </c>
      <c r="F12" s="168">
        <v>29.698696988285519</v>
      </c>
      <c r="G12" s="168">
        <v>30.609873872016198</v>
      </c>
      <c r="H12" s="338">
        <v>28.000832361622553</v>
      </c>
      <c r="J12" s="88"/>
      <c r="K12" s="88"/>
      <c r="L12" s="88"/>
      <c r="M12" s="88"/>
      <c r="N12" s="88"/>
      <c r="O12" s="88"/>
      <c r="P12" s="88"/>
      <c r="Q12" s="88"/>
      <c r="R12" s="88"/>
      <c r="S12" s="88"/>
      <c r="T12" s="88"/>
      <c r="U12" s="88"/>
      <c r="V12" s="88"/>
      <c r="W12" s="88"/>
      <c r="X12" s="88"/>
      <c r="Y12" s="88"/>
      <c r="Z12" s="88"/>
    </row>
    <row r="13" spans="1:26">
      <c r="A13" s="88"/>
      <c r="B13" s="95" t="s">
        <v>35</v>
      </c>
      <c r="C13" s="168">
        <v>0</v>
      </c>
      <c r="D13" s="168">
        <v>0</v>
      </c>
      <c r="E13" s="168">
        <v>0</v>
      </c>
      <c r="F13" s="168">
        <v>0</v>
      </c>
      <c r="G13" s="168">
        <v>0</v>
      </c>
      <c r="H13" s="338">
        <v>0</v>
      </c>
      <c r="J13" s="88"/>
      <c r="K13" s="88"/>
      <c r="L13" s="88"/>
      <c r="M13" s="88"/>
      <c r="N13" s="88"/>
      <c r="O13" s="88"/>
      <c r="P13" s="88"/>
      <c r="Q13" s="88"/>
      <c r="R13" s="88"/>
      <c r="S13" s="88"/>
      <c r="T13" s="88"/>
      <c r="U13" s="88"/>
      <c r="V13" s="88"/>
      <c r="W13" s="88"/>
      <c r="X13" s="88"/>
      <c r="Y13" s="88"/>
      <c r="Z13" s="88"/>
    </row>
    <row r="14" spans="1:26">
      <c r="A14" s="88"/>
      <c r="B14" s="95" t="s">
        <v>36</v>
      </c>
      <c r="C14" s="168">
        <v>9</v>
      </c>
      <c r="D14" s="168">
        <v>9</v>
      </c>
      <c r="E14" s="168">
        <v>9</v>
      </c>
      <c r="F14" s="168">
        <v>9</v>
      </c>
      <c r="G14" s="168">
        <v>9</v>
      </c>
      <c r="H14" s="338">
        <v>9</v>
      </c>
      <c r="J14" s="88"/>
      <c r="K14" s="88"/>
      <c r="L14" s="88"/>
      <c r="M14" s="88"/>
      <c r="N14" s="88"/>
      <c r="O14" s="88"/>
      <c r="P14" s="88"/>
      <c r="Q14" s="88"/>
      <c r="R14" s="88"/>
      <c r="S14" s="88"/>
      <c r="T14" s="88"/>
      <c r="U14" s="88"/>
      <c r="V14" s="88"/>
      <c r="W14" s="88"/>
      <c r="X14" s="88"/>
      <c r="Y14" s="88"/>
      <c r="Z14" s="88"/>
    </row>
    <row r="15" spans="1:26">
      <c r="A15" s="88"/>
      <c r="B15" s="341" t="s">
        <v>37</v>
      </c>
      <c r="C15" s="342">
        <v>2.0830000000000002</v>
      </c>
      <c r="D15" s="342">
        <v>1.7029999999999998</v>
      </c>
      <c r="E15" s="342">
        <v>1.56</v>
      </c>
      <c r="F15" s="342">
        <v>1.496</v>
      </c>
      <c r="G15" s="342">
        <v>1.48</v>
      </c>
      <c r="H15" s="343">
        <v>1.492</v>
      </c>
      <c r="J15" s="88"/>
      <c r="K15" s="88"/>
      <c r="L15" s="88"/>
      <c r="M15" s="88"/>
      <c r="N15" s="88"/>
      <c r="O15" s="88"/>
      <c r="P15" s="88"/>
      <c r="Q15" s="88"/>
      <c r="R15" s="88"/>
      <c r="S15" s="88"/>
      <c r="T15" s="88"/>
      <c r="U15" s="88"/>
      <c r="V15" s="88"/>
      <c r="W15" s="88"/>
      <c r="X15" s="88"/>
      <c r="Y15" s="88"/>
      <c r="Z15" s="88"/>
    </row>
    <row r="16" spans="1:26">
      <c r="A16" s="88"/>
      <c r="B16" s="96" t="s">
        <v>251</v>
      </c>
      <c r="C16" s="171"/>
      <c r="D16" s="171"/>
      <c r="E16" s="171"/>
      <c r="F16" s="171"/>
      <c r="G16" s="171"/>
      <c r="H16" s="344"/>
      <c r="I16" s="71"/>
      <c r="J16" s="88"/>
      <c r="K16" s="88"/>
      <c r="L16" s="88"/>
      <c r="M16" s="88"/>
      <c r="N16" s="88"/>
      <c r="O16" s="88"/>
      <c r="P16" s="88"/>
      <c r="Q16" s="88"/>
      <c r="R16" s="88"/>
      <c r="S16" s="88"/>
      <c r="T16" s="88"/>
      <c r="U16" s="88"/>
      <c r="V16" s="88"/>
      <c r="W16" s="88"/>
      <c r="X16" s="88"/>
      <c r="Y16" s="88"/>
      <c r="Z16" s="88"/>
    </row>
    <row r="17" spans="1:26" ht="6" customHeight="1" thickBot="1">
      <c r="A17" s="88"/>
      <c r="B17" s="97"/>
      <c r="C17" s="98"/>
      <c r="D17" s="99"/>
      <c r="E17" s="99"/>
      <c r="F17" s="99"/>
      <c r="G17" s="99"/>
      <c r="H17" s="345"/>
      <c r="I17" s="71"/>
      <c r="J17" s="88"/>
      <c r="K17" s="88"/>
      <c r="L17" s="88"/>
      <c r="M17" s="88"/>
      <c r="N17" s="88"/>
      <c r="O17" s="88"/>
      <c r="P17" s="88"/>
      <c r="Q17" s="88"/>
      <c r="R17" s="88"/>
      <c r="S17" s="88"/>
      <c r="T17" s="88"/>
      <c r="U17" s="88"/>
      <c r="V17" s="88"/>
      <c r="W17" s="88"/>
      <c r="X17" s="88"/>
      <c r="Y17" s="88"/>
      <c r="Z17" s="88"/>
    </row>
    <row r="18" spans="1:26">
      <c r="A18" s="88"/>
      <c r="B18" s="88"/>
      <c r="C18" s="88"/>
      <c r="D18" s="88"/>
      <c r="E18" s="88"/>
      <c r="F18" s="88"/>
      <c r="G18" s="88"/>
      <c r="H18" s="88"/>
      <c r="I18" s="71"/>
      <c r="J18" s="88"/>
      <c r="K18" s="88"/>
      <c r="L18" s="88"/>
      <c r="M18" s="88"/>
      <c r="N18" s="88"/>
      <c r="O18" s="88"/>
      <c r="P18" s="88"/>
      <c r="Q18" s="88"/>
      <c r="R18" s="88"/>
      <c r="S18" s="88"/>
      <c r="T18" s="88"/>
      <c r="U18" s="88"/>
      <c r="V18" s="88"/>
      <c r="W18" s="88"/>
      <c r="X18" s="88"/>
      <c r="Y18" s="88"/>
      <c r="Z18" s="88"/>
    </row>
    <row r="19" spans="1:26">
      <c r="A19" s="88"/>
      <c r="B19" s="88"/>
      <c r="C19" s="172"/>
      <c r="D19" s="172"/>
      <c r="E19" s="172"/>
      <c r="F19" s="172"/>
      <c r="G19" s="172"/>
      <c r="H19" s="172"/>
      <c r="I19" s="173"/>
      <c r="J19" s="88"/>
      <c r="K19" s="88"/>
      <c r="L19" s="88"/>
      <c r="M19" s="88"/>
      <c r="N19" s="88"/>
      <c r="O19" s="88"/>
      <c r="P19" s="88"/>
      <c r="Q19" s="88"/>
      <c r="R19" s="88"/>
      <c r="S19" s="88"/>
      <c r="T19" s="88"/>
      <c r="U19" s="88"/>
      <c r="V19" s="88"/>
      <c r="W19" s="88"/>
      <c r="X19" s="88"/>
      <c r="Y19" s="88"/>
      <c r="Z19" s="88"/>
    </row>
    <row r="20" spans="1:26">
      <c r="A20" s="88"/>
      <c r="B20" s="100"/>
      <c r="C20" s="101"/>
      <c r="D20" s="101"/>
      <c r="E20" s="101"/>
      <c r="F20" s="101"/>
      <c r="G20" s="101"/>
      <c r="H20" s="101"/>
      <c r="I20" s="71"/>
      <c r="J20" s="88"/>
      <c r="K20" s="88"/>
      <c r="L20" s="88"/>
      <c r="M20" s="88"/>
      <c r="N20" s="88"/>
      <c r="O20" s="88"/>
      <c r="P20" s="88"/>
      <c r="Q20" s="88"/>
      <c r="R20" s="88"/>
      <c r="S20" s="88"/>
      <c r="T20" s="88"/>
      <c r="U20" s="88"/>
      <c r="V20" s="88"/>
      <c r="W20" s="88"/>
      <c r="X20" s="88"/>
      <c r="Y20" s="88"/>
      <c r="Z20" s="88"/>
    </row>
    <row r="21" spans="1:26">
      <c r="A21" s="88"/>
      <c r="B21" s="100"/>
      <c r="C21" s="102"/>
      <c r="D21" s="102"/>
      <c r="E21" s="102"/>
      <c r="F21" s="102"/>
      <c r="G21" s="102"/>
      <c r="H21" s="102"/>
      <c r="I21" s="71"/>
      <c r="J21" s="88"/>
      <c r="K21" s="88"/>
      <c r="L21" s="88"/>
      <c r="M21" s="88"/>
      <c r="N21" s="88"/>
      <c r="O21" s="88"/>
      <c r="P21" s="88"/>
      <c r="Q21" s="88"/>
      <c r="R21" s="88"/>
      <c r="S21" s="88"/>
      <c r="T21" s="88"/>
      <c r="U21" s="88"/>
      <c r="V21" s="88"/>
      <c r="W21" s="88"/>
      <c r="X21" s="88"/>
      <c r="Y21" s="88"/>
      <c r="Z21" s="88"/>
    </row>
    <row r="22" spans="1:26">
      <c r="A22" s="88"/>
      <c r="B22" s="100"/>
      <c r="C22" s="102"/>
      <c r="D22" s="102"/>
      <c r="E22" s="102"/>
      <c r="F22" s="102"/>
      <c r="G22" s="102"/>
      <c r="H22" s="102"/>
      <c r="I22" s="71"/>
      <c r="J22" s="88"/>
      <c r="K22" s="88"/>
      <c r="L22" s="88"/>
      <c r="M22" s="88"/>
      <c r="N22" s="88"/>
      <c r="O22" s="88"/>
      <c r="P22" s="88"/>
      <c r="Q22" s="88"/>
      <c r="R22" s="88"/>
      <c r="S22" s="88"/>
      <c r="T22" s="88"/>
      <c r="U22" s="88"/>
      <c r="V22" s="88"/>
      <c r="W22" s="88"/>
      <c r="X22" s="88"/>
      <c r="Y22" s="88"/>
      <c r="Z22" s="88"/>
    </row>
    <row r="23" spans="1:26">
      <c r="A23" s="88"/>
      <c r="B23" s="100"/>
      <c r="C23" s="103"/>
      <c r="D23" s="103"/>
      <c r="E23" s="103"/>
      <c r="F23" s="103"/>
      <c r="G23" s="103"/>
      <c r="H23" s="103"/>
      <c r="I23" s="71"/>
      <c r="J23" s="88"/>
      <c r="K23" s="88"/>
      <c r="L23" s="88"/>
      <c r="M23" s="88"/>
      <c r="N23" s="88"/>
      <c r="O23" s="88"/>
      <c r="P23" s="88"/>
      <c r="Q23" s="88"/>
      <c r="R23" s="88"/>
      <c r="S23" s="88"/>
      <c r="T23" s="88"/>
      <c r="U23" s="88"/>
      <c r="V23" s="88"/>
      <c r="W23" s="88"/>
      <c r="X23" s="88"/>
      <c r="Y23" s="88"/>
      <c r="Z23" s="88"/>
    </row>
    <row r="24" spans="1:26">
      <c r="A24" s="88"/>
      <c r="B24" s="100"/>
      <c r="C24" s="88"/>
      <c r="D24" s="101"/>
      <c r="E24" s="101"/>
      <c r="F24" s="101"/>
      <c r="G24" s="101"/>
      <c r="H24" s="101"/>
      <c r="I24" s="71"/>
      <c r="J24" s="88"/>
      <c r="K24" s="88"/>
      <c r="L24" s="88"/>
      <c r="M24" s="88"/>
      <c r="N24" s="88"/>
      <c r="O24" s="88"/>
      <c r="P24" s="88"/>
      <c r="Q24" s="88"/>
      <c r="R24" s="88"/>
      <c r="S24" s="88"/>
      <c r="T24" s="88"/>
      <c r="U24" s="88"/>
      <c r="V24" s="88"/>
      <c r="W24" s="88"/>
      <c r="X24" s="88"/>
      <c r="Y24" s="88"/>
      <c r="Z24" s="88"/>
    </row>
    <row r="25" spans="1:26">
      <c r="A25" s="88"/>
      <c r="B25" s="100"/>
      <c r="C25" s="101"/>
      <c r="D25" s="101"/>
      <c r="E25" s="101"/>
      <c r="F25" s="101"/>
      <c r="G25" s="101"/>
      <c r="H25" s="101"/>
      <c r="I25" s="71"/>
      <c r="J25" s="88"/>
      <c r="K25" s="88"/>
      <c r="L25" s="88"/>
      <c r="M25" s="88"/>
      <c r="N25" s="88"/>
      <c r="O25" s="88"/>
      <c r="P25" s="88"/>
      <c r="Q25" s="88"/>
      <c r="R25" s="88"/>
      <c r="S25" s="88"/>
      <c r="T25" s="88"/>
      <c r="U25" s="88"/>
      <c r="V25" s="88"/>
      <c r="W25" s="88"/>
      <c r="X25" s="88"/>
      <c r="Y25" s="88"/>
      <c r="Z25" s="88"/>
    </row>
    <row r="26" spans="1:26">
      <c r="A26" s="88"/>
      <c r="B26" s="100"/>
      <c r="C26" s="101"/>
      <c r="D26" s="101"/>
      <c r="E26" s="101"/>
      <c r="F26" s="101"/>
      <c r="G26" s="101"/>
      <c r="H26" s="101"/>
      <c r="I26" s="71"/>
      <c r="J26" s="88"/>
      <c r="K26" s="88"/>
      <c r="L26" s="88"/>
      <c r="M26" s="88"/>
      <c r="N26" s="88"/>
      <c r="O26" s="88"/>
      <c r="P26" s="88"/>
      <c r="Q26" s="88"/>
      <c r="R26" s="88"/>
      <c r="S26" s="88"/>
      <c r="T26" s="88"/>
      <c r="U26" s="88"/>
      <c r="V26" s="88"/>
      <c r="W26" s="88"/>
      <c r="X26" s="88"/>
      <c r="Y26" s="88"/>
      <c r="Z26" s="88"/>
    </row>
    <row r="27" spans="1:26">
      <c r="A27" s="88"/>
      <c r="B27" s="100"/>
      <c r="C27" s="101"/>
      <c r="D27" s="101"/>
      <c r="E27" s="101"/>
      <c r="F27" s="101"/>
      <c r="G27" s="101"/>
      <c r="H27" s="101"/>
      <c r="I27" s="71"/>
      <c r="J27" s="88"/>
      <c r="K27" s="88"/>
      <c r="L27" s="88"/>
      <c r="M27" s="88"/>
      <c r="N27" s="88"/>
      <c r="O27" s="88"/>
      <c r="P27" s="88"/>
      <c r="Q27" s="88"/>
      <c r="R27" s="88"/>
      <c r="S27" s="88"/>
      <c r="T27" s="88"/>
      <c r="U27" s="88"/>
      <c r="V27" s="88"/>
      <c r="W27" s="88"/>
      <c r="X27" s="88"/>
      <c r="Y27" s="88"/>
      <c r="Z27" s="88"/>
    </row>
    <row r="28" spans="1:26">
      <c r="A28" s="88"/>
      <c r="B28" s="100"/>
      <c r="C28" s="101"/>
      <c r="D28" s="101"/>
      <c r="E28" s="101"/>
      <c r="F28" s="101"/>
      <c r="G28" s="101"/>
      <c r="H28" s="101"/>
      <c r="I28" s="71"/>
      <c r="J28" s="88"/>
      <c r="K28" s="88"/>
      <c r="L28" s="88"/>
      <c r="M28" s="88"/>
      <c r="N28" s="88"/>
      <c r="O28" s="88"/>
      <c r="P28" s="88"/>
      <c r="Q28" s="88"/>
      <c r="R28" s="88"/>
      <c r="S28" s="88"/>
      <c r="T28" s="88"/>
      <c r="U28" s="88"/>
      <c r="V28" s="88"/>
      <c r="W28" s="88"/>
      <c r="X28" s="88"/>
      <c r="Y28" s="88"/>
      <c r="Z28" s="88"/>
    </row>
    <row r="29" spans="1:26">
      <c r="A29" s="88"/>
      <c r="B29" s="100"/>
      <c r="C29" s="101"/>
      <c r="D29" s="101"/>
      <c r="E29" s="101"/>
      <c r="F29" s="101"/>
      <c r="G29" s="101"/>
      <c r="H29" s="101"/>
      <c r="I29" s="71"/>
      <c r="J29" s="88"/>
      <c r="K29" s="88"/>
      <c r="L29" s="88"/>
      <c r="M29" s="88"/>
      <c r="N29" s="88"/>
      <c r="O29" s="88"/>
      <c r="P29" s="88"/>
      <c r="Q29" s="88"/>
      <c r="R29" s="88"/>
      <c r="S29" s="88"/>
      <c r="T29" s="88"/>
      <c r="U29" s="88"/>
      <c r="V29" s="88"/>
      <c r="W29" s="88"/>
      <c r="X29" s="88"/>
      <c r="Y29" s="88"/>
      <c r="Z29" s="88"/>
    </row>
    <row r="30" spans="1:26">
      <c r="A30" s="88"/>
      <c r="B30" s="100"/>
      <c r="C30" s="101"/>
      <c r="D30" s="101"/>
      <c r="E30" s="101"/>
      <c r="F30" s="101"/>
      <c r="G30" s="101"/>
      <c r="H30" s="101"/>
      <c r="I30" s="71"/>
      <c r="J30" s="88"/>
      <c r="K30" s="88"/>
      <c r="L30" s="88"/>
      <c r="M30" s="88"/>
      <c r="N30" s="88"/>
      <c r="O30" s="88"/>
      <c r="P30" s="88"/>
      <c r="Q30" s="88"/>
      <c r="R30" s="88"/>
      <c r="S30" s="88"/>
      <c r="T30" s="88"/>
      <c r="U30" s="88"/>
      <c r="V30" s="88"/>
      <c r="W30" s="88"/>
      <c r="X30" s="88"/>
      <c r="Y30" s="88"/>
      <c r="Z30" s="88"/>
    </row>
    <row r="31" spans="1:26">
      <c r="A31" s="88"/>
      <c r="B31" s="100"/>
      <c r="C31" s="101"/>
      <c r="D31" s="101"/>
      <c r="E31" s="101"/>
      <c r="F31" s="101"/>
      <c r="G31" s="101"/>
      <c r="H31" s="101"/>
      <c r="I31" s="71"/>
      <c r="J31" s="88"/>
      <c r="K31" s="88"/>
      <c r="L31" s="88"/>
      <c r="M31" s="88"/>
      <c r="N31" s="88"/>
      <c r="O31" s="88"/>
      <c r="P31" s="88"/>
      <c r="Q31" s="88"/>
      <c r="R31" s="88"/>
      <c r="S31" s="88"/>
      <c r="T31" s="88"/>
      <c r="U31" s="88"/>
      <c r="V31" s="88"/>
      <c r="W31" s="88"/>
      <c r="X31" s="88"/>
      <c r="Y31" s="88"/>
      <c r="Z31" s="88"/>
    </row>
    <row r="32" spans="1:26">
      <c r="A32" s="88"/>
      <c r="B32" s="100"/>
      <c r="C32" s="101"/>
      <c r="D32" s="101"/>
      <c r="E32" s="101"/>
      <c r="F32" s="101"/>
      <c r="G32" s="101"/>
      <c r="H32" s="101"/>
      <c r="I32" s="71"/>
      <c r="J32" s="88"/>
      <c r="K32" s="88"/>
      <c r="L32" s="88"/>
      <c r="M32" s="88"/>
      <c r="N32" s="88"/>
      <c r="O32" s="88"/>
      <c r="P32" s="88"/>
      <c r="Q32" s="88"/>
      <c r="R32" s="88"/>
      <c r="S32" s="88"/>
      <c r="T32" s="88"/>
      <c r="U32" s="88"/>
      <c r="V32" s="88"/>
      <c r="W32" s="88"/>
      <c r="X32" s="88"/>
      <c r="Y32" s="88"/>
      <c r="Z32" s="88"/>
    </row>
    <row r="33" spans="1:26">
      <c r="A33" s="88"/>
      <c r="B33" s="100"/>
      <c r="C33" s="101"/>
      <c r="D33" s="101"/>
      <c r="E33" s="101"/>
      <c r="F33" s="101"/>
      <c r="G33" s="101"/>
      <c r="H33" s="101"/>
      <c r="I33" s="71"/>
      <c r="J33" s="88"/>
      <c r="K33" s="88"/>
      <c r="L33" s="88"/>
      <c r="M33" s="88"/>
      <c r="N33" s="88"/>
      <c r="O33" s="88"/>
      <c r="P33" s="88"/>
      <c r="Q33" s="88"/>
      <c r="R33" s="88"/>
      <c r="S33" s="88"/>
      <c r="T33" s="88"/>
      <c r="U33" s="88"/>
      <c r="V33" s="88"/>
      <c r="W33" s="88"/>
      <c r="X33" s="88"/>
      <c r="Y33" s="88"/>
      <c r="Z33" s="88"/>
    </row>
    <row r="34" spans="1:26">
      <c r="A34" s="88"/>
      <c r="B34" s="100"/>
      <c r="C34" s="101"/>
      <c r="D34" s="101"/>
      <c r="E34" s="101"/>
      <c r="F34" s="101"/>
      <c r="G34" s="101"/>
      <c r="H34" s="101"/>
      <c r="I34" s="71"/>
      <c r="J34" s="88"/>
      <c r="K34" s="88"/>
      <c r="L34" s="88"/>
      <c r="M34" s="88"/>
      <c r="N34" s="88"/>
      <c r="O34" s="88"/>
      <c r="P34" s="88"/>
      <c r="Q34" s="88"/>
      <c r="R34" s="88"/>
      <c r="S34" s="88"/>
      <c r="T34" s="88"/>
      <c r="U34" s="88"/>
      <c r="V34" s="88"/>
      <c r="W34" s="88"/>
      <c r="X34" s="88"/>
      <c r="Y34" s="88"/>
      <c r="Z34" s="88"/>
    </row>
    <row r="35" spans="1:26">
      <c r="A35" s="88"/>
      <c r="B35" s="100"/>
      <c r="C35" s="101"/>
      <c r="D35" s="101"/>
      <c r="E35" s="101"/>
      <c r="F35" s="101"/>
      <c r="G35" s="101"/>
      <c r="H35" s="101"/>
      <c r="I35" s="71"/>
      <c r="J35" s="88"/>
      <c r="K35" s="88"/>
      <c r="L35" s="88"/>
      <c r="M35" s="88"/>
      <c r="N35" s="88"/>
      <c r="O35" s="88"/>
      <c r="P35" s="88"/>
      <c r="Q35" s="88"/>
      <c r="R35" s="88"/>
      <c r="S35" s="88"/>
      <c r="T35" s="88"/>
      <c r="U35" s="88"/>
      <c r="V35" s="88"/>
      <c r="W35" s="88"/>
      <c r="X35" s="88"/>
      <c r="Y35" s="88"/>
      <c r="Z35" s="88"/>
    </row>
    <row r="36" spans="1:26">
      <c r="A36" s="88"/>
      <c r="B36" s="100"/>
      <c r="C36" s="101"/>
      <c r="D36" s="101"/>
      <c r="E36" s="101"/>
      <c r="F36" s="101"/>
      <c r="G36" s="101"/>
      <c r="H36" s="101"/>
      <c r="I36" s="71"/>
      <c r="J36" s="88"/>
      <c r="K36" s="88"/>
      <c r="L36" s="88"/>
      <c r="M36" s="88"/>
      <c r="N36" s="88"/>
      <c r="O36" s="88"/>
      <c r="P36" s="88"/>
      <c r="Q36" s="88"/>
      <c r="R36" s="88"/>
      <c r="S36" s="88"/>
      <c r="T36" s="88"/>
      <c r="U36" s="88"/>
      <c r="V36" s="88"/>
      <c r="W36" s="88"/>
      <c r="X36" s="88"/>
      <c r="Y36" s="88"/>
      <c r="Z36" s="88"/>
    </row>
    <row r="37" spans="1:26">
      <c r="A37" s="88"/>
      <c r="B37" s="88"/>
      <c r="C37" s="104"/>
      <c r="D37" s="104"/>
      <c r="E37" s="104"/>
      <c r="F37" s="104"/>
      <c r="G37" s="104"/>
      <c r="H37" s="104"/>
      <c r="I37" s="71"/>
      <c r="J37" s="88"/>
      <c r="K37" s="88"/>
      <c r="L37" s="88"/>
      <c r="M37" s="88"/>
      <c r="N37" s="88"/>
      <c r="O37" s="88"/>
      <c r="P37" s="88"/>
      <c r="Q37" s="88"/>
      <c r="R37" s="88"/>
      <c r="S37" s="88"/>
      <c r="T37" s="88"/>
      <c r="U37" s="88"/>
      <c r="V37" s="88"/>
      <c r="W37" s="88"/>
      <c r="X37" s="88"/>
      <c r="Y37" s="88"/>
      <c r="Z37" s="88"/>
    </row>
    <row r="38" spans="1:26">
      <c r="A38" s="88"/>
      <c r="B38" s="88"/>
      <c r="C38" s="104"/>
      <c r="D38" s="104"/>
      <c r="E38" s="104"/>
      <c r="F38" s="104"/>
      <c r="G38" s="104"/>
      <c r="H38" s="104"/>
      <c r="I38" s="71"/>
      <c r="J38" s="88"/>
      <c r="K38" s="88"/>
      <c r="L38" s="88"/>
      <c r="M38" s="88"/>
      <c r="N38" s="88"/>
      <c r="O38" s="88"/>
      <c r="P38" s="88"/>
      <c r="Q38" s="88"/>
      <c r="R38" s="88"/>
      <c r="S38" s="88"/>
      <c r="T38" s="88"/>
      <c r="U38" s="88"/>
      <c r="V38" s="88"/>
      <c r="W38" s="88"/>
      <c r="X38" s="88"/>
      <c r="Y38" s="88"/>
      <c r="Z38" s="88"/>
    </row>
    <row r="39" spans="1:26">
      <c r="A39" s="88"/>
      <c r="B39" s="88"/>
      <c r="C39" s="88"/>
      <c r="D39" s="88"/>
      <c r="E39" s="88"/>
      <c r="F39" s="88"/>
      <c r="G39" s="88"/>
      <c r="H39" s="88"/>
      <c r="I39" s="71"/>
      <c r="J39" s="88"/>
      <c r="K39" s="88"/>
      <c r="L39" s="88"/>
      <c r="M39" s="88"/>
      <c r="N39" s="88"/>
      <c r="O39" s="88"/>
      <c r="P39" s="88"/>
      <c r="Q39" s="88"/>
      <c r="R39" s="88"/>
      <c r="S39" s="88"/>
      <c r="T39" s="88"/>
      <c r="U39" s="88"/>
      <c r="V39" s="88"/>
      <c r="W39" s="88"/>
      <c r="X39" s="88"/>
      <c r="Y39" s="88"/>
      <c r="Z39" s="88"/>
    </row>
    <row r="40" spans="1:26">
      <c r="A40" s="88"/>
      <c r="B40" s="88"/>
      <c r="C40" s="88"/>
      <c r="D40" s="88"/>
      <c r="E40" s="88"/>
      <c r="F40" s="88"/>
      <c r="G40" s="88"/>
      <c r="H40" s="88"/>
      <c r="I40" s="71"/>
      <c r="J40" s="88"/>
      <c r="K40" s="88"/>
      <c r="L40" s="88"/>
      <c r="M40" s="88"/>
      <c r="N40" s="88"/>
      <c r="O40" s="88"/>
      <c r="P40" s="88"/>
      <c r="Q40" s="88"/>
      <c r="R40" s="88"/>
      <c r="S40" s="88"/>
      <c r="T40" s="88"/>
      <c r="U40" s="88"/>
      <c r="V40" s="88"/>
      <c r="W40" s="88"/>
      <c r="X40" s="88"/>
      <c r="Y40" s="88"/>
      <c r="Z40" s="88"/>
    </row>
    <row r="41" spans="1:26">
      <c r="A41" s="88"/>
      <c r="B41" s="88"/>
      <c r="C41" s="88"/>
      <c r="D41" s="88"/>
      <c r="E41" s="88"/>
      <c r="F41" s="88"/>
      <c r="G41" s="88"/>
      <c r="H41" s="88"/>
      <c r="I41" s="71"/>
      <c r="J41" s="88"/>
      <c r="K41" s="88"/>
      <c r="L41" s="88"/>
      <c r="M41" s="88"/>
      <c r="N41" s="88"/>
      <c r="O41" s="88"/>
      <c r="P41" s="88"/>
      <c r="Q41" s="88"/>
      <c r="R41" s="88"/>
      <c r="S41" s="88"/>
      <c r="T41" s="88"/>
      <c r="U41" s="88"/>
      <c r="V41" s="88"/>
      <c r="W41" s="88"/>
      <c r="X41" s="88"/>
      <c r="Y41" s="88"/>
      <c r="Z41" s="88"/>
    </row>
    <row r="42" spans="1:26">
      <c r="A42" s="88"/>
      <c r="B42" s="88"/>
      <c r="C42" s="88"/>
      <c r="D42" s="88"/>
      <c r="E42" s="88"/>
      <c r="F42" s="88"/>
      <c r="G42" s="88"/>
      <c r="H42" s="88"/>
      <c r="I42" s="71"/>
      <c r="J42" s="88"/>
      <c r="K42" s="88"/>
      <c r="L42" s="88"/>
      <c r="M42" s="88"/>
      <c r="N42" s="88"/>
      <c r="O42" s="88"/>
      <c r="P42" s="88"/>
      <c r="Q42" s="88"/>
      <c r="R42" s="88"/>
      <c r="S42" s="88"/>
      <c r="T42" s="88"/>
      <c r="U42" s="88"/>
      <c r="V42" s="88"/>
      <c r="W42" s="88"/>
      <c r="X42" s="88"/>
      <c r="Y42" s="88"/>
      <c r="Z42" s="88"/>
    </row>
    <row r="43" spans="1:26">
      <c r="A43" s="88"/>
      <c r="B43" s="88"/>
      <c r="C43" s="88"/>
      <c r="D43" s="88"/>
      <c r="E43" s="88"/>
      <c r="F43" s="88"/>
      <c r="G43" s="88"/>
      <c r="H43" s="88"/>
      <c r="I43" s="71"/>
      <c r="J43" s="88"/>
      <c r="K43" s="88"/>
      <c r="L43" s="88"/>
      <c r="M43" s="88"/>
      <c r="N43" s="88"/>
      <c r="O43" s="88"/>
      <c r="P43" s="88"/>
      <c r="Q43" s="88"/>
      <c r="R43" s="88"/>
      <c r="S43" s="88"/>
      <c r="T43" s="88"/>
      <c r="U43" s="88"/>
      <c r="V43" s="88"/>
      <c r="W43" s="88"/>
      <c r="X43" s="88"/>
      <c r="Y43" s="88"/>
      <c r="Z43" s="88"/>
    </row>
    <row r="44" spans="1:26">
      <c r="A44" s="88"/>
      <c r="B44" s="88"/>
      <c r="C44" s="88"/>
      <c r="D44" s="88"/>
      <c r="E44" s="88"/>
      <c r="F44" s="88"/>
      <c r="G44" s="88"/>
      <c r="H44" s="88"/>
      <c r="I44" s="71"/>
      <c r="J44" s="88"/>
      <c r="K44" s="88"/>
      <c r="L44" s="88"/>
      <c r="M44" s="88"/>
      <c r="N44" s="88"/>
      <c r="O44" s="88"/>
      <c r="P44" s="88"/>
      <c r="Q44" s="88"/>
      <c r="R44" s="88"/>
      <c r="S44" s="88"/>
      <c r="T44" s="88"/>
      <c r="U44" s="88"/>
      <c r="V44" s="88"/>
      <c r="W44" s="88"/>
      <c r="X44" s="88"/>
      <c r="Y44" s="88"/>
      <c r="Z44" s="88"/>
    </row>
    <row r="45" spans="1:26">
      <c r="A45" s="88"/>
      <c r="B45" s="88"/>
      <c r="C45" s="88"/>
      <c r="D45" s="88"/>
      <c r="E45" s="88"/>
      <c r="F45" s="88"/>
      <c r="G45" s="88"/>
      <c r="H45" s="88"/>
      <c r="I45" s="71"/>
      <c r="J45" s="88"/>
      <c r="K45" s="88"/>
      <c r="L45" s="88"/>
      <c r="M45" s="88"/>
      <c r="N45" s="88"/>
      <c r="O45" s="88"/>
      <c r="P45" s="88"/>
      <c r="Q45" s="88"/>
      <c r="R45" s="88"/>
      <c r="S45" s="88"/>
      <c r="T45" s="88"/>
      <c r="U45" s="88"/>
      <c r="V45" s="88"/>
      <c r="W45" s="88"/>
      <c r="X45" s="88"/>
      <c r="Y45" s="88"/>
      <c r="Z45" s="88"/>
    </row>
    <row r="46" spans="1:26">
      <c r="A46" s="88"/>
      <c r="B46" s="88"/>
      <c r="C46" s="88"/>
      <c r="D46" s="88"/>
      <c r="E46" s="88"/>
      <c r="F46" s="88"/>
      <c r="G46" s="88"/>
      <c r="H46" s="88"/>
      <c r="I46" s="71"/>
      <c r="J46" s="88"/>
      <c r="K46" s="88"/>
      <c r="L46" s="88"/>
      <c r="M46" s="88"/>
      <c r="N46" s="88"/>
      <c r="O46" s="88"/>
      <c r="P46" s="88"/>
      <c r="Q46" s="88"/>
      <c r="R46" s="88"/>
      <c r="S46" s="88"/>
      <c r="T46" s="88"/>
      <c r="U46" s="88"/>
      <c r="V46" s="88"/>
      <c r="W46" s="88"/>
      <c r="X46" s="88"/>
      <c r="Y46" s="88"/>
      <c r="Z46" s="88"/>
    </row>
    <row r="47" spans="1:26">
      <c r="A47" s="88"/>
      <c r="B47" s="88"/>
      <c r="C47" s="88"/>
      <c r="D47" s="88"/>
      <c r="E47" s="88"/>
      <c r="F47" s="88"/>
      <c r="G47" s="88"/>
      <c r="H47" s="88"/>
      <c r="I47" s="71"/>
      <c r="J47" s="88"/>
      <c r="K47" s="88"/>
      <c r="L47" s="88"/>
      <c r="M47" s="88"/>
      <c r="N47" s="88"/>
      <c r="O47" s="88"/>
      <c r="P47" s="88"/>
      <c r="Q47" s="88"/>
      <c r="R47" s="88"/>
      <c r="S47" s="88"/>
      <c r="T47" s="88"/>
      <c r="U47" s="88"/>
      <c r="V47" s="88"/>
      <c r="W47" s="88"/>
      <c r="X47" s="88"/>
      <c r="Y47" s="88"/>
      <c r="Z47" s="88"/>
    </row>
    <row r="48" spans="1:26">
      <c r="A48" s="88"/>
      <c r="B48" s="88"/>
      <c r="C48" s="88"/>
      <c r="D48" s="88"/>
      <c r="E48" s="88"/>
      <c r="F48" s="88"/>
      <c r="G48" s="88"/>
      <c r="H48" s="88"/>
      <c r="I48" s="71"/>
      <c r="J48" s="88"/>
      <c r="K48" s="88"/>
      <c r="L48" s="88"/>
      <c r="M48" s="88"/>
      <c r="N48" s="88"/>
      <c r="O48" s="88"/>
      <c r="P48" s="88"/>
      <c r="Q48" s="88"/>
      <c r="R48" s="88"/>
      <c r="S48" s="88"/>
      <c r="T48" s="88"/>
      <c r="U48" s="88"/>
      <c r="V48" s="88"/>
      <c r="W48" s="88"/>
      <c r="X48" s="88"/>
      <c r="Y48" s="88"/>
      <c r="Z48" s="88"/>
    </row>
    <row r="49" spans="1:26">
      <c r="A49" s="88"/>
      <c r="B49" s="88"/>
      <c r="C49" s="88"/>
      <c r="D49" s="88"/>
      <c r="E49" s="88"/>
      <c r="F49" s="88"/>
      <c r="G49" s="88"/>
      <c r="H49" s="88"/>
      <c r="I49" s="71"/>
      <c r="J49" s="88"/>
      <c r="K49" s="88"/>
      <c r="L49" s="88"/>
      <c r="M49" s="88"/>
      <c r="N49" s="88"/>
      <c r="O49" s="88"/>
      <c r="P49" s="88"/>
      <c r="Q49" s="88"/>
      <c r="R49" s="88"/>
      <c r="S49" s="88"/>
      <c r="T49" s="88"/>
      <c r="U49" s="88"/>
      <c r="V49" s="88"/>
      <c r="W49" s="88"/>
      <c r="X49" s="88"/>
      <c r="Y49" s="88"/>
      <c r="Z49" s="88"/>
    </row>
    <row r="50" spans="1:26">
      <c r="A50" s="88"/>
      <c r="B50" s="88"/>
      <c r="C50" s="88"/>
      <c r="D50" s="88"/>
      <c r="E50" s="88"/>
      <c r="F50" s="88"/>
      <c r="G50" s="88"/>
      <c r="H50" s="88"/>
      <c r="I50" s="71"/>
      <c r="J50" s="88"/>
      <c r="K50" s="88"/>
      <c r="L50" s="88"/>
      <c r="M50" s="88"/>
      <c r="N50" s="88"/>
      <c r="O50" s="88"/>
      <c r="P50" s="88"/>
      <c r="Q50" s="88"/>
      <c r="R50" s="88"/>
      <c r="S50" s="88"/>
      <c r="T50" s="88"/>
      <c r="U50" s="88"/>
      <c r="V50" s="88"/>
      <c r="W50" s="88"/>
      <c r="X50" s="88"/>
      <c r="Y50" s="88"/>
      <c r="Z50" s="88"/>
    </row>
    <row r="51" spans="1:26">
      <c r="A51" s="88"/>
      <c r="B51" s="88"/>
      <c r="C51" s="88"/>
      <c r="D51" s="88"/>
      <c r="E51" s="88"/>
      <c r="F51" s="88"/>
      <c r="G51" s="88"/>
      <c r="H51" s="88"/>
      <c r="I51" s="71"/>
      <c r="J51" s="88"/>
      <c r="K51" s="88"/>
      <c r="L51" s="88"/>
      <c r="M51" s="88"/>
      <c r="N51" s="88"/>
      <c r="O51" s="88"/>
      <c r="P51" s="88"/>
      <c r="Q51" s="88"/>
      <c r="R51" s="88"/>
      <c r="S51" s="88"/>
      <c r="T51" s="88"/>
      <c r="U51" s="88"/>
      <c r="V51" s="88"/>
      <c r="W51" s="88"/>
      <c r="X51" s="88"/>
      <c r="Y51" s="88"/>
      <c r="Z51" s="88"/>
    </row>
    <row r="52" spans="1:26">
      <c r="A52" s="88"/>
      <c r="B52" s="88"/>
      <c r="C52" s="88"/>
      <c r="D52" s="88"/>
      <c r="E52" s="88"/>
      <c r="F52" s="88"/>
      <c r="G52" s="88"/>
      <c r="H52" s="88"/>
      <c r="I52" s="71"/>
      <c r="J52" s="88"/>
      <c r="K52" s="88"/>
      <c r="L52" s="88"/>
      <c r="M52" s="88"/>
      <c r="N52" s="88"/>
      <c r="O52" s="88"/>
      <c r="P52" s="88"/>
      <c r="Q52" s="88"/>
      <c r="R52" s="88"/>
      <c r="S52" s="88"/>
      <c r="T52" s="88"/>
      <c r="U52" s="88"/>
      <c r="V52" s="88"/>
      <c r="W52" s="88"/>
      <c r="X52" s="88"/>
      <c r="Y52" s="88"/>
      <c r="Z52" s="88"/>
    </row>
    <row r="53" spans="1:26">
      <c r="A53" s="88"/>
      <c r="B53" s="88"/>
      <c r="C53" s="88"/>
      <c r="D53" s="88"/>
      <c r="E53" s="88"/>
      <c r="F53" s="88"/>
      <c r="G53" s="88"/>
      <c r="H53" s="88"/>
      <c r="I53" s="71"/>
      <c r="J53" s="88"/>
      <c r="K53" s="88"/>
      <c r="L53" s="88"/>
      <c r="M53" s="88"/>
      <c r="N53" s="88"/>
      <c r="O53" s="88"/>
      <c r="P53" s="88"/>
      <c r="Q53" s="88"/>
      <c r="R53" s="88"/>
      <c r="S53" s="88"/>
      <c r="T53" s="88"/>
      <c r="U53" s="88"/>
      <c r="V53" s="88"/>
      <c r="W53" s="88"/>
      <c r="X53" s="88"/>
      <c r="Y53" s="88"/>
      <c r="Z53" s="88"/>
    </row>
    <row r="54" spans="1:26">
      <c r="A54" s="88"/>
      <c r="B54" s="88"/>
      <c r="C54" s="88"/>
      <c r="D54" s="88"/>
      <c r="E54" s="88"/>
      <c r="F54" s="88"/>
      <c r="G54" s="88"/>
      <c r="H54" s="88"/>
      <c r="I54" s="71"/>
      <c r="J54" s="88"/>
      <c r="K54" s="88"/>
      <c r="L54" s="88"/>
      <c r="M54" s="88"/>
      <c r="N54" s="88"/>
      <c r="O54" s="88"/>
      <c r="P54" s="88"/>
      <c r="Q54" s="88"/>
      <c r="R54" s="88"/>
      <c r="S54" s="88"/>
      <c r="T54" s="88"/>
      <c r="U54" s="88"/>
      <c r="V54" s="88"/>
      <c r="W54" s="88"/>
      <c r="X54" s="88"/>
      <c r="Y54" s="88"/>
      <c r="Z54" s="88"/>
    </row>
    <row r="55" spans="1:26">
      <c r="A55" s="88"/>
      <c r="B55" s="88"/>
      <c r="C55" s="88"/>
      <c r="D55" s="88"/>
      <c r="E55" s="88"/>
      <c r="F55" s="88"/>
      <c r="G55" s="88"/>
      <c r="H55" s="88"/>
      <c r="I55" s="71"/>
      <c r="J55" s="88"/>
      <c r="K55" s="88"/>
      <c r="L55" s="88"/>
      <c r="M55" s="88"/>
      <c r="N55" s="88"/>
      <c r="O55" s="88"/>
      <c r="P55" s="88"/>
      <c r="Q55" s="88"/>
      <c r="R55" s="88"/>
      <c r="S55" s="88"/>
      <c r="T55" s="88"/>
      <c r="U55" s="88"/>
      <c r="V55" s="88"/>
      <c r="W55" s="88"/>
      <c r="X55" s="88"/>
      <c r="Y55" s="88"/>
      <c r="Z55" s="88"/>
    </row>
    <row r="56" spans="1:26">
      <c r="A56" s="88"/>
      <c r="B56" s="88"/>
      <c r="C56" s="88"/>
      <c r="D56" s="88"/>
      <c r="E56" s="88"/>
      <c r="F56" s="88"/>
      <c r="G56" s="88"/>
      <c r="H56" s="88"/>
      <c r="I56" s="71"/>
      <c r="J56" s="88"/>
      <c r="K56" s="88"/>
      <c r="L56" s="88"/>
      <c r="M56" s="88"/>
      <c r="N56" s="88"/>
      <c r="O56" s="88"/>
      <c r="P56" s="88"/>
      <c r="Q56" s="88"/>
      <c r="R56" s="88"/>
      <c r="S56" s="88"/>
      <c r="T56" s="88"/>
      <c r="U56" s="88"/>
      <c r="V56" s="88"/>
      <c r="W56" s="88"/>
      <c r="X56" s="88"/>
      <c r="Y56" s="88"/>
      <c r="Z56" s="88"/>
    </row>
    <row r="57" spans="1:26">
      <c r="A57" s="88"/>
      <c r="B57" s="88"/>
      <c r="C57" s="88"/>
      <c r="D57" s="88"/>
      <c r="E57" s="88"/>
      <c r="F57" s="88"/>
      <c r="G57" s="88"/>
      <c r="H57" s="88"/>
      <c r="I57" s="71"/>
      <c r="J57" s="88"/>
      <c r="K57" s="88"/>
      <c r="L57" s="88"/>
      <c r="M57" s="88"/>
      <c r="N57" s="88"/>
      <c r="O57" s="88"/>
      <c r="P57" s="88"/>
      <c r="Q57" s="88"/>
      <c r="R57" s="88"/>
      <c r="S57" s="88"/>
      <c r="T57" s="88"/>
      <c r="U57" s="88"/>
      <c r="V57" s="88"/>
      <c r="W57" s="88"/>
      <c r="X57" s="88"/>
      <c r="Y57" s="88"/>
      <c r="Z57" s="88"/>
    </row>
    <row r="58" spans="1:26">
      <c r="A58" s="88"/>
      <c r="B58" s="88"/>
      <c r="C58" s="88"/>
      <c r="D58" s="88"/>
      <c r="E58" s="88"/>
      <c r="F58" s="88"/>
      <c r="G58" s="88"/>
      <c r="H58" s="88"/>
      <c r="I58" s="71"/>
      <c r="J58" s="88"/>
      <c r="K58" s="88"/>
      <c r="L58" s="88"/>
      <c r="M58" s="88"/>
      <c r="N58" s="88"/>
      <c r="O58" s="88"/>
      <c r="P58" s="88"/>
      <c r="Q58" s="88"/>
      <c r="R58" s="88"/>
      <c r="S58" s="88"/>
      <c r="T58" s="88"/>
      <c r="U58" s="88"/>
      <c r="V58" s="88"/>
      <c r="W58" s="88"/>
      <c r="X58" s="88"/>
      <c r="Y58" s="88"/>
      <c r="Z58" s="88"/>
    </row>
    <row r="59" spans="1:26">
      <c r="A59" s="88"/>
      <c r="B59" s="88"/>
      <c r="C59" s="88"/>
      <c r="D59" s="88"/>
      <c r="E59" s="88"/>
      <c r="F59" s="88"/>
      <c r="G59" s="88"/>
      <c r="H59" s="88"/>
      <c r="I59" s="71"/>
      <c r="J59" s="88"/>
      <c r="K59" s="88"/>
      <c r="L59" s="88"/>
      <c r="M59" s="88"/>
      <c r="N59" s="88"/>
      <c r="O59" s="88"/>
      <c r="P59" s="88"/>
      <c r="Q59" s="88"/>
      <c r="R59" s="88"/>
      <c r="S59" s="88"/>
      <c r="T59" s="88"/>
      <c r="U59" s="88"/>
      <c r="V59" s="88"/>
      <c r="W59" s="88"/>
      <c r="X59" s="88"/>
      <c r="Y59" s="88"/>
      <c r="Z59" s="88"/>
    </row>
    <row r="60" spans="1:26">
      <c r="A60" s="88"/>
      <c r="B60" s="88"/>
      <c r="C60" s="88"/>
      <c r="D60" s="88"/>
      <c r="E60" s="88"/>
      <c r="F60" s="88"/>
      <c r="G60" s="88"/>
      <c r="H60" s="88"/>
      <c r="I60" s="71"/>
      <c r="J60" s="88"/>
      <c r="K60" s="88"/>
      <c r="L60" s="88"/>
      <c r="M60" s="88"/>
      <c r="N60" s="88"/>
      <c r="O60" s="88"/>
      <c r="P60" s="88"/>
      <c r="Q60" s="88"/>
      <c r="R60" s="88"/>
      <c r="S60" s="88"/>
      <c r="T60" s="88"/>
      <c r="U60" s="88"/>
      <c r="V60" s="88"/>
      <c r="W60" s="88"/>
      <c r="X60" s="88"/>
      <c r="Y60" s="88"/>
      <c r="Z60" s="88"/>
    </row>
    <row r="61" spans="1:26">
      <c r="A61" s="88"/>
      <c r="B61" s="88"/>
      <c r="C61" s="88"/>
      <c r="D61" s="88"/>
      <c r="E61" s="88"/>
      <c r="F61" s="88"/>
      <c r="G61" s="88"/>
      <c r="H61" s="88"/>
      <c r="I61" s="71"/>
      <c r="J61" s="88"/>
      <c r="K61" s="88"/>
      <c r="L61" s="88"/>
      <c r="M61" s="88"/>
      <c r="N61" s="88"/>
      <c r="O61" s="88"/>
      <c r="P61" s="88"/>
      <c r="Q61" s="88"/>
      <c r="R61" s="88"/>
      <c r="S61" s="88"/>
      <c r="T61" s="88"/>
      <c r="U61" s="88"/>
      <c r="V61" s="88"/>
      <c r="W61" s="88"/>
      <c r="X61" s="88"/>
      <c r="Y61" s="88"/>
      <c r="Z61" s="88"/>
    </row>
    <row r="62" spans="1:26">
      <c r="A62" s="88"/>
      <c r="B62" s="88"/>
      <c r="C62" s="88"/>
      <c r="D62" s="88"/>
      <c r="E62" s="88"/>
      <c r="F62" s="88"/>
      <c r="G62" s="88"/>
      <c r="H62" s="88"/>
      <c r="I62" s="71"/>
      <c r="J62" s="88"/>
      <c r="K62" s="88"/>
      <c r="L62" s="88"/>
      <c r="M62" s="88"/>
      <c r="N62" s="88"/>
      <c r="O62" s="88"/>
      <c r="P62" s="88"/>
      <c r="Q62" s="88"/>
      <c r="R62" s="88"/>
      <c r="S62" s="88"/>
      <c r="T62" s="88"/>
      <c r="U62" s="88"/>
      <c r="V62" s="88"/>
      <c r="W62" s="88"/>
      <c r="X62" s="88"/>
      <c r="Y62" s="88"/>
      <c r="Z62" s="88"/>
    </row>
    <row r="63" spans="1:26">
      <c r="A63" s="88"/>
      <c r="B63" s="88"/>
      <c r="C63" s="88"/>
      <c r="D63" s="88"/>
      <c r="E63" s="88"/>
      <c r="F63" s="88"/>
      <c r="G63" s="88"/>
      <c r="H63" s="88"/>
      <c r="I63" s="71"/>
      <c r="J63" s="88"/>
      <c r="K63" s="88"/>
      <c r="L63" s="88"/>
      <c r="M63" s="88"/>
      <c r="N63" s="88"/>
      <c r="O63" s="88"/>
      <c r="P63" s="88"/>
      <c r="Q63" s="88"/>
      <c r="R63" s="88"/>
      <c r="S63" s="88"/>
      <c r="T63" s="88"/>
      <c r="U63" s="88"/>
      <c r="V63" s="88"/>
      <c r="W63" s="88"/>
      <c r="X63" s="88"/>
      <c r="Y63" s="88"/>
      <c r="Z63" s="88"/>
    </row>
    <row r="64" spans="1:26">
      <c r="A64" s="88"/>
      <c r="B64" s="88"/>
      <c r="C64" s="88"/>
      <c r="D64" s="88"/>
      <c r="E64" s="88"/>
      <c r="F64" s="88"/>
      <c r="G64" s="88"/>
      <c r="H64" s="88"/>
      <c r="I64" s="71"/>
      <c r="J64" s="88"/>
      <c r="K64" s="88"/>
      <c r="L64" s="88"/>
      <c r="M64" s="88"/>
      <c r="N64" s="88"/>
      <c r="O64" s="88"/>
      <c r="P64" s="88"/>
      <c r="Q64" s="88"/>
      <c r="R64" s="88"/>
      <c r="S64" s="88"/>
      <c r="T64" s="88"/>
      <c r="U64" s="88"/>
      <c r="V64" s="88"/>
      <c r="W64" s="88"/>
      <c r="X64" s="88"/>
      <c r="Y64" s="88"/>
      <c r="Z64" s="88"/>
    </row>
    <row r="65" spans="1:26">
      <c r="A65" s="88"/>
      <c r="B65" s="88"/>
      <c r="C65" s="88"/>
      <c r="D65" s="88"/>
      <c r="E65" s="88"/>
      <c r="F65" s="88"/>
      <c r="G65" s="88"/>
      <c r="H65" s="88"/>
      <c r="I65" s="71"/>
      <c r="J65" s="88"/>
      <c r="K65" s="88"/>
      <c r="L65" s="88"/>
      <c r="M65" s="88"/>
      <c r="N65" s="88"/>
      <c r="O65" s="88"/>
      <c r="P65" s="88"/>
      <c r="Q65" s="88"/>
      <c r="R65" s="88"/>
      <c r="S65" s="88"/>
      <c r="T65" s="88"/>
      <c r="U65" s="88"/>
      <c r="V65" s="88"/>
      <c r="W65" s="88"/>
      <c r="X65" s="88"/>
      <c r="Y65" s="88"/>
      <c r="Z65" s="88"/>
    </row>
    <row r="66" spans="1:26">
      <c r="A66" s="88"/>
      <c r="B66" s="88"/>
      <c r="C66" s="88"/>
      <c r="D66" s="88"/>
      <c r="E66" s="88"/>
      <c r="F66" s="88"/>
      <c r="G66" s="88"/>
      <c r="H66" s="88"/>
      <c r="I66" s="71"/>
      <c r="J66" s="88"/>
      <c r="K66" s="88"/>
      <c r="L66" s="88"/>
      <c r="M66" s="88"/>
      <c r="N66" s="88"/>
      <c r="O66" s="88"/>
      <c r="P66" s="88"/>
      <c r="Q66" s="88"/>
      <c r="R66" s="88"/>
      <c r="S66" s="88"/>
      <c r="T66" s="88"/>
      <c r="U66" s="88"/>
      <c r="V66" s="88"/>
      <c r="W66" s="88"/>
      <c r="X66" s="88"/>
      <c r="Y66" s="88"/>
      <c r="Z66" s="88"/>
    </row>
    <row r="67" spans="1:26">
      <c r="A67" s="88"/>
      <c r="B67" s="88"/>
      <c r="C67" s="88"/>
      <c r="D67" s="88"/>
      <c r="E67" s="88"/>
      <c r="F67" s="88"/>
      <c r="G67" s="88"/>
      <c r="H67" s="88"/>
      <c r="I67" s="71"/>
      <c r="J67" s="88"/>
      <c r="K67" s="88"/>
      <c r="L67" s="88"/>
      <c r="M67" s="88"/>
      <c r="N67" s="88"/>
      <c r="O67" s="88"/>
      <c r="P67" s="88"/>
      <c r="Q67" s="88"/>
      <c r="R67" s="88"/>
      <c r="S67" s="88"/>
      <c r="T67" s="88"/>
      <c r="U67" s="88"/>
      <c r="V67" s="88"/>
      <c r="W67" s="88"/>
      <c r="X67" s="88"/>
      <c r="Y67" s="88"/>
      <c r="Z67" s="88"/>
    </row>
    <row r="68" spans="1:26">
      <c r="A68" s="88"/>
      <c r="B68" s="88"/>
      <c r="C68" s="88"/>
      <c r="D68" s="88"/>
      <c r="E68" s="88"/>
      <c r="F68" s="88"/>
      <c r="G68" s="88"/>
      <c r="H68" s="88"/>
      <c r="I68" s="71"/>
      <c r="J68" s="88"/>
      <c r="K68" s="88"/>
      <c r="L68" s="88"/>
      <c r="M68" s="88"/>
      <c r="N68" s="88"/>
      <c r="O68" s="88"/>
      <c r="P68" s="88"/>
      <c r="Q68" s="88"/>
      <c r="R68" s="88"/>
      <c r="S68" s="88"/>
      <c r="T68" s="88"/>
      <c r="U68" s="88"/>
      <c r="V68" s="88"/>
      <c r="W68" s="88"/>
      <c r="X68" s="88"/>
      <c r="Y68" s="88"/>
      <c r="Z68" s="88"/>
    </row>
    <row r="69" spans="1:26">
      <c r="A69" s="88"/>
      <c r="B69" s="88"/>
      <c r="C69" s="88"/>
      <c r="D69" s="88"/>
      <c r="E69" s="88"/>
      <c r="F69" s="88"/>
      <c r="G69" s="88"/>
      <c r="H69" s="88"/>
      <c r="I69" s="71"/>
      <c r="J69" s="88"/>
      <c r="K69" s="88"/>
      <c r="L69" s="88"/>
      <c r="M69" s="88"/>
      <c r="N69" s="88"/>
      <c r="O69" s="88"/>
      <c r="P69" s="88"/>
      <c r="Q69" s="88"/>
      <c r="R69" s="88"/>
      <c r="S69" s="88"/>
      <c r="T69" s="88"/>
      <c r="U69" s="88"/>
      <c r="V69" s="88"/>
      <c r="W69" s="88"/>
      <c r="X69" s="88"/>
      <c r="Y69" s="88"/>
      <c r="Z69" s="88"/>
    </row>
    <row r="70" spans="1:26">
      <c r="A70" s="88"/>
      <c r="B70" s="88"/>
      <c r="C70" s="88"/>
      <c r="D70" s="88"/>
      <c r="E70" s="88"/>
      <c r="F70" s="88"/>
      <c r="G70" s="88"/>
      <c r="H70" s="88"/>
      <c r="I70" s="71"/>
      <c r="J70" s="88"/>
      <c r="K70" s="88"/>
      <c r="L70" s="88"/>
      <c r="M70" s="88"/>
      <c r="N70" s="88"/>
      <c r="O70" s="88"/>
      <c r="P70" s="88"/>
      <c r="Q70" s="88"/>
      <c r="R70" s="88"/>
      <c r="S70" s="88"/>
      <c r="T70" s="88"/>
      <c r="U70" s="88"/>
      <c r="V70" s="88"/>
      <c r="W70" s="88"/>
      <c r="X70" s="88"/>
      <c r="Y70" s="88"/>
      <c r="Z70" s="88"/>
    </row>
    <row r="71" spans="1:26">
      <c r="A71" s="88"/>
      <c r="B71" s="88"/>
      <c r="C71" s="88"/>
      <c r="D71" s="88"/>
      <c r="E71" s="88"/>
      <c r="F71" s="88"/>
      <c r="G71" s="88"/>
      <c r="H71" s="88"/>
      <c r="I71" s="71"/>
      <c r="J71" s="88"/>
      <c r="K71" s="88"/>
      <c r="L71" s="88"/>
      <c r="M71" s="88"/>
      <c r="N71" s="88"/>
      <c r="O71" s="88"/>
      <c r="P71" s="88"/>
      <c r="Q71" s="88"/>
      <c r="R71" s="88"/>
      <c r="S71" s="88"/>
      <c r="T71" s="88"/>
      <c r="U71" s="88"/>
      <c r="V71" s="88"/>
      <c r="W71" s="88"/>
      <c r="X71" s="88"/>
      <c r="Y71" s="88"/>
      <c r="Z71" s="88"/>
    </row>
    <row r="72" spans="1:26">
      <c r="A72" s="88"/>
      <c r="B72" s="88"/>
      <c r="C72" s="88"/>
      <c r="D72" s="88"/>
      <c r="E72" s="88"/>
      <c r="F72" s="88"/>
      <c r="G72" s="88"/>
      <c r="H72" s="88"/>
      <c r="I72" s="71"/>
      <c r="J72" s="88"/>
      <c r="K72" s="88"/>
      <c r="L72" s="88"/>
      <c r="M72" s="88"/>
      <c r="N72" s="88"/>
      <c r="O72" s="88"/>
      <c r="P72" s="88"/>
      <c r="Q72" s="88"/>
      <c r="R72" s="88"/>
      <c r="S72" s="88"/>
      <c r="T72" s="88"/>
      <c r="U72" s="88"/>
      <c r="V72" s="88"/>
      <c r="W72" s="88"/>
      <c r="X72" s="88"/>
      <c r="Y72" s="88"/>
      <c r="Z72" s="88"/>
    </row>
    <row r="73" spans="1:26">
      <c r="A73" s="88"/>
      <c r="B73" s="88"/>
      <c r="C73" s="88"/>
      <c r="D73" s="88"/>
      <c r="E73" s="88"/>
      <c r="F73" s="88"/>
      <c r="G73" s="88"/>
      <c r="H73" s="88"/>
      <c r="I73" s="71"/>
      <c r="J73" s="88"/>
      <c r="K73" s="88"/>
      <c r="L73" s="88"/>
      <c r="M73" s="88"/>
      <c r="N73" s="88"/>
      <c r="O73" s="88"/>
      <c r="P73" s="88"/>
      <c r="Q73" s="88"/>
      <c r="R73" s="88"/>
      <c r="S73" s="88"/>
      <c r="T73" s="88"/>
      <c r="U73" s="88"/>
      <c r="V73" s="88"/>
      <c r="W73" s="88"/>
      <c r="X73" s="88"/>
      <c r="Y73" s="88"/>
      <c r="Z73" s="88"/>
    </row>
    <row r="74" spans="1:26">
      <c r="A74" s="88"/>
      <c r="B74" s="88"/>
      <c r="C74" s="88"/>
      <c r="D74" s="88"/>
      <c r="E74" s="88"/>
      <c r="F74" s="88"/>
      <c r="G74" s="88"/>
      <c r="H74" s="88"/>
      <c r="I74" s="71"/>
      <c r="J74" s="88"/>
      <c r="K74" s="88"/>
      <c r="L74" s="88"/>
      <c r="M74" s="88"/>
      <c r="N74" s="88"/>
      <c r="O74" s="88"/>
      <c r="P74" s="88"/>
      <c r="Q74" s="88"/>
      <c r="R74" s="88"/>
      <c r="S74" s="88"/>
      <c r="T74" s="88"/>
      <c r="U74" s="88"/>
      <c r="V74" s="88"/>
      <c r="W74" s="88"/>
      <c r="X74" s="88"/>
      <c r="Y74" s="88"/>
      <c r="Z74" s="88"/>
    </row>
    <row r="75" spans="1:26">
      <c r="A75" s="88"/>
      <c r="B75" s="88"/>
      <c r="C75" s="88"/>
      <c r="D75" s="88"/>
      <c r="E75" s="88"/>
      <c r="F75" s="88"/>
      <c r="G75" s="88"/>
      <c r="H75" s="88"/>
      <c r="I75" s="71"/>
      <c r="J75" s="88"/>
      <c r="K75" s="88"/>
      <c r="L75" s="88"/>
      <c r="M75" s="88"/>
      <c r="N75" s="88"/>
      <c r="O75" s="88"/>
      <c r="P75" s="88"/>
      <c r="Q75" s="88"/>
      <c r="R75" s="88"/>
      <c r="S75" s="88"/>
      <c r="T75" s="88"/>
      <c r="U75" s="88"/>
      <c r="V75" s="88"/>
      <c r="W75" s="88"/>
      <c r="X75" s="88"/>
      <c r="Y75" s="88"/>
      <c r="Z75" s="88"/>
    </row>
    <row r="76" spans="1:26">
      <c r="A76" s="88"/>
      <c r="B76" s="88"/>
      <c r="C76" s="88"/>
      <c r="D76" s="88"/>
      <c r="E76" s="88"/>
      <c r="F76" s="88"/>
      <c r="G76" s="88"/>
      <c r="H76" s="88"/>
      <c r="I76" s="71"/>
      <c r="J76" s="88"/>
      <c r="K76" s="88"/>
      <c r="L76" s="88"/>
      <c r="M76" s="88"/>
      <c r="N76" s="88"/>
      <c r="O76" s="88"/>
      <c r="P76" s="88"/>
      <c r="Q76" s="88"/>
      <c r="R76" s="88"/>
      <c r="S76" s="88"/>
      <c r="T76" s="88"/>
      <c r="U76" s="88"/>
      <c r="V76" s="88"/>
      <c r="W76" s="88"/>
      <c r="X76" s="88"/>
      <c r="Y76" s="88"/>
      <c r="Z76" s="88"/>
    </row>
    <row r="77" spans="1:26">
      <c r="A77" s="88"/>
      <c r="B77" s="88"/>
      <c r="C77" s="88"/>
      <c r="D77" s="88"/>
      <c r="E77" s="88"/>
      <c r="F77" s="88"/>
      <c r="G77" s="88"/>
      <c r="H77" s="88"/>
      <c r="I77" s="71"/>
      <c r="J77" s="88"/>
      <c r="K77" s="88"/>
      <c r="L77" s="88"/>
      <c r="M77" s="88"/>
      <c r="N77" s="88"/>
      <c r="O77" s="88"/>
      <c r="P77" s="88"/>
      <c r="Q77" s="88"/>
      <c r="R77" s="88"/>
      <c r="S77" s="88"/>
      <c r="T77" s="88"/>
      <c r="U77" s="88"/>
      <c r="V77" s="88"/>
      <c r="W77" s="88"/>
      <c r="X77" s="88"/>
      <c r="Y77" s="88"/>
      <c r="Z77" s="88"/>
    </row>
    <row r="78" spans="1:26">
      <c r="A78" s="88"/>
      <c r="B78" s="88"/>
      <c r="C78" s="88"/>
      <c r="D78" s="88"/>
      <c r="E78" s="88"/>
      <c r="F78" s="88"/>
      <c r="G78" s="88"/>
      <c r="H78" s="88"/>
      <c r="I78" s="71"/>
      <c r="J78" s="88"/>
      <c r="K78" s="88"/>
      <c r="L78" s="88"/>
      <c r="M78" s="88"/>
      <c r="N78" s="88"/>
      <c r="O78" s="88"/>
      <c r="P78" s="88"/>
      <c r="Q78" s="88"/>
      <c r="R78" s="88"/>
      <c r="S78" s="88"/>
      <c r="T78" s="88"/>
      <c r="U78" s="88"/>
      <c r="V78" s="88"/>
      <c r="W78" s="88"/>
      <c r="X78" s="88"/>
      <c r="Y78" s="88"/>
      <c r="Z78" s="88"/>
    </row>
    <row r="79" spans="1:26">
      <c r="A79" s="88"/>
      <c r="B79" s="88"/>
      <c r="C79" s="88"/>
      <c r="D79" s="88"/>
      <c r="E79" s="88"/>
      <c r="F79" s="88"/>
      <c r="G79" s="88"/>
      <c r="H79" s="88"/>
      <c r="I79" s="71"/>
      <c r="J79" s="88"/>
      <c r="K79" s="88"/>
      <c r="L79" s="88"/>
      <c r="M79" s="88"/>
      <c r="N79" s="88"/>
      <c r="O79" s="88"/>
      <c r="P79" s="88"/>
      <c r="Q79" s="88"/>
      <c r="R79" s="88"/>
      <c r="S79" s="88"/>
      <c r="T79" s="88"/>
      <c r="U79" s="88"/>
      <c r="V79" s="88"/>
      <c r="W79" s="88"/>
      <c r="X79" s="88"/>
      <c r="Y79" s="88"/>
      <c r="Z79" s="88"/>
    </row>
    <row r="80" spans="1:26">
      <c r="A80" s="88"/>
      <c r="B80" s="88"/>
      <c r="C80" s="88"/>
      <c r="D80" s="88"/>
      <c r="E80" s="88"/>
      <c r="F80" s="88"/>
      <c r="G80" s="88"/>
      <c r="H80" s="88"/>
      <c r="I80" s="71"/>
      <c r="J80" s="88"/>
      <c r="K80" s="88"/>
      <c r="L80" s="88"/>
      <c r="M80" s="88"/>
      <c r="N80" s="88"/>
      <c r="O80" s="88"/>
      <c r="P80" s="88"/>
      <c r="Q80" s="88"/>
      <c r="R80" s="88"/>
      <c r="S80" s="88"/>
      <c r="T80" s="88"/>
      <c r="U80" s="88"/>
      <c r="V80" s="88"/>
      <c r="W80" s="88"/>
      <c r="X80" s="88"/>
      <c r="Y80" s="88"/>
      <c r="Z80" s="88"/>
    </row>
    <row r="81" spans="1:26">
      <c r="A81" s="88"/>
      <c r="B81" s="88"/>
      <c r="C81" s="88"/>
      <c r="D81" s="88"/>
      <c r="E81" s="88"/>
      <c r="F81" s="88"/>
      <c r="G81" s="88"/>
      <c r="H81" s="88"/>
      <c r="I81" s="71"/>
      <c r="J81" s="88"/>
      <c r="K81" s="88"/>
      <c r="L81" s="88"/>
      <c r="M81" s="88"/>
      <c r="N81" s="88"/>
      <c r="O81" s="88"/>
      <c r="P81" s="88"/>
      <c r="Q81" s="88"/>
      <c r="R81" s="88"/>
      <c r="S81" s="88"/>
      <c r="T81" s="88"/>
      <c r="U81" s="88"/>
      <c r="V81" s="88"/>
      <c r="W81" s="88"/>
      <c r="X81" s="88"/>
      <c r="Y81" s="88"/>
      <c r="Z81" s="88"/>
    </row>
    <row r="82" spans="1:26">
      <c r="A82" s="88"/>
      <c r="B82" s="88"/>
      <c r="C82" s="88"/>
      <c r="D82" s="88"/>
      <c r="E82" s="88"/>
      <c r="F82" s="88"/>
      <c r="G82" s="88"/>
      <c r="H82" s="88"/>
      <c r="I82" s="71"/>
      <c r="J82" s="88"/>
      <c r="K82" s="88"/>
      <c r="L82" s="88"/>
      <c r="M82" s="88"/>
      <c r="N82" s="88"/>
      <c r="O82" s="88"/>
      <c r="P82" s="88"/>
      <c r="Q82" s="88"/>
      <c r="R82" s="88"/>
      <c r="S82" s="88"/>
      <c r="T82" s="88"/>
      <c r="U82" s="88"/>
      <c r="V82" s="88"/>
      <c r="W82" s="88"/>
      <c r="X82" s="88"/>
      <c r="Y82" s="88"/>
      <c r="Z82" s="88"/>
    </row>
    <row r="83" spans="1:26">
      <c r="A83" s="88"/>
      <c r="B83" s="88"/>
      <c r="C83" s="88"/>
      <c r="D83" s="88"/>
      <c r="E83" s="88"/>
      <c r="F83" s="88"/>
      <c r="G83" s="88"/>
      <c r="H83" s="88"/>
      <c r="I83" s="71"/>
      <c r="J83" s="88"/>
      <c r="K83" s="88"/>
      <c r="L83" s="88"/>
      <c r="M83" s="88"/>
      <c r="N83" s="88"/>
      <c r="O83" s="88"/>
      <c r="P83" s="88"/>
      <c r="Q83" s="88"/>
      <c r="R83" s="88"/>
      <c r="S83" s="88"/>
      <c r="T83" s="88"/>
      <c r="U83" s="88"/>
      <c r="V83" s="88"/>
      <c r="W83" s="88"/>
      <c r="X83" s="88"/>
      <c r="Y83" s="88"/>
      <c r="Z83" s="88"/>
    </row>
    <row r="84" spans="1:26">
      <c r="A84" s="88"/>
      <c r="B84" s="88"/>
      <c r="C84" s="88"/>
      <c r="D84" s="88"/>
      <c r="E84" s="88"/>
      <c r="F84" s="88"/>
      <c r="G84" s="88"/>
      <c r="H84" s="88"/>
      <c r="I84" s="71"/>
      <c r="J84" s="88"/>
      <c r="K84" s="88"/>
      <c r="L84" s="88"/>
      <c r="M84" s="88"/>
      <c r="N84" s="88"/>
      <c r="O84" s="88"/>
      <c r="P84" s="88"/>
      <c r="Q84" s="88"/>
      <c r="R84" s="88"/>
      <c r="S84" s="88"/>
      <c r="T84" s="88"/>
      <c r="U84" s="88"/>
      <c r="V84" s="88"/>
      <c r="W84" s="88"/>
      <c r="X84" s="88"/>
      <c r="Y84" s="88"/>
      <c r="Z84" s="88"/>
    </row>
    <row r="85" spans="1:26">
      <c r="A85" s="88"/>
      <c r="B85" s="88"/>
      <c r="C85" s="88"/>
      <c r="D85" s="88"/>
      <c r="E85" s="88"/>
      <c r="F85" s="88"/>
      <c r="G85" s="88"/>
      <c r="H85" s="88"/>
      <c r="I85" s="71"/>
      <c r="J85" s="88"/>
      <c r="K85" s="88"/>
      <c r="L85" s="88"/>
      <c r="M85" s="88"/>
      <c r="N85" s="88"/>
      <c r="O85" s="88"/>
      <c r="P85" s="88"/>
      <c r="Q85" s="88"/>
      <c r="R85" s="88"/>
      <c r="S85" s="88"/>
      <c r="T85" s="88"/>
      <c r="U85" s="88"/>
      <c r="V85" s="88"/>
      <c r="W85" s="88"/>
      <c r="X85" s="88"/>
      <c r="Y85" s="88"/>
      <c r="Z85" s="88"/>
    </row>
    <row r="86" spans="1:26">
      <c r="A86" s="88"/>
      <c r="B86" s="88"/>
      <c r="C86" s="88"/>
      <c r="D86" s="88"/>
      <c r="E86" s="88"/>
      <c r="F86" s="88"/>
      <c r="G86" s="88"/>
      <c r="H86" s="88"/>
      <c r="I86" s="71"/>
      <c r="J86" s="88"/>
      <c r="K86" s="88"/>
      <c r="L86" s="88"/>
      <c r="M86" s="88"/>
      <c r="N86" s="88"/>
      <c r="O86" s="88"/>
      <c r="P86" s="88"/>
      <c r="Q86" s="88"/>
      <c r="R86" s="88"/>
      <c r="S86" s="88"/>
      <c r="T86" s="88"/>
      <c r="U86" s="88"/>
      <c r="V86" s="88"/>
      <c r="W86" s="88"/>
      <c r="X86" s="88"/>
      <c r="Y86" s="88"/>
      <c r="Z86" s="88"/>
    </row>
    <row r="87" spans="1:26">
      <c r="A87" s="88"/>
      <c r="B87" s="88"/>
      <c r="C87" s="88"/>
      <c r="D87" s="88"/>
      <c r="E87" s="88"/>
      <c r="F87" s="88"/>
      <c r="G87" s="88"/>
      <c r="H87" s="88"/>
      <c r="I87" s="71"/>
      <c r="J87" s="88"/>
      <c r="K87" s="88"/>
      <c r="L87" s="88"/>
      <c r="M87" s="88"/>
      <c r="N87" s="88"/>
      <c r="O87" s="88"/>
      <c r="P87" s="88"/>
      <c r="Q87" s="88"/>
      <c r="R87" s="88"/>
      <c r="S87" s="88"/>
      <c r="T87" s="88"/>
      <c r="U87" s="88"/>
      <c r="V87" s="88"/>
      <c r="W87" s="88"/>
      <c r="X87" s="88"/>
      <c r="Y87" s="88"/>
      <c r="Z87" s="88"/>
    </row>
    <row r="88" spans="1:26">
      <c r="A88" s="88"/>
      <c r="B88" s="88"/>
      <c r="C88" s="88"/>
      <c r="D88" s="88"/>
      <c r="E88" s="88"/>
      <c r="F88" s="88"/>
      <c r="G88" s="88"/>
      <c r="H88" s="88"/>
      <c r="I88" s="71"/>
      <c r="J88" s="88"/>
      <c r="K88" s="88"/>
      <c r="L88" s="88"/>
      <c r="M88" s="88"/>
      <c r="N88" s="88"/>
      <c r="O88" s="88"/>
      <c r="P88" s="88"/>
      <c r="Q88" s="88"/>
      <c r="R88" s="88"/>
      <c r="S88" s="88"/>
      <c r="T88" s="88"/>
      <c r="U88" s="88"/>
      <c r="V88" s="88"/>
      <c r="W88" s="88"/>
      <c r="X88" s="88"/>
      <c r="Y88" s="88"/>
      <c r="Z88" s="88"/>
    </row>
    <row r="89" spans="1:26">
      <c r="A89" s="88"/>
      <c r="B89" s="88"/>
      <c r="C89" s="88"/>
      <c r="D89" s="88"/>
      <c r="E89" s="88"/>
      <c r="F89" s="88"/>
      <c r="G89" s="88"/>
      <c r="H89" s="88"/>
      <c r="I89" s="71"/>
      <c r="J89" s="88"/>
      <c r="K89" s="88"/>
      <c r="L89" s="88"/>
      <c r="M89" s="88"/>
      <c r="N89" s="88"/>
      <c r="O89" s="88"/>
      <c r="P89" s="88"/>
      <c r="Q89" s="88"/>
      <c r="R89" s="88"/>
      <c r="S89" s="88"/>
      <c r="T89" s="88"/>
      <c r="U89" s="88"/>
      <c r="V89" s="88"/>
      <c r="W89" s="88"/>
      <c r="X89" s="88"/>
      <c r="Y89" s="88"/>
      <c r="Z89" s="88"/>
    </row>
    <row r="90" spans="1:26">
      <c r="A90" s="88"/>
      <c r="B90" s="88"/>
      <c r="C90" s="88"/>
      <c r="D90" s="88"/>
      <c r="E90" s="88"/>
      <c r="F90" s="88"/>
      <c r="G90" s="88"/>
      <c r="H90" s="88"/>
      <c r="I90" s="71"/>
      <c r="J90" s="88"/>
      <c r="K90" s="88"/>
      <c r="L90" s="88"/>
      <c r="M90" s="88"/>
      <c r="N90" s="88"/>
      <c r="O90" s="88"/>
      <c r="P90" s="88"/>
      <c r="Q90" s="88"/>
      <c r="R90" s="88"/>
      <c r="S90" s="88"/>
      <c r="T90" s="88"/>
      <c r="U90" s="88"/>
      <c r="V90" s="88"/>
      <c r="W90" s="88"/>
      <c r="X90" s="88"/>
      <c r="Y90" s="88"/>
      <c r="Z90" s="88"/>
    </row>
    <row r="91" spans="1:26">
      <c r="A91" s="88"/>
      <c r="B91" s="88"/>
      <c r="C91" s="88"/>
      <c r="D91" s="88"/>
      <c r="E91" s="88"/>
      <c r="F91" s="88"/>
      <c r="G91" s="88"/>
      <c r="H91" s="88"/>
      <c r="I91" s="71"/>
      <c r="J91" s="88"/>
      <c r="K91" s="88"/>
      <c r="L91" s="88"/>
      <c r="M91" s="88"/>
      <c r="N91" s="88"/>
      <c r="O91" s="88"/>
      <c r="P91" s="88"/>
      <c r="Q91" s="88"/>
      <c r="R91" s="88"/>
      <c r="S91" s="88"/>
      <c r="T91" s="88"/>
      <c r="U91" s="88"/>
      <c r="V91" s="88"/>
      <c r="W91" s="88"/>
      <c r="X91" s="88"/>
      <c r="Y91" s="88"/>
      <c r="Z91" s="88"/>
    </row>
    <row r="92" spans="1:26">
      <c r="A92" s="88"/>
      <c r="B92" s="88"/>
      <c r="C92" s="88"/>
      <c r="D92" s="88"/>
      <c r="E92" s="88"/>
      <c r="F92" s="88"/>
      <c r="G92" s="88"/>
      <c r="H92" s="88"/>
      <c r="I92" s="71"/>
      <c r="J92" s="88"/>
      <c r="K92" s="88"/>
      <c r="L92" s="88"/>
      <c r="M92" s="88"/>
      <c r="N92" s="88"/>
      <c r="O92" s="88"/>
      <c r="P92" s="88"/>
      <c r="Q92" s="88"/>
      <c r="R92" s="88"/>
      <c r="S92" s="88"/>
      <c r="T92" s="88"/>
      <c r="U92" s="88"/>
      <c r="V92" s="88"/>
      <c r="W92" s="88"/>
      <c r="X92" s="88"/>
      <c r="Y92" s="88"/>
      <c r="Z92" s="88"/>
    </row>
    <row r="93" spans="1:26">
      <c r="A93" s="88"/>
      <c r="B93" s="88"/>
      <c r="C93" s="88"/>
      <c r="D93" s="88"/>
      <c r="E93" s="88"/>
      <c r="F93" s="88"/>
      <c r="G93" s="88"/>
      <c r="H93" s="88"/>
      <c r="I93" s="71"/>
      <c r="J93" s="88"/>
      <c r="K93" s="88"/>
      <c r="L93" s="88"/>
      <c r="M93" s="88"/>
      <c r="N93" s="88"/>
      <c r="O93" s="88"/>
      <c r="P93" s="88"/>
      <c r="Q93" s="88"/>
      <c r="R93" s="88"/>
      <c r="S93" s="88"/>
      <c r="T93" s="88"/>
      <c r="U93" s="88"/>
      <c r="V93" s="88"/>
      <c r="W93" s="88"/>
      <c r="X93" s="88"/>
      <c r="Y93" s="88"/>
      <c r="Z93" s="88"/>
    </row>
    <row r="94" spans="1:26">
      <c r="A94" s="88"/>
      <c r="B94" s="88"/>
      <c r="C94" s="88"/>
      <c r="D94" s="88"/>
      <c r="E94" s="88"/>
      <c r="F94" s="88"/>
      <c r="G94" s="88"/>
      <c r="H94" s="88"/>
      <c r="I94" s="71"/>
      <c r="J94" s="88"/>
      <c r="K94" s="88"/>
      <c r="L94" s="88"/>
      <c r="M94" s="88"/>
      <c r="N94" s="88"/>
      <c r="O94" s="88"/>
      <c r="P94" s="88"/>
      <c r="Q94" s="88"/>
      <c r="R94" s="88"/>
      <c r="S94" s="88"/>
      <c r="T94" s="88"/>
      <c r="U94" s="88"/>
      <c r="V94" s="88"/>
      <c r="W94" s="88"/>
      <c r="X94" s="88"/>
      <c r="Y94" s="88"/>
      <c r="Z94" s="88"/>
    </row>
    <row r="95" spans="1:26">
      <c r="A95" s="88"/>
      <c r="B95" s="88"/>
      <c r="C95" s="88"/>
      <c r="D95" s="88"/>
      <c r="E95" s="88"/>
      <c r="F95" s="88"/>
      <c r="G95" s="88"/>
      <c r="H95" s="88"/>
      <c r="I95" s="71"/>
      <c r="J95" s="88"/>
      <c r="K95" s="88"/>
      <c r="L95" s="88"/>
      <c r="M95" s="88"/>
      <c r="N95" s="88"/>
      <c r="O95" s="88"/>
      <c r="P95" s="88"/>
      <c r="Q95" s="88"/>
      <c r="R95" s="88"/>
      <c r="S95" s="88"/>
      <c r="T95" s="88"/>
      <c r="U95" s="88"/>
      <c r="V95" s="88"/>
      <c r="W95" s="88"/>
      <c r="X95" s="88"/>
      <c r="Y95" s="88"/>
      <c r="Z95" s="88"/>
    </row>
    <row r="96" spans="1:26">
      <c r="A96" s="88"/>
      <c r="B96" s="88"/>
      <c r="C96" s="88"/>
      <c r="D96" s="88"/>
      <c r="E96" s="88"/>
      <c r="F96" s="88"/>
      <c r="G96" s="88"/>
      <c r="H96" s="88"/>
      <c r="I96" s="71"/>
      <c r="J96" s="88"/>
      <c r="K96" s="88"/>
      <c r="L96" s="88"/>
      <c r="M96" s="88"/>
      <c r="N96" s="88"/>
      <c r="O96" s="88"/>
      <c r="P96" s="88"/>
      <c r="Q96" s="88"/>
      <c r="R96" s="88"/>
      <c r="S96" s="88"/>
      <c r="T96" s="88"/>
      <c r="U96" s="88"/>
      <c r="V96" s="88"/>
      <c r="W96" s="88"/>
      <c r="X96" s="88"/>
      <c r="Y96" s="88"/>
      <c r="Z96" s="88"/>
    </row>
    <row r="97" spans="1:26">
      <c r="A97" s="88"/>
      <c r="B97" s="88"/>
      <c r="C97" s="88"/>
      <c r="D97" s="88"/>
      <c r="E97" s="88"/>
      <c r="F97" s="88"/>
      <c r="G97" s="88"/>
      <c r="H97" s="88"/>
      <c r="I97" s="71"/>
      <c r="J97" s="88"/>
      <c r="K97" s="88"/>
      <c r="L97" s="88"/>
      <c r="M97" s="88"/>
      <c r="N97" s="88"/>
      <c r="O97" s="88"/>
      <c r="P97" s="88"/>
      <c r="Q97" s="88"/>
      <c r="R97" s="88"/>
      <c r="S97" s="88"/>
      <c r="T97" s="88"/>
      <c r="U97" s="88"/>
      <c r="V97" s="88"/>
      <c r="W97" s="88"/>
      <c r="X97" s="88"/>
      <c r="Y97" s="88"/>
      <c r="Z97" s="88"/>
    </row>
  </sheetData>
  <mergeCells count="3">
    <mergeCell ref="B2:H2"/>
    <mergeCell ref="C3:H3"/>
    <mergeCell ref="C4:H4"/>
  </mergeCells>
  <hyperlinks>
    <hyperlink ref="A1" location="Contents!B2" display="Back to contents" xr:uid="{75A1534A-A7F8-4668-AFB7-C52B2DC2A58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4D51F-25C6-4E44-A49B-64B1B5547A76}">
  <sheetPr>
    <tabColor theme="6"/>
  </sheetPr>
  <dimension ref="A1:I50"/>
  <sheetViews>
    <sheetView showGridLines="0" zoomScaleNormal="100" workbookViewId="0"/>
  </sheetViews>
  <sheetFormatPr defaultColWidth="9.42578125" defaultRowHeight="12.75"/>
  <cols>
    <col min="1" max="1" width="8.5703125" style="10" customWidth="1"/>
    <col min="2" max="2" width="43.28515625" style="10" customWidth="1"/>
    <col min="3" max="9" width="9.28515625" style="10" customWidth="1"/>
    <col min="10" max="16384" width="9.42578125" style="10"/>
  </cols>
  <sheetData>
    <row r="1" spans="1:9" ht="33.75" customHeight="1" thickBot="1">
      <c r="A1" s="415" t="s">
        <v>14</v>
      </c>
      <c r="B1" s="120"/>
    </row>
    <row r="2" spans="1:9" ht="19.5" thickBot="1">
      <c r="B2" s="536" t="s">
        <v>201</v>
      </c>
      <c r="C2" s="537"/>
      <c r="D2" s="537"/>
      <c r="E2" s="537"/>
      <c r="F2" s="537"/>
      <c r="G2" s="537"/>
      <c r="H2" s="537"/>
      <c r="I2" s="538"/>
    </row>
    <row r="3" spans="1:9" ht="15">
      <c r="B3" s="87"/>
      <c r="C3" s="534" t="s">
        <v>135</v>
      </c>
      <c r="D3" s="534"/>
      <c r="E3" s="534"/>
      <c r="F3" s="534"/>
      <c r="G3" s="534"/>
      <c r="H3" s="534"/>
      <c r="I3" s="535"/>
    </row>
    <row r="4" spans="1:9">
      <c r="B4" s="87"/>
      <c r="C4" s="160" t="s">
        <v>9</v>
      </c>
      <c r="D4" s="529" t="s">
        <v>10</v>
      </c>
      <c r="E4" s="529"/>
      <c r="F4" s="529"/>
      <c r="G4" s="529"/>
      <c r="H4" s="529"/>
      <c r="I4" s="530"/>
    </row>
    <row r="5" spans="1:9">
      <c r="B5" s="200"/>
      <c r="C5" s="334" t="s">
        <v>24</v>
      </c>
      <c r="D5" s="334" t="s">
        <v>26</v>
      </c>
      <c r="E5" s="334" t="s">
        <v>27</v>
      </c>
      <c r="F5" s="334" t="s">
        <v>28</v>
      </c>
      <c r="G5" s="334" t="s">
        <v>29</v>
      </c>
      <c r="H5" s="334" t="s">
        <v>108</v>
      </c>
      <c r="I5" s="335" t="s">
        <v>195</v>
      </c>
    </row>
    <row r="6" spans="1:9">
      <c r="B6" s="201" t="s">
        <v>114</v>
      </c>
      <c r="C6" s="202">
        <v>99.799183568424255</v>
      </c>
      <c r="D6" s="202">
        <v>102.06188232697271</v>
      </c>
      <c r="E6" s="202">
        <v>102.9527831852896</v>
      </c>
      <c r="F6" s="202">
        <v>103.87977599874603</v>
      </c>
      <c r="G6" s="202">
        <v>104.2711674030007</v>
      </c>
      <c r="H6" s="202">
        <v>104.56633369270392</v>
      </c>
      <c r="I6" s="382">
        <v>104.48210672254072</v>
      </c>
    </row>
    <row r="7" spans="1:9" ht="13.5" customHeight="1">
      <c r="B7" s="203" t="s">
        <v>51</v>
      </c>
      <c r="C7" s="204">
        <v>98.529742962066749</v>
      </c>
      <c r="D7" s="204">
        <v>100.87815861290616</v>
      </c>
      <c r="E7" s="204">
        <v>101.846319280071</v>
      </c>
      <c r="F7" s="204">
        <v>102.8360767275351</v>
      </c>
      <c r="G7" s="204">
        <v>103.28702101307489</v>
      </c>
      <c r="H7" s="204">
        <v>103.63987504658647</v>
      </c>
      <c r="I7" s="205">
        <v>103.61225426918625</v>
      </c>
    </row>
    <row r="8" spans="1:9" ht="13.5" customHeight="1">
      <c r="B8" s="206" t="s">
        <v>11</v>
      </c>
      <c r="C8" s="204"/>
      <c r="D8" s="204"/>
      <c r="E8" s="204"/>
      <c r="F8" s="204"/>
      <c r="G8" s="204"/>
      <c r="H8" s="204"/>
      <c r="I8" s="205"/>
    </row>
    <row r="9" spans="1:9" ht="13.5" customHeight="1">
      <c r="B9" s="207" t="s">
        <v>33</v>
      </c>
      <c r="C9" s="204">
        <v>61.97494763800249</v>
      </c>
      <c r="D9" s="204">
        <v>64.261016163947787</v>
      </c>
      <c r="E9" s="204">
        <v>65.162429636875686</v>
      </c>
      <c r="F9" s="204">
        <v>65.400001031865671</v>
      </c>
      <c r="G9" s="204">
        <v>66.28099686569314</v>
      </c>
      <c r="H9" s="204">
        <v>67.665835443212259</v>
      </c>
      <c r="I9" s="205">
        <v>67.167478499065609</v>
      </c>
    </row>
    <row r="10" spans="1:9" ht="13.5" customHeight="1">
      <c r="B10" s="207" t="s">
        <v>34</v>
      </c>
      <c r="C10" s="204">
        <v>21.61092470912039</v>
      </c>
      <c r="D10" s="204">
        <v>21.919790630180199</v>
      </c>
      <c r="E10" s="204">
        <v>22.225063763344856</v>
      </c>
      <c r="F10" s="204">
        <v>23.11193707390845</v>
      </c>
      <c r="G10" s="204">
        <v>23.024272294437768</v>
      </c>
      <c r="H10" s="204">
        <v>22.130031759586256</v>
      </c>
      <c r="I10" s="205">
        <v>22.76249253976415</v>
      </c>
    </row>
    <row r="11" spans="1:9" ht="13.5" customHeight="1">
      <c r="B11" s="207" t="s">
        <v>35</v>
      </c>
      <c r="C11" s="204">
        <v>2.8863768560513225</v>
      </c>
      <c r="D11" s="204">
        <v>2.7643907494823661</v>
      </c>
      <c r="E11" s="204">
        <v>2.6505995856226319</v>
      </c>
      <c r="F11" s="204">
        <v>2.5594529672064987</v>
      </c>
      <c r="G11" s="204">
        <v>2.4724047147924</v>
      </c>
      <c r="H11" s="204">
        <v>2.3875668923663182</v>
      </c>
      <c r="I11" s="205">
        <v>2.3027255269417295</v>
      </c>
    </row>
    <row r="12" spans="1:9" ht="13.5" customHeight="1">
      <c r="B12" s="207" t="s">
        <v>36</v>
      </c>
      <c r="C12" s="204">
        <v>8.2918163327099421</v>
      </c>
      <c r="D12" s="204">
        <v>8.2536834306110229</v>
      </c>
      <c r="E12" s="204">
        <v>8.2133818101807066</v>
      </c>
      <c r="F12" s="204">
        <v>8.2200961254070553</v>
      </c>
      <c r="G12" s="204">
        <v>8.2198417817833498</v>
      </c>
      <c r="H12" s="204">
        <v>8.2075178113696445</v>
      </c>
      <c r="I12" s="205">
        <v>8.1760124819451043</v>
      </c>
    </row>
    <row r="13" spans="1:9" ht="13.5" customHeight="1">
      <c r="B13" s="207" t="s">
        <v>37</v>
      </c>
      <c r="C13" s="204">
        <v>3.7656774261826071</v>
      </c>
      <c r="D13" s="204">
        <v>3.6792776386847961</v>
      </c>
      <c r="E13" s="204">
        <v>3.5948444840471181</v>
      </c>
      <c r="F13" s="204">
        <v>3.5445895291474261</v>
      </c>
      <c r="G13" s="204">
        <v>3.2895053563682359</v>
      </c>
      <c r="H13" s="204">
        <v>3.2489231400519936</v>
      </c>
      <c r="I13" s="205">
        <v>3.20354522146966</v>
      </c>
    </row>
    <row r="14" spans="1:9" ht="15">
      <c r="B14" s="208" t="s">
        <v>125</v>
      </c>
      <c r="C14" s="204">
        <v>0.60908656658606364</v>
      </c>
      <c r="D14" s="204">
        <v>0.59231307180633186</v>
      </c>
      <c r="E14" s="204">
        <v>0.58054279657080987</v>
      </c>
      <c r="F14" s="204">
        <v>0.57743123845552335</v>
      </c>
      <c r="G14" s="204">
        <v>0.57574802154030325</v>
      </c>
      <c r="H14" s="204">
        <v>0.57451532455100407</v>
      </c>
      <c r="I14" s="205">
        <v>0.57323062224452925</v>
      </c>
    </row>
    <row r="15" spans="1:9" ht="15">
      <c r="B15" s="209" t="s">
        <v>126</v>
      </c>
      <c r="C15" s="204">
        <v>0.66035403977143414</v>
      </c>
      <c r="D15" s="204">
        <v>0.59141064226019513</v>
      </c>
      <c r="E15" s="204">
        <v>0.52592110864779418</v>
      </c>
      <c r="F15" s="204">
        <v>0.46626803275541973</v>
      </c>
      <c r="G15" s="204">
        <v>0.40839836838551774</v>
      </c>
      <c r="H15" s="204">
        <v>0.35194332156643438</v>
      </c>
      <c r="I15" s="205">
        <v>0.29662183110994883</v>
      </c>
    </row>
    <row r="16" spans="1:9" ht="15">
      <c r="B16" s="221" t="s">
        <v>131</v>
      </c>
      <c r="C16" s="222">
        <v>10.945225095063767</v>
      </c>
      <c r="D16" s="222">
        <v>10.308969511834215</v>
      </c>
      <c r="E16" s="222">
        <v>9.8122898891225461</v>
      </c>
      <c r="F16" s="222">
        <v>9.4953900731372265</v>
      </c>
      <c r="G16" s="222">
        <v>9.2170336456278648</v>
      </c>
      <c r="H16" s="222">
        <v>8.9587393426184665</v>
      </c>
      <c r="I16" s="383">
        <v>8.7074506761535986</v>
      </c>
    </row>
    <row r="17" spans="2:9">
      <c r="B17" s="85" t="s">
        <v>51</v>
      </c>
      <c r="C17" s="161">
        <v>7.515811568975467</v>
      </c>
      <c r="D17" s="161">
        <v>7.2643644487075125</v>
      </c>
      <c r="E17" s="161">
        <v>6.9312021279081444</v>
      </c>
      <c r="F17" s="161">
        <v>6.7036131809626029</v>
      </c>
      <c r="G17" s="161">
        <v>6.4885778549159152</v>
      </c>
      <c r="H17" s="161">
        <v>6.275755201901613</v>
      </c>
      <c r="I17" s="211">
        <v>6.0605081524186328</v>
      </c>
    </row>
    <row r="18" spans="2:9">
      <c r="B18" s="206" t="s">
        <v>11</v>
      </c>
      <c r="C18" s="161"/>
      <c r="D18" s="161"/>
      <c r="E18" s="161"/>
      <c r="F18" s="161"/>
      <c r="G18" s="161"/>
      <c r="H18" s="161"/>
      <c r="I18" s="211"/>
    </row>
    <row r="19" spans="2:9">
      <c r="B19" s="207" t="s">
        <v>115</v>
      </c>
      <c r="C19" s="161">
        <v>5.4800762220733645</v>
      </c>
      <c r="D19" s="161">
        <v>5.0988892119253517</v>
      </c>
      <c r="E19" s="161">
        <v>4.8874418810342029</v>
      </c>
      <c r="F19" s="161">
        <v>4.7178745394252593</v>
      </c>
      <c r="G19" s="161">
        <v>4.5558393702122855</v>
      </c>
      <c r="H19" s="161">
        <v>4.3978370200696535</v>
      </c>
      <c r="I19" s="211">
        <v>4.2397768451159186</v>
      </c>
    </row>
    <row r="20" spans="2:9">
      <c r="B20" s="207" t="s">
        <v>37</v>
      </c>
      <c r="C20" s="161">
        <v>2.035735346902102</v>
      </c>
      <c r="D20" s="161">
        <v>2.1654752367821599</v>
      </c>
      <c r="E20" s="161">
        <v>2.0437602468739411</v>
      </c>
      <c r="F20" s="161">
        <v>1.9857386415373435</v>
      </c>
      <c r="G20" s="161">
        <v>1.9327384847036297</v>
      </c>
      <c r="H20" s="161">
        <v>1.8779181818319599</v>
      </c>
      <c r="I20" s="211">
        <v>1.8207313073027143</v>
      </c>
    </row>
    <row r="21" spans="2:9" ht="15">
      <c r="B21" s="208" t="s">
        <v>125</v>
      </c>
      <c r="C21" s="161">
        <v>1.2043225821832202</v>
      </c>
      <c r="D21" s="161">
        <v>1.0441802344056617</v>
      </c>
      <c r="E21" s="161">
        <v>0.97208123766973598</v>
      </c>
      <c r="F21" s="161">
        <v>0.97280059328454294</v>
      </c>
      <c r="G21" s="161">
        <v>0.99271978420125007</v>
      </c>
      <c r="H21" s="161">
        <v>1.0249526836193972</v>
      </c>
      <c r="I21" s="211">
        <v>1.0638855223781585</v>
      </c>
    </row>
    <row r="22" spans="2:9" ht="15">
      <c r="B22" s="210" t="s">
        <v>127</v>
      </c>
      <c r="C22" s="161">
        <v>2.2250909439050801</v>
      </c>
      <c r="D22" s="161">
        <v>2.0004248287210418</v>
      </c>
      <c r="E22" s="161">
        <v>1.9090065235446645</v>
      </c>
      <c r="F22" s="161">
        <v>1.8189762988900806</v>
      </c>
      <c r="G22" s="161">
        <v>1.7357360065106993</v>
      </c>
      <c r="H22" s="161">
        <v>1.6580314570974557</v>
      </c>
      <c r="I22" s="211">
        <v>1.5830570013568075</v>
      </c>
    </row>
    <row r="23" spans="2:9">
      <c r="B23" s="212" t="s">
        <v>116</v>
      </c>
      <c r="C23" s="162">
        <v>88.853958473360478</v>
      </c>
      <c r="D23" s="162">
        <v>91.752912815138501</v>
      </c>
      <c r="E23" s="162">
        <v>93.140493296167065</v>
      </c>
      <c r="F23" s="162">
        <v>94.384385925608811</v>
      </c>
      <c r="G23" s="162">
        <v>95.054133757372853</v>
      </c>
      <c r="H23" s="162">
        <v>95.607594350085449</v>
      </c>
      <c r="I23" s="384">
        <v>95.774656046387136</v>
      </c>
    </row>
    <row r="24" spans="2:9">
      <c r="B24" s="203" t="s">
        <v>117</v>
      </c>
      <c r="C24" s="154">
        <v>9.832557885507061</v>
      </c>
      <c r="D24" s="154">
        <v>7.488675607150916</v>
      </c>
      <c r="E24" s="154">
        <v>4.4647542769397575</v>
      </c>
      <c r="F24" s="154">
        <v>3.1807128322755855</v>
      </c>
      <c r="G24" s="154">
        <v>2.6860682415998904</v>
      </c>
      <c r="H24" s="154">
        <v>2.1433655543179766</v>
      </c>
      <c r="I24" s="119">
        <v>1.7268196990000568</v>
      </c>
    </row>
    <row r="25" spans="2:9">
      <c r="B25" s="206" t="s">
        <v>11</v>
      </c>
      <c r="C25" s="154"/>
      <c r="D25" s="154"/>
      <c r="E25" s="154"/>
      <c r="F25" s="154"/>
      <c r="G25" s="154"/>
      <c r="H25" s="154"/>
      <c r="I25" s="119"/>
    </row>
    <row r="26" spans="2:9">
      <c r="B26" s="207" t="s">
        <v>118</v>
      </c>
      <c r="C26" s="154">
        <v>3.7231779590119878</v>
      </c>
      <c r="D26" s="154">
        <v>3.0724169453060517</v>
      </c>
      <c r="E26" s="154">
        <v>2.6691406644765414</v>
      </c>
      <c r="F26" s="154">
        <v>2.2371866320506384</v>
      </c>
      <c r="G26" s="154">
        <v>1.774631830829499</v>
      </c>
      <c r="H26" s="154">
        <v>1.2632040719227711</v>
      </c>
      <c r="I26" s="119">
        <v>0.87793445108409995</v>
      </c>
    </row>
    <row r="27" spans="2:9">
      <c r="B27" s="207" t="s">
        <v>119</v>
      </c>
      <c r="C27" s="154">
        <v>5.226492444812294</v>
      </c>
      <c r="D27" s="154">
        <v>3.5706843973198379</v>
      </c>
      <c r="E27" s="154">
        <v>0.98484588883989044</v>
      </c>
      <c r="F27" s="154">
        <v>0.16063848410258552</v>
      </c>
      <c r="G27" s="154">
        <v>0.15517509036543004</v>
      </c>
      <c r="H27" s="154">
        <v>0.14985042944620064</v>
      </c>
      <c r="I27" s="119">
        <v>0.14452554615839613</v>
      </c>
    </row>
    <row r="28" spans="2:9">
      <c r="B28" s="213" t="s">
        <v>120</v>
      </c>
      <c r="C28" s="154">
        <v>0.88288748168277931</v>
      </c>
      <c r="D28" s="154">
        <v>0.84557426452502704</v>
      </c>
      <c r="E28" s="154">
        <v>0.81076772362332605</v>
      </c>
      <c r="F28" s="154">
        <v>0.78288771612236197</v>
      </c>
      <c r="G28" s="154">
        <v>0.75626132040496086</v>
      </c>
      <c r="H28" s="154">
        <v>0.73031105294900456</v>
      </c>
      <c r="I28" s="119">
        <v>0.70435970175756057</v>
      </c>
    </row>
    <row r="29" spans="2:9">
      <c r="B29" s="208" t="s">
        <v>121</v>
      </c>
      <c r="C29" s="154">
        <v>0.87596727858849943</v>
      </c>
      <c r="D29" s="154">
        <v>0.83261726433711358</v>
      </c>
      <c r="E29" s="154">
        <v>0.63809299778571504</v>
      </c>
      <c r="F29" s="154">
        <v>0.5672066808489431</v>
      </c>
      <c r="G29" s="154">
        <v>0.47825163049474301</v>
      </c>
      <c r="H29" s="154">
        <v>0.4070947566018529</v>
      </c>
      <c r="I29" s="119">
        <v>0.35924144090580667</v>
      </c>
    </row>
    <row r="30" spans="2:9">
      <c r="B30" s="214" t="s">
        <v>122</v>
      </c>
      <c r="C30" s="153">
        <v>8.9565906069185619</v>
      </c>
      <c r="D30" s="153">
        <v>6.6560583428138029</v>
      </c>
      <c r="E30" s="153">
        <v>3.8266612791540431</v>
      </c>
      <c r="F30" s="153">
        <v>2.6135061514266424</v>
      </c>
      <c r="G30" s="153">
        <v>2.2078166111051472</v>
      </c>
      <c r="H30" s="153">
        <v>1.7362707977161236</v>
      </c>
      <c r="I30" s="118">
        <v>1.3675782580942499</v>
      </c>
    </row>
    <row r="31" spans="2:9">
      <c r="B31" s="215" t="s">
        <v>123</v>
      </c>
      <c r="C31" s="164">
        <v>97.810367923129988</v>
      </c>
      <c r="D31" s="164">
        <v>98.39558667527487</v>
      </c>
      <c r="E31" s="164">
        <v>96.92174393685228</v>
      </c>
      <c r="F31" s="164">
        <v>96.966300507515726</v>
      </c>
      <c r="G31" s="164">
        <v>97.24596903335447</v>
      </c>
      <c r="H31" s="164">
        <v>97.339931666562251</v>
      </c>
      <c r="I31" s="385">
        <v>97.147984898017739</v>
      </c>
    </row>
    <row r="32" spans="2:9">
      <c r="B32" s="216" t="s">
        <v>124</v>
      </c>
      <c r="C32" s="165">
        <f>C6-C15</f>
        <v>99.13882952865282</v>
      </c>
      <c r="D32" s="165">
        <f t="shared" ref="D32:I32" si="0">D6-D15</f>
        <v>101.47047168471251</v>
      </c>
      <c r="E32" s="165">
        <f t="shared" si="0"/>
        <v>102.42686207664181</v>
      </c>
      <c r="F32" s="165">
        <f t="shared" si="0"/>
        <v>103.4135079659906</v>
      </c>
      <c r="G32" s="165">
        <f t="shared" si="0"/>
        <v>103.86276903461518</v>
      </c>
      <c r="H32" s="165">
        <f t="shared" si="0"/>
        <v>104.21439037113748</v>
      </c>
      <c r="I32" s="314">
        <f t="shared" si="0"/>
        <v>104.18548489143078</v>
      </c>
    </row>
    <row r="33" spans="2:9">
      <c r="B33" s="216" t="s">
        <v>136</v>
      </c>
      <c r="C33" s="163">
        <v>99.987235717959237</v>
      </c>
      <c r="D33" s="163">
        <v>103.00297600411466</v>
      </c>
      <c r="E33" s="163">
        <v>104.08898176855492</v>
      </c>
      <c r="F33" s="163">
        <v>104.97222443335477</v>
      </c>
      <c r="G33" s="163">
        <v>105.55696903192218</v>
      </c>
      <c r="H33" s="163">
        <v>105.96350880672961</v>
      </c>
      <c r="I33" s="386">
        <v>106.10696808753654</v>
      </c>
    </row>
    <row r="34" spans="2:9">
      <c r="B34" s="217" t="s">
        <v>128</v>
      </c>
      <c r="C34" s="312"/>
      <c r="D34" s="312"/>
      <c r="E34" s="312"/>
      <c r="F34" s="312"/>
      <c r="G34" s="312"/>
      <c r="H34" s="312"/>
      <c r="I34" s="315"/>
    </row>
    <row r="35" spans="2:9">
      <c r="B35" s="218" t="s">
        <v>129</v>
      </c>
      <c r="C35" s="219"/>
      <c r="D35" s="219"/>
      <c r="E35" s="219"/>
      <c r="F35" s="219"/>
      <c r="G35" s="219"/>
      <c r="H35" s="219"/>
      <c r="I35" s="220"/>
    </row>
    <row r="36" spans="2:9" ht="13.5" thickBot="1">
      <c r="B36" s="531" t="s">
        <v>130</v>
      </c>
      <c r="C36" s="532"/>
      <c r="D36" s="532"/>
      <c r="E36" s="532"/>
      <c r="F36" s="532"/>
      <c r="G36" s="532"/>
      <c r="H36" s="532"/>
      <c r="I36" s="533"/>
    </row>
    <row r="37" spans="2:9">
      <c r="C37" s="223"/>
      <c r="D37" s="223"/>
      <c r="E37" s="223"/>
      <c r="F37" s="223"/>
      <c r="G37" s="223"/>
      <c r="H37" s="223"/>
      <c r="I37" s="223"/>
    </row>
    <row r="50" ht="12.95" customHeight="1"/>
  </sheetData>
  <mergeCells count="4">
    <mergeCell ref="D4:I4"/>
    <mergeCell ref="B36:I36"/>
    <mergeCell ref="C3:I3"/>
    <mergeCell ref="B2:I2"/>
  </mergeCells>
  <hyperlinks>
    <hyperlink ref="A1" location="Contents!B2" display="Back to contents" xr:uid="{F728E1D5-E250-43E0-8ADD-6A1394A50735}"/>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9804-4AAC-4B65-A143-4FD3C594A08E}">
  <sheetPr>
    <tabColor theme="6"/>
    <pageSetUpPr fitToPage="1"/>
  </sheetPr>
  <dimension ref="A1:Z45"/>
  <sheetViews>
    <sheetView zoomScaleNormal="100" workbookViewId="0"/>
  </sheetViews>
  <sheetFormatPr defaultColWidth="11.7109375" defaultRowHeight="15.75"/>
  <cols>
    <col min="1" max="1" width="11.85546875" style="226" customWidth="1"/>
    <col min="2" max="2" width="2.28515625" style="226" customWidth="1"/>
    <col min="3" max="3" width="24.140625" style="226" customWidth="1"/>
    <col min="4" max="9" width="11.28515625" style="226" customWidth="1"/>
    <col min="10" max="10" width="11.28515625" style="227" customWidth="1"/>
    <col min="11" max="11" width="11.28515625" style="226" customWidth="1"/>
    <col min="12" max="16384" width="11.7109375" style="226"/>
  </cols>
  <sheetData>
    <row r="1" spans="1:25" ht="33.75" customHeight="1" thickBot="1">
      <c r="A1" s="415" t="s">
        <v>14</v>
      </c>
    </row>
    <row r="2" spans="1:25" ht="18" customHeight="1" thickBot="1">
      <c r="B2" s="539" t="s">
        <v>178</v>
      </c>
      <c r="C2" s="540"/>
      <c r="D2" s="540"/>
      <c r="E2" s="540"/>
      <c r="F2" s="540"/>
      <c r="G2" s="540"/>
      <c r="H2" s="540"/>
      <c r="I2" s="540"/>
      <c r="J2" s="541"/>
    </row>
    <row r="3" spans="1:25" ht="12.75" customHeight="1">
      <c r="B3" s="228"/>
      <c r="C3" s="229"/>
      <c r="D3" s="542" t="s">
        <v>146</v>
      </c>
      <c r="E3" s="542"/>
      <c r="F3" s="542"/>
      <c r="G3" s="542"/>
      <c r="H3" s="542"/>
      <c r="I3" s="542"/>
      <c r="J3" s="543"/>
    </row>
    <row r="4" spans="1:25" ht="12.75" customHeight="1">
      <c r="B4" s="230"/>
      <c r="C4" s="231"/>
      <c r="D4" s="232" t="s">
        <v>9</v>
      </c>
      <c r="E4" s="544" t="s">
        <v>10</v>
      </c>
      <c r="F4" s="544"/>
      <c r="G4" s="544"/>
      <c r="H4" s="544"/>
      <c r="I4" s="544"/>
      <c r="J4" s="545"/>
    </row>
    <row r="5" spans="1:25" s="233" customFormat="1" ht="12.75" customHeight="1">
      <c r="B5" s="234"/>
      <c r="C5" s="235"/>
      <c r="D5" s="236" t="s">
        <v>24</v>
      </c>
      <c r="E5" s="236" t="s">
        <v>26</v>
      </c>
      <c r="F5" s="236" t="s">
        <v>27</v>
      </c>
      <c r="G5" s="236" t="s">
        <v>28</v>
      </c>
      <c r="H5" s="236" t="s">
        <v>29</v>
      </c>
      <c r="I5" s="236" t="s">
        <v>108</v>
      </c>
      <c r="J5" s="237" t="s">
        <v>195</v>
      </c>
    </row>
    <row r="6" spans="1:25" ht="13.5" customHeight="1">
      <c r="B6" s="238" t="s">
        <v>147</v>
      </c>
      <c r="C6" s="239"/>
      <c r="D6" s="240">
        <v>111.29816983674969</v>
      </c>
      <c r="E6" s="240">
        <v>110.60541448500445</v>
      </c>
      <c r="F6" s="240">
        <v>108.0852901000475</v>
      </c>
      <c r="G6" s="240">
        <v>107.77560326468586</v>
      </c>
      <c r="H6" s="240">
        <v>108.2248503945307</v>
      </c>
      <c r="I6" s="240">
        <v>108.46348611557892</v>
      </c>
      <c r="J6" s="372">
        <v>108.63409353847976</v>
      </c>
    </row>
    <row r="7" spans="1:25" s="243" customFormat="1" ht="13.5" customHeight="1">
      <c r="A7" s="226"/>
      <c r="B7" s="241" t="s">
        <v>148</v>
      </c>
      <c r="C7" s="242"/>
      <c r="D7" s="240"/>
      <c r="E7" s="240"/>
      <c r="F7" s="240"/>
      <c r="G7" s="240"/>
      <c r="H7" s="240"/>
      <c r="I7" s="240"/>
      <c r="J7" s="372"/>
      <c r="K7" s="226"/>
      <c r="L7" s="226"/>
      <c r="M7" s="226"/>
      <c r="N7" s="226"/>
      <c r="O7" s="226"/>
      <c r="P7" s="226"/>
      <c r="Q7" s="226"/>
      <c r="R7" s="226"/>
      <c r="S7" s="226"/>
      <c r="T7" s="226"/>
      <c r="U7" s="226"/>
      <c r="V7" s="226"/>
      <c r="W7" s="226"/>
      <c r="X7" s="226"/>
      <c r="Y7" s="226"/>
    </row>
    <row r="8" spans="1:25" ht="13.5" customHeight="1">
      <c r="B8" s="244"/>
      <c r="C8" s="242" t="s">
        <v>149</v>
      </c>
      <c r="D8" s="245">
        <v>5.2453690197448584</v>
      </c>
      <c r="E8" s="245">
        <v>5.0123977083243298</v>
      </c>
      <c r="F8" s="245">
        <v>4.6101454324376814</v>
      </c>
      <c r="G8" s="245">
        <v>4.4146776569440362</v>
      </c>
      <c r="H8" s="245">
        <v>4.2284994941913014</v>
      </c>
      <c r="I8" s="245">
        <v>4.0785955542881567</v>
      </c>
      <c r="J8" s="373">
        <v>3.9611652222014508</v>
      </c>
    </row>
    <row r="9" spans="1:25" ht="13.5" customHeight="1">
      <c r="B9" s="244"/>
      <c r="C9" s="246" t="s">
        <v>150</v>
      </c>
      <c r="D9" s="245">
        <v>4.648347519286518</v>
      </c>
      <c r="E9" s="245">
        <v>4.4925254799249128</v>
      </c>
      <c r="F9" s="245">
        <v>4.3469627933607926</v>
      </c>
      <c r="G9" s="245">
        <v>4.236621718683339</v>
      </c>
      <c r="H9" s="245">
        <v>4.1319439093683643</v>
      </c>
      <c r="I9" s="245">
        <v>4.0301335108128171</v>
      </c>
      <c r="J9" s="373">
        <v>3.9275870681410647</v>
      </c>
    </row>
    <row r="10" spans="1:25" ht="13.5" customHeight="1">
      <c r="B10" s="244"/>
      <c r="C10" s="246" t="s">
        <v>151</v>
      </c>
      <c r="D10" s="245">
        <v>12.612776652206342</v>
      </c>
      <c r="E10" s="245">
        <v>11.506046376586429</v>
      </c>
      <c r="F10" s="245">
        <v>9.4604209092679685</v>
      </c>
      <c r="G10" s="245">
        <v>9.2119006033766873</v>
      </c>
      <c r="H10" s="245">
        <v>9.7207626439847008</v>
      </c>
      <c r="I10" s="245">
        <v>10.191234048630179</v>
      </c>
      <c r="J10" s="373">
        <v>10.627740470371409</v>
      </c>
    </row>
    <row r="11" spans="1:25" s="243" customFormat="1" ht="13.5" customHeight="1">
      <c r="A11" s="226"/>
      <c r="B11" s="244"/>
      <c r="C11" s="242" t="s">
        <v>152</v>
      </c>
      <c r="D11" s="245">
        <v>19.926126991386852</v>
      </c>
      <c r="E11" s="245">
        <v>20.52775206499884</v>
      </c>
      <c r="F11" s="245">
        <v>20.491153690936731</v>
      </c>
      <c r="G11" s="245">
        <v>20.486884918623012</v>
      </c>
      <c r="H11" s="245">
        <v>20.469307555733547</v>
      </c>
      <c r="I11" s="245">
        <v>20.449125231811024</v>
      </c>
      <c r="J11" s="373">
        <v>20.41804367765393</v>
      </c>
      <c r="K11" s="226"/>
      <c r="L11" s="226"/>
      <c r="M11" s="226"/>
      <c r="N11" s="226"/>
      <c r="O11" s="226"/>
      <c r="P11" s="226"/>
      <c r="Q11" s="226"/>
      <c r="R11" s="226"/>
      <c r="S11" s="226"/>
      <c r="T11" s="226"/>
      <c r="U11" s="226"/>
      <c r="V11" s="226"/>
      <c r="W11" s="226"/>
      <c r="X11" s="226"/>
      <c r="Y11" s="226"/>
    </row>
    <row r="12" spans="1:25" ht="13.5" customHeight="1">
      <c r="B12" s="244"/>
      <c r="C12" s="242" t="s">
        <v>153</v>
      </c>
      <c r="D12" s="245">
        <v>61.157530349991774</v>
      </c>
      <c r="E12" s="245">
        <v>61.501715190644092</v>
      </c>
      <c r="F12" s="245">
        <v>61.452547459100721</v>
      </c>
      <c r="G12" s="245">
        <v>61.744368963148467</v>
      </c>
      <c r="H12" s="245">
        <v>61.950143043521315</v>
      </c>
      <c r="I12" s="245">
        <v>61.978127898676576</v>
      </c>
      <c r="J12" s="373">
        <v>61.968877201431994</v>
      </c>
    </row>
    <row r="13" spans="1:25" ht="13.5" customHeight="1">
      <c r="B13" s="247"/>
      <c r="C13" s="248" t="s">
        <v>154</v>
      </c>
      <c r="D13" s="245">
        <v>7.7080193041333445</v>
      </c>
      <c r="E13" s="245">
        <v>7.5649776645258413</v>
      </c>
      <c r="F13" s="245">
        <v>7.7240598149436011</v>
      </c>
      <c r="G13" s="245">
        <v>7.681149403910311</v>
      </c>
      <c r="H13" s="245">
        <v>7.7241937477314764</v>
      </c>
      <c r="I13" s="245">
        <v>7.7362698713601645</v>
      </c>
      <c r="J13" s="373">
        <v>7.7306798986799095</v>
      </c>
    </row>
    <row r="14" spans="1:25" ht="13.5" customHeight="1">
      <c r="B14" s="249" t="s">
        <v>155</v>
      </c>
      <c r="C14" s="250"/>
      <c r="D14" s="251">
        <v>-181.17620679699863</v>
      </c>
      <c r="E14" s="251">
        <v>-180.1777307875403</v>
      </c>
      <c r="F14" s="251">
        <v>-177.34723805438279</v>
      </c>
      <c r="G14" s="251">
        <v>-176.96473988974299</v>
      </c>
      <c r="H14" s="251">
        <v>-176.9340339076137</v>
      </c>
      <c r="I14" s="251">
        <v>-176.84142262183548</v>
      </c>
      <c r="J14" s="374">
        <v>-176.52221675373747</v>
      </c>
    </row>
    <row r="15" spans="1:25" s="243" customFormat="1" ht="13.5" customHeight="1">
      <c r="A15" s="226"/>
      <c r="B15" s="241" t="s">
        <v>148</v>
      </c>
      <c r="C15" s="252"/>
      <c r="D15" s="253"/>
      <c r="E15" s="253"/>
      <c r="F15" s="253"/>
      <c r="G15" s="253"/>
      <c r="H15" s="253"/>
      <c r="I15" s="253"/>
      <c r="J15" s="375"/>
      <c r="K15" s="226"/>
      <c r="L15" s="226"/>
      <c r="M15" s="226"/>
      <c r="N15" s="226"/>
      <c r="O15" s="226"/>
      <c r="P15" s="226"/>
      <c r="Q15" s="226"/>
      <c r="R15" s="226"/>
      <c r="S15" s="226"/>
      <c r="T15" s="226"/>
      <c r="U15" s="226"/>
      <c r="V15" s="226"/>
      <c r="W15" s="226"/>
      <c r="X15" s="226"/>
      <c r="Y15" s="226"/>
    </row>
    <row r="16" spans="1:25" ht="13.5" customHeight="1">
      <c r="B16" s="244"/>
      <c r="C16" s="242" t="s">
        <v>149</v>
      </c>
      <c r="D16" s="253">
        <v>-43.183733954077532</v>
      </c>
      <c r="E16" s="253">
        <v>-40.246649131391123</v>
      </c>
      <c r="F16" s="253">
        <v>-36.517578901873655</v>
      </c>
      <c r="G16" s="253">
        <v>-34.834023020965617</v>
      </c>
      <c r="H16" s="253">
        <v>-33.794103888299922</v>
      </c>
      <c r="I16" s="253">
        <v>-32.977150097313022</v>
      </c>
      <c r="J16" s="375">
        <v>-32.137087493379681</v>
      </c>
    </row>
    <row r="17" spans="1:26" ht="13.5" customHeight="1">
      <c r="B17" s="244"/>
      <c r="C17" s="242" t="s">
        <v>150</v>
      </c>
      <c r="D17" s="253">
        <v>-63.397683423898719</v>
      </c>
      <c r="E17" s="253">
        <v>-66.219360963783274</v>
      </c>
      <c r="F17" s="253">
        <v>-67.887588948046712</v>
      </c>
      <c r="G17" s="253">
        <v>-69.263282055122815</v>
      </c>
      <c r="H17" s="253">
        <v>-70.24290054699442</v>
      </c>
      <c r="I17" s="253">
        <v>-70.866548359363051</v>
      </c>
      <c r="J17" s="375">
        <v>-71.290544664038919</v>
      </c>
    </row>
    <row r="18" spans="1:26" ht="13.5" customHeight="1">
      <c r="B18" s="244"/>
      <c r="C18" s="242" t="s">
        <v>156</v>
      </c>
      <c r="D18" s="253">
        <v>-18.380747815573674</v>
      </c>
      <c r="E18" s="253">
        <v>-18.608573080796155</v>
      </c>
      <c r="F18" s="253">
        <v>-18.786573249642029</v>
      </c>
      <c r="G18" s="253">
        <v>-19.093278660157868</v>
      </c>
      <c r="H18" s="253">
        <v>-19.405767084355706</v>
      </c>
      <c r="I18" s="253">
        <v>-19.709864955571117</v>
      </c>
      <c r="J18" s="375">
        <v>-19.985978190214798</v>
      </c>
    </row>
    <row r="19" spans="1:26" s="243" customFormat="1" ht="13.5" customHeight="1">
      <c r="A19" s="226"/>
      <c r="B19" s="238"/>
      <c r="C19" s="242" t="s">
        <v>157</v>
      </c>
      <c r="D19" s="253">
        <v>-47.496723359015071</v>
      </c>
      <c r="E19" s="253">
        <v>-46.929384984997021</v>
      </c>
      <c r="F19" s="253">
        <v>-46.395818556334397</v>
      </c>
      <c r="G19" s="253">
        <v>-46.242224882945891</v>
      </c>
      <c r="H19" s="253">
        <v>-46.154473423638663</v>
      </c>
      <c r="I19" s="253">
        <v>-46.134796926856779</v>
      </c>
      <c r="J19" s="375">
        <v>-46.142475140098114</v>
      </c>
      <c r="K19" s="226"/>
      <c r="L19" s="226"/>
      <c r="M19" s="226"/>
      <c r="N19" s="226"/>
      <c r="O19" s="226"/>
      <c r="P19" s="226"/>
      <c r="Q19" s="226"/>
      <c r="R19" s="226"/>
      <c r="S19" s="226"/>
      <c r="T19" s="226"/>
      <c r="U19" s="226"/>
      <c r="V19" s="226"/>
      <c r="W19" s="226"/>
      <c r="X19" s="226"/>
      <c r="Y19" s="226"/>
    </row>
    <row r="20" spans="1:26" ht="13.5" customHeight="1">
      <c r="B20" s="244"/>
      <c r="C20" s="242" t="s">
        <v>154</v>
      </c>
      <c r="D20" s="253">
        <v>-8.7173182444336419</v>
      </c>
      <c r="E20" s="253">
        <v>-8.1737626265727101</v>
      </c>
      <c r="F20" s="253">
        <v>-7.7596783984859883</v>
      </c>
      <c r="G20" s="253">
        <v>-7.5319312705507855</v>
      </c>
      <c r="H20" s="253">
        <v>-7.3367889643249953</v>
      </c>
      <c r="I20" s="253">
        <v>-7.1530622827315256</v>
      </c>
      <c r="J20" s="376">
        <v>-6.9661312660059593</v>
      </c>
    </row>
    <row r="21" spans="1:26" ht="13.5" customHeight="1">
      <c r="B21" s="254" t="s">
        <v>158</v>
      </c>
      <c r="C21" s="255"/>
      <c r="D21" s="256">
        <f>D6+D14</f>
        <v>-69.878036960248934</v>
      </c>
      <c r="E21" s="256">
        <f t="shared" ref="E21:J21" si="0">E6+E14</f>
        <v>-69.572316302535853</v>
      </c>
      <c r="F21" s="256">
        <f t="shared" si="0"/>
        <v>-69.261947954335284</v>
      </c>
      <c r="G21" s="256">
        <f t="shared" si="0"/>
        <v>-69.189136625057131</v>
      </c>
      <c r="H21" s="256">
        <f t="shared" si="0"/>
        <v>-68.709183513082991</v>
      </c>
      <c r="I21" s="256">
        <f t="shared" si="0"/>
        <v>-68.37793650625656</v>
      </c>
      <c r="J21" s="377">
        <f t="shared" si="0"/>
        <v>-67.888123215257707</v>
      </c>
      <c r="K21" s="371"/>
    </row>
    <row r="22" spans="1:26" ht="27" customHeight="1" thickBot="1">
      <c r="B22" s="546" t="s">
        <v>253</v>
      </c>
      <c r="C22" s="547"/>
      <c r="D22" s="547"/>
      <c r="E22" s="547"/>
      <c r="F22" s="547"/>
      <c r="G22" s="547"/>
      <c r="H22" s="547"/>
      <c r="I22" s="547"/>
      <c r="J22" s="548"/>
    </row>
    <row r="23" spans="1:26" ht="13.5" customHeight="1">
      <c r="J23" s="226"/>
    </row>
    <row r="24" spans="1:26" ht="13.5" customHeight="1">
      <c r="J24" s="226"/>
    </row>
    <row r="25" spans="1:26" ht="12" customHeight="1">
      <c r="J25" s="226"/>
    </row>
    <row r="26" spans="1:26" ht="15" customHeight="1">
      <c r="J26" s="226"/>
    </row>
    <row r="27" spans="1:26">
      <c r="J27" s="226"/>
    </row>
    <row r="28" spans="1:26">
      <c r="J28" s="226"/>
    </row>
    <row r="29" spans="1:26">
      <c r="J29" s="226"/>
    </row>
    <row r="30" spans="1:26">
      <c r="J30" s="226"/>
    </row>
    <row r="31" spans="1:26">
      <c r="J31" s="226"/>
    </row>
    <row r="32" spans="1:26" s="227" customFormat="1">
      <c r="A32" s="226"/>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row>
    <row r="33" spans="1:26" s="227" customFormat="1">
      <c r="A33" s="226"/>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row>
    <row r="34" spans="1:26">
      <c r="J34" s="226"/>
    </row>
    <row r="35" spans="1:26">
      <c r="J35" s="226"/>
    </row>
    <row r="36" spans="1:26">
      <c r="J36" s="226"/>
    </row>
    <row r="37" spans="1:26">
      <c r="J37" s="226"/>
    </row>
    <row r="38" spans="1:26">
      <c r="J38" s="226"/>
    </row>
    <row r="39" spans="1:26">
      <c r="J39" s="226"/>
    </row>
    <row r="40" spans="1:26">
      <c r="J40" s="226"/>
    </row>
    <row r="41" spans="1:26">
      <c r="J41" s="226"/>
    </row>
    <row r="42" spans="1:26">
      <c r="J42" s="226"/>
    </row>
    <row r="43" spans="1:26">
      <c r="J43" s="226"/>
    </row>
    <row r="44" spans="1:26">
      <c r="J44" s="226"/>
    </row>
    <row r="45" spans="1:26">
      <c r="J45" s="226"/>
    </row>
  </sheetData>
  <mergeCells count="4">
    <mergeCell ref="B2:J2"/>
    <mergeCell ref="D3:J3"/>
    <mergeCell ref="E4:J4"/>
    <mergeCell ref="B22:J22"/>
  </mergeCells>
  <conditionalFormatting sqref="B19 B5:B6 D4 C5:C15 C20 D5:F5 D14:J21">
    <cfRule type="cellIs" dxfId="5" priority="6" stopIfTrue="1" operator="equal">
      <formula>"End"</formula>
    </cfRule>
  </conditionalFormatting>
  <conditionalFormatting sqref="B14">
    <cfRule type="cellIs" dxfId="4" priority="5" stopIfTrue="1" operator="equal">
      <formula>"End"</formula>
    </cfRule>
  </conditionalFormatting>
  <conditionalFormatting sqref="F5:J5">
    <cfRule type="cellIs" dxfId="3" priority="4" stopIfTrue="1" operator="equal">
      <formula>"End"</formula>
    </cfRule>
  </conditionalFormatting>
  <conditionalFormatting sqref="F5:G5">
    <cfRule type="cellIs" dxfId="2" priority="3" stopIfTrue="1" operator="equal">
      <formula>"End"</formula>
    </cfRule>
  </conditionalFormatting>
  <conditionalFormatting sqref="C16:C19">
    <cfRule type="cellIs" dxfId="1" priority="2" stopIfTrue="1" operator="equal">
      <formula>"End"</formula>
    </cfRule>
  </conditionalFormatting>
  <conditionalFormatting sqref="E5:F5">
    <cfRule type="cellIs" dxfId="0" priority="1" stopIfTrue="1" operator="equal">
      <formula>"End"</formula>
    </cfRule>
  </conditionalFormatting>
  <hyperlinks>
    <hyperlink ref="A1" location="Contents!B2" display="Back to contents" xr:uid="{5895C991-AD39-417A-8BA8-F7C399A93D07}"/>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D391-9026-4CC7-9915-1B27BC85D946}">
  <sheetPr>
    <tabColor theme="6"/>
  </sheetPr>
  <dimension ref="A1:H9"/>
  <sheetViews>
    <sheetView showGridLines="0" zoomScaleNormal="100" workbookViewId="0"/>
  </sheetViews>
  <sheetFormatPr defaultColWidth="9.42578125" defaultRowHeight="12.75"/>
  <cols>
    <col min="1" max="1" width="8.5703125" style="10" customWidth="1"/>
    <col min="2" max="2" width="41.5703125" style="10" customWidth="1"/>
    <col min="3" max="7" width="10" style="10" customWidth="1"/>
    <col min="8" max="16384" width="9.42578125" style="10"/>
  </cols>
  <sheetData>
    <row r="1" spans="1:8" ht="33.75" customHeight="1" thickBot="1">
      <c r="A1" s="415" t="s">
        <v>14</v>
      </c>
      <c r="B1" s="120"/>
    </row>
    <row r="2" spans="1:8" ht="19.5" thickBot="1">
      <c r="B2" s="549" t="s">
        <v>179</v>
      </c>
      <c r="C2" s="550"/>
      <c r="D2" s="550"/>
      <c r="E2" s="550"/>
      <c r="F2" s="550"/>
      <c r="G2" s="550"/>
      <c r="H2" s="551"/>
    </row>
    <row r="3" spans="1:8" ht="12.95" customHeight="1">
      <c r="B3" s="552" t="s">
        <v>254</v>
      </c>
      <c r="C3" s="553"/>
      <c r="D3" s="553"/>
      <c r="E3" s="553"/>
      <c r="F3" s="553"/>
      <c r="G3" s="553"/>
      <c r="H3" s="554"/>
    </row>
    <row r="4" spans="1:8" ht="13.5" customHeight="1">
      <c r="B4" s="555"/>
      <c r="C4" s="556"/>
      <c r="D4" s="556"/>
      <c r="E4" s="556"/>
      <c r="F4" s="556"/>
      <c r="G4" s="556"/>
      <c r="H4" s="557"/>
    </row>
    <row r="5" spans="1:8" ht="13.5" customHeight="1">
      <c r="B5" s="555"/>
      <c r="C5" s="556"/>
      <c r="D5" s="556"/>
      <c r="E5" s="556"/>
      <c r="F5" s="556"/>
      <c r="G5" s="556"/>
      <c r="H5" s="557"/>
    </row>
    <row r="6" spans="1:8" ht="13.5" customHeight="1" thickBot="1">
      <c r="B6" s="558"/>
      <c r="C6" s="559"/>
      <c r="D6" s="559"/>
      <c r="E6" s="559"/>
      <c r="F6" s="559"/>
      <c r="G6" s="559"/>
      <c r="H6" s="560"/>
    </row>
    <row r="9" spans="1:8">
      <c r="C9" s="123"/>
      <c r="D9" s="123"/>
      <c r="E9" s="123"/>
      <c r="F9" s="123"/>
      <c r="G9" s="123"/>
      <c r="H9" s="123"/>
    </row>
  </sheetData>
  <mergeCells count="2">
    <mergeCell ref="B2:H2"/>
    <mergeCell ref="B3:H6"/>
  </mergeCells>
  <phoneticPr fontId="39" type="noConversion"/>
  <hyperlinks>
    <hyperlink ref="A1" location="Contents!B2" display="Back to contents" xr:uid="{BB5641BA-A6F8-4790-AD7C-41D240BBE8D6}"/>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7148-77FA-4401-A6F7-92C397D50BC3}">
  <sheetPr>
    <tabColor theme="6"/>
  </sheetPr>
  <dimension ref="A1:V38"/>
  <sheetViews>
    <sheetView zoomScaleNormal="100" workbookViewId="0"/>
  </sheetViews>
  <sheetFormatPr defaultColWidth="11.85546875" defaultRowHeight="12.75"/>
  <cols>
    <col min="1" max="1" width="11.85546875" style="2" customWidth="1"/>
    <col min="2" max="2" width="40.140625" style="2" customWidth="1"/>
    <col min="3" max="9" width="11.5703125" style="2" customWidth="1"/>
    <col min="10" max="10" width="11.85546875" style="2"/>
    <col min="11" max="16" width="11.85546875" style="19"/>
    <col min="17" max="16384" width="11.85546875" style="2"/>
  </cols>
  <sheetData>
    <row r="1" spans="1:22" ht="33.75" customHeight="1" thickBot="1">
      <c r="A1" s="415" t="s">
        <v>14</v>
      </c>
      <c r="I1" s="4"/>
    </row>
    <row r="2" spans="1:22" ht="24" customHeight="1" thickBot="1">
      <c r="B2" s="561" t="s">
        <v>170</v>
      </c>
      <c r="C2" s="562"/>
      <c r="D2" s="562"/>
      <c r="E2" s="562"/>
      <c r="F2" s="562"/>
      <c r="G2" s="562"/>
      <c r="H2" s="562"/>
      <c r="I2" s="563"/>
      <c r="K2" s="365"/>
      <c r="L2" s="365"/>
      <c r="M2" s="365"/>
      <c r="N2" s="365"/>
      <c r="O2" s="365"/>
      <c r="P2" s="365"/>
    </row>
    <row r="3" spans="1:22" ht="12.75" customHeight="1">
      <c r="B3" s="346"/>
      <c r="C3" s="564" t="s">
        <v>8</v>
      </c>
      <c r="D3" s="564"/>
      <c r="E3" s="564"/>
      <c r="F3" s="564"/>
      <c r="G3" s="564"/>
      <c r="H3" s="564"/>
      <c r="I3" s="565"/>
      <c r="K3" s="366"/>
      <c r="L3" s="366"/>
      <c r="M3" s="366"/>
      <c r="N3" s="366"/>
      <c r="O3" s="366"/>
      <c r="P3" s="366"/>
    </row>
    <row r="4" spans="1:22" ht="12.75" customHeight="1">
      <c r="B4" s="346"/>
      <c r="C4" s="258" t="s">
        <v>9</v>
      </c>
      <c r="D4" s="566" t="s">
        <v>10</v>
      </c>
      <c r="E4" s="566"/>
      <c r="F4" s="566"/>
      <c r="G4" s="566"/>
      <c r="H4" s="566"/>
      <c r="I4" s="567"/>
      <c r="J4" s="5"/>
      <c r="K4" s="366"/>
      <c r="L4" s="366"/>
      <c r="M4" s="366"/>
      <c r="N4" s="366"/>
      <c r="O4" s="366"/>
      <c r="P4" s="366"/>
    </row>
    <row r="5" spans="1:22" ht="12.75" customHeight="1">
      <c r="B5" s="346"/>
      <c r="C5" s="259" t="s">
        <v>24</v>
      </c>
      <c r="D5" s="259" t="s">
        <v>26</v>
      </c>
      <c r="E5" s="259" t="s">
        <v>27</v>
      </c>
      <c r="F5" s="260" t="s">
        <v>28</v>
      </c>
      <c r="G5" s="260" t="s">
        <v>29</v>
      </c>
      <c r="H5" s="260" t="s">
        <v>108</v>
      </c>
      <c r="I5" s="347" t="s">
        <v>195</v>
      </c>
      <c r="K5" s="365"/>
      <c r="L5" s="365"/>
      <c r="M5" s="365"/>
      <c r="N5" s="365"/>
      <c r="O5" s="365"/>
      <c r="P5" s="365"/>
    </row>
    <row r="6" spans="1:22" ht="13.5" customHeight="1">
      <c r="B6" s="348" t="s">
        <v>159</v>
      </c>
      <c r="C6" s="262">
        <v>19.593869297912605</v>
      </c>
      <c r="D6" s="262">
        <v>29.578721544215163</v>
      </c>
      <c r="E6" s="262">
        <v>41.725437035667561</v>
      </c>
      <c r="F6" s="262">
        <v>51.179120780258003</v>
      </c>
      <c r="G6" s="262">
        <v>58.927113406567699</v>
      </c>
      <c r="H6" s="262">
        <v>67.736031465535021</v>
      </c>
      <c r="I6" s="349">
        <v>75.885069809101566</v>
      </c>
      <c r="K6" s="369"/>
      <c r="L6" s="369"/>
      <c r="M6" s="369"/>
      <c r="N6" s="369"/>
      <c r="O6" s="369"/>
      <c r="P6" s="369"/>
    </row>
    <row r="7" spans="1:22" ht="13.5" customHeight="1">
      <c r="B7" s="350" t="s">
        <v>11</v>
      </c>
      <c r="C7" s="262"/>
      <c r="D7" s="262"/>
      <c r="E7" s="262"/>
      <c r="F7" s="262"/>
      <c r="G7" s="262"/>
      <c r="H7" s="262"/>
      <c r="I7" s="349"/>
      <c r="K7" s="369"/>
      <c r="L7" s="369"/>
      <c r="M7" s="369"/>
      <c r="N7" s="369"/>
      <c r="O7" s="369"/>
      <c r="P7" s="369"/>
    </row>
    <row r="8" spans="1:22" ht="13.5" customHeight="1">
      <c r="B8" s="348" t="s">
        <v>160</v>
      </c>
      <c r="C8" s="262">
        <v>19.593869297912605</v>
      </c>
      <c r="D8" s="262">
        <f>D6-D9</f>
        <v>24.713642307403912</v>
      </c>
      <c r="E8" s="262">
        <f t="shared" ref="E8:I8" si="0">E6-E9</f>
        <v>24.718787978626153</v>
      </c>
      <c r="F8" s="262">
        <f t="shared" si="0"/>
        <v>24.218733673237448</v>
      </c>
      <c r="G8" s="262">
        <f t="shared" si="0"/>
        <v>23.361841439290487</v>
      </c>
      <c r="H8" s="262">
        <f t="shared" si="0"/>
        <v>23.109290832019489</v>
      </c>
      <c r="I8" s="349">
        <f t="shared" si="0"/>
        <v>23.429484955504961</v>
      </c>
      <c r="K8" s="369"/>
      <c r="L8" s="369"/>
      <c r="M8" s="369"/>
      <c r="N8" s="369"/>
      <c r="O8" s="369"/>
      <c r="P8" s="369"/>
    </row>
    <row r="9" spans="1:22" ht="13.5" customHeight="1">
      <c r="B9" s="348" t="s">
        <v>161</v>
      </c>
      <c r="C9" s="262">
        <v>0</v>
      </c>
      <c r="D9" s="262">
        <v>4.8650792368112512</v>
      </c>
      <c r="E9" s="262">
        <v>17.006649057041408</v>
      </c>
      <c r="F9" s="262">
        <v>26.960387107020555</v>
      </c>
      <c r="G9" s="262">
        <v>35.565271967277212</v>
      </c>
      <c r="H9" s="262">
        <v>44.626740633515531</v>
      </c>
      <c r="I9" s="349">
        <v>52.455584853596605</v>
      </c>
      <c r="K9" s="369"/>
      <c r="L9" s="369"/>
      <c r="M9" s="369"/>
      <c r="N9" s="369"/>
      <c r="O9" s="369"/>
      <c r="P9" s="369"/>
    </row>
    <row r="10" spans="1:22" ht="13.5" customHeight="1">
      <c r="B10" s="348" t="s">
        <v>250</v>
      </c>
      <c r="C10" s="262">
        <v>38.64358885863647</v>
      </c>
      <c r="D10" s="262">
        <v>33.268307245688398</v>
      </c>
      <c r="E10" s="262">
        <v>22.144728618599999</v>
      </c>
      <c r="F10" s="262">
        <v>17.173904310400001</v>
      </c>
      <c r="G10" s="262">
        <v>13.637623959699999</v>
      </c>
      <c r="H10" s="262">
        <v>10.286237028399999</v>
      </c>
      <c r="I10" s="349">
        <v>7.5396855815999997</v>
      </c>
      <c r="K10" s="369"/>
      <c r="L10" s="369"/>
      <c r="M10" s="369"/>
      <c r="N10" s="369"/>
      <c r="O10" s="369"/>
      <c r="P10" s="369"/>
    </row>
    <row r="11" spans="1:22" ht="13.5" customHeight="1">
      <c r="B11" s="348" t="s">
        <v>34</v>
      </c>
      <c r="C11" s="262">
        <v>29.650832481676126</v>
      </c>
      <c r="D11" s="262">
        <v>21.742811125263476</v>
      </c>
      <c r="E11" s="262">
        <v>22.838442433079102</v>
      </c>
      <c r="F11" s="262">
        <v>22.088164812379581</v>
      </c>
      <c r="G11" s="262">
        <v>23.019392323359565</v>
      </c>
      <c r="H11" s="262">
        <v>22.942809475483678</v>
      </c>
      <c r="I11" s="349">
        <v>21.748071900164732</v>
      </c>
      <c r="K11" s="369"/>
      <c r="L11" s="369"/>
      <c r="M11" s="369"/>
      <c r="N11" s="369"/>
      <c r="O11" s="369"/>
      <c r="P11" s="369"/>
    </row>
    <row r="12" spans="1:22" ht="13.5" customHeight="1">
      <c r="B12" s="350" t="s">
        <v>11</v>
      </c>
      <c r="C12" s="262"/>
      <c r="D12" s="262"/>
      <c r="E12" s="262"/>
      <c r="F12" s="262"/>
      <c r="G12" s="262"/>
      <c r="H12" s="262"/>
      <c r="I12" s="349"/>
      <c r="J12" s="4"/>
      <c r="K12" s="369"/>
      <c r="L12" s="369"/>
      <c r="M12" s="369"/>
      <c r="N12" s="369"/>
      <c r="O12" s="369"/>
      <c r="P12" s="369"/>
      <c r="Q12" s="4"/>
      <c r="R12" s="4"/>
      <c r="S12" s="4"/>
      <c r="T12" s="4"/>
      <c r="U12" s="4"/>
      <c r="V12" s="4"/>
    </row>
    <row r="13" spans="1:22" ht="13.5" customHeight="1">
      <c r="B13" s="348" t="s">
        <v>160</v>
      </c>
      <c r="C13" s="262">
        <v>29.650832481676126</v>
      </c>
      <c r="D13" s="262">
        <v>21.420414255378663</v>
      </c>
      <c r="E13" s="262">
        <v>20.780095266911381</v>
      </c>
      <c r="F13" s="262">
        <v>18.941978335261613</v>
      </c>
      <c r="G13" s="262">
        <v>18.816441774607146</v>
      </c>
      <c r="H13" s="262">
        <v>17.697656386263464</v>
      </c>
      <c r="I13" s="349">
        <v>15.81661248228658</v>
      </c>
      <c r="J13" s="4"/>
      <c r="K13" s="369"/>
      <c r="L13" s="369"/>
      <c r="M13" s="369"/>
      <c r="N13" s="369"/>
      <c r="O13" s="369"/>
      <c r="P13" s="369"/>
      <c r="Q13" s="4"/>
      <c r="R13" s="4"/>
      <c r="S13" s="4"/>
      <c r="T13" s="4"/>
      <c r="U13" s="4"/>
      <c r="V13" s="4"/>
    </row>
    <row r="14" spans="1:22" ht="13.5" customHeight="1">
      <c r="B14" s="348" t="s">
        <v>161</v>
      </c>
      <c r="C14" s="262">
        <v>0</v>
      </c>
      <c r="D14" s="262">
        <v>0.32239686988481098</v>
      </c>
      <c r="E14" s="262">
        <v>2.0583471661677226</v>
      </c>
      <c r="F14" s="262">
        <v>3.1461864771179688</v>
      </c>
      <c r="G14" s="262">
        <v>4.2029505487524199</v>
      </c>
      <c r="H14" s="262">
        <v>5.2451530892202127</v>
      </c>
      <c r="I14" s="349">
        <v>5.9314594178781528</v>
      </c>
      <c r="J14" s="4"/>
      <c r="K14" s="369"/>
      <c r="L14" s="369"/>
      <c r="M14" s="369"/>
      <c r="N14" s="369"/>
      <c r="O14" s="369"/>
      <c r="P14" s="369"/>
      <c r="Q14" s="4"/>
      <c r="R14" s="4"/>
      <c r="S14" s="4"/>
      <c r="T14" s="4"/>
      <c r="U14" s="4"/>
      <c r="V14" s="4"/>
    </row>
    <row r="15" spans="1:22" ht="13.5" customHeight="1">
      <c r="B15" s="348" t="s">
        <v>163</v>
      </c>
      <c r="C15" s="262">
        <v>7.6471169000000012</v>
      </c>
      <c r="D15" s="262">
        <v>8.8636890852891739</v>
      </c>
      <c r="E15" s="262">
        <v>8.136986309821209</v>
      </c>
      <c r="F15" s="262">
        <v>7.5812546321759937</v>
      </c>
      <c r="G15" s="262">
        <v>7.4519982275014547</v>
      </c>
      <c r="H15" s="262">
        <v>7.4382147201471858</v>
      </c>
      <c r="I15" s="349">
        <v>7.5137390643514239</v>
      </c>
      <c r="J15" s="4"/>
      <c r="K15" s="369"/>
      <c r="L15" s="369"/>
      <c r="M15" s="369"/>
      <c r="N15" s="369"/>
      <c r="O15" s="369"/>
      <c r="P15" s="369"/>
      <c r="Q15" s="4"/>
      <c r="R15" s="4"/>
      <c r="S15" s="4"/>
      <c r="T15" s="4"/>
      <c r="U15" s="4"/>
      <c r="V15" s="4"/>
    </row>
    <row r="16" spans="1:22" ht="13.5" customHeight="1">
      <c r="B16" s="351" t="s">
        <v>164</v>
      </c>
      <c r="C16" s="352">
        <v>11.1655924617748</v>
      </c>
      <c r="D16" s="352">
        <v>11.447424631036021</v>
      </c>
      <c r="E16" s="352">
        <v>10.900762188258369</v>
      </c>
      <c r="F16" s="352">
        <v>10.187805575217283</v>
      </c>
      <c r="G16" s="352">
        <v>9.8873585072204548</v>
      </c>
      <c r="H16" s="352">
        <v>9.5322184594441524</v>
      </c>
      <c r="I16" s="353">
        <v>9.4782670287845576</v>
      </c>
      <c r="J16" s="4"/>
      <c r="K16" s="369"/>
      <c r="L16" s="369"/>
      <c r="M16" s="369"/>
      <c r="N16" s="369"/>
      <c r="O16" s="369"/>
      <c r="P16" s="369"/>
      <c r="Q16" s="263"/>
      <c r="R16" s="263"/>
      <c r="S16" s="263"/>
      <c r="T16" s="263"/>
      <c r="U16" s="263"/>
      <c r="V16" s="4"/>
    </row>
    <row r="17" spans="2:22" ht="13.5" customHeight="1">
      <c r="B17" s="354" t="s">
        <v>165</v>
      </c>
      <c r="C17" s="262">
        <v>106.70099999999999</v>
      </c>
      <c r="D17" s="262">
        <v>104.90095363149224</v>
      </c>
      <c r="E17" s="262">
        <v>105.74635658542624</v>
      </c>
      <c r="F17" s="262">
        <v>108.21025011043088</v>
      </c>
      <c r="G17" s="262">
        <v>112.92348642434916</v>
      </c>
      <c r="H17" s="262">
        <v>117.93551114901004</v>
      </c>
      <c r="I17" s="349">
        <v>122.16483338400228</v>
      </c>
      <c r="J17" s="4"/>
      <c r="K17" s="369"/>
      <c r="L17" s="369"/>
      <c r="M17" s="369"/>
      <c r="N17" s="369"/>
      <c r="O17" s="369"/>
      <c r="P17" s="369"/>
      <c r="Q17" s="263"/>
      <c r="R17" s="263"/>
      <c r="S17" s="263"/>
      <c r="T17" s="263"/>
      <c r="U17" s="263"/>
      <c r="V17" s="4"/>
    </row>
    <row r="18" spans="2:22" ht="29.25" customHeight="1" thickBot="1">
      <c r="B18" s="568" t="s">
        <v>258</v>
      </c>
      <c r="C18" s="569"/>
      <c r="D18" s="569"/>
      <c r="E18" s="569"/>
      <c r="F18" s="569"/>
      <c r="G18" s="569"/>
      <c r="H18" s="569"/>
      <c r="I18" s="570"/>
      <c r="J18" s="264"/>
      <c r="K18" s="370"/>
      <c r="L18" s="370"/>
      <c r="M18" s="370"/>
      <c r="N18" s="370"/>
      <c r="O18" s="370"/>
      <c r="P18" s="370"/>
      <c r="Q18" s="263"/>
      <c r="R18" s="263"/>
      <c r="S18" s="263"/>
      <c r="T18" s="263"/>
      <c r="U18" s="263"/>
      <c r="V18" s="4"/>
    </row>
    <row r="19" spans="2:22" ht="15">
      <c r="B19" s="26"/>
      <c r="C19" s="26"/>
      <c r="D19" s="26"/>
      <c r="E19" s="26"/>
      <c r="F19" s="26"/>
      <c r="G19" s="26"/>
      <c r="H19" s="26"/>
      <c r="J19" s="4"/>
      <c r="K19" s="370"/>
      <c r="L19" s="370"/>
      <c r="M19" s="370"/>
      <c r="N19" s="370"/>
      <c r="O19" s="370"/>
      <c r="P19" s="370"/>
      <c r="Q19" s="263"/>
      <c r="R19" s="263"/>
      <c r="S19" s="263"/>
      <c r="T19" s="263"/>
      <c r="U19" s="263"/>
      <c r="V19" s="4"/>
    </row>
    <row r="20" spans="2:22" ht="15">
      <c r="C20" s="355"/>
      <c r="D20" s="355"/>
      <c r="E20" s="355"/>
      <c r="F20" s="355"/>
      <c r="G20" s="355"/>
      <c r="H20" s="355"/>
      <c r="I20" s="355"/>
      <c r="J20" s="4"/>
      <c r="K20" s="370"/>
      <c r="L20" s="370"/>
      <c r="M20" s="370"/>
      <c r="N20" s="370"/>
      <c r="O20" s="370"/>
      <c r="P20" s="370"/>
      <c r="Q20" s="263"/>
      <c r="R20" s="263"/>
      <c r="S20" s="263"/>
      <c r="T20" s="263"/>
      <c r="U20" s="263"/>
      <c r="V20" s="4"/>
    </row>
    <row r="21" spans="2:22" ht="15">
      <c r="J21" s="4"/>
      <c r="K21" s="370"/>
      <c r="L21" s="370"/>
      <c r="M21" s="370"/>
      <c r="N21" s="370"/>
      <c r="O21" s="370"/>
      <c r="P21" s="370"/>
      <c r="Q21" s="263"/>
      <c r="R21" s="263"/>
      <c r="S21" s="263"/>
      <c r="T21" s="263"/>
      <c r="U21" s="263"/>
      <c r="V21" s="4"/>
    </row>
    <row r="22" spans="2:22" ht="15">
      <c r="K22" s="370"/>
      <c r="L22" s="370"/>
      <c r="M22" s="370"/>
      <c r="N22" s="370"/>
      <c r="O22" s="370"/>
      <c r="P22" s="370"/>
      <c r="Q22" s="263"/>
      <c r="R22" s="263"/>
      <c r="S22" s="263"/>
      <c r="T22" s="263"/>
      <c r="U22" s="263"/>
      <c r="V22" s="4"/>
    </row>
    <row r="23" spans="2:22" ht="15">
      <c r="K23" s="370"/>
      <c r="L23" s="370"/>
      <c r="M23" s="370"/>
      <c r="N23" s="370"/>
      <c r="O23" s="370"/>
      <c r="P23" s="370"/>
      <c r="Q23" s="263"/>
      <c r="R23" s="263"/>
      <c r="S23" s="263"/>
      <c r="T23" s="263"/>
      <c r="U23" s="263"/>
      <c r="V23" s="4"/>
    </row>
    <row r="24" spans="2:22" ht="15">
      <c r="K24" s="370"/>
      <c r="L24" s="370"/>
      <c r="M24" s="370"/>
      <c r="N24" s="370"/>
      <c r="O24" s="370"/>
      <c r="P24" s="370"/>
      <c r="Q24" s="263"/>
      <c r="R24" s="263"/>
      <c r="S24" s="263"/>
      <c r="T24" s="263"/>
      <c r="U24" s="263"/>
      <c r="V24" s="4"/>
    </row>
    <row r="25" spans="2:22" ht="15">
      <c r="K25" s="370"/>
      <c r="L25" s="370"/>
      <c r="M25" s="370"/>
      <c r="N25" s="370"/>
      <c r="O25" s="370"/>
      <c r="P25" s="370"/>
      <c r="Q25" s="265"/>
      <c r="R25" s="265"/>
      <c r="S25" s="265"/>
      <c r="T25" s="4"/>
      <c r="U25" s="4"/>
      <c r="V25" s="4"/>
    </row>
    <row r="26" spans="2:22" ht="15">
      <c r="K26" s="370"/>
      <c r="L26" s="370"/>
      <c r="M26" s="370"/>
      <c r="N26" s="370"/>
      <c r="O26" s="370"/>
      <c r="P26" s="370"/>
      <c r="Q26" s="265"/>
      <c r="R26" s="265"/>
      <c r="S26" s="265"/>
      <c r="T26" s="4"/>
      <c r="U26" s="4"/>
      <c r="V26" s="4"/>
    </row>
    <row r="27" spans="2:22" ht="15">
      <c r="K27" s="370"/>
      <c r="L27" s="370"/>
      <c r="M27" s="370"/>
      <c r="N27" s="370"/>
      <c r="O27" s="370"/>
      <c r="P27" s="370"/>
      <c r="Q27" s="265"/>
      <c r="R27" s="265"/>
      <c r="S27" s="265"/>
      <c r="T27" s="4"/>
      <c r="U27" s="4"/>
      <c r="V27" s="4"/>
    </row>
    <row r="28" spans="2:22" ht="15">
      <c r="K28" s="370"/>
      <c r="L28" s="370"/>
      <c r="M28" s="370"/>
      <c r="N28" s="370"/>
      <c r="O28" s="370"/>
      <c r="P28" s="370"/>
      <c r="Q28" s="265"/>
      <c r="R28" s="265"/>
      <c r="S28" s="265"/>
      <c r="T28" s="4"/>
      <c r="U28" s="4"/>
      <c r="V28" s="4"/>
    </row>
    <row r="29" spans="2:22" ht="15">
      <c r="K29" s="370"/>
      <c r="L29" s="370"/>
      <c r="M29" s="370"/>
      <c r="N29" s="370"/>
      <c r="O29" s="370"/>
      <c r="P29" s="370"/>
      <c r="Q29" s="6"/>
      <c r="R29" s="6"/>
      <c r="S29" s="6"/>
    </row>
    <row r="30" spans="2:22" ht="15">
      <c r="K30" s="370"/>
      <c r="L30" s="370"/>
      <c r="M30" s="370"/>
      <c r="N30" s="370"/>
      <c r="O30" s="370"/>
      <c r="P30" s="370"/>
      <c r="Q30" s="6"/>
      <c r="R30" s="6"/>
      <c r="S30" s="6"/>
    </row>
    <row r="31" spans="2:22" ht="15">
      <c r="K31" s="370"/>
      <c r="L31" s="370"/>
      <c r="M31" s="370"/>
      <c r="N31" s="370"/>
      <c r="O31" s="370"/>
      <c r="P31" s="370"/>
      <c r="Q31" s="6"/>
      <c r="R31" s="6"/>
      <c r="S31" s="6"/>
    </row>
    <row r="32" spans="2:22" ht="15">
      <c r="K32" s="370"/>
      <c r="L32" s="370"/>
      <c r="M32" s="370"/>
      <c r="N32" s="370"/>
      <c r="O32" s="370"/>
      <c r="P32" s="370"/>
      <c r="Q32" s="6"/>
      <c r="R32" s="6"/>
      <c r="S32" s="6"/>
    </row>
    <row r="33" spans="11:19" ht="15">
      <c r="K33" s="370"/>
      <c r="L33" s="370"/>
      <c r="M33" s="370"/>
      <c r="N33" s="370"/>
      <c r="O33" s="370"/>
      <c r="P33" s="370"/>
      <c r="Q33" s="6"/>
      <c r="R33" s="6"/>
      <c r="S33" s="6"/>
    </row>
    <row r="34" spans="11:19" ht="15">
      <c r="K34" s="370"/>
      <c r="L34" s="370"/>
      <c r="M34" s="370"/>
      <c r="N34" s="370"/>
      <c r="O34" s="370"/>
      <c r="P34" s="370"/>
      <c r="Q34" s="6"/>
      <c r="R34" s="6"/>
      <c r="S34" s="6"/>
    </row>
    <row r="35" spans="11:19" ht="15">
      <c r="K35" s="370"/>
      <c r="L35" s="370"/>
      <c r="M35" s="370"/>
      <c r="N35" s="370"/>
      <c r="O35" s="370"/>
      <c r="P35" s="370"/>
      <c r="Q35" s="6"/>
      <c r="R35" s="6"/>
      <c r="S35" s="6"/>
    </row>
    <row r="36" spans="11:19" ht="15">
      <c r="K36" s="370"/>
      <c r="L36" s="370"/>
      <c r="M36" s="370"/>
      <c r="N36" s="370"/>
      <c r="O36" s="370"/>
      <c r="P36" s="370"/>
    </row>
    <row r="37" spans="11:19" ht="15">
      <c r="K37" s="370"/>
      <c r="L37" s="370"/>
      <c r="M37" s="370"/>
      <c r="N37" s="370"/>
      <c r="O37" s="370"/>
      <c r="P37" s="370"/>
    </row>
    <row r="38" spans="11:19" ht="15">
      <c r="K38" s="370"/>
      <c r="L38" s="370"/>
      <c r="M38" s="370"/>
      <c r="N38" s="370"/>
      <c r="O38" s="370"/>
      <c r="P38" s="370"/>
    </row>
  </sheetData>
  <mergeCells count="4">
    <mergeCell ref="B2:I2"/>
    <mergeCell ref="C3:I3"/>
    <mergeCell ref="D4:I4"/>
    <mergeCell ref="B18:I18"/>
  </mergeCells>
  <hyperlinks>
    <hyperlink ref="A1" location="Contents!B2" display="Back to contents" xr:uid="{9FF601A1-04F3-4F92-8715-1FB1802A0300}"/>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C9C4-9B3E-4310-AB97-EEDFFFD5DEE7}">
  <sheetPr>
    <tabColor theme="6"/>
    <pageSetUpPr fitToPage="1"/>
  </sheetPr>
  <dimension ref="A1:Z100"/>
  <sheetViews>
    <sheetView zoomScaleNormal="100" workbookViewId="0"/>
  </sheetViews>
  <sheetFormatPr defaultColWidth="11.85546875" defaultRowHeight="15"/>
  <cols>
    <col min="1" max="1" width="11.85546875" style="266" customWidth="1"/>
    <col min="2" max="2" width="52.85546875" style="266" customWidth="1"/>
    <col min="3" max="9" width="10.85546875" style="266" customWidth="1"/>
    <col min="10" max="10" width="11.85546875" style="266"/>
    <col min="11" max="16" width="11.85546875" style="368"/>
    <col min="17" max="16384" width="11.85546875" style="266"/>
  </cols>
  <sheetData>
    <row r="1" spans="1:26" s="275" customFormat="1" ht="33.75" customHeight="1" thickBot="1">
      <c r="A1" s="415" t="s">
        <v>14</v>
      </c>
      <c r="B1" s="276"/>
      <c r="C1" s="276"/>
      <c r="D1" s="276"/>
      <c r="E1" s="276"/>
      <c r="F1" s="276"/>
      <c r="G1" s="276"/>
      <c r="H1" s="276"/>
      <c r="I1" s="276"/>
      <c r="J1" s="276"/>
      <c r="K1" s="364"/>
      <c r="L1" s="364"/>
      <c r="M1" s="364"/>
      <c r="N1" s="364"/>
      <c r="O1" s="364"/>
      <c r="P1" s="364"/>
      <c r="Q1" s="276"/>
      <c r="R1" s="276"/>
      <c r="S1" s="276"/>
      <c r="T1" s="276"/>
      <c r="U1" s="276"/>
      <c r="V1" s="276"/>
      <c r="W1" s="276"/>
      <c r="X1" s="276"/>
      <c r="Y1" s="276"/>
      <c r="Z1" s="276"/>
    </row>
    <row r="2" spans="1:26" ht="24" customHeight="1" thickBot="1">
      <c r="A2" s="267"/>
      <c r="B2" s="572" t="s">
        <v>200</v>
      </c>
      <c r="C2" s="573"/>
      <c r="D2" s="573"/>
      <c r="E2" s="573"/>
      <c r="F2" s="573"/>
      <c r="G2" s="573"/>
      <c r="H2" s="573"/>
      <c r="I2" s="574"/>
      <c r="J2" s="267"/>
      <c r="K2" s="365"/>
      <c r="L2" s="365"/>
      <c r="M2" s="365"/>
      <c r="N2" s="365"/>
      <c r="O2" s="365"/>
      <c r="P2" s="365"/>
      <c r="Q2" s="267"/>
      <c r="R2" s="267"/>
      <c r="S2" s="267"/>
      <c r="T2" s="267"/>
      <c r="U2" s="267"/>
      <c r="V2" s="267"/>
      <c r="W2" s="267"/>
      <c r="X2" s="267"/>
      <c r="Y2" s="267"/>
      <c r="Z2" s="267"/>
    </row>
    <row r="3" spans="1:26" s="273" customFormat="1" ht="12.75" customHeight="1">
      <c r="A3" s="274"/>
      <c r="B3" s="257"/>
      <c r="C3" s="564" t="s">
        <v>8</v>
      </c>
      <c r="D3" s="564"/>
      <c r="E3" s="564"/>
      <c r="F3" s="564"/>
      <c r="G3" s="564"/>
      <c r="H3" s="564"/>
      <c r="I3" s="571"/>
      <c r="J3" s="274"/>
      <c r="K3" s="366"/>
      <c r="L3" s="366"/>
      <c r="M3" s="366"/>
      <c r="N3" s="366"/>
      <c r="O3" s="366"/>
      <c r="P3" s="366"/>
      <c r="Q3" s="274"/>
      <c r="R3" s="274"/>
      <c r="S3" s="274"/>
      <c r="T3" s="274"/>
      <c r="U3" s="274"/>
      <c r="V3" s="274"/>
      <c r="W3" s="274"/>
      <c r="X3" s="274"/>
      <c r="Y3" s="274"/>
      <c r="Z3" s="274"/>
    </row>
    <row r="4" spans="1:26" s="273" customFormat="1" ht="12.75" customHeight="1">
      <c r="A4" s="274"/>
      <c r="B4" s="257"/>
      <c r="C4" s="258" t="s">
        <v>9</v>
      </c>
      <c r="D4" s="566" t="s">
        <v>10</v>
      </c>
      <c r="E4" s="566"/>
      <c r="F4" s="566"/>
      <c r="G4" s="566"/>
      <c r="H4" s="566"/>
      <c r="I4" s="575"/>
      <c r="J4" s="274"/>
      <c r="K4" s="366"/>
      <c r="L4" s="366"/>
      <c r="M4" s="366"/>
      <c r="N4" s="366"/>
      <c r="O4" s="366"/>
      <c r="P4" s="366"/>
      <c r="Q4" s="274"/>
      <c r="R4" s="274"/>
      <c r="S4" s="274"/>
      <c r="T4" s="274"/>
      <c r="U4" s="274"/>
      <c r="V4" s="274"/>
      <c r="W4" s="274"/>
      <c r="X4" s="274"/>
      <c r="Y4" s="274"/>
      <c r="Z4" s="274"/>
    </row>
    <row r="5" spans="1:26" ht="16.5" customHeight="1">
      <c r="A5" s="267"/>
      <c r="B5" s="257"/>
      <c r="C5" s="259" t="s">
        <v>24</v>
      </c>
      <c r="D5" s="259" t="s">
        <v>26</v>
      </c>
      <c r="E5" s="259" t="s">
        <v>27</v>
      </c>
      <c r="F5" s="260" t="s">
        <v>28</v>
      </c>
      <c r="G5" s="260" t="s">
        <v>29</v>
      </c>
      <c r="H5" s="260" t="s">
        <v>108</v>
      </c>
      <c r="I5" s="261" t="s">
        <v>195</v>
      </c>
      <c r="J5" s="267"/>
      <c r="K5" s="365"/>
      <c r="L5" s="365"/>
      <c r="M5" s="365"/>
      <c r="N5" s="365"/>
      <c r="O5" s="365"/>
      <c r="P5" s="365"/>
      <c r="Q5" s="267"/>
      <c r="R5" s="267"/>
      <c r="S5" s="267"/>
      <c r="T5" s="267"/>
      <c r="U5" s="267"/>
      <c r="V5" s="267"/>
      <c r="W5" s="267"/>
      <c r="X5" s="267"/>
      <c r="Y5" s="267"/>
      <c r="Z5" s="267"/>
    </row>
    <row r="6" spans="1:26" ht="13.5" customHeight="1">
      <c r="A6" s="267"/>
      <c r="B6" s="277" t="s">
        <v>219</v>
      </c>
      <c r="C6" s="356"/>
      <c r="D6" s="356"/>
      <c r="E6" s="356"/>
      <c r="F6" s="356"/>
      <c r="G6" s="356"/>
      <c r="H6" s="356"/>
      <c r="I6" s="357"/>
      <c r="J6" s="267"/>
      <c r="K6" s="365"/>
      <c r="L6" s="365"/>
      <c r="M6" s="365"/>
      <c r="N6" s="365"/>
      <c r="O6" s="365"/>
      <c r="P6" s="365"/>
      <c r="Q6" s="267"/>
      <c r="R6" s="267"/>
      <c r="S6" s="267"/>
      <c r="T6" s="267"/>
      <c r="U6" s="267"/>
      <c r="V6" s="267"/>
      <c r="W6" s="267"/>
      <c r="X6" s="267"/>
      <c r="Y6" s="267"/>
      <c r="Z6" s="267"/>
    </row>
    <row r="7" spans="1:26" ht="13.5" customHeight="1">
      <c r="A7" s="267"/>
      <c r="B7" s="278" t="s">
        <v>220</v>
      </c>
      <c r="C7" s="358">
        <v>983.13</v>
      </c>
      <c r="D7" s="358">
        <v>1202.4531287967397</v>
      </c>
      <c r="E7" s="358">
        <v>1423.02185864592</v>
      </c>
      <c r="F7" s="358">
        <v>1601.0906869347473</v>
      </c>
      <c r="G7" s="358">
        <v>1770.6649209547863</v>
      </c>
      <c r="H7" s="358">
        <v>1960.7309239208789</v>
      </c>
      <c r="I7" s="359">
        <v>2119.0410028324341</v>
      </c>
      <c r="J7" s="267"/>
      <c r="K7" s="367"/>
      <c r="L7" s="367"/>
      <c r="M7" s="367"/>
      <c r="N7" s="367"/>
      <c r="O7" s="367"/>
      <c r="P7" s="367"/>
      <c r="Q7" s="267"/>
      <c r="R7" s="267"/>
      <c r="S7" s="267"/>
      <c r="T7" s="267"/>
      <c r="U7" s="267"/>
      <c r="V7" s="267"/>
      <c r="W7" s="267"/>
      <c r="X7" s="267"/>
      <c r="Y7" s="267"/>
      <c r="Z7" s="267"/>
    </row>
    <row r="8" spans="1:26" ht="13.5" customHeight="1">
      <c r="A8" s="267"/>
      <c r="B8" s="278" t="s">
        <v>167</v>
      </c>
      <c r="C8" s="358">
        <v>19.593869297912605</v>
      </c>
      <c r="D8" s="358">
        <v>29.578721544215163</v>
      </c>
      <c r="E8" s="358">
        <v>41.725437035667561</v>
      </c>
      <c r="F8" s="358">
        <v>51.179120780258003</v>
      </c>
      <c r="G8" s="358">
        <v>58.927113406567699</v>
      </c>
      <c r="H8" s="358">
        <v>67.736031465535021</v>
      </c>
      <c r="I8" s="359">
        <v>75.885069809101566</v>
      </c>
      <c r="J8" s="267"/>
      <c r="K8" s="367"/>
      <c r="L8" s="367"/>
      <c r="M8" s="367"/>
      <c r="N8" s="367"/>
      <c r="O8" s="367"/>
      <c r="P8" s="367"/>
      <c r="Q8" s="267"/>
      <c r="R8" s="267"/>
      <c r="S8" s="267"/>
      <c r="T8" s="267"/>
      <c r="U8" s="267"/>
      <c r="V8" s="267"/>
      <c r="W8" s="267"/>
      <c r="X8" s="267"/>
      <c r="Y8" s="267"/>
      <c r="Z8" s="267"/>
    </row>
    <row r="9" spans="1:26" ht="13.5" customHeight="1">
      <c r="A9" s="267"/>
      <c r="B9" s="279" t="s">
        <v>166</v>
      </c>
      <c r="C9" s="356">
        <v>1.9930089914774858</v>
      </c>
      <c r="D9" s="356">
        <v>2.4598648243207402</v>
      </c>
      <c r="E9" s="356">
        <v>2.9321711948523057</v>
      </c>
      <c r="F9" s="356">
        <v>3.1965160498334608</v>
      </c>
      <c r="G9" s="356">
        <v>3.3279652580903192</v>
      </c>
      <c r="H9" s="356">
        <v>3.4546316702183235</v>
      </c>
      <c r="I9" s="357">
        <v>3.5811043631373414</v>
      </c>
      <c r="J9" s="267"/>
      <c r="K9" s="367"/>
      <c r="L9" s="367"/>
      <c r="M9" s="367"/>
      <c r="N9" s="367"/>
      <c r="O9" s="367"/>
      <c r="P9" s="367"/>
      <c r="Q9" s="267"/>
      <c r="R9" s="267"/>
      <c r="S9" s="267"/>
      <c r="T9" s="267"/>
      <c r="U9" s="267"/>
      <c r="V9" s="267"/>
      <c r="W9" s="267"/>
      <c r="X9" s="267"/>
      <c r="Y9" s="267"/>
      <c r="Z9" s="267"/>
    </row>
    <row r="10" spans="1:26" ht="13.5" customHeight="1">
      <c r="A10" s="267"/>
      <c r="B10" s="277" t="s">
        <v>162</v>
      </c>
      <c r="C10" s="280"/>
      <c r="D10" s="280"/>
      <c r="E10" s="280"/>
      <c r="F10" s="280"/>
      <c r="G10" s="280"/>
      <c r="H10" s="280"/>
      <c r="I10" s="360"/>
      <c r="J10" s="267"/>
      <c r="K10" s="367"/>
      <c r="L10" s="367"/>
      <c r="M10" s="367"/>
      <c r="N10" s="367"/>
      <c r="O10" s="367"/>
      <c r="P10" s="367"/>
      <c r="Q10" s="267"/>
      <c r="R10" s="267"/>
      <c r="S10" s="267"/>
      <c r="T10" s="267"/>
      <c r="U10" s="267"/>
      <c r="V10" s="267"/>
      <c r="W10" s="267"/>
      <c r="X10" s="267"/>
      <c r="Y10" s="267"/>
      <c r="Z10" s="267"/>
    </row>
    <row r="11" spans="1:26" ht="13.5" customHeight="1">
      <c r="A11" s="267"/>
      <c r="B11" s="278" t="s">
        <v>220</v>
      </c>
      <c r="C11" s="358">
        <v>666.14</v>
      </c>
      <c r="D11" s="358">
        <v>578.75800484220076</v>
      </c>
      <c r="E11" s="358">
        <v>482.16779883185166</v>
      </c>
      <c r="F11" s="358">
        <v>395.96624253390166</v>
      </c>
      <c r="G11" s="358">
        <v>314.99057050215163</v>
      </c>
      <c r="H11" s="358">
        <v>236.00074355915166</v>
      </c>
      <c r="I11" s="359">
        <v>171.71027532380165</v>
      </c>
      <c r="J11" s="267"/>
      <c r="K11" s="367"/>
      <c r="L11" s="367"/>
      <c r="M11" s="367"/>
      <c r="N11" s="367"/>
      <c r="O11" s="367"/>
      <c r="P11" s="367"/>
      <c r="Q11" s="267"/>
      <c r="R11" s="267"/>
      <c r="S11" s="267"/>
      <c r="T11" s="267"/>
      <c r="U11" s="267"/>
      <c r="V11" s="267"/>
      <c r="W11" s="267"/>
      <c r="X11" s="267"/>
      <c r="Y11" s="267"/>
      <c r="Z11" s="267"/>
    </row>
    <row r="12" spans="1:26" ht="13.5" customHeight="1">
      <c r="A12" s="267"/>
      <c r="B12" s="278" t="s">
        <v>167</v>
      </c>
      <c r="C12" s="358">
        <v>38.64358885863647</v>
      </c>
      <c r="D12" s="358">
        <v>33.268307245688398</v>
      </c>
      <c r="E12" s="358">
        <v>22.144728618599999</v>
      </c>
      <c r="F12" s="358">
        <v>17.173904310400001</v>
      </c>
      <c r="G12" s="358">
        <v>13.637623959699999</v>
      </c>
      <c r="H12" s="358">
        <v>10.286237028399999</v>
      </c>
      <c r="I12" s="359">
        <v>7.5396855815999997</v>
      </c>
      <c r="J12" s="267"/>
      <c r="K12" s="367"/>
      <c r="L12" s="367"/>
      <c r="M12" s="367"/>
      <c r="N12" s="367"/>
      <c r="O12" s="367"/>
      <c r="P12" s="367"/>
      <c r="Q12" s="267"/>
      <c r="R12" s="267"/>
      <c r="S12" s="267"/>
      <c r="T12" s="267"/>
      <c r="U12" s="267"/>
      <c r="V12" s="267"/>
      <c r="W12" s="267"/>
      <c r="X12" s="267"/>
      <c r="Y12" s="267"/>
      <c r="Z12" s="267"/>
    </row>
    <row r="13" spans="1:26" ht="13.5" customHeight="1">
      <c r="A13" s="267"/>
      <c r="B13" s="279" t="s">
        <v>166</v>
      </c>
      <c r="C13" s="356">
        <v>5.8011212145549687</v>
      </c>
      <c r="D13" s="356">
        <v>5.7482241225776312</v>
      </c>
      <c r="E13" s="356">
        <v>4.5927431637388585</v>
      </c>
      <c r="F13" s="356">
        <v>4.3372142535432454</v>
      </c>
      <c r="G13" s="356">
        <v>4.3295340358789698</v>
      </c>
      <c r="H13" s="356">
        <v>4.3585612796265778</v>
      </c>
      <c r="I13" s="357">
        <v>4.3909344198430063</v>
      </c>
      <c r="J13" s="267"/>
      <c r="K13" s="367"/>
      <c r="L13" s="367"/>
      <c r="M13" s="367"/>
      <c r="N13" s="367"/>
      <c r="O13" s="367"/>
      <c r="P13" s="367"/>
      <c r="Q13" s="267"/>
      <c r="R13" s="267"/>
      <c r="S13" s="267"/>
      <c r="T13" s="267"/>
      <c r="U13" s="267"/>
      <c r="V13" s="267"/>
      <c r="W13" s="267"/>
      <c r="X13" s="267"/>
      <c r="Y13" s="267"/>
      <c r="Z13" s="267"/>
    </row>
    <row r="14" spans="1:26" ht="13.5" customHeight="1">
      <c r="A14" s="267"/>
      <c r="B14" s="277" t="s">
        <v>34</v>
      </c>
      <c r="C14" s="280"/>
      <c r="D14" s="280"/>
      <c r="E14" s="280"/>
      <c r="F14" s="280"/>
      <c r="G14" s="280"/>
      <c r="H14" s="280"/>
      <c r="I14" s="360"/>
      <c r="J14" s="267"/>
      <c r="K14" s="367"/>
      <c r="L14" s="367"/>
      <c r="M14" s="367"/>
      <c r="N14" s="367"/>
      <c r="O14" s="367"/>
      <c r="P14" s="367"/>
      <c r="Q14" s="267"/>
      <c r="R14" s="267"/>
      <c r="S14" s="267"/>
      <c r="T14" s="267"/>
      <c r="U14" s="267"/>
      <c r="V14" s="267"/>
      <c r="W14" s="267"/>
      <c r="X14" s="267"/>
      <c r="Y14" s="267"/>
      <c r="Z14" s="267"/>
    </row>
    <row r="15" spans="1:26" ht="13.5" customHeight="1">
      <c r="A15" s="267"/>
      <c r="B15" s="278" t="s">
        <v>220</v>
      </c>
      <c r="C15" s="358">
        <v>577.51499999999987</v>
      </c>
      <c r="D15" s="358">
        <v>614.07988489724903</v>
      </c>
      <c r="E15" s="358">
        <v>649.83768503770193</v>
      </c>
      <c r="F15" s="358">
        <v>693.68097006012295</v>
      </c>
      <c r="G15" s="358">
        <v>730.6288807521023</v>
      </c>
      <c r="H15" s="358">
        <v>740.14221848385773</v>
      </c>
      <c r="I15" s="359">
        <v>762.94714726184816</v>
      </c>
      <c r="J15" s="267"/>
      <c r="K15" s="367"/>
      <c r="L15" s="367"/>
      <c r="M15" s="367"/>
      <c r="N15" s="367"/>
      <c r="O15" s="367"/>
      <c r="P15" s="367"/>
      <c r="Q15" s="267"/>
      <c r="R15" s="267"/>
      <c r="S15" s="267"/>
      <c r="T15" s="267"/>
      <c r="U15" s="267"/>
      <c r="V15" s="267"/>
      <c r="W15" s="267"/>
      <c r="X15" s="267"/>
      <c r="Y15" s="267"/>
      <c r="Z15" s="267"/>
    </row>
    <row r="16" spans="1:26" ht="13.5" customHeight="1">
      <c r="A16" s="267"/>
      <c r="B16" s="278" t="s">
        <v>167</v>
      </c>
      <c r="C16" s="358">
        <v>29.650832481676126</v>
      </c>
      <c r="D16" s="358">
        <v>21.742811125263476</v>
      </c>
      <c r="E16" s="358">
        <v>22.838442433079102</v>
      </c>
      <c r="F16" s="358">
        <v>22.088164812379581</v>
      </c>
      <c r="G16" s="358">
        <v>23.019392323359565</v>
      </c>
      <c r="H16" s="358">
        <v>22.942809475483678</v>
      </c>
      <c r="I16" s="359">
        <v>21.748071900164732</v>
      </c>
      <c r="J16" s="267"/>
      <c r="K16" s="367"/>
      <c r="L16" s="367"/>
      <c r="M16" s="367"/>
      <c r="N16" s="367"/>
      <c r="O16" s="367"/>
      <c r="P16" s="367"/>
      <c r="Q16" s="267"/>
      <c r="R16" s="267"/>
      <c r="S16" s="267"/>
      <c r="T16" s="267"/>
      <c r="U16" s="267"/>
      <c r="V16" s="267"/>
      <c r="W16" s="267"/>
      <c r="X16" s="267"/>
      <c r="Y16" s="267"/>
      <c r="Z16" s="267"/>
    </row>
    <row r="17" spans="1:26" ht="13.5" customHeight="1">
      <c r="A17" s="267"/>
      <c r="B17" s="278" t="s">
        <v>166</v>
      </c>
      <c r="C17" s="356">
        <v>5.1342099307682281</v>
      </c>
      <c r="D17" s="356">
        <v>3.5407137833380737</v>
      </c>
      <c r="E17" s="356">
        <v>3.5144841487230885</v>
      </c>
      <c r="F17" s="356">
        <v>3.1841964484718597</v>
      </c>
      <c r="G17" s="356">
        <v>3.1506272103100583</v>
      </c>
      <c r="H17" s="356">
        <v>3.0997839202418169</v>
      </c>
      <c r="I17" s="357">
        <v>2.8505345328594118</v>
      </c>
      <c r="J17" s="267"/>
      <c r="K17" s="367"/>
      <c r="L17" s="367"/>
      <c r="M17" s="367"/>
      <c r="N17" s="367"/>
      <c r="O17" s="367"/>
      <c r="P17" s="367"/>
      <c r="Q17" s="267"/>
      <c r="R17" s="267"/>
      <c r="S17" s="267"/>
      <c r="T17" s="267"/>
      <c r="U17" s="267"/>
      <c r="V17" s="267"/>
      <c r="W17" s="267"/>
      <c r="X17" s="267"/>
      <c r="Y17" s="267"/>
      <c r="Z17" s="267"/>
    </row>
    <row r="18" spans="1:26" ht="13.5" customHeight="1">
      <c r="A18" s="267"/>
      <c r="B18" s="278" t="s">
        <v>221</v>
      </c>
      <c r="C18" s="356">
        <v>4.9125728559533677</v>
      </c>
      <c r="D18" s="356">
        <v>3.6732368163575391</v>
      </c>
      <c r="E18" s="356">
        <v>3.4756769366706353</v>
      </c>
      <c r="F18" s="356">
        <v>3.1346491655931175</v>
      </c>
      <c r="G18" s="356">
        <v>3.0346695553809644</v>
      </c>
      <c r="H18" s="356">
        <v>2.8923232366279805</v>
      </c>
      <c r="I18" s="357">
        <v>2.6560191711413772</v>
      </c>
      <c r="J18" s="267"/>
      <c r="K18" s="367"/>
      <c r="L18" s="367"/>
      <c r="M18" s="367"/>
      <c r="N18" s="367"/>
      <c r="O18" s="367"/>
      <c r="P18" s="367"/>
      <c r="Q18" s="267"/>
      <c r="R18" s="267"/>
      <c r="S18" s="267"/>
      <c r="T18" s="267"/>
      <c r="U18" s="267"/>
      <c r="V18" s="267"/>
      <c r="W18" s="267"/>
      <c r="X18" s="267"/>
      <c r="Y18" s="267"/>
      <c r="Z18" s="267"/>
    </row>
    <row r="19" spans="1:26" ht="13.5" customHeight="1">
      <c r="A19" s="267"/>
      <c r="B19" s="279" t="s">
        <v>222</v>
      </c>
      <c r="C19" s="356">
        <v>0.22163707481486039</v>
      </c>
      <c r="D19" s="356">
        <v>-0.13252303301946533</v>
      </c>
      <c r="E19" s="356">
        <v>3.8807212052453188E-2</v>
      </c>
      <c r="F19" s="356">
        <v>4.9547282878742216E-2</v>
      </c>
      <c r="G19" s="356">
        <v>0.11595765492909393</v>
      </c>
      <c r="H19" s="356">
        <v>0.20746068361383641</v>
      </c>
      <c r="I19" s="357">
        <v>0.19451536171803463</v>
      </c>
      <c r="J19" s="267"/>
      <c r="K19" s="367"/>
      <c r="L19" s="367"/>
      <c r="M19" s="367"/>
      <c r="N19" s="367"/>
      <c r="O19" s="367"/>
      <c r="P19" s="367"/>
      <c r="Q19" s="267"/>
      <c r="R19" s="267"/>
      <c r="S19" s="267"/>
      <c r="T19" s="267"/>
      <c r="U19" s="267"/>
      <c r="V19" s="267"/>
      <c r="W19" s="267"/>
      <c r="X19" s="267"/>
      <c r="Y19" s="267"/>
      <c r="Z19" s="267"/>
    </row>
    <row r="20" spans="1:26" ht="13.5" customHeight="1">
      <c r="A20" s="267"/>
      <c r="B20" s="277" t="s">
        <v>36</v>
      </c>
      <c r="C20" s="280"/>
      <c r="D20" s="280"/>
      <c r="E20" s="280"/>
      <c r="F20" s="280"/>
      <c r="G20" s="280"/>
      <c r="H20" s="280"/>
      <c r="I20" s="360"/>
      <c r="J20" s="267"/>
      <c r="K20" s="367"/>
      <c r="L20" s="367"/>
      <c r="M20" s="367"/>
      <c r="N20" s="367"/>
      <c r="O20" s="367"/>
      <c r="P20" s="367"/>
      <c r="Q20" s="267"/>
      <c r="R20" s="267"/>
      <c r="S20" s="267"/>
      <c r="T20" s="267"/>
      <c r="U20" s="267"/>
      <c r="V20" s="267"/>
      <c r="W20" s="267"/>
      <c r="X20" s="267"/>
      <c r="Y20" s="267"/>
      <c r="Z20" s="267"/>
    </row>
    <row r="21" spans="1:26" ht="13.5" customHeight="1">
      <c r="A21" s="267"/>
      <c r="B21" s="278" t="s">
        <v>220</v>
      </c>
      <c r="C21" s="358">
        <v>222.7895</v>
      </c>
      <c r="D21" s="358">
        <v>233.357</v>
      </c>
      <c r="E21" s="358">
        <v>242.357</v>
      </c>
      <c r="F21" s="358">
        <v>251.357</v>
      </c>
      <c r="G21" s="358">
        <v>260.35699999999997</v>
      </c>
      <c r="H21" s="358">
        <v>269.35699999999997</v>
      </c>
      <c r="I21" s="359">
        <v>278.35699999999997</v>
      </c>
      <c r="J21" s="267"/>
      <c r="K21" s="367"/>
      <c r="L21" s="367"/>
      <c r="M21" s="367"/>
      <c r="N21" s="367"/>
      <c r="O21" s="367"/>
      <c r="P21" s="367"/>
      <c r="Q21" s="267"/>
      <c r="R21" s="267"/>
      <c r="S21" s="267"/>
      <c r="T21" s="267"/>
      <c r="U21" s="267"/>
      <c r="V21" s="267"/>
      <c r="W21" s="267"/>
      <c r="X21" s="267"/>
      <c r="Y21" s="267"/>
      <c r="Z21" s="267"/>
    </row>
    <row r="22" spans="1:26" ht="13.5" customHeight="1">
      <c r="A22" s="267"/>
      <c r="B22" s="278" t="s">
        <v>167</v>
      </c>
      <c r="C22" s="358">
        <v>7.6471169000000012</v>
      </c>
      <c r="D22" s="358">
        <v>8.8636890852891739</v>
      </c>
      <c r="E22" s="358">
        <v>8.136986309821209</v>
      </c>
      <c r="F22" s="358">
        <v>7.5812546321759937</v>
      </c>
      <c r="G22" s="358">
        <v>7.4519982275014547</v>
      </c>
      <c r="H22" s="358">
        <v>7.4382147201471858</v>
      </c>
      <c r="I22" s="359">
        <v>7.5137390643514239</v>
      </c>
      <c r="J22" s="267"/>
      <c r="K22" s="367"/>
      <c r="L22" s="367"/>
      <c r="M22" s="367"/>
      <c r="N22" s="367"/>
      <c r="O22" s="367"/>
      <c r="P22" s="367"/>
      <c r="Q22" s="267"/>
      <c r="R22" s="267"/>
      <c r="S22" s="267"/>
      <c r="T22" s="267"/>
      <c r="U22" s="267"/>
      <c r="V22" s="267"/>
      <c r="W22" s="267"/>
      <c r="X22" s="267"/>
      <c r="Y22" s="267"/>
      <c r="Z22" s="267"/>
    </row>
    <row r="23" spans="1:26" ht="13.5" customHeight="1">
      <c r="A23" s="267"/>
      <c r="B23" s="279" t="s">
        <v>166</v>
      </c>
      <c r="C23" s="356">
        <v>3.4324404426599999</v>
      </c>
      <c r="D23" s="356">
        <v>3.7983386336339486</v>
      </c>
      <c r="E23" s="356">
        <v>3.3574381222003944</v>
      </c>
      <c r="F23" s="356">
        <v>3.0161302976149438</v>
      </c>
      <c r="G23" s="356">
        <v>2.8622231119199619</v>
      </c>
      <c r="H23" s="356">
        <v>2.7614707322056549</v>
      </c>
      <c r="I23" s="357">
        <v>2.6993174464272229</v>
      </c>
      <c r="J23" s="267"/>
      <c r="K23" s="367"/>
      <c r="L23" s="367"/>
      <c r="M23" s="367"/>
      <c r="N23" s="367"/>
      <c r="O23" s="367"/>
      <c r="P23" s="367"/>
      <c r="Q23" s="267"/>
      <c r="R23" s="267"/>
      <c r="S23" s="267"/>
      <c r="T23" s="267"/>
      <c r="U23" s="267"/>
      <c r="V23" s="267"/>
      <c r="W23" s="267"/>
      <c r="X23" s="267"/>
      <c r="Y23" s="267"/>
      <c r="Z23" s="267"/>
    </row>
    <row r="24" spans="1:26" ht="13.5" customHeight="1">
      <c r="A24" s="267"/>
      <c r="B24" s="277" t="s">
        <v>223</v>
      </c>
      <c r="C24" s="280"/>
      <c r="D24" s="280"/>
      <c r="E24" s="280"/>
      <c r="F24" s="280"/>
      <c r="G24" s="280"/>
      <c r="H24" s="280"/>
      <c r="I24" s="360"/>
      <c r="J24" s="267"/>
      <c r="K24" s="367"/>
      <c r="L24" s="367"/>
      <c r="M24" s="367"/>
      <c r="N24" s="367"/>
      <c r="O24" s="367"/>
      <c r="P24" s="367"/>
      <c r="Q24" s="267"/>
      <c r="R24" s="267"/>
      <c r="S24" s="267"/>
      <c r="T24" s="267"/>
      <c r="U24" s="267"/>
      <c r="V24" s="267"/>
      <c r="W24" s="267"/>
      <c r="X24" s="267"/>
      <c r="Y24" s="267"/>
      <c r="Z24" s="267"/>
    </row>
    <row r="25" spans="1:26" ht="13.5" customHeight="1">
      <c r="A25" s="267"/>
      <c r="B25" s="278" t="s">
        <v>220</v>
      </c>
      <c r="C25" s="358">
        <v>170.91949999999974</v>
      </c>
      <c r="D25" s="358">
        <v>184.64723548013421</v>
      </c>
      <c r="E25" s="358">
        <v>186.70259468048516</v>
      </c>
      <c r="F25" s="358">
        <v>188.85143692664155</v>
      </c>
      <c r="G25" s="358">
        <v>187.82574988258852</v>
      </c>
      <c r="H25" s="358">
        <v>186.86443874260272</v>
      </c>
      <c r="I25" s="359">
        <v>189.28262760261714</v>
      </c>
      <c r="J25" s="267"/>
      <c r="K25" s="367"/>
      <c r="L25" s="367"/>
      <c r="M25" s="367"/>
      <c r="N25" s="367"/>
      <c r="O25" s="367"/>
      <c r="P25" s="367"/>
      <c r="Q25" s="267"/>
      <c r="R25" s="267"/>
      <c r="S25" s="267"/>
      <c r="T25" s="267"/>
      <c r="U25" s="267"/>
      <c r="V25" s="267"/>
      <c r="W25" s="267"/>
      <c r="X25" s="267"/>
      <c r="Y25" s="267"/>
      <c r="Z25" s="267"/>
    </row>
    <row r="26" spans="1:26" ht="13.5" customHeight="1">
      <c r="A26" s="267"/>
      <c r="B26" s="278" t="s">
        <v>167</v>
      </c>
      <c r="C26" s="358">
        <v>11.1655924617748</v>
      </c>
      <c r="D26" s="358">
        <v>11.447424631036021</v>
      </c>
      <c r="E26" s="358">
        <v>10.900762188258369</v>
      </c>
      <c r="F26" s="358">
        <v>10.187805575217283</v>
      </c>
      <c r="G26" s="358">
        <v>9.8873585072204548</v>
      </c>
      <c r="H26" s="358">
        <v>9.5322184594441524</v>
      </c>
      <c r="I26" s="359">
        <v>9.4782670287845576</v>
      </c>
      <c r="J26" s="267"/>
      <c r="K26" s="367"/>
      <c r="L26" s="367"/>
      <c r="M26" s="367"/>
      <c r="N26" s="367"/>
      <c r="O26" s="367"/>
      <c r="P26" s="367"/>
      <c r="Q26" s="267"/>
      <c r="R26" s="267"/>
      <c r="S26" s="267"/>
      <c r="T26" s="267"/>
      <c r="U26" s="267"/>
      <c r="V26" s="267"/>
      <c r="W26" s="267"/>
      <c r="X26" s="267"/>
      <c r="Y26" s="267"/>
      <c r="Z26" s="267"/>
    </row>
    <row r="27" spans="1:26" ht="13.5" customHeight="1">
      <c r="A27" s="267"/>
      <c r="B27" s="279" t="s">
        <v>166</v>
      </c>
      <c r="C27" s="356">
        <v>6.5326615522364726</v>
      </c>
      <c r="D27" s="356">
        <v>6.1996187493787982</v>
      </c>
      <c r="E27" s="356">
        <v>5.8385702710310312</v>
      </c>
      <c r="F27" s="356">
        <v>5.3946137456050636</v>
      </c>
      <c r="G27" s="356">
        <v>5.2641123559475345</v>
      </c>
      <c r="H27" s="356">
        <v>5.1011409787682238</v>
      </c>
      <c r="I27" s="357">
        <v>5.0074680116356882</v>
      </c>
      <c r="J27" s="267"/>
      <c r="K27" s="367"/>
      <c r="L27" s="367"/>
      <c r="M27" s="367"/>
      <c r="N27" s="367"/>
      <c r="O27" s="367"/>
      <c r="P27" s="367"/>
      <c r="Q27" s="267"/>
      <c r="R27" s="267"/>
      <c r="S27" s="267"/>
      <c r="T27" s="267"/>
      <c r="U27" s="267"/>
      <c r="V27" s="267"/>
      <c r="W27" s="267"/>
      <c r="X27" s="267"/>
      <c r="Y27" s="267"/>
      <c r="Z27" s="267"/>
    </row>
    <row r="28" spans="1:26" ht="13.5" customHeight="1">
      <c r="A28" s="267"/>
      <c r="B28" s="277" t="s">
        <v>51</v>
      </c>
      <c r="C28" s="280"/>
      <c r="D28" s="280"/>
      <c r="E28" s="280"/>
      <c r="F28" s="280"/>
      <c r="G28" s="280"/>
      <c r="H28" s="280"/>
      <c r="I28" s="360"/>
      <c r="J28" s="267"/>
      <c r="K28" s="367"/>
      <c r="L28" s="367"/>
      <c r="M28" s="367"/>
      <c r="N28" s="367"/>
      <c r="O28" s="367"/>
      <c r="P28" s="367"/>
      <c r="Q28" s="267"/>
      <c r="R28" s="267"/>
      <c r="S28" s="267"/>
      <c r="T28" s="267"/>
      <c r="U28" s="267"/>
      <c r="V28" s="267"/>
      <c r="W28" s="267"/>
      <c r="X28" s="267"/>
      <c r="Y28" s="267"/>
      <c r="Z28" s="267"/>
    </row>
    <row r="29" spans="1:26" ht="13.5" customHeight="1">
      <c r="A29" s="267"/>
      <c r="B29" s="278" t="s">
        <v>168</v>
      </c>
      <c r="C29" s="358">
        <v>2620.4939999999997</v>
      </c>
      <c r="D29" s="358">
        <v>2813.2952540163237</v>
      </c>
      <c r="E29" s="358">
        <v>2984.0869371959589</v>
      </c>
      <c r="F29" s="358">
        <v>3130.9463364554131</v>
      </c>
      <c r="G29" s="358">
        <v>3264.4671220916289</v>
      </c>
      <c r="H29" s="358">
        <v>3393.0953247064908</v>
      </c>
      <c r="I29" s="359">
        <v>3521.338053020701</v>
      </c>
      <c r="J29" s="267"/>
      <c r="K29" s="367"/>
      <c r="L29" s="367"/>
      <c r="M29" s="367"/>
      <c r="N29" s="367"/>
      <c r="O29" s="367"/>
      <c r="P29" s="367"/>
      <c r="Q29" s="267"/>
      <c r="R29" s="267"/>
      <c r="S29" s="267"/>
      <c r="T29" s="267"/>
      <c r="U29" s="267"/>
      <c r="V29" s="267"/>
      <c r="W29" s="267"/>
      <c r="X29" s="267"/>
      <c r="Y29" s="267"/>
      <c r="Z29" s="267"/>
    </row>
    <row r="30" spans="1:26" ht="13.5" customHeight="1">
      <c r="A30" s="267"/>
      <c r="B30" s="278" t="s">
        <v>224</v>
      </c>
      <c r="C30" s="358">
        <v>106.70099999999999</v>
      </c>
      <c r="D30" s="358">
        <v>104.90095363149224</v>
      </c>
      <c r="E30" s="358">
        <v>105.74635658542624</v>
      </c>
      <c r="F30" s="358">
        <v>108.21025011043088</v>
      </c>
      <c r="G30" s="358">
        <v>112.92348642434916</v>
      </c>
      <c r="H30" s="358">
        <v>117.93551114901004</v>
      </c>
      <c r="I30" s="359">
        <v>122.16483338400228</v>
      </c>
      <c r="J30" s="267"/>
      <c r="K30" s="367"/>
      <c r="L30" s="367"/>
      <c r="M30" s="367"/>
      <c r="N30" s="367"/>
      <c r="O30" s="367"/>
      <c r="P30" s="367"/>
      <c r="Q30" s="267"/>
      <c r="R30" s="267"/>
      <c r="S30" s="267"/>
      <c r="T30" s="267"/>
      <c r="U30" s="267"/>
      <c r="V30" s="267"/>
      <c r="W30" s="267"/>
      <c r="X30" s="267"/>
      <c r="Y30" s="267"/>
      <c r="Z30" s="267"/>
    </row>
    <row r="31" spans="1:26" ht="13.5" customHeight="1">
      <c r="A31" s="267"/>
      <c r="B31" s="279" t="s">
        <v>166</v>
      </c>
      <c r="C31" s="356">
        <v>4.0717895175489813</v>
      </c>
      <c r="D31" s="356">
        <v>3.7287573524937807</v>
      </c>
      <c r="E31" s="356">
        <v>3.5436754629137033</v>
      </c>
      <c r="F31" s="356">
        <v>3.4561515427612592</v>
      </c>
      <c r="G31" s="356">
        <v>3.4591705843861025</v>
      </c>
      <c r="H31" s="356">
        <v>3.4757500118040947</v>
      </c>
      <c r="I31" s="357">
        <v>3.4692730872347206</v>
      </c>
      <c r="J31" s="267"/>
      <c r="K31" s="367"/>
      <c r="L31" s="367"/>
      <c r="M31" s="367"/>
      <c r="N31" s="367"/>
      <c r="O31" s="367"/>
      <c r="P31" s="367"/>
      <c r="Q31" s="267"/>
      <c r="R31" s="267"/>
      <c r="S31" s="267"/>
      <c r="T31" s="267"/>
      <c r="U31" s="267"/>
      <c r="V31" s="267"/>
      <c r="W31" s="267"/>
      <c r="X31" s="267"/>
      <c r="Y31" s="267"/>
      <c r="Z31" s="267"/>
    </row>
    <row r="32" spans="1:26" ht="13.5" customHeight="1">
      <c r="A32" s="267"/>
      <c r="B32" s="277" t="s">
        <v>169</v>
      </c>
      <c r="C32" s="280"/>
      <c r="D32" s="280"/>
      <c r="E32" s="280"/>
      <c r="F32" s="280"/>
      <c r="G32" s="280"/>
      <c r="H32" s="280"/>
      <c r="I32" s="360"/>
      <c r="J32" s="267"/>
      <c r="K32" s="367"/>
      <c r="L32" s="367"/>
      <c r="M32" s="367"/>
      <c r="N32" s="367"/>
      <c r="O32" s="367"/>
      <c r="P32" s="367"/>
      <c r="Q32" s="267"/>
      <c r="R32" s="267"/>
      <c r="S32" s="267"/>
      <c r="T32" s="267"/>
      <c r="U32" s="267"/>
      <c r="V32" s="267"/>
      <c r="W32" s="267"/>
      <c r="X32" s="267"/>
      <c r="Y32" s="267"/>
      <c r="Z32" s="267"/>
    </row>
    <row r="33" spans="1:26" ht="13.5" customHeight="1">
      <c r="A33" s="267"/>
      <c r="B33" s="278" t="s">
        <v>168</v>
      </c>
      <c r="C33" s="358">
        <v>2927.0450000000001</v>
      </c>
      <c r="D33" s="358">
        <v>3091.4665909154955</v>
      </c>
      <c r="E33" s="358">
        <v>3192.7715474044362</v>
      </c>
      <c r="F33" s="358">
        <v>3280.4131954221252</v>
      </c>
      <c r="G33" s="358">
        <v>3389.3414235407981</v>
      </c>
      <c r="H33" s="358">
        <v>3503.440345350341</v>
      </c>
      <c r="I33" s="359">
        <v>3617.4700407061364</v>
      </c>
      <c r="J33" s="267"/>
      <c r="K33" s="367"/>
      <c r="L33" s="367"/>
      <c r="M33" s="367"/>
      <c r="N33" s="367"/>
      <c r="O33" s="367"/>
      <c r="P33" s="367"/>
      <c r="Q33" s="267"/>
      <c r="R33" s="267"/>
      <c r="S33" s="267"/>
      <c r="T33" s="267"/>
      <c r="U33" s="267"/>
      <c r="V33" s="267"/>
      <c r="W33" s="267"/>
      <c r="X33" s="267"/>
      <c r="Y33" s="267"/>
      <c r="Z33" s="267"/>
    </row>
    <row r="34" spans="1:26" ht="13.5" customHeight="1">
      <c r="A34" s="267"/>
      <c r="B34" s="278" t="s">
        <v>167</v>
      </c>
      <c r="C34" s="358">
        <v>125.624</v>
      </c>
      <c r="D34" s="358">
        <v>124.64603132691298</v>
      </c>
      <c r="E34" s="358">
        <v>126.33332204925549</v>
      </c>
      <c r="F34" s="358">
        <v>129.76833826949712</v>
      </c>
      <c r="G34" s="358">
        <v>135.38558653292711</v>
      </c>
      <c r="H34" s="358">
        <v>141.24301174065948</v>
      </c>
      <c r="I34" s="359">
        <v>146.32472688514275</v>
      </c>
      <c r="J34" s="267"/>
      <c r="K34" s="367"/>
      <c r="L34" s="367"/>
      <c r="M34" s="367"/>
      <c r="N34" s="367"/>
      <c r="O34" s="367"/>
      <c r="P34" s="367"/>
      <c r="Q34" s="267"/>
      <c r="R34" s="267"/>
      <c r="S34" s="267"/>
      <c r="T34" s="267"/>
      <c r="U34" s="267"/>
      <c r="V34" s="267"/>
      <c r="W34" s="267"/>
      <c r="X34" s="267"/>
      <c r="Y34" s="267"/>
      <c r="Z34" s="267"/>
    </row>
    <row r="35" spans="1:26" ht="12" customHeight="1">
      <c r="A35" s="267"/>
      <c r="B35" s="279" t="s">
        <v>166</v>
      </c>
      <c r="C35" s="356">
        <v>4.2918369891819221</v>
      </c>
      <c r="D35" s="356">
        <v>4.03193848813358</v>
      </c>
      <c r="E35" s="356">
        <v>3.9568544185993564</v>
      </c>
      <c r="F35" s="356">
        <v>3.9558534409808845</v>
      </c>
      <c r="G35" s="356">
        <v>3.9944511223508332</v>
      </c>
      <c r="H35" s="356">
        <v>4.0315517838947335</v>
      </c>
      <c r="I35" s="357">
        <v>4.0449464747074977</v>
      </c>
      <c r="J35" s="267"/>
      <c r="K35" s="367"/>
      <c r="L35" s="367"/>
      <c r="M35" s="367"/>
      <c r="N35" s="367"/>
      <c r="O35" s="367"/>
      <c r="P35" s="367"/>
      <c r="Q35" s="267"/>
      <c r="R35" s="267"/>
      <c r="S35" s="267"/>
      <c r="T35" s="267"/>
      <c r="U35" s="267"/>
      <c r="V35" s="267"/>
      <c r="W35" s="267"/>
      <c r="X35" s="267"/>
      <c r="Y35" s="267"/>
      <c r="Z35" s="267"/>
    </row>
    <row r="36" spans="1:26" ht="12" customHeight="1">
      <c r="A36" s="267"/>
      <c r="B36" s="281" t="s">
        <v>225</v>
      </c>
      <c r="C36" s="280"/>
      <c r="D36" s="280"/>
      <c r="E36" s="280"/>
      <c r="F36" s="280"/>
      <c r="G36" s="280"/>
      <c r="H36" s="280"/>
      <c r="I36" s="360"/>
      <c r="J36" s="267"/>
      <c r="K36" s="367"/>
      <c r="L36" s="367"/>
      <c r="M36" s="367"/>
      <c r="N36" s="367"/>
      <c r="O36" s="367"/>
      <c r="P36" s="367"/>
      <c r="Q36" s="267"/>
      <c r="R36" s="267"/>
      <c r="S36" s="267"/>
      <c r="T36" s="267"/>
      <c r="U36" s="267"/>
      <c r="V36" s="267"/>
      <c r="W36" s="267"/>
      <c r="X36" s="267"/>
      <c r="Y36" s="267"/>
      <c r="Z36" s="267"/>
    </row>
    <row r="37" spans="1:26" ht="12" customHeight="1">
      <c r="A37" s="267"/>
      <c r="B37" s="282" t="s">
        <v>226</v>
      </c>
      <c r="C37" s="356">
        <v>3.1607017608130374</v>
      </c>
      <c r="D37" s="356">
        <v>3.0662476202614504</v>
      </c>
      <c r="E37" s="356">
        <v>3.1996249024984853</v>
      </c>
      <c r="F37" s="356">
        <v>3.2394751525143315</v>
      </c>
      <c r="G37" s="356">
        <v>3.3138072934959322</v>
      </c>
      <c r="H37" s="356">
        <v>3.3736022962812542</v>
      </c>
      <c r="I37" s="357">
        <v>3.3908134282215805</v>
      </c>
      <c r="J37" s="267"/>
      <c r="K37" s="367"/>
      <c r="L37" s="367"/>
      <c r="M37" s="367"/>
      <c r="N37" s="367"/>
      <c r="O37" s="367"/>
      <c r="P37" s="367"/>
      <c r="Q37" s="267"/>
      <c r="R37" s="267"/>
      <c r="S37" s="267"/>
      <c r="T37" s="267"/>
      <c r="U37" s="267"/>
      <c r="V37" s="267"/>
      <c r="W37" s="267"/>
      <c r="X37" s="267"/>
      <c r="Y37" s="267"/>
      <c r="Z37" s="267"/>
    </row>
    <row r="38" spans="1:26">
      <c r="A38" s="267"/>
      <c r="B38" s="361" t="s">
        <v>33</v>
      </c>
      <c r="C38" s="362">
        <v>2.1634264809832597</v>
      </c>
      <c r="D38" s="362">
        <v>2.4819446218763903</v>
      </c>
      <c r="E38" s="362">
        <v>2.8135465470945098</v>
      </c>
      <c r="F38" s="362">
        <v>3.0829869033648172</v>
      </c>
      <c r="G38" s="362">
        <v>3.2517067562386517</v>
      </c>
      <c r="H38" s="362">
        <v>3.3939647813135911</v>
      </c>
      <c r="I38" s="363">
        <v>3.5211996313508203</v>
      </c>
      <c r="J38" s="267"/>
      <c r="K38" s="367"/>
      <c r="L38" s="367"/>
      <c r="M38" s="367"/>
      <c r="N38" s="367"/>
      <c r="O38" s="367"/>
      <c r="P38" s="367"/>
      <c r="Q38" s="267"/>
      <c r="R38" s="267"/>
      <c r="S38" s="267"/>
      <c r="T38" s="267"/>
      <c r="U38" s="267"/>
      <c r="V38" s="267"/>
      <c r="W38" s="267"/>
      <c r="X38" s="267"/>
      <c r="Y38" s="267"/>
      <c r="Z38" s="267"/>
    </row>
    <row r="39" spans="1:26">
      <c r="A39" s="267"/>
      <c r="B39" s="272"/>
      <c r="C39" s="267"/>
      <c r="D39" s="267"/>
      <c r="E39" s="267"/>
      <c r="F39" s="267"/>
      <c r="G39" s="267"/>
      <c r="H39" s="267"/>
      <c r="I39" s="267"/>
      <c r="J39" s="267"/>
      <c r="K39" s="365"/>
      <c r="L39" s="365"/>
      <c r="M39" s="365"/>
      <c r="N39" s="365"/>
      <c r="O39" s="365"/>
      <c r="P39" s="365"/>
      <c r="Q39" s="267"/>
      <c r="R39" s="267"/>
      <c r="S39" s="267"/>
      <c r="T39" s="267"/>
      <c r="U39" s="267"/>
      <c r="V39" s="267"/>
      <c r="W39" s="267"/>
      <c r="X39" s="267"/>
      <c r="Y39" s="267"/>
      <c r="Z39" s="267"/>
    </row>
    <row r="40" spans="1:26">
      <c r="A40" s="267"/>
      <c r="B40" s="267"/>
      <c r="C40" s="271"/>
      <c r="D40" s="271"/>
      <c r="E40" s="271"/>
      <c r="F40" s="271"/>
      <c r="G40" s="271"/>
      <c r="H40" s="271"/>
      <c r="I40" s="267"/>
      <c r="J40" s="267"/>
      <c r="K40" s="365"/>
      <c r="L40" s="365"/>
      <c r="M40" s="365"/>
      <c r="N40" s="365"/>
      <c r="O40" s="365"/>
      <c r="P40" s="365"/>
      <c r="Q40" s="267"/>
      <c r="R40" s="267"/>
      <c r="S40" s="267"/>
      <c r="T40" s="267"/>
      <c r="U40" s="267"/>
      <c r="V40" s="267"/>
      <c r="W40" s="267"/>
      <c r="X40" s="267"/>
      <c r="Y40" s="267"/>
      <c r="Z40" s="267"/>
    </row>
    <row r="41" spans="1:26">
      <c r="A41" s="267"/>
      <c r="B41" s="267"/>
      <c r="C41" s="271"/>
      <c r="D41" s="271"/>
      <c r="E41" s="271"/>
      <c r="F41" s="271"/>
      <c r="G41" s="271"/>
      <c r="H41" s="271"/>
      <c r="I41" s="267"/>
      <c r="J41" s="267"/>
      <c r="K41" s="365"/>
      <c r="L41" s="365"/>
      <c r="M41" s="365"/>
      <c r="N41" s="365"/>
      <c r="O41" s="365"/>
      <c r="P41" s="365"/>
      <c r="Q41" s="267"/>
      <c r="R41" s="267"/>
      <c r="S41" s="267"/>
      <c r="T41" s="267"/>
      <c r="U41" s="267"/>
      <c r="V41" s="267"/>
      <c r="W41" s="267"/>
      <c r="X41" s="267"/>
      <c r="Y41" s="267"/>
      <c r="Z41" s="267"/>
    </row>
    <row r="42" spans="1:26">
      <c r="A42" s="267"/>
      <c r="B42" s="267"/>
      <c r="C42" s="267"/>
      <c r="D42" s="267"/>
      <c r="E42" s="267"/>
      <c r="F42" s="267"/>
      <c r="G42" s="267"/>
      <c r="H42" s="267"/>
      <c r="I42" s="267"/>
      <c r="J42" s="267"/>
      <c r="K42" s="365"/>
      <c r="L42" s="365"/>
      <c r="M42" s="365"/>
      <c r="N42" s="365"/>
      <c r="O42" s="365"/>
      <c r="P42" s="365"/>
      <c r="Q42" s="267"/>
      <c r="R42" s="267"/>
      <c r="S42" s="267"/>
      <c r="T42" s="267"/>
      <c r="U42" s="267"/>
      <c r="V42" s="267"/>
      <c r="W42" s="267"/>
      <c r="X42" s="267"/>
      <c r="Y42" s="267"/>
      <c r="Z42" s="267"/>
    </row>
    <row r="43" spans="1:26">
      <c r="A43" s="267"/>
      <c r="B43" s="269"/>
      <c r="C43" s="267"/>
      <c r="D43" s="267"/>
      <c r="E43" s="267"/>
      <c r="F43" s="267"/>
      <c r="G43" s="267"/>
      <c r="H43" s="267"/>
      <c r="I43" s="267"/>
      <c r="J43" s="267"/>
      <c r="K43" s="365"/>
      <c r="L43" s="365"/>
      <c r="M43" s="365"/>
      <c r="N43" s="365"/>
      <c r="O43" s="365"/>
      <c r="P43" s="365"/>
      <c r="Q43" s="267"/>
      <c r="R43" s="267"/>
      <c r="S43" s="267"/>
      <c r="T43" s="267"/>
      <c r="U43" s="267"/>
      <c r="V43" s="267"/>
      <c r="W43" s="267"/>
      <c r="X43" s="267"/>
      <c r="Y43" s="267"/>
      <c r="Z43" s="267"/>
    </row>
    <row r="44" spans="1:26">
      <c r="A44" s="267"/>
      <c r="B44" s="269"/>
      <c r="C44" s="267"/>
      <c r="D44" s="267"/>
      <c r="E44" s="267"/>
      <c r="F44" s="267"/>
      <c r="G44" s="267"/>
      <c r="H44" s="267"/>
      <c r="I44" s="267"/>
      <c r="J44" s="267"/>
      <c r="K44" s="365"/>
      <c r="L44" s="365"/>
      <c r="M44" s="365"/>
      <c r="N44" s="365"/>
      <c r="O44" s="365"/>
      <c r="P44" s="365"/>
      <c r="Q44" s="267"/>
      <c r="R44" s="267"/>
      <c r="S44" s="267"/>
      <c r="T44" s="267"/>
      <c r="U44" s="267"/>
      <c r="V44" s="267"/>
      <c r="W44" s="267"/>
      <c r="X44" s="267"/>
      <c r="Y44" s="267"/>
      <c r="Z44" s="267"/>
    </row>
    <row r="45" spans="1:26">
      <c r="A45" s="267"/>
      <c r="B45" s="269"/>
      <c r="C45" s="268"/>
      <c r="D45" s="268"/>
      <c r="E45" s="268"/>
      <c r="F45" s="268"/>
      <c r="G45" s="268"/>
      <c r="H45" s="268"/>
      <c r="I45" s="267"/>
      <c r="J45" s="267"/>
      <c r="K45" s="365"/>
      <c r="L45" s="365"/>
      <c r="M45" s="365"/>
      <c r="N45" s="365"/>
      <c r="O45" s="365"/>
      <c r="P45" s="365"/>
      <c r="Q45" s="267"/>
      <c r="R45" s="267"/>
      <c r="S45" s="267"/>
      <c r="T45" s="267"/>
      <c r="U45" s="267"/>
      <c r="V45" s="267"/>
      <c r="W45" s="267"/>
      <c r="X45" s="267"/>
      <c r="Y45" s="267"/>
      <c r="Z45" s="267"/>
    </row>
    <row r="46" spans="1:26">
      <c r="A46" s="267"/>
      <c r="B46" s="269"/>
      <c r="C46" s="268"/>
      <c r="D46" s="268"/>
      <c r="E46" s="268"/>
      <c r="F46" s="268"/>
      <c r="G46" s="268"/>
      <c r="H46" s="268"/>
      <c r="I46" s="267"/>
      <c r="J46" s="267"/>
      <c r="K46" s="365"/>
      <c r="L46" s="365"/>
      <c r="M46" s="365"/>
      <c r="N46" s="365"/>
      <c r="O46" s="365"/>
      <c r="P46" s="365"/>
      <c r="Q46" s="267"/>
      <c r="R46" s="267"/>
      <c r="S46" s="267"/>
      <c r="T46" s="267"/>
      <c r="U46" s="267"/>
      <c r="V46" s="267"/>
      <c r="W46" s="267"/>
      <c r="X46" s="267"/>
      <c r="Y46" s="267"/>
      <c r="Z46" s="267"/>
    </row>
    <row r="47" spans="1:26">
      <c r="A47" s="267"/>
      <c r="B47" s="267"/>
      <c r="C47" s="267"/>
      <c r="D47" s="267"/>
      <c r="E47" s="267"/>
      <c r="F47" s="267"/>
      <c r="G47" s="267"/>
      <c r="H47" s="267"/>
      <c r="I47" s="267"/>
      <c r="J47" s="267"/>
      <c r="K47" s="365"/>
      <c r="L47" s="365"/>
      <c r="M47" s="365"/>
      <c r="N47" s="365"/>
      <c r="O47" s="365"/>
      <c r="P47" s="365"/>
      <c r="Q47" s="267"/>
      <c r="R47" s="267"/>
      <c r="S47" s="267"/>
      <c r="T47" s="267"/>
      <c r="U47" s="267"/>
      <c r="V47" s="267"/>
      <c r="W47" s="267"/>
      <c r="X47" s="267"/>
      <c r="Y47" s="267"/>
      <c r="Z47" s="267"/>
    </row>
    <row r="48" spans="1:26">
      <c r="A48" s="267"/>
      <c r="B48" s="267"/>
      <c r="C48" s="267"/>
      <c r="D48" s="267"/>
      <c r="E48" s="267"/>
      <c r="F48" s="267"/>
      <c r="G48" s="267"/>
      <c r="H48" s="267"/>
      <c r="I48" s="267"/>
      <c r="J48" s="267"/>
      <c r="K48" s="365"/>
      <c r="L48" s="365"/>
      <c r="M48" s="365"/>
      <c r="N48" s="365"/>
      <c r="O48" s="365"/>
      <c r="P48" s="365"/>
      <c r="Q48" s="267"/>
      <c r="R48" s="267"/>
      <c r="S48" s="267"/>
      <c r="T48" s="267"/>
      <c r="U48" s="267"/>
      <c r="V48" s="267"/>
      <c r="W48" s="267"/>
      <c r="X48" s="267"/>
      <c r="Y48" s="267"/>
      <c r="Z48" s="267"/>
    </row>
    <row r="49" spans="1:26">
      <c r="A49" s="267"/>
      <c r="B49" s="269"/>
      <c r="C49" s="270"/>
      <c r="D49" s="270"/>
      <c r="E49" s="270"/>
      <c r="F49" s="270"/>
      <c r="G49" s="270"/>
      <c r="H49" s="270"/>
      <c r="I49" s="267"/>
      <c r="J49" s="267"/>
      <c r="K49" s="365"/>
      <c r="L49" s="365"/>
      <c r="M49" s="365"/>
      <c r="N49" s="365"/>
      <c r="O49" s="365"/>
      <c r="P49" s="365"/>
      <c r="Q49" s="267"/>
      <c r="R49" s="267"/>
      <c r="S49" s="267"/>
      <c r="T49" s="267"/>
      <c r="U49" s="267"/>
      <c r="V49" s="267"/>
      <c r="W49" s="267"/>
      <c r="X49" s="267"/>
      <c r="Y49" s="267"/>
      <c r="Z49" s="267"/>
    </row>
    <row r="50" spans="1:26">
      <c r="A50" s="267"/>
      <c r="B50" s="269"/>
      <c r="C50" s="268"/>
      <c r="D50" s="268"/>
      <c r="E50" s="268"/>
      <c r="F50" s="268"/>
      <c r="G50" s="268"/>
      <c r="H50" s="268"/>
      <c r="I50" s="267"/>
      <c r="J50" s="267"/>
      <c r="K50" s="365"/>
      <c r="L50" s="365"/>
      <c r="M50" s="365"/>
      <c r="N50" s="365"/>
      <c r="O50" s="365"/>
      <c r="P50" s="365"/>
      <c r="Q50" s="267"/>
      <c r="R50" s="267"/>
      <c r="S50" s="267"/>
      <c r="T50" s="267"/>
      <c r="U50" s="267"/>
      <c r="V50" s="267"/>
      <c r="W50" s="267"/>
      <c r="X50" s="267"/>
      <c r="Y50" s="267"/>
      <c r="Z50" s="267"/>
    </row>
    <row r="51" spans="1:26">
      <c r="A51" s="267"/>
      <c r="B51" s="269"/>
      <c r="C51" s="268"/>
      <c r="D51" s="268"/>
      <c r="E51" s="268"/>
      <c r="F51" s="268"/>
      <c r="G51" s="268"/>
      <c r="H51" s="268"/>
      <c r="I51" s="268"/>
      <c r="J51" s="267"/>
      <c r="K51" s="365"/>
      <c r="L51" s="365"/>
      <c r="M51" s="365"/>
      <c r="N51" s="365"/>
      <c r="O51" s="365"/>
      <c r="P51" s="365"/>
      <c r="Q51" s="267"/>
      <c r="R51" s="267"/>
      <c r="S51" s="267"/>
      <c r="T51" s="267"/>
      <c r="U51" s="267"/>
      <c r="V51" s="267"/>
      <c r="W51" s="267"/>
      <c r="X51" s="267"/>
      <c r="Y51" s="267"/>
      <c r="Z51" s="267"/>
    </row>
    <row r="52" spans="1:26">
      <c r="A52" s="267"/>
      <c r="B52" s="269"/>
      <c r="C52" s="268"/>
      <c r="D52" s="268"/>
      <c r="E52" s="268"/>
      <c r="F52" s="268"/>
      <c r="G52" s="268"/>
      <c r="H52" s="268"/>
      <c r="I52" s="267"/>
      <c r="J52" s="267"/>
      <c r="K52" s="365"/>
      <c r="L52" s="365"/>
      <c r="M52" s="365"/>
      <c r="N52" s="365"/>
      <c r="O52" s="365"/>
      <c r="P52" s="365"/>
      <c r="Q52" s="267"/>
      <c r="R52" s="267"/>
      <c r="S52" s="267"/>
      <c r="T52" s="267"/>
      <c r="U52" s="267"/>
      <c r="V52" s="267"/>
      <c r="W52" s="267"/>
      <c r="X52" s="267"/>
      <c r="Y52" s="267"/>
      <c r="Z52" s="267"/>
    </row>
    <row r="53" spans="1:26">
      <c r="A53" s="267"/>
      <c r="B53" s="269"/>
      <c r="C53" s="268"/>
      <c r="D53" s="268"/>
      <c r="E53" s="268"/>
      <c r="F53" s="268"/>
      <c r="G53" s="268"/>
      <c r="H53" s="268"/>
      <c r="I53" s="267"/>
      <c r="J53" s="267"/>
      <c r="K53" s="365"/>
      <c r="L53" s="365"/>
      <c r="M53" s="365"/>
      <c r="N53" s="365"/>
      <c r="O53" s="365"/>
      <c r="P53" s="365"/>
      <c r="Q53" s="267"/>
      <c r="R53" s="267"/>
      <c r="S53" s="267"/>
      <c r="T53" s="267"/>
      <c r="U53" s="267"/>
      <c r="V53" s="267"/>
      <c r="W53" s="267"/>
      <c r="X53" s="267"/>
      <c r="Y53" s="267"/>
      <c r="Z53" s="267"/>
    </row>
    <row r="54" spans="1:26">
      <c r="A54" s="267"/>
      <c r="B54" s="267"/>
      <c r="C54" s="267"/>
      <c r="D54" s="267"/>
      <c r="E54" s="267"/>
      <c r="F54" s="267"/>
      <c r="G54" s="267"/>
      <c r="H54" s="267"/>
      <c r="I54" s="267"/>
      <c r="J54" s="267"/>
      <c r="K54" s="365"/>
      <c r="L54" s="365"/>
      <c r="M54" s="365"/>
      <c r="N54" s="365"/>
      <c r="O54" s="365"/>
      <c r="P54" s="365"/>
      <c r="Q54" s="267"/>
      <c r="R54" s="267"/>
      <c r="S54" s="267"/>
      <c r="T54" s="267"/>
      <c r="U54" s="267"/>
      <c r="V54" s="267"/>
      <c r="W54" s="267"/>
      <c r="X54" s="267"/>
      <c r="Y54" s="267"/>
      <c r="Z54" s="267"/>
    </row>
    <row r="55" spans="1:26">
      <c r="A55" s="267"/>
      <c r="B55" s="267"/>
      <c r="C55" s="267"/>
      <c r="D55" s="267"/>
      <c r="E55" s="267"/>
      <c r="F55" s="267"/>
      <c r="G55" s="267"/>
      <c r="H55" s="267"/>
      <c r="I55" s="267"/>
      <c r="J55" s="267"/>
      <c r="K55" s="365"/>
      <c r="L55" s="365"/>
      <c r="M55" s="365"/>
      <c r="N55" s="365"/>
      <c r="O55" s="365"/>
      <c r="P55" s="365"/>
      <c r="Q55" s="267"/>
      <c r="R55" s="267"/>
      <c r="S55" s="267"/>
      <c r="T55" s="267"/>
      <c r="U55" s="267"/>
      <c r="V55" s="267"/>
      <c r="W55" s="267"/>
      <c r="X55" s="267"/>
      <c r="Y55" s="267"/>
      <c r="Z55" s="267"/>
    </row>
    <row r="56" spans="1:26">
      <c r="A56" s="267"/>
      <c r="B56" s="267"/>
      <c r="C56" s="269"/>
      <c r="D56" s="269"/>
      <c r="E56" s="269"/>
      <c r="F56" s="269"/>
      <c r="G56" s="269"/>
      <c r="H56" s="269"/>
      <c r="I56" s="267"/>
      <c r="J56" s="267"/>
      <c r="K56" s="365"/>
      <c r="L56" s="365"/>
      <c r="M56" s="365"/>
      <c r="N56" s="365"/>
      <c r="O56" s="365"/>
      <c r="P56" s="365"/>
      <c r="Q56" s="267"/>
      <c r="R56" s="267"/>
      <c r="S56" s="267"/>
      <c r="T56" s="267"/>
      <c r="U56" s="267"/>
      <c r="V56" s="267"/>
      <c r="W56" s="267"/>
      <c r="X56" s="267"/>
      <c r="Y56" s="267"/>
      <c r="Z56" s="267"/>
    </row>
    <row r="57" spans="1:26">
      <c r="A57" s="267"/>
      <c r="B57" s="269"/>
      <c r="C57" s="270"/>
      <c r="D57" s="270"/>
      <c r="E57" s="270"/>
      <c r="F57" s="270"/>
      <c r="G57" s="270"/>
      <c r="H57" s="270"/>
      <c r="I57" s="267"/>
      <c r="J57" s="267"/>
      <c r="K57" s="365"/>
      <c r="L57" s="365"/>
      <c r="M57" s="365"/>
      <c r="N57" s="365"/>
      <c r="O57" s="365"/>
      <c r="P57" s="365"/>
      <c r="Q57" s="267"/>
      <c r="R57" s="267"/>
      <c r="S57" s="267"/>
      <c r="T57" s="267"/>
      <c r="U57" s="267"/>
      <c r="V57" s="267"/>
      <c r="W57" s="267"/>
      <c r="X57" s="267"/>
      <c r="Y57" s="267"/>
      <c r="Z57" s="267"/>
    </row>
    <row r="58" spans="1:26">
      <c r="A58" s="267"/>
      <c r="B58" s="269"/>
      <c r="C58" s="268"/>
      <c r="D58" s="268"/>
      <c r="E58" s="268"/>
      <c r="F58" s="268"/>
      <c r="G58" s="268"/>
      <c r="H58" s="268"/>
      <c r="I58" s="267"/>
      <c r="J58" s="267"/>
      <c r="K58" s="365"/>
      <c r="L58" s="365"/>
      <c r="M58" s="365"/>
      <c r="N58" s="365"/>
      <c r="O58" s="365"/>
      <c r="P58" s="365"/>
      <c r="Q58" s="267"/>
      <c r="R58" s="267"/>
      <c r="S58" s="267"/>
      <c r="T58" s="267"/>
      <c r="U58" s="267"/>
      <c r="V58" s="267"/>
      <c r="W58" s="267"/>
      <c r="X58" s="267"/>
      <c r="Y58" s="267"/>
      <c r="Z58" s="267"/>
    </row>
    <row r="59" spans="1:26">
      <c r="A59" s="267"/>
      <c r="B59" s="267"/>
      <c r="C59" s="267"/>
      <c r="D59" s="267"/>
      <c r="E59" s="267"/>
      <c r="F59" s="267"/>
      <c r="G59" s="267"/>
      <c r="H59" s="267"/>
      <c r="I59" s="267"/>
      <c r="J59" s="267"/>
      <c r="K59" s="365"/>
      <c r="L59" s="365"/>
      <c r="M59" s="365"/>
      <c r="N59" s="365"/>
      <c r="O59" s="365"/>
      <c r="P59" s="365"/>
      <c r="Q59" s="267"/>
      <c r="R59" s="267"/>
      <c r="S59" s="267"/>
      <c r="T59" s="267"/>
      <c r="U59" s="267"/>
      <c r="V59" s="267"/>
      <c r="W59" s="267"/>
      <c r="X59" s="267"/>
      <c r="Y59" s="267"/>
      <c r="Z59" s="267"/>
    </row>
    <row r="60" spans="1:26">
      <c r="A60" s="267"/>
      <c r="B60" s="267"/>
      <c r="C60" s="267"/>
      <c r="D60" s="267"/>
      <c r="E60" s="267"/>
      <c r="F60" s="267"/>
      <c r="G60" s="267"/>
      <c r="H60" s="267"/>
      <c r="I60" s="267"/>
      <c r="J60" s="267"/>
      <c r="K60" s="365"/>
      <c r="L60" s="365"/>
      <c r="M60" s="365"/>
      <c r="N60" s="365"/>
      <c r="O60" s="365"/>
      <c r="P60" s="365"/>
      <c r="Q60" s="267"/>
      <c r="R60" s="267"/>
      <c r="S60" s="267"/>
      <c r="T60" s="267"/>
      <c r="U60" s="267"/>
      <c r="V60" s="267"/>
      <c r="W60" s="267"/>
      <c r="X60" s="267"/>
      <c r="Y60" s="267"/>
      <c r="Z60" s="267"/>
    </row>
    <row r="61" spans="1:26">
      <c r="A61" s="267"/>
      <c r="B61" s="267"/>
      <c r="C61" s="267"/>
      <c r="D61" s="267"/>
      <c r="E61" s="267"/>
      <c r="F61" s="267"/>
      <c r="G61" s="267"/>
      <c r="H61" s="267"/>
      <c r="I61" s="267"/>
      <c r="J61" s="267"/>
      <c r="K61" s="365"/>
      <c r="L61" s="365"/>
      <c r="M61" s="365"/>
      <c r="N61" s="365"/>
      <c r="O61" s="365"/>
      <c r="P61" s="365"/>
      <c r="Q61" s="267"/>
      <c r="R61" s="267"/>
      <c r="S61" s="267"/>
      <c r="T61" s="267"/>
      <c r="U61" s="267"/>
      <c r="V61" s="267"/>
      <c r="W61" s="267"/>
      <c r="X61" s="267"/>
      <c r="Y61" s="267"/>
      <c r="Z61" s="267"/>
    </row>
    <row r="62" spans="1:26">
      <c r="A62" s="267"/>
      <c r="B62" s="267"/>
      <c r="C62" s="267"/>
      <c r="D62" s="267"/>
      <c r="E62" s="267"/>
      <c r="F62" s="267"/>
      <c r="G62" s="267"/>
      <c r="H62" s="267"/>
      <c r="I62" s="267"/>
      <c r="J62" s="267"/>
      <c r="K62" s="365"/>
      <c r="L62" s="365"/>
      <c r="M62" s="365"/>
      <c r="N62" s="365"/>
      <c r="O62" s="365"/>
      <c r="P62" s="365"/>
      <c r="Q62" s="267"/>
      <c r="R62" s="267"/>
      <c r="S62" s="267"/>
      <c r="T62" s="267"/>
      <c r="U62" s="267"/>
      <c r="V62" s="267"/>
      <c r="W62" s="267"/>
      <c r="X62" s="267"/>
      <c r="Y62" s="267"/>
      <c r="Z62" s="267"/>
    </row>
    <row r="63" spans="1:26">
      <c r="A63" s="267"/>
      <c r="B63" s="267"/>
      <c r="C63" s="267"/>
      <c r="D63" s="267"/>
      <c r="E63" s="267"/>
      <c r="F63" s="267"/>
      <c r="G63" s="267"/>
      <c r="H63" s="267"/>
      <c r="I63" s="267"/>
      <c r="J63" s="267"/>
      <c r="K63" s="365"/>
      <c r="L63" s="365"/>
      <c r="M63" s="365"/>
      <c r="N63" s="365"/>
      <c r="O63" s="365"/>
      <c r="P63" s="365"/>
      <c r="Q63" s="267"/>
      <c r="R63" s="267"/>
      <c r="S63" s="267"/>
      <c r="T63" s="267"/>
      <c r="U63" s="267"/>
      <c r="V63" s="267"/>
      <c r="W63" s="267"/>
      <c r="X63" s="267"/>
      <c r="Y63" s="267"/>
      <c r="Z63" s="267"/>
    </row>
    <row r="64" spans="1:26">
      <c r="A64" s="267"/>
      <c r="B64" s="267"/>
      <c r="C64" s="267"/>
      <c r="D64" s="267"/>
      <c r="E64" s="267"/>
      <c r="F64" s="267"/>
      <c r="G64" s="267"/>
      <c r="H64" s="267"/>
      <c r="I64" s="267"/>
      <c r="J64" s="267"/>
      <c r="K64" s="365"/>
      <c r="L64" s="365"/>
      <c r="M64" s="365"/>
      <c r="N64" s="365"/>
      <c r="O64" s="365"/>
      <c r="P64" s="365"/>
      <c r="Q64" s="267"/>
      <c r="R64" s="267"/>
      <c r="S64" s="267"/>
      <c r="T64" s="267"/>
      <c r="U64" s="267"/>
      <c r="V64" s="267"/>
      <c r="W64" s="267"/>
      <c r="X64" s="267"/>
      <c r="Y64" s="267"/>
      <c r="Z64" s="267"/>
    </row>
    <row r="65" spans="1:26">
      <c r="A65" s="267"/>
      <c r="B65" s="267"/>
      <c r="C65" s="267"/>
      <c r="D65" s="267"/>
      <c r="E65" s="267"/>
      <c r="F65" s="267"/>
      <c r="G65" s="267"/>
      <c r="H65" s="267"/>
      <c r="I65" s="267"/>
      <c r="J65" s="267"/>
      <c r="K65" s="365"/>
      <c r="L65" s="365"/>
      <c r="M65" s="365"/>
      <c r="N65" s="365"/>
      <c r="O65" s="365"/>
      <c r="P65" s="365"/>
      <c r="Q65" s="267"/>
      <c r="R65" s="267"/>
      <c r="S65" s="267"/>
      <c r="T65" s="267"/>
      <c r="U65" s="267"/>
      <c r="V65" s="267"/>
      <c r="W65" s="267"/>
      <c r="X65" s="267"/>
      <c r="Y65" s="267"/>
      <c r="Z65" s="267"/>
    </row>
    <row r="66" spans="1:26">
      <c r="A66" s="267"/>
      <c r="B66" s="267"/>
      <c r="C66" s="267"/>
      <c r="D66" s="267"/>
      <c r="E66" s="267"/>
      <c r="F66" s="267"/>
      <c r="G66" s="267"/>
      <c r="H66" s="267"/>
      <c r="I66" s="267"/>
      <c r="J66" s="267"/>
      <c r="K66" s="365"/>
      <c r="L66" s="365"/>
      <c r="M66" s="365"/>
      <c r="N66" s="365"/>
      <c r="O66" s="365"/>
      <c r="P66" s="365"/>
      <c r="Q66" s="267"/>
      <c r="R66" s="267"/>
      <c r="S66" s="267"/>
      <c r="T66" s="267"/>
      <c r="U66" s="267"/>
      <c r="V66" s="267"/>
      <c r="W66" s="267"/>
      <c r="X66" s="267"/>
      <c r="Y66" s="267"/>
      <c r="Z66" s="267"/>
    </row>
    <row r="67" spans="1:26">
      <c r="A67" s="267"/>
      <c r="B67" s="267"/>
      <c r="C67" s="267"/>
      <c r="D67" s="267"/>
      <c r="E67" s="267"/>
      <c r="F67" s="267"/>
      <c r="G67" s="267"/>
      <c r="H67" s="267"/>
      <c r="I67" s="267"/>
      <c r="J67" s="267"/>
      <c r="K67" s="365"/>
      <c r="L67" s="365"/>
      <c r="M67" s="365"/>
      <c r="N67" s="365"/>
      <c r="O67" s="365"/>
      <c r="P67" s="365"/>
      <c r="Q67" s="267"/>
      <c r="R67" s="267"/>
      <c r="S67" s="267"/>
      <c r="T67" s="267"/>
      <c r="U67" s="267"/>
      <c r="V67" s="267"/>
      <c r="W67" s="267"/>
      <c r="X67" s="267"/>
      <c r="Y67" s="267"/>
      <c r="Z67" s="267"/>
    </row>
    <row r="68" spans="1:26">
      <c r="A68" s="267"/>
      <c r="B68" s="267"/>
      <c r="C68" s="267"/>
      <c r="D68" s="267"/>
      <c r="E68" s="267"/>
      <c r="F68" s="267"/>
      <c r="G68" s="267"/>
      <c r="H68" s="267"/>
      <c r="I68" s="267"/>
      <c r="J68" s="267"/>
      <c r="K68" s="365"/>
      <c r="L68" s="365"/>
      <c r="M68" s="365"/>
      <c r="N68" s="365"/>
      <c r="O68" s="365"/>
      <c r="P68" s="365"/>
      <c r="Q68" s="267"/>
      <c r="R68" s="267"/>
      <c r="S68" s="267"/>
      <c r="T68" s="267"/>
      <c r="U68" s="267"/>
      <c r="V68" s="267"/>
      <c r="W68" s="267"/>
      <c r="X68" s="267"/>
      <c r="Y68" s="267"/>
      <c r="Z68" s="267"/>
    </row>
    <row r="69" spans="1:26">
      <c r="A69" s="267"/>
      <c r="B69" s="267"/>
      <c r="C69" s="267"/>
      <c r="D69" s="267"/>
      <c r="E69" s="267"/>
      <c r="F69" s="267"/>
      <c r="G69" s="267"/>
      <c r="H69" s="267"/>
      <c r="I69" s="267"/>
      <c r="J69" s="267"/>
      <c r="K69" s="365"/>
      <c r="L69" s="365"/>
      <c r="M69" s="365"/>
      <c r="N69" s="365"/>
      <c r="O69" s="365"/>
      <c r="P69" s="365"/>
      <c r="Q69" s="267"/>
      <c r="R69" s="267"/>
      <c r="S69" s="267"/>
      <c r="T69" s="267"/>
      <c r="U69" s="267"/>
      <c r="V69" s="267"/>
      <c r="W69" s="267"/>
      <c r="X69" s="267"/>
      <c r="Y69" s="267"/>
      <c r="Z69" s="267"/>
    </row>
    <row r="70" spans="1:26">
      <c r="A70" s="267"/>
      <c r="B70" s="267"/>
      <c r="C70" s="267"/>
      <c r="D70" s="267"/>
      <c r="E70" s="267"/>
      <c r="F70" s="267"/>
      <c r="G70" s="267"/>
      <c r="H70" s="267"/>
      <c r="I70" s="267"/>
      <c r="J70" s="267"/>
      <c r="K70" s="365"/>
      <c r="L70" s="365"/>
      <c r="M70" s="365"/>
      <c r="N70" s="365"/>
      <c r="O70" s="365"/>
      <c r="P70" s="365"/>
      <c r="Q70" s="267"/>
      <c r="R70" s="267"/>
      <c r="S70" s="267"/>
      <c r="T70" s="267"/>
      <c r="U70" s="267"/>
      <c r="V70" s="267"/>
      <c r="W70" s="267"/>
      <c r="X70" s="267"/>
      <c r="Y70" s="267"/>
      <c r="Z70" s="267"/>
    </row>
    <row r="71" spans="1:26">
      <c r="A71" s="267"/>
      <c r="B71" s="267"/>
      <c r="C71" s="267"/>
      <c r="D71" s="267"/>
      <c r="E71" s="267"/>
      <c r="F71" s="267"/>
      <c r="G71" s="267"/>
      <c r="H71" s="267"/>
      <c r="I71" s="267"/>
      <c r="J71" s="267"/>
      <c r="K71" s="365"/>
      <c r="L71" s="365"/>
      <c r="M71" s="365"/>
      <c r="N71" s="365"/>
      <c r="O71" s="365"/>
      <c r="P71" s="365"/>
      <c r="Q71" s="267"/>
      <c r="R71" s="267"/>
      <c r="S71" s="267"/>
      <c r="T71" s="267"/>
      <c r="U71" s="267"/>
      <c r="V71" s="267"/>
      <c r="W71" s="267"/>
      <c r="X71" s="267"/>
      <c r="Y71" s="267"/>
      <c r="Z71" s="267"/>
    </row>
    <row r="72" spans="1:26">
      <c r="A72" s="267"/>
      <c r="B72" s="267"/>
      <c r="C72" s="267"/>
      <c r="D72" s="267"/>
      <c r="E72" s="267"/>
      <c r="F72" s="267"/>
      <c r="G72" s="267"/>
      <c r="H72" s="267"/>
      <c r="I72" s="267"/>
      <c r="J72" s="267"/>
      <c r="K72" s="365"/>
      <c r="L72" s="365"/>
      <c r="M72" s="365"/>
      <c r="N72" s="365"/>
      <c r="O72" s="365"/>
      <c r="P72" s="365"/>
      <c r="Q72" s="267"/>
      <c r="R72" s="267"/>
      <c r="S72" s="267"/>
      <c r="T72" s="267"/>
      <c r="U72" s="267"/>
      <c r="V72" s="267"/>
      <c r="W72" s="267"/>
      <c r="X72" s="267"/>
      <c r="Y72" s="267"/>
      <c r="Z72" s="267"/>
    </row>
    <row r="73" spans="1:26">
      <c r="A73" s="267"/>
      <c r="B73" s="267"/>
      <c r="C73" s="267"/>
      <c r="D73" s="267"/>
      <c r="E73" s="267"/>
      <c r="F73" s="267"/>
      <c r="G73" s="267"/>
      <c r="H73" s="267"/>
      <c r="I73" s="267"/>
      <c r="J73" s="267"/>
      <c r="K73" s="365"/>
      <c r="L73" s="365"/>
      <c r="M73" s="365"/>
      <c r="N73" s="365"/>
      <c r="O73" s="365"/>
      <c r="P73" s="365"/>
      <c r="Q73" s="267"/>
      <c r="R73" s="267"/>
      <c r="S73" s="267"/>
      <c r="T73" s="267"/>
      <c r="U73" s="267"/>
      <c r="V73" s="267"/>
      <c r="W73" s="267"/>
      <c r="X73" s="267"/>
      <c r="Y73" s="267"/>
      <c r="Z73" s="267"/>
    </row>
    <row r="74" spans="1:26">
      <c r="A74" s="267"/>
      <c r="B74" s="267"/>
      <c r="C74" s="267"/>
      <c r="D74" s="267"/>
      <c r="E74" s="267"/>
      <c r="F74" s="267"/>
      <c r="G74" s="267"/>
      <c r="H74" s="267"/>
      <c r="I74" s="267"/>
      <c r="J74" s="267"/>
      <c r="K74" s="365"/>
      <c r="L74" s="365"/>
      <c r="M74" s="365"/>
      <c r="N74" s="365"/>
      <c r="O74" s="365"/>
      <c r="P74" s="365"/>
      <c r="Q74" s="267"/>
      <c r="R74" s="267"/>
      <c r="S74" s="267"/>
      <c r="T74" s="267"/>
      <c r="U74" s="267"/>
      <c r="V74" s="267"/>
      <c r="W74" s="267"/>
      <c r="X74" s="267"/>
      <c r="Y74" s="267"/>
      <c r="Z74" s="267"/>
    </row>
    <row r="75" spans="1:26">
      <c r="A75" s="267"/>
      <c r="B75" s="267"/>
      <c r="C75" s="267"/>
      <c r="D75" s="267"/>
      <c r="E75" s="267"/>
      <c r="F75" s="267"/>
      <c r="G75" s="267"/>
      <c r="H75" s="267"/>
      <c r="I75" s="267"/>
      <c r="J75" s="267"/>
      <c r="K75" s="365"/>
      <c r="L75" s="365"/>
      <c r="M75" s="365"/>
      <c r="N75" s="365"/>
      <c r="O75" s="365"/>
      <c r="P75" s="365"/>
      <c r="Q75" s="267"/>
      <c r="R75" s="267"/>
      <c r="S75" s="267"/>
      <c r="T75" s="267"/>
      <c r="U75" s="267"/>
      <c r="V75" s="267"/>
      <c r="W75" s="267"/>
      <c r="X75" s="267"/>
      <c r="Y75" s="267"/>
      <c r="Z75" s="267"/>
    </row>
    <row r="76" spans="1:26">
      <c r="A76" s="267"/>
      <c r="B76" s="267"/>
      <c r="C76" s="267"/>
      <c r="D76" s="267"/>
      <c r="E76" s="267"/>
      <c r="F76" s="267"/>
      <c r="G76" s="267"/>
      <c r="H76" s="267"/>
      <c r="I76" s="267"/>
      <c r="J76" s="267"/>
      <c r="K76" s="365"/>
      <c r="L76" s="365"/>
      <c r="M76" s="365"/>
      <c r="N76" s="365"/>
      <c r="O76" s="365"/>
      <c r="P76" s="365"/>
      <c r="Q76" s="267"/>
      <c r="R76" s="267"/>
      <c r="S76" s="267"/>
      <c r="T76" s="267"/>
      <c r="U76" s="267"/>
      <c r="V76" s="267"/>
      <c r="W76" s="267"/>
      <c r="X76" s="267"/>
      <c r="Y76" s="267"/>
      <c r="Z76" s="267"/>
    </row>
    <row r="77" spans="1:26">
      <c r="A77" s="267"/>
      <c r="B77" s="267"/>
      <c r="C77" s="267"/>
      <c r="D77" s="267"/>
      <c r="E77" s="267"/>
      <c r="F77" s="267"/>
      <c r="G77" s="267"/>
      <c r="H77" s="267"/>
      <c r="I77" s="267"/>
      <c r="J77" s="267"/>
      <c r="K77" s="365"/>
      <c r="L77" s="365"/>
      <c r="M77" s="365"/>
      <c r="N77" s="365"/>
      <c r="O77" s="365"/>
      <c r="P77" s="365"/>
      <c r="Q77" s="267"/>
      <c r="R77" s="267"/>
      <c r="S77" s="267"/>
      <c r="T77" s="267"/>
      <c r="U77" s="267"/>
      <c r="V77" s="267"/>
      <c r="W77" s="267"/>
      <c r="X77" s="267"/>
      <c r="Y77" s="267"/>
      <c r="Z77" s="267"/>
    </row>
    <row r="78" spans="1:26">
      <c r="A78" s="267"/>
      <c r="B78" s="267"/>
      <c r="C78" s="267"/>
      <c r="D78" s="267"/>
      <c r="E78" s="267"/>
      <c r="F78" s="267"/>
      <c r="G78" s="267"/>
      <c r="H78" s="267"/>
      <c r="I78" s="267"/>
      <c r="J78" s="267"/>
      <c r="K78" s="365"/>
      <c r="L78" s="365"/>
      <c r="M78" s="365"/>
      <c r="N78" s="365"/>
      <c r="O78" s="365"/>
      <c r="P78" s="365"/>
      <c r="Q78" s="267"/>
      <c r="R78" s="267"/>
      <c r="S78" s="267"/>
      <c r="T78" s="267"/>
      <c r="U78" s="267"/>
      <c r="V78" s="267"/>
      <c r="W78" s="267"/>
      <c r="X78" s="267"/>
      <c r="Y78" s="267"/>
      <c r="Z78" s="267"/>
    </row>
    <row r="79" spans="1:26">
      <c r="A79" s="267"/>
      <c r="B79" s="267"/>
      <c r="C79" s="267"/>
      <c r="D79" s="267"/>
      <c r="E79" s="267"/>
      <c r="F79" s="267"/>
      <c r="G79" s="267"/>
      <c r="H79" s="267"/>
      <c r="I79" s="267"/>
      <c r="J79" s="267"/>
      <c r="K79" s="365"/>
      <c r="L79" s="365"/>
      <c r="M79" s="365"/>
      <c r="N79" s="365"/>
      <c r="O79" s="365"/>
      <c r="P79" s="365"/>
      <c r="Q79" s="267"/>
      <c r="R79" s="267"/>
      <c r="S79" s="267"/>
      <c r="T79" s="267"/>
      <c r="U79" s="267"/>
      <c r="V79" s="267"/>
      <c r="W79" s="267"/>
      <c r="X79" s="267"/>
      <c r="Y79" s="267"/>
      <c r="Z79" s="267"/>
    </row>
    <row r="80" spans="1:26">
      <c r="A80" s="267"/>
      <c r="B80" s="267"/>
      <c r="C80" s="267"/>
      <c r="D80" s="267"/>
      <c r="E80" s="267"/>
      <c r="F80" s="267"/>
      <c r="G80" s="267"/>
      <c r="H80" s="267"/>
      <c r="I80" s="267"/>
      <c r="J80" s="267"/>
      <c r="K80" s="365"/>
      <c r="L80" s="365"/>
      <c r="M80" s="365"/>
      <c r="N80" s="365"/>
      <c r="O80" s="365"/>
      <c r="P80" s="365"/>
      <c r="Q80" s="267"/>
      <c r="R80" s="267"/>
      <c r="S80" s="267"/>
      <c r="T80" s="267"/>
      <c r="U80" s="267"/>
      <c r="V80" s="267"/>
      <c r="W80" s="267"/>
      <c r="X80" s="267"/>
      <c r="Y80" s="267"/>
      <c r="Z80" s="267"/>
    </row>
    <row r="81" spans="1:26">
      <c r="A81" s="267"/>
      <c r="B81" s="267"/>
      <c r="C81" s="267"/>
      <c r="D81" s="267"/>
      <c r="E81" s="267"/>
      <c r="F81" s="267"/>
      <c r="G81" s="267"/>
      <c r="H81" s="267"/>
      <c r="I81" s="267"/>
      <c r="J81" s="267"/>
      <c r="K81" s="365"/>
      <c r="L81" s="365"/>
      <c r="M81" s="365"/>
      <c r="N81" s="365"/>
      <c r="O81" s="365"/>
      <c r="P81" s="365"/>
      <c r="Q81" s="267"/>
      <c r="R81" s="267"/>
      <c r="S81" s="267"/>
      <c r="T81" s="267"/>
      <c r="U81" s="267"/>
      <c r="V81" s="267"/>
      <c r="W81" s="267"/>
      <c r="X81" s="267"/>
      <c r="Y81" s="267"/>
      <c r="Z81" s="267"/>
    </row>
    <row r="82" spans="1:26">
      <c r="A82" s="267"/>
      <c r="B82" s="267"/>
      <c r="C82" s="267"/>
      <c r="D82" s="267"/>
      <c r="E82" s="267"/>
      <c r="F82" s="267"/>
      <c r="G82" s="267"/>
      <c r="H82" s="267"/>
      <c r="I82" s="267"/>
      <c r="J82" s="267"/>
      <c r="K82" s="365"/>
      <c r="L82" s="365"/>
      <c r="M82" s="365"/>
      <c r="N82" s="365"/>
      <c r="O82" s="365"/>
      <c r="P82" s="365"/>
      <c r="Q82" s="267"/>
      <c r="R82" s="267"/>
      <c r="S82" s="267"/>
      <c r="T82" s="267"/>
      <c r="U82" s="267"/>
      <c r="V82" s="267"/>
      <c r="W82" s="267"/>
      <c r="X82" s="267"/>
      <c r="Y82" s="267"/>
      <c r="Z82" s="267"/>
    </row>
    <row r="83" spans="1:26">
      <c r="A83" s="267"/>
      <c r="B83" s="267"/>
      <c r="C83" s="267"/>
      <c r="D83" s="267"/>
      <c r="E83" s="267"/>
      <c r="F83" s="267"/>
      <c r="G83" s="267"/>
      <c r="H83" s="267"/>
      <c r="I83" s="267"/>
      <c r="J83" s="267"/>
      <c r="K83" s="365"/>
      <c r="L83" s="365"/>
      <c r="M83" s="365"/>
      <c r="N83" s="365"/>
      <c r="O83" s="365"/>
      <c r="P83" s="365"/>
      <c r="Q83" s="267"/>
      <c r="R83" s="267"/>
      <c r="S83" s="267"/>
      <c r="T83" s="267"/>
      <c r="U83" s="267"/>
      <c r="V83" s="267"/>
      <c r="W83" s="267"/>
      <c r="X83" s="267"/>
      <c r="Y83" s="267"/>
      <c r="Z83" s="267"/>
    </row>
    <row r="84" spans="1:26">
      <c r="A84" s="267"/>
      <c r="B84" s="267"/>
      <c r="C84" s="267"/>
      <c r="D84" s="267"/>
      <c r="E84" s="267"/>
      <c r="F84" s="267"/>
      <c r="G84" s="267"/>
      <c r="H84" s="267"/>
      <c r="I84" s="267"/>
      <c r="J84" s="267"/>
      <c r="K84" s="365"/>
      <c r="L84" s="365"/>
      <c r="M84" s="365"/>
      <c r="N84" s="365"/>
      <c r="O84" s="365"/>
      <c r="P84" s="365"/>
      <c r="Q84" s="267"/>
      <c r="R84" s="267"/>
      <c r="S84" s="267"/>
      <c r="T84" s="267"/>
      <c r="U84" s="267"/>
      <c r="V84" s="267"/>
      <c r="W84" s="267"/>
      <c r="X84" s="267"/>
      <c r="Y84" s="267"/>
      <c r="Z84" s="267"/>
    </row>
    <row r="85" spans="1:26">
      <c r="A85" s="267"/>
      <c r="B85" s="267"/>
      <c r="C85" s="267"/>
      <c r="D85" s="267"/>
      <c r="E85" s="267"/>
      <c r="F85" s="267"/>
      <c r="G85" s="267"/>
      <c r="H85" s="267"/>
      <c r="I85" s="267"/>
      <c r="J85" s="267"/>
      <c r="K85" s="365"/>
      <c r="L85" s="365"/>
      <c r="M85" s="365"/>
      <c r="N85" s="365"/>
      <c r="O85" s="365"/>
      <c r="P85" s="365"/>
      <c r="Q85" s="267"/>
      <c r="R85" s="267"/>
      <c r="S85" s="267"/>
      <c r="T85" s="267"/>
      <c r="U85" s="267"/>
      <c r="V85" s="267"/>
      <c r="W85" s="267"/>
      <c r="X85" s="267"/>
      <c r="Y85" s="267"/>
      <c r="Z85" s="267"/>
    </row>
    <row r="86" spans="1:26">
      <c r="A86" s="267"/>
      <c r="B86" s="267"/>
      <c r="C86" s="267"/>
      <c r="D86" s="267"/>
      <c r="E86" s="267"/>
      <c r="F86" s="267"/>
      <c r="G86" s="267"/>
      <c r="H86" s="267"/>
      <c r="I86" s="267"/>
      <c r="J86" s="267"/>
      <c r="K86" s="365"/>
      <c r="L86" s="365"/>
      <c r="M86" s="365"/>
      <c r="N86" s="365"/>
      <c r="O86" s="365"/>
      <c r="P86" s="365"/>
      <c r="Q86" s="267"/>
      <c r="R86" s="267"/>
      <c r="S86" s="267"/>
      <c r="T86" s="267"/>
      <c r="U86" s="267"/>
      <c r="V86" s="267"/>
      <c r="W86" s="267"/>
      <c r="X86" s="267"/>
      <c r="Y86" s="267"/>
      <c r="Z86" s="267"/>
    </row>
    <row r="87" spans="1:26">
      <c r="A87" s="267"/>
      <c r="B87" s="267"/>
      <c r="C87" s="267"/>
      <c r="D87" s="267"/>
      <c r="E87" s="267"/>
      <c r="F87" s="267"/>
      <c r="G87" s="267"/>
      <c r="H87" s="267"/>
      <c r="I87" s="267"/>
      <c r="J87" s="267"/>
      <c r="K87" s="365"/>
      <c r="L87" s="365"/>
      <c r="M87" s="365"/>
      <c r="N87" s="365"/>
      <c r="O87" s="365"/>
      <c r="P87" s="365"/>
      <c r="Q87" s="267"/>
      <c r="R87" s="267"/>
      <c r="S87" s="267"/>
      <c r="T87" s="267"/>
      <c r="U87" s="267"/>
      <c r="V87" s="267"/>
      <c r="W87" s="267"/>
      <c r="X87" s="267"/>
      <c r="Y87" s="267"/>
      <c r="Z87" s="267"/>
    </row>
    <row r="88" spans="1:26">
      <c r="A88" s="267"/>
      <c r="B88" s="267"/>
      <c r="C88" s="267"/>
      <c r="D88" s="267"/>
      <c r="E88" s="267"/>
      <c r="F88" s="267"/>
      <c r="G88" s="267"/>
      <c r="H88" s="267"/>
      <c r="I88" s="267"/>
      <c r="J88" s="267"/>
      <c r="K88" s="365"/>
      <c r="L88" s="365"/>
      <c r="M88" s="365"/>
      <c r="N88" s="365"/>
      <c r="O88" s="365"/>
      <c r="P88" s="365"/>
      <c r="Q88" s="267"/>
      <c r="R88" s="267"/>
      <c r="S88" s="267"/>
      <c r="T88" s="267"/>
      <c r="U88" s="267"/>
      <c r="V88" s="267"/>
      <c r="W88" s="267"/>
      <c r="X88" s="267"/>
      <c r="Y88" s="267"/>
      <c r="Z88" s="267"/>
    </row>
    <row r="89" spans="1:26">
      <c r="A89" s="267"/>
      <c r="B89" s="267"/>
      <c r="C89" s="267"/>
      <c r="D89" s="267"/>
      <c r="E89" s="267"/>
      <c r="F89" s="267"/>
      <c r="G89" s="267"/>
      <c r="H89" s="267"/>
      <c r="I89" s="267"/>
      <c r="J89" s="267"/>
      <c r="K89" s="365"/>
      <c r="L89" s="365"/>
      <c r="M89" s="365"/>
      <c r="N89" s="365"/>
      <c r="O89" s="365"/>
      <c r="P89" s="365"/>
      <c r="Q89" s="267"/>
      <c r="R89" s="267"/>
      <c r="S89" s="267"/>
      <c r="T89" s="267"/>
      <c r="U89" s="267"/>
      <c r="V89" s="267"/>
      <c r="W89" s="267"/>
      <c r="X89" s="267"/>
      <c r="Y89" s="267"/>
      <c r="Z89" s="267"/>
    </row>
    <row r="90" spans="1:26">
      <c r="A90" s="267"/>
      <c r="B90" s="267"/>
      <c r="C90" s="267"/>
      <c r="D90" s="267"/>
      <c r="E90" s="267"/>
      <c r="F90" s="267"/>
      <c r="G90" s="267"/>
      <c r="H90" s="267"/>
      <c r="I90" s="267"/>
      <c r="J90" s="267"/>
      <c r="K90" s="365"/>
      <c r="L90" s="365"/>
      <c r="M90" s="365"/>
      <c r="N90" s="365"/>
      <c r="O90" s="365"/>
      <c r="P90" s="365"/>
      <c r="Q90" s="267"/>
      <c r="R90" s="267"/>
      <c r="S90" s="267"/>
      <c r="T90" s="267"/>
      <c r="U90" s="267"/>
      <c r="V90" s="267"/>
      <c r="W90" s="267"/>
      <c r="X90" s="267"/>
      <c r="Y90" s="267"/>
      <c r="Z90" s="267"/>
    </row>
    <row r="91" spans="1:26">
      <c r="A91" s="267"/>
      <c r="B91" s="267"/>
      <c r="C91" s="267"/>
      <c r="D91" s="267"/>
      <c r="E91" s="267"/>
      <c r="F91" s="267"/>
      <c r="G91" s="267"/>
      <c r="H91" s="267"/>
      <c r="I91" s="267"/>
      <c r="J91" s="267"/>
      <c r="K91" s="365"/>
      <c r="L91" s="365"/>
      <c r="M91" s="365"/>
      <c r="N91" s="365"/>
      <c r="O91" s="365"/>
      <c r="P91" s="365"/>
      <c r="Q91" s="267"/>
      <c r="R91" s="267"/>
      <c r="S91" s="267"/>
      <c r="T91" s="267"/>
      <c r="U91" s="267"/>
      <c r="V91" s="267"/>
      <c r="W91" s="267"/>
      <c r="X91" s="267"/>
      <c r="Y91" s="267"/>
      <c r="Z91" s="267"/>
    </row>
    <row r="92" spans="1:26">
      <c r="A92" s="267"/>
      <c r="B92" s="267"/>
      <c r="C92" s="267"/>
      <c r="D92" s="267"/>
      <c r="E92" s="267"/>
      <c r="F92" s="267"/>
      <c r="G92" s="267"/>
      <c r="H92" s="267"/>
      <c r="I92" s="267"/>
      <c r="J92" s="267"/>
      <c r="K92" s="365"/>
      <c r="L92" s="365"/>
      <c r="M92" s="365"/>
      <c r="N92" s="365"/>
      <c r="O92" s="365"/>
      <c r="P92" s="365"/>
      <c r="Q92" s="267"/>
      <c r="R92" s="267"/>
      <c r="S92" s="267"/>
      <c r="T92" s="267"/>
      <c r="U92" s="267"/>
      <c r="V92" s="267"/>
      <c r="W92" s="267"/>
      <c r="X92" s="267"/>
      <c r="Y92" s="267"/>
      <c r="Z92" s="267"/>
    </row>
    <row r="93" spans="1:26">
      <c r="A93" s="267"/>
      <c r="B93" s="267"/>
      <c r="C93" s="267"/>
      <c r="D93" s="267"/>
      <c r="E93" s="267"/>
      <c r="F93" s="267"/>
      <c r="G93" s="267"/>
      <c r="H93" s="267"/>
      <c r="I93" s="267"/>
      <c r="J93" s="267"/>
      <c r="K93" s="365"/>
      <c r="L93" s="365"/>
      <c r="M93" s="365"/>
      <c r="N93" s="365"/>
      <c r="O93" s="365"/>
      <c r="P93" s="365"/>
      <c r="Q93" s="267"/>
      <c r="R93" s="267"/>
      <c r="S93" s="267"/>
      <c r="T93" s="267"/>
      <c r="U93" s="267"/>
      <c r="V93" s="267"/>
      <c r="W93" s="267"/>
      <c r="X93" s="267"/>
      <c r="Y93" s="267"/>
      <c r="Z93" s="267"/>
    </row>
    <row r="94" spans="1:26">
      <c r="A94" s="267"/>
      <c r="B94" s="267"/>
      <c r="C94" s="267"/>
      <c r="D94" s="267"/>
      <c r="E94" s="267"/>
      <c r="F94" s="267"/>
      <c r="G94" s="267"/>
      <c r="H94" s="267"/>
      <c r="I94" s="267"/>
      <c r="J94" s="267"/>
      <c r="K94" s="365"/>
      <c r="L94" s="365"/>
      <c r="M94" s="365"/>
      <c r="N94" s="365"/>
      <c r="O94" s="365"/>
      <c r="P94" s="365"/>
      <c r="Q94" s="267"/>
      <c r="R94" s="267"/>
      <c r="S94" s="267"/>
      <c r="T94" s="267"/>
      <c r="U94" s="267"/>
      <c r="V94" s="267"/>
      <c r="W94" s="267"/>
      <c r="X94" s="267"/>
      <c r="Y94" s="267"/>
      <c r="Z94" s="267"/>
    </row>
    <row r="95" spans="1:26">
      <c r="A95" s="267"/>
      <c r="B95" s="267"/>
      <c r="C95" s="267"/>
      <c r="D95" s="267"/>
      <c r="E95" s="267"/>
      <c r="F95" s="267"/>
      <c r="G95" s="267"/>
      <c r="H95" s="267"/>
      <c r="I95" s="267"/>
      <c r="J95" s="267"/>
      <c r="K95" s="365"/>
      <c r="L95" s="365"/>
      <c r="M95" s="365"/>
      <c r="N95" s="365"/>
      <c r="O95" s="365"/>
      <c r="P95" s="365"/>
      <c r="Q95" s="267"/>
      <c r="R95" s="267"/>
      <c r="S95" s="267"/>
      <c r="T95" s="267"/>
      <c r="U95" s="267"/>
      <c r="V95" s="267"/>
      <c r="W95" s="267"/>
      <c r="X95" s="267"/>
      <c r="Y95" s="267"/>
      <c r="Z95" s="267"/>
    </row>
    <row r="96" spans="1:26">
      <c r="A96" s="267"/>
      <c r="B96" s="267"/>
      <c r="C96" s="267"/>
      <c r="D96" s="267"/>
      <c r="E96" s="267"/>
      <c r="F96" s="267"/>
      <c r="G96" s="267"/>
      <c r="H96" s="267"/>
      <c r="I96" s="267"/>
      <c r="J96" s="267"/>
      <c r="K96" s="365"/>
      <c r="L96" s="365"/>
      <c r="M96" s="365"/>
      <c r="N96" s="365"/>
      <c r="O96" s="365"/>
      <c r="P96" s="365"/>
      <c r="Q96" s="267"/>
      <c r="R96" s="267"/>
      <c r="S96" s="267"/>
      <c r="T96" s="267"/>
      <c r="U96" s="267"/>
      <c r="V96" s="267"/>
      <c r="W96" s="267"/>
      <c r="X96" s="267"/>
      <c r="Y96" s="267"/>
      <c r="Z96" s="267"/>
    </row>
    <row r="97" spans="1:26">
      <c r="A97" s="267"/>
      <c r="B97" s="267"/>
      <c r="C97" s="267"/>
      <c r="D97" s="267"/>
      <c r="E97" s="267"/>
      <c r="F97" s="267"/>
      <c r="G97" s="267"/>
      <c r="H97" s="267"/>
      <c r="I97" s="267"/>
      <c r="J97" s="267"/>
      <c r="K97" s="365"/>
      <c r="L97" s="365"/>
      <c r="M97" s="365"/>
      <c r="N97" s="365"/>
      <c r="O97" s="365"/>
      <c r="P97" s="365"/>
      <c r="Q97" s="267"/>
      <c r="R97" s="267"/>
      <c r="S97" s="267"/>
      <c r="T97" s="267"/>
      <c r="U97" s="267"/>
      <c r="V97" s="267"/>
      <c r="W97" s="267"/>
      <c r="X97" s="267"/>
      <c r="Y97" s="267"/>
      <c r="Z97" s="267"/>
    </row>
    <row r="98" spans="1:26">
      <c r="A98" s="267"/>
      <c r="B98" s="267"/>
      <c r="C98" s="267"/>
      <c r="D98" s="267"/>
      <c r="E98" s="267"/>
      <c r="F98" s="267"/>
      <c r="G98" s="267"/>
      <c r="H98" s="267"/>
      <c r="I98" s="267"/>
      <c r="J98" s="267"/>
      <c r="K98" s="365"/>
      <c r="L98" s="365"/>
      <c r="M98" s="365"/>
      <c r="N98" s="365"/>
      <c r="O98" s="365"/>
      <c r="P98" s="365"/>
      <c r="Q98" s="267"/>
      <c r="R98" s="267"/>
      <c r="S98" s="267"/>
      <c r="T98" s="267"/>
      <c r="U98" s="267"/>
      <c r="V98" s="267"/>
      <c r="W98" s="267"/>
      <c r="X98" s="267"/>
      <c r="Y98" s="267"/>
      <c r="Z98" s="267"/>
    </row>
    <row r="99" spans="1:26">
      <c r="A99" s="267"/>
      <c r="B99" s="267"/>
      <c r="C99" s="267"/>
      <c r="D99" s="267"/>
      <c r="E99" s="267"/>
      <c r="F99" s="267"/>
      <c r="G99" s="267"/>
      <c r="H99" s="267"/>
      <c r="I99" s="267"/>
      <c r="J99" s="267"/>
      <c r="K99" s="365"/>
      <c r="L99" s="365"/>
      <c r="M99" s="365"/>
      <c r="N99" s="365"/>
      <c r="O99" s="365"/>
      <c r="P99" s="365"/>
      <c r="Q99" s="267"/>
      <c r="R99" s="267"/>
      <c r="S99" s="267"/>
      <c r="T99" s="267"/>
      <c r="U99" s="267"/>
      <c r="V99" s="267"/>
      <c r="W99" s="267"/>
      <c r="X99" s="267"/>
      <c r="Y99" s="267"/>
      <c r="Z99" s="267"/>
    </row>
    <row r="100" spans="1:26">
      <c r="A100" s="267"/>
      <c r="B100" s="267"/>
      <c r="C100" s="267"/>
      <c r="D100" s="267"/>
      <c r="E100" s="267"/>
      <c r="F100" s="267"/>
      <c r="G100" s="267"/>
      <c r="H100" s="267"/>
      <c r="I100" s="267"/>
      <c r="J100" s="267"/>
      <c r="K100" s="365"/>
      <c r="L100" s="365"/>
      <c r="M100" s="365"/>
      <c r="N100" s="365"/>
      <c r="O100" s="365"/>
      <c r="P100" s="365"/>
      <c r="Q100" s="267"/>
      <c r="R100" s="267"/>
      <c r="S100" s="267"/>
      <c r="T100" s="267"/>
      <c r="U100" s="267"/>
      <c r="V100" s="267"/>
      <c r="W100" s="267"/>
      <c r="X100" s="267"/>
      <c r="Y100" s="267"/>
      <c r="Z100" s="267"/>
    </row>
  </sheetData>
  <mergeCells count="3">
    <mergeCell ref="C3:I3"/>
    <mergeCell ref="B2:I2"/>
    <mergeCell ref="D4:I4"/>
  </mergeCells>
  <hyperlinks>
    <hyperlink ref="A1" location="Contents!B2" display="Back to contents" xr:uid="{0E393F9E-618A-4AFF-BE90-B2D2042048BE}"/>
  </hyperlinks>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947B-049B-4335-BD58-0A9F842B51B1}">
  <sheetPr codeName="Sheet52">
    <tabColor theme="6"/>
  </sheetPr>
  <dimension ref="A1:J102"/>
  <sheetViews>
    <sheetView zoomScaleNormal="100" workbookViewId="0"/>
  </sheetViews>
  <sheetFormatPr defaultColWidth="9.42578125" defaultRowHeight="12.75"/>
  <cols>
    <col min="1" max="1" width="12" style="26" customWidth="1"/>
    <col min="2" max="2" width="11.42578125" style="26" customWidth="1"/>
    <col min="3" max="3" width="35.42578125" style="26" customWidth="1"/>
    <col min="4" max="9" width="10" style="26" customWidth="1"/>
    <col min="10" max="11" width="7.5703125" style="26" bestFit="1" customWidth="1"/>
    <col min="12" max="12" width="7.5703125" style="26" customWidth="1"/>
    <col min="13" max="13" width="7.5703125" style="26" bestFit="1" customWidth="1"/>
    <col min="14" max="14" width="3.5703125" style="26" customWidth="1"/>
    <col min="15" max="16384" width="9.42578125" style="26"/>
  </cols>
  <sheetData>
    <row r="1" spans="1:10" ht="33.75" customHeight="1" thickBot="1">
      <c r="A1" s="415" t="s">
        <v>14</v>
      </c>
      <c r="C1" s="112"/>
      <c r="I1" s="41"/>
      <c r="J1" s="41"/>
    </row>
    <row r="2" spans="1:10" ht="18" customHeight="1" thickBot="1">
      <c r="B2" s="576" t="s">
        <v>137</v>
      </c>
      <c r="C2" s="577"/>
      <c r="D2" s="577"/>
      <c r="E2" s="577"/>
      <c r="F2" s="577"/>
      <c r="G2" s="577"/>
      <c r="H2" s="577"/>
      <c r="I2" s="632"/>
    </row>
    <row r="3" spans="1:10" ht="14.25" customHeight="1">
      <c r="B3" s="578"/>
      <c r="C3" s="579"/>
      <c r="D3" s="580" t="s">
        <v>8</v>
      </c>
      <c r="E3" s="580"/>
      <c r="F3" s="580"/>
      <c r="G3" s="580"/>
      <c r="H3" s="580"/>
      <c r="I3" s="581"/>
      <c r="J3" s="113"/>
    </row>
    <row r="4" spans="1:10" ht="14.25" customHeight="1">
      <c r="B4" s="582"/>
      <c r="C4" s="583"/>
      <c r="D4" s="433" t="s">
        <v>10</v>
      </c>
      <c r="E4" s="433"/>
      <c r="F4" s="433"/>
      <c r="G4" s="433"/>
      <c r="H4" s="433"/>
      <c r="I4" s="434"/>
      <c r="J4" s="113"/>
    </row>
    <row r="5" spans="1:10" ht="10.5" customHeight="1">
      <c r="B5" s="582"/>
      <c r="C5" s="583"/>
      <c r="D5" s="38" t="s">
        <v>26</v>
      </c>
      <c r="E5" s="38" t="s">
        <v>27</v>
      </c>
      <c r="F5" s="39" t="s">
        <v>28</v>
      </c>
      <c r="G5" s="39" t="s">
        <v>29</v>
      </c>
      <c r="H5" s="39" t="s">
        <v>108</v>
      </c>
      <c r="I5" s="40" t="s">
        <v>195</v>
      </c>
    </row>
    <row r="6" spans="1:10" ht="10.5" customHeight="1">
      <c r="B6" s="584" t="s">
        <v>259</v>
      </c>
      <c r="C6" s="585"/>
      <c r="D6" s="586"/>
      <c r="E6" s="586"/>
      <c r="F6" s="586"/>
      <c r="G6" s="586"/>
      <c r="H6" s="586"/>
      <c r="I6" s="587"/>
    </row>
    <row r="7" spans="1:10">
      <c r="B7" s="584"/>
      <c r="C7" s="585"/>
      <c r="D7" s="586"/>
      <c r="E7" s="586"/>
      <c r="F7" s="586"/>
      <c r="G7" s="586"/>
      <c r="H7" s="586"/>
      <c r="I7" s="587"/>
    </row>
    <row r="8" spans="1:10">
      <c r="B8" s="588" t="s">
        <v>260</v>
      </c>
      <c r="C8" s="589"/>
      <c r="D8" s="590">
        <v>1030.7306342672398</v>
      </c>
      <c r="E8" s="590">
        <v>1084.4347724953323</v>
      </c>
      <c r="F8" s="590">
        <v>1122.5616588394441</v>
      </c>
      <c r="G8" s="590">
        <v>1157.3019441816111</v>
      </c>
      <c r="H8" s="590">
        <v>1197.5134155212359</v>
      </c>
      <c r="I8" s="591">
        <v>1241.4307126074743</v>
      </c>
    </row>
    <row r="9" spans="1:10">
      <c r="B9" s="592" t="s">
        <v>11</v>
      </c>
      <c r="C9" s="585"/>
      <c r="D9" s="590"/>
      <c r="E9" s="590"/>
      <c r="F9" s="590"/>
      <c r="G9" s="590"/>
      <c r="H9" s="590"/>
      <c r="I9" s="591"/>
    </row>
    <row r="10" spans="1:10">
      <c r="B10" s="593"/>
      <c r="C10" s="589" t="s">
        <v>228</v>
      </c>
      <c r="D10" s="594">
        <v>436.33544371631297</v>
      </c>
      <c r="E10" s="594">
        <v>460.88410377471808</v>
      </c>
      <c r="F10" s="594">
        <v>477.49433962414514</v>
      </c>
      <c r="G10" s="594">
        <v>493.46306298686852</v>
      </c>
      <c r="H10" s="594">
        <v>511.5468763090982</v>
      </c>
      <c r="I10" s="595">
        <v>528.97762296825647</v>
      </c>
    </row>
    <row r="11" spans="1:10">
      <c r="B11" s="593"/>
      <c r="C11" s="589" t="s">
        <v>229</v>
      </c>
      <c r="D11" s="594">
        <v>27.953834540978026</v>
      </c>
      <c r="E11" s="594">
        <v>30.557396175347534</v>
      </c>
      <c r="F11" s="594">
        <v>32.157440782037582</v>
      </c>
      <c r="G11" s="594">
        <v>31.684979466040698</v>
      </c>
      <c r="H11" s="594">
        <v>32.254920970203756</v>
      </c>
      <c r="I11" s="595">
        <v>33.164428495460101</v>
      </c>
    </row>
    <row r="12" spans="1:10">
      <c r="B12" s="593"/>
      <c r="C12" s="589" t="s">
        <v>230</v>
      </c>
      <c r="D12" s="594">
        <v>305.12331972718943</v>
      </c>
      <c r="E12" s="594">
        <v>319.42169067001288</v>
      </c>
      <c r="F12" s="594">
        <v>331.38692272865222</v>
      </c>
      <c r="G12" s="594">
        <v>340.08986640387076</v>
      </c>
      <c r="H12" s="594">
        <v>351.31142376113911</v>
      </c>
      <c r="I12" s="595">
        <v>367.55354074223294</v>
      </c>
    </row>
    <row r="13" spans="1:10">
      <c r="B13" s="593"/>
      <c r="C13" s="589" t="s">
        <v>231</v>
      </c>
      <c r="D13" s="594">
        <v>7.3387426540171123</v>
      </c>
      <c r="E13" s="594">
        <v>8.2237497533200479</v>
      </c>
      <c r="F13" s="594">
        <v>7.953490723239212</v>
      </c>
      <c r="G13" s="594">
        <v>7.4415326744531063</v>
      </c>
      <c r="H13" s="594">
        <v>7.8777111315465715</v>
      </c>
      <c r="I13" s="595">
        <v>7.6660778300899981</v>
      </c>
    </row>
    <row r="14" spans="1:10">
      <c r="B14" s="593"/>
      <c r="C14" s="589" t="s">
        <v>232</v>
      </c>
      <c r="D14" s="594">
        <v>143.54915293990305</v>
      </c>
      <c r="E14" s="594">
        <v>145.77893482783787</v>
      </c>
      <c r="F14" s="594">
        <v>147.70733452438085</v>
      </c>
      <c r="G14" s="594">
        <v>151.42233480844061</v>
      </c>
      <c r="H14" s="594">
        <v>154.42063198627724</v>
      </c>
      <c r="I14" s="595">
        <v>158.25152542900395</v>
      </c>
    </row>
    <row r="15" spans="1:10">
      <c r="B15" s="593"/>
      <c r="C15" s="589" t="s">
        <v>233</v>
      </c>
      <c r="D15" s="594">
        <v>24.167541911635286</v>
      </c>
      <c r="E15" s="594">
        <v>24.089308539369437</v>
      </c>
      <c r="F15" s="594">
        <v>24.435901848958157</v>
      </c>
      <c r="G15" s="594">
        <v>25.022018256288188</v>
      </c>
      <c r="H15" s="594">
        <v>25.63230957366099</v>
      </c>
      <c r="I15" s="595">
        <v>26.415513587528562</v>
      </c>
    </row>
    <row r="16" spans="1:10">
      <c r="B16" s="593"/>
      <c r="C16" s="589" t="s">
        <v>234</v>
      </c>
      <c r="D16" s="594">
        <v>0</v>
      </c>
      <c r="E16" s="594">
        <v>0</v>
      </c>
      <c r="F16" s="594">
        <v>0</v>
      </c>
      <c r="G16" s="594">
        <v>0</v>
      </c>
      <c r="H16" s="594">
        <v>0</v>
      </c>
      <c r="I16" s="595">
        <v>0</v>
      </c>
    </row>
    <row r="17" spans="2:9">
      <c r="B17" s="593"/>
      <c r="C17" s="589" t="s">
        <v>235</v>
      </c>
      <c r="D17" s="594">
        <v>86.262598777203848</v>
      </c>
      <c r="E17" s="594">
        <v>95.479588754726237</v>
      </c>
      <c r="F17" s="594">
        <v>101.42622860803087</v>
      </c>
      <c r="G17" s="594">
        <v>108.17814958564917</v>
      </c>
      <c r="H17" s="594">
        <v>114.46954178931004</v>
      </c>
      <c r="I17" s="595">
        <v>119.40200355490228</v>
      </c>
    </row>
    <row r="18" spans="2:9">
      <c r="B18" s="593"/>
      <c r="C18" s="589"/>
      <c r="D18" s="590"/>
      <c r="E18" s="590"/>
      <c r="F18" s="590"/>
      <c r="G18" s="590"/>
      <c r="H18" s="590"/>
      <c r="I18" s="591"/>
    </row>
    <row r="19" spans="2:9">
      <c r="B19" s="588" t="s">
        <v>261</v>
      </c>
      <c r="C19" s="589"/>
      <c r="D19" s="590">
        <v>114.15672364388908</v>
      </c>
      <c r="E19" s="590">
        <v>105.02852841766672</v>
      </c>
      <c r="F19" s="590">
        <v>112.67768360814895</v>
      </c>
      <c r="G19" s="590">
        <v>111.98757276285269</v>
      </c>
      <c r="H19" s="590">
        <v>112.35973578200684</v>
      </c>
      <c r="I19" s="591">
        <v>108.67265299426586</v>
      </c>
    </row>
    <row r="20" spans="2:9">
      <c r="B20" s="592" t="s">
        <v>11</v>
      </c>
      <c r="C20" s="585"/>
      <c r="D20" s="590"/>
      <c r="E20" s="590"/>
      <c r="F20" s="590"/>
      <c r="G20" s="590"/>
      <c r="H20" s="590"/>
      <c r="I20" s="591"/>
    </row>
    <row r="21" spans="2:9">
      <c r="B21" s="593"/>
      <c r="C21" s="589" t="s">
        <v>262</v>
      </c>
      <c r="D21" s="594">
        <v>68.50336323188273</v>
      </c>
      <c r="E21" s="594">
        <v>76.732602133069221</v>
      </c>
      <c r="F21" s="594">
        <v>80.786904535822899</v>
      </c>
      <c r="G21" s="594">
        <v>83.132451818811731</v>
      </c>
      <c r="H21" s="594">
        <v>83.660172808933652</v>
      </c>
      <c r="I21" s="595">
        <v>84.452250733433672</v>
      </c>
    </row>
    <row r="22" spans="2:9">
      <c r="B22" s="593"/>
      <c r="C22" s="589" t="s">
        <v>263</v>
      </c>
      <c r="D22" s="594">
        <v>-42.728227998653573</v>
      </c>
      <c r="E22" s="594">
        <v>-45.163855247404854</v>
      </c>
      <c r="F22" s="594">
        <v>-47.231982650127087</v>
      </c>
      <c r="G22" s="594">
        <v>-49.426040428078956</v>
      </c>
      <c r="H22" s="594">
        <v>-51.481184109096745</v>
      </c>
      <c r="I22" s="595">
        <v>-53.40533785117514</v>
      </c>
    </row>
    <row r="23" spans="2:9">
      <c r="B23" s="593"/>
      <c r="C23" s="589" t="s">
        <v>241</v>
      </c>
      <c r="D23" s="594">
        <v>1.4013433586134105E-2</v>
      </c>
      <c r="E23" s="594">
        <v>1.3645741855709249E-2</v>
      </c>
      <c r="F23" s="594">
        <v>1.3685441667863431E-2</v>
      </c>
      <c r="G23" s="594">
        <v>1.3684271742873001E-2</v>
      </c>
      <c r="H23" s="594">
        <v>1.3547669426326054E-2</v>
      </c>
      <c r="I23" s="595">
        <v>1.4045157797681992E-2</v>
      </c>
    </row>
    <row r="24" spans="2:9">
      <c r="B24" s="593"/>
      <c r="C24" s="589" t="s">
        <v>242</v>
      </c>
      <c r="D24" s="594">
        <v>51.246848515035808</v>
      </c>
      <c r="E24" s="594">
        <v>34.233790167157075</v>
      </c>
      <c r="F24" s="594">
        <v>39.456795107183147</v>
      </c>
      <c r="G24" s="594">
        <v>39.094205859465511</v>
      </c>
      <c r="H24" s="594">
        <v>41.311221175568285</v>
      </c>
      <c r="I24" s="595">
        <v>38.652622170282427</v>
      </c>
    </row>
    <row r="25" spans="2:9">
      <c r="B25" s="593"/>
      <c r="C25" s="589" t="s">
        <v>243</v>
      </c>
      <c r="D25" s="594">
        <v>37.120726462037986</v>
      </c>
      <c r="E25" s="594">
        <v>39.212345622989581</v>
      </c>
      <c r="F25" s="594">
        <v>39.652281173602141</v>
      </c>
      <c r="G25" s="594">
        <v>39.173271240911532</v>
      </c>
      <c r="H25" s="594">
        <v>38.855978237175329</v>
      </c>
      <c r="I25" s="595">
        <v>38.959072783927233</v>
      </c>
    </row>
    <row r="26" spans="2:9">
      <c r="B26" s="593"/>
      <c r="C26" s="589" t="s">
        <v>244</v>
      </c>
      <c r="D26" s="594">
        <v>0</v>
      </c>
      <c r="E26" s="594">
        <v>0</v>
      </c>
      <c r="F26" s="594">
        <v>0</v>
      </c>
      <c r="G26" s="594">
        <v>0</v>
      </c>
      <c r="H26" s="594">
        <v>0</v>
      </c>
      <c r="I26" s="595">
        <v>0</v>
      </c>
    </row>
    <row r="27" spans="2:9">
      <c r="B27" s="596"/>
      <c r="C27" s="597"/>
      <c r="D27" s="598"/>
      <c r="E27" s="598"/>
      <c r="F27" s="598"/>
      <c r="G27" s="598"/>
      <c r="H27" s="598"/>
      <c r="I27" s="599"/>
    </row>
    <row r="28" spans="2:9">
      <c r="B28" s="584" t="s">
        <v>264</v>
      </c>
      <c r="C28" s="589"/>
      <c r="D28" s="594"/>
      <c r="E28" s="594"/>
      <c r="F28" s="594"/>
      <c r="G28" s="594"/>
      <c r="H28" s="594"/>
      <c r="I28" s="595"/>
    </row>
    <row r="29" spans="2:9">
      <c r="B29" s="584"/>
      <c r="C29" s="589"/>
      <c r="D29" s="594"/>
      <c r="E29" s="594"/>
      <c r="F29" s="594"/>
      <c r="G29" s="594"/>
      <c r="H29" s="594"/>
      <c r="I29" s="595"/>
    </row>
    <row r="30" spans="2:9">
      <c r="B30" s="588" t="s">
        <v>260</v>
      </c>
      <c r="C30" s="589"/>
      <c r="D30" s="590">
        <v>66.024429054341198</v>
      </c>
      <c r="E30" s="590">
        <v>68.238051793211355</v>
      </c>
      <c r="F30" s="590">
        <v>70.331158491709061</v>
      </c>
      <c r="G30" s="590">
        <v>73.365192048352057</v>
      </c>
      <c r="H30" s="590">
        <v>76.430202731950928</v>
      </c>
      <c r="I30" s="591">
        <v>79.522831514047724</v>
      </c>
    </row>
    <row r="31" spans="2:9">
      <c r="B31" s="592" t="s">
        <v>11</v>
      </c>
      <c r="C31" s="585"/>
      <c r="D31" s="590"/>
      <c r="E31" s="590"/>
      <c r="F31" s="590"/>
      <c r="G31" s="590"/>
      <c r="H31" s="590"/>
      <c r="I31" s="591"/>
    </row>
    <row r="32" spans="2:9">
      <c r="B32" s="593"/>
      <c r="C32" s="589" t="s">
        <v>228</v>
      </c>
      <c r="D32" s="594">
        <v>173.81004569948112</v>
      </c>
      <c r="E32" s="594">
        <v>181.06760109287984</v>
      </c>
      <c r="F32" s="594">
        <v>185.06611150069779</v>
      </c>
      <c r="G32" s="594">
        <v>191.67527053369571</v>
      </c>
      <c r="H32" s="594">
        <v>198.71366474264522</v>
      </c>
      <c r="I32" s="595">
        <v>207.48665134601316</v>
      </c>
    </row>
    <row r="33" spans="2:9">
      <c r="B33" s="593"/>
      <c r="C33" s="589" t="s">
        <v>229</v>
      </c>
      <c r="D33" s="594">
        <v>7.6734922136377541</v>
      </c>
      <c r="E33" s="594">
        <v>7.5092948288070271</v>
      </c>
      <c r="F33" s="594">
        <v>7.4777337341337606</v>
      </c>
      <c r="G33" s="594">
        <v>7.5967499883329488</v>
      </c>
      <c r="H33" s="594">
        <v>7.6694629851837606</v>
      </c>
      <c r="I33" s="595">
        <v>7.6824014537738936</v>
      </c>
    </row>
    <row r="34" spans="2:9">
      <c r="B34" s="593"/>
      <c r="C34" s="589" t="s">
        <v>230</v>
      </c>
      <c r="D34" s="594">
        <v>27.089167730158941</v>
      </c>
      <c r="E34" s="594">
        <v>24.42593338904129</v>
      </c>
      <c r="F34" s="594">
        <v>24.482989651633499</v>
      </c>
      <c r="G34" s="594">
        <v>24.504798040558139</v>
      </c>
      <c r="H34" s="594">
        <v>23.457334333689261</v>
      </c>
      <c r="I34" s="595">
        <v>21.594706464571495</v>
      </c>
    </row>
    <row r="35" spans="2:9">
      <c r="B35" s="593"/>
      <c r="C35" s="589" t="s">
        <v>231</v>
      </c>
      <c r="D35" s="594">
        <v>0</v>
      </c>
      <c r="E35" s="594">
        <v>0</v>
      </c>
      <c r="F35" s="594">
        <v>0</v>
      </c>
      <c r="G35" s="594">
        <v>0</v>
      </c>
      <c r="H35" s="594">
        <v>0</v>
      </c>
      <c r="I35" s="595">
        <v>0</v>
      </c>
    </row>
    <row r="36" spans="2:9">
      <c r="B36" s="593"/>
      <c r="C36" s="589" t="s">
        <v>232</v>
      </c>
      <c r="D36" s="594">
        <v>-143.54915293990305</v>
      </c>
      <c r="E36" s="594">
        <v>-145.77893482783787</v>
      </c>
      <c r="F36" s="594">
        <v>-147.70733452438085</v>
      </c>
      <c r="G36" s="594">
        <v>-151.42233480844061</v>
      </c>
      <c r="H36" s="594">
        <v>-154.42063198627724</v>
      </c>
      <c r="I36" s="595">
        <v>-158.25152542900395</v>
      </c>
    </row>
    <row r="37" spans="2:9">
      <c r="B37" s="593"/>
      <c r="C37" s="589" t="s">
        <v>233</v>
      </c>
      <c r="D37" s="594">
        <v>0</v>
      </c>
      <c r="E37" s="594">
        <v>0</v>
      </c>
      <c r="F37" s="594">
        <v>0</v>
      </c>
      <c r="G37" s="594">
        <v>0</v>
      </c>
      <c r="H37" s="594">
        <v>0</v>
      </c>
      <c r="I37" s="595">
        <v>0</v>
      </c>
    </row>
    <row r="38" spans="2:9">
      <c r="B38" s="593"/>
      <c r="C38" s="589" t="s">
        <v>235</v>
      </c>
      <c r="D38" s="594">
        <v>1.0008763509664327</v>
      </c>
      <c r="E38" s="594">
        <v>1.0141573103210717</v>
      </c>
      <c r="F38" s="594">
        <v>1.0116581296248832</v>
      </c>
      <c r="G38" s="594">
        <v>1.010708294205876</v>
      </c>
      <c r="H38" s="594">
        <v>1.0103726567099098</v>
      </c>
      <c r="I38" s="595">
        <v>1.0105976786931312</v>
      </c>
    </row>
    <row r="39" spans="2:9">
      <c r="B39" s="584"/>
      <c r="C39" s="585"/>
      <c r="D39" s="594"/>
      <c r="E39" s="594"/>
      <c r="F39" s="594"/>
      <c r="G39" s="594"/>
      <c r="H39" s="594"/>
      <c r="I39" s="595"/>
    </row>
    <row r="40" spans="2:9">
      <c r="B40" s="588" t="s">
        <v>261</v>
      </c>
      <c r="C40" s="585"/>
      <c r="D40" s="590">
        <v>-13.051777208319312</v>
      </c>
      <c r="E40" s="590">
        <v>-14.290963438792463</v>
      </c>
      <c r="F40" s="590">
        <v>-14.587038879583119</v>
      </c>
      <c r="G40" s="590">
        <v>-15.061387025488669</v>
      </c>
      <c r="H40" s="590">
        <v>-15.407287020083409</v>
      </c>
      <c r="I40" s="591">
        <v>-15.529553940878962</v>
      </c>
    </row>
    <row r="41" spans="2:9">
      <c r="B41" s="592" t="s">
        <v>11</v>
      </c>
      <c r="C41" s="585"/>
      <c r="D41" s="590"/>
      <c r="E41" s="590"/>
      <c r="F41" s="590"/>
      <c r="G41" s="590"/>
      <c r="H41" s="590"/>
      <c r="I41" s="591"/>
    </row>
    <row r="42" spans="2:9">
      <c r="B42" s="593"/>
      <c r="C42" s="589" t="s">
        <v>262</v>
      </c>
      <c r="D42" s="594">
        <v>21.641359768027982</v>
      </c>
      <c r="E42" s="594">
        <v>21.864327937042038</v>
      </c>
      <c r="F42" s="594">
        <v>23.524564616478248</v>
      </c>
      <c r="G42" s="594">
        <v>24.006615161045932</v>
      </c>
      <c r="H42" s="594">
        <v>24.262442936829274</v>
      </c>
      <c r="I42" s="595">
        <v>24.810079161404719</v>
      </c>
    </row>
    <row r="43" spans="2:9">
      <c r="B43" s="593"/>
      <c r="C43" s="589" t="s">
        <v>263</v>
      </c>
      <c r="D43" s="594">
        <v>-19.802824281023856</v>
      </c>
      <c r="E43" s="594">
        <v>-20.288576768954965</v>
      </c>
      <c r="F43" s="594">
        <v>-20.640351270351172</v>
      </c>
      <c r="G43" s="594">
        <v>-21.073636563910064</v>
      </c>
      <c r="H43" s="594">
        <v>-21.500405722716618</v>
      </c>
      <c r="I43" s="595">
        <v>-21.935203103839932</v>
      </c>
    </row>
    <row r="44" spans="2:9">
      <c r="B44" s="593"/>
      <c r="C44" s="589" t="s">
        <v>241</v>
      </c>
      <c r="D44" s="594">
        <v>0</v>
      </c>
      <c r="E44" s="594">
        <v>0</v>
      </c>
      <c r="F44" s="594">
        <v>0</v>
      </c>
      <c r="G44" s="594">
        <v>0</v>
      </c>
      <c r="H44" s="594">
        <v>0</v>
      </c>
      <c r="I44" s="595">
        <v>0</v>
      </c>
    </row>
    <row r="45" spans="2:9">
      <c r="B45" s="593"/>
      <c r="C45" s="589" t="s">
        <v>242</v>
      </c>
      <c r="D45" s="594">
        <v>-15.99082192009981</v>
      </c>
      <c r="E45" s="594">
        <v>-16.940136552514623</v>
      </c>
      <c r="F45" s="594">
        <v>-18.708111467347045</v>
      </c>
      <c r="G45" s="594">
        <v>-19.236430820610199</v>
      </c>
      <c r="H45" s="594">
        <v>-19.385226358488122</v>
      </c>
      <c r="I45" s="595">
        <v>-19.631806139811879</v>
      </c>
    </row>
    <row r="46" spans="2:9">
      <c r="B46" s="593"/>
      <c r="C46" s="589" t="s">
        <v>243</v>
      </c>
      <c r="D46" s="594">
        <v>2.6753411011011741</v>
      </c>
      <c r="E46" s="594">
        <v>2.6983844224641942</v>
      </c>
      <c r="F46" s="594">
        <v>2.9129204372060569</v>
      </c>
      <c r="G46" s="594">
        <v>2.9702410269998465</v>
      </c>
      <c r="H46" s="594">
        <v>2.9972586576601601</v>
      </c>
      <c r="I46" s="595">
        <v>3.0630320824393729</v>
      </c>
    </row>
    <row r="47" spans="2:9">
      <c r="B47" s="593"/>
      <c r="C47" s="589" t="s">
        <v>244</v>
      </c>
      <c r="D47" s="594">
        <v>-1.5748318763248028</v>
      </c>
      <c r="E47" s="594">
        <v>-1.6249624768291062</v>
      </c>
      <c r="F47" s="594">
        <v>-1.6760611955692062</v>
      </c>
      <c r="G47" s="594">
        <v>-1.7281758290141866</v>
      </c>
      <c r="H47" s="594">
        <v>-1.7813565333681025</v>
      </c>
      <c r="I47" s="595">
        <v>-1.8356559410712447</v>
      </c>
    </row>
    <row r="48" spans="2:9">
      <c r="B48" s="596"/>
      <c r="C48" s="597"/>
      <c r="D48" s="598"/>
      <c r="E48" s="598"/>
      <c r="F48" s="598"/>
      <c r="G48" s="598"/>
      <c r="H48" s="598"/>
      <c r="I48" s="599"/>
    </row>
    <row r="49" spans="2:9">
      <c r="B49" s="584" t="s">
        <v>265</v>
      </c>
      <c r="C49" s="585"/>
      <c r="D49" s="600"/>
      <c r="E49" s="600"/>
      <c r="F49" s="600"/>
      <c r="G49" s="600"/>
      <c r="H49" s="600"/>
      <c r="I49" s="601"/>
    </row>
    <row r="50" spans="2:9">
      <c r="B50" s="584"/>
      <c r="C50" s="585"/>
      <c r="D50" s="590"/>
      <c r="E50" s="590"/>
      <c r="F50" s="590"/>
      <c r="G50" s="590"/>
      <c r="H50" s="590"/>
      <c r="I50" s="591"/>
    </row>
    <row r="51" spans="2:9">
      <c r="B51" s="588" t="s">
        <v>260</v>
      </c>
      <c r="C51" s="585"/>
      <c r="D51" s="590">
        <v>0.53599999999999426</v>
      </c>
      <c r="E51" s="590">
        <v>0.53999999999999915</v>
      </c>
      <c r="F51" s="590">
        <v>0.54</v>
      </c>
      <c r="G51" s="590">
        <v>0.54000000000000181</v>
      </c>
      <c r="H51" s="590">
        <v>0.53999999999999915</v>
      </c>
      <c r="I51" s="591">
        <v>0.53999999999999915</v>
      </c>
    </row>
    <row r="52" spans="2:9">
      <c r="B52" s="592" t="s">
        <v>11</v>
      </c>
      <c r="C52" s="585"/>
      <c r="D52" s="590"/>
      <c r="E52" s="590"/>
      <c r="F52" s="590"/>
      <c r="G52" s="590"/>
      <c r="H52" s="590"/>
      <c r="I52" s="591"/>
    </row>
    <row r="53" spans="2:9">
      <c r="B53" s="593"/>
      <c r="C53" s="589" t="s">
        <v>235</v>
      </c>
      <c r="D53" s="594">
        <v>0.53599999999999781</v>
      </c>
      <c r="E53" s="594">
        <v>0.54000000000000092</v>
      </c>
      <c r="F53" s="594">
        <v>0.53999999999999915</v>
      </c>
      <c r="G53" s="594">
        <v>0.54000000000000092</v>
      </c>
      <c r="H53" s="594">
        <v>0.53999999999999826</v>
      </c>
      <c r="I53" s="595">
        <v>0.53999999999999826</v>
      </c>
    </row>
    <row r="54" spans="2:9">
      <c r="B54" s="593"/>
      <c r="C54" s="589"/>
      <c r="D54" s="594"/>
      <c r="E54" s="594"/>
      <c r="F54" s="594"/>
      <c r="G54" s="594"/>
      <c r="H54" s="594"/>
      <c r="I54" s="595"/>
    </row>
    <row r="55" spans="2:9">
      <c r="B55" s="588" t="s">
        <v>261</v>
      </c>
      <c r="C55" s="585"/>
      <c r="D55" s="590">
        <v>5.5897472184691424</v>
      </c>
      <c r="E55" s="590">
        <v>4.7443743417036153</v>
      </c>
      <c r="F55" s="590">
        <v>5.3639334252184199</v>
      </c>
      <c r="G55" s="590">
        <v>5.489788864168565</v>
      </c>
      <c r="H55" s="590">
        <v>5.6764501768200297</v>
      </c>
      <c r="I55" s="591">
        <v>5.8744459983304846</v>
      </c>
    </row>
    <row r="56" spans="2:9">
      <c r="B56" s="592" t="s">
        <v>11</v>
      </c>
      <c r="C56" s="585"/>
      <c r="D56" s="590"/>
      <c r="E56" s="590"/>
      <c r="F56" s="590"/>
      <c r="G56" s="590"/>
      <c r="H56" s="590"/>
      <c r="I56" s="591"/>
    </row>
    <row r="57" spans="2:9">
      <c r="B57" s="593"/>
      <c r="C57" s="589" t="s">
        <v>262</v>
      </c>
      <c r="D57" s="594">
        <v>12.557762431466776</v>
      </c>
      <c r="E57" s="594">
        <v>12.509098363148178</v>
      </c>
      <c r="F57" s="594">
        <v>12.493451624391081</v>
      </c>
      <c r="G57" s="594">
        <v>12.61834633811738</v>
      </c>
      <c r="H57" s="594">
        <v>12.726187149250341</v>
      </c>
      <c r="I57" s="595">
        <v>12.759407768985128</v>
      </c>
    </row>
    <row r="58" spans="2:9">
      <c r="B58" s="593"/>
      <c r="C58" s="589" t="s">
        <v>263</v>
      </c>
      <c r="D58" s="594">
        <v>-7.1302707839616311</v>
      </c>
      <c r="E58" s="594">
        <v>-7.2780590100054612</v>
      </c>
      <c r="F58" s="594">
        <v>-7.3375577155363505</v>
      </c>
      <c r="G58" s="594">
        <v>-7.3365242445686478</v>
      </c>
      <c r="H58" s="594">
        <v>-7.249209833431312</v>
      </c>
      <c r="I58" s="595">
        <v>-7.1153683769209755</v>
      </c>
    </row>
    <row r="59" spans="2:9">
      <c r="B59" s="593"/>
      <c r="C59" s="589" t="s">
        <v>241</v>
      </c>
      <c r="D59" s="594">
        <v>6.0000000000000001E-3</v>
      </c>
      <c r="E59" s="594">
        <v>6.0000000000000001E-3</v>
      </c>
      <c r="F59" s="594">
        <v>6.0000000000000001E-3</v>
      </c>
      <c r="G59" s="594">
        <v>6.0000000000000001E-3</v>
      </c>
      <c r="H59" s="594">
        <v>6.0000000000000001E-3</v>
      </c>
      <c r="I59" s="595">
        <v>6.0000000000000001E-3</v>
      </c>
    </row>
    <row r="60" spans="2:9">
      <c r="B60" s="593"/>
      <c r="C60" s="589" t="s">
        <v>242</v>
      </c>
      <c r="D60" s="594">
        <v>0.13225557096399854</v>
      </c>
      <c r="E60" s="594">
        <v>-0.51666501143910182</v>
      </c>
      <c r="F60" s="594">
        <v>0.17803951636368964</v>
      </c>
      <c r="G60" s="594">
        <v>0.17796677061983246</v>
      </c>
      <c r="H60" s="594">
        <v>0.16947286100100101</v>
      </c>
      <c r="I60" s="595">
        <v>0.20040660626633411</v>
      </c>
    </row>
    <row r="61" spans="2:9">
      <c r="B61" s="593"/>
      <c r="C61" s="602" t="s">
        <v>243</v>
      </c>
      <c r="D61" s="594">
        <v>0.16800000000000001</v>
      </c>
      <c r="E61" s="594">
        <v>0.16800000000000001</v>
      </c>
      <c r="F61" s="594">
        <v>0.16800000000000001</v>
      </c>
      <c r="G61" s="594">
        <v>0.16800000000000001</v>
      </c>
      <c r="H61" s="594">
        <v>0.16800000000000001</v>
      </c>
      <c r="I61" s="595">
        <v>0.16800000000000001</v>
      </c>
    </row>
    <row r="62" spans="2:9">
      <c r="B62" s="593"/>
      <c r="C62" s="602" t="s">
        <v>244</v>
      </c>
      <c r="D62" s="594">
        <v>-0.14399999999999999</v>
      </c>
      <c r="E62" s="594">
        <v>-0.14399999999999999</v>
      </c>
      <c r="F62" s="594">
        <v>-0.14399999999999999</v>
      </c>
      <c r="G62" s="594">
        <v>-0.14399999999999999</v>
      </c>
      <c r="H62" s="594">
        <v>-0.14399999999999999</v>
      </c>
      <c r="I62" s="595">
        <v>-0.14399999999999999</v>
      </c>
    </row>
    <row r="63" spans="2:9">
      <c r="B63" s="603"/>
      <c r="C63" s="604"/>
      <c r="D63" s="605"/>
      <c r="E63" s="605"/>
      <c r="F63" s="605"/>
      <c r="G63" s="605"/>
      <c r="H63" s="605"/>
      <c r="I63" s="606"/>
    </row>
    <row r="64" spans="2:9">
      <c r="B64" s="584" t="s">
        <v>266</v>
      </c>
      <c r="C64" s="585"/>
      <c r="D64" s="607"/>
      <c r="E64" s="607"/>
      <c r="F64" s="607"/>
      <c r="G64" s="607"/>
      <c r="H64" s="607"/>
      <c r="I64" s="608"/>
    </row>
    <row r="65" spans="2:9">
      <c r="B65" s="584"/>
      <c r="C65" s="585"/>
      <c r="D65" s="594"/>
      <c r="E65" s="594"/>
      <c r="F65" s="594"/>
      <c r="G65" s="594"/>
      <c r="H65" s="594"/>
      <c r="I65" s="595"/>
    </row>
    <row r="66" spans="2:9">
      <c r="B66" s="588" t="s">
        <v>260</v>
      </c>
      <c r="C66" s="585"/>
      <c r="D66" s="590">
        <f t="shared" ref="D66:E66" si="0">SUM(D68:D70)</f>
        <v>18.263378559747263</v>
      </c>
      <c r="E66" s="590">
        <f t="shared" si="0"/>
        <v>19.121192334580744</v>
      </c>
      <c r="F66" s="590">
        <f>SUM(F68:F70)</f>
        <v>20.017757691149892</v>
      </c>
      <c r="G66" s="590">
        <f>SUM(G68:G70)</f>
        <v>20.955459875573091</v>
      </c>
      <c r="H66" s="590">
        <f>SUM(H68:H70)</f>
        <v>21.936106770334042</v>
      </c>
      <c r="I66" s="591">
        <f>SUM(I68:I70)</f>
        <v>22.961405798941268</v>
      </c>
    </row>
    <row r="67" spans="2:9">
      <c r="B67" s="592" t="s">
        <v>11</v>
      </c>
      <c r="C67" s="585"/>
      <c r="D67" s="590"/>
      <c r="E67" s="590"/>
      <c r="F67" s="590"/>
      <c r="G67" s="590"/>
      <c r="H67" s="590"/>
      <c r="I67" s="591"/>
    </row>
    <row r="68" spans="2:9">
      <c r="B68" s="592"/>
      <c r="C68" s="589" t="s">
        <v>230</v>
      </c>
      <c r="D68" s="594">
        <v>-23.51263936892634</v>
      </c>
      <c r="E68" s="594">
        <v>-24.575097413064544</v>
      </c>
      <c r="F68" s="594">
        <v>-25.678307578760634</v>
      </c>
      <c r="G68" s="594">
        <v>-26.829796907189376</v>
      </c>
      <c r="H68" s="594">
        <v>-28.033881933590884</v>
      </c>
      <c r="I68" s="595">
        <v>-27.921352094606597</v>
      </c>
    </row>
    <row r="69" spans="2:9">
      <c r="B69" s="593"/>
      <c r="C69" s="589" t="s">
        <v>235</v>
      </c>
      <c r="D69" s="594">
        <v>18.263378559747263</v>
      </c>
      <c r="E69" s="594">
        <v>19.121192334580744</v>
      </c>
      <c r="F69" s="594">
        <v>20.017757691149892</v>
      </c>
      <c r="G69" s="594">
        <v>20.955459875573091</v>
      </c>
      <c r="H69" s="594">
        <v>21.936106770334042</v>
      </c>
      <c r="I69" s="595">
        <v>22.961405798941268</v>
      </c>
    </row>
    <row r="70" spans="2:9">
      <c r="B70" s="593"/>
      <c r="C70" s="589" t="s">
        <v>267</v>
      </c>
      <c r="D70" s="594">
        <v>23.51263936892634</v>
      </c>
      <c r="E70" s="594">
        <v>24.575097413064544</v>
      </c>
      <c r="F70" s="594">
        <v>25.678307578760634</v>
      </c>
      <c r="G70" s="594">
        <v>26.829796907189376</v>
      </c>
      <c r="H70" s="594">
        <v>28.033881933590884</v>
      </c>
      <c r="I70" s="595">
        <v>27.921352094606597</v>
      </c>
    </row>
    <row r="71" spans="2:9">
      <c r="B71" s="593"/>
      <c r="C71" s="589"/>
      <c r="D71" s="594"/>
      <c r="E71" s="594"/>
      <c r="F71" s="594"/>
      <c r="G71" s="594"/>
      <c r="H71" s="594"/>
      <c r="I71" s="595"/>
    </row>
    <row r="72" spans="2:9">
      <c r="B72" s="588" t="s">
        <v>261</v>
      </c>
      <c r="C72" s="585"/>
      <c r="D72" s="590">
        <f t="shared" ref="D72:E72" si="1">SUM(D74:D76)</f>
        <v>0.71152891099545623</v>
      </c>
      <c r="E72" s="590">
        <f t="shared" si="1"/>
        <v>0.71152891099545623</v>
      </c>
      <c r="F72" s="590">
        <f>SUM(F74:F76)</f>
        <v>0.71152891099545623</v>
      </c>
      <c r="G72" s="590">
        <f>SUM(G74:G76)</f>
        <v>0.71152891099545623</v>
      </c>
      <c r="H72" s="590">
        <f>SUM(H74:H76)</f>
        <v>0.71152891099545623</v>
      </c>
      <c r="I72" s="591">
        <f>SUM(I74:I76)</f>
        <v>0.71352891099545623</v>
      </c>
    </row>
    <row r="73" spans="2:9">
      <c r="B73" s="592" t="s">
        <v>11</v>
      </c>
      <c r="C73" s="585"/>
      <c r="D73" s="590"/>
      <c r="E73" s="590"/>
      <c r="F73" s="590"/>
      <c r="G73" s="590"/>
      <c r="H73" s="590"/>
      <c r="I73" s="591"/>
    </row>
    <row r="74" spans="2:9">
      <c r="B74" s="593"/>
      <c r="C74" s="589" t="s">
        <v>262</v>
      </c>
      <c r="D74" s="594">
        <v>0.61152891099545625</v>
      </c>
      <c r="E74" s="594">
        <v>0.61152891099545625</v>
      </c>
      <c r="F74" s="594">
        <v>0.61152891099545625</v>
      </c>
      <c r="G74" s="594">
        <v>0.61152891099545625</v>
      </c>
      <c r="H74" s="594">
        <v>0.61152891099545625</v>
      </c>
      <c r="I74" s="595">
        <v>0.61252891099545625</v>
      </c>
    </row>
    <row r="75" spans="2:9">
      <c r="B75" s="593"/>
      <c r="C75" s="589" t="s">
        <v>263</v>
      </c>
      <c r="D75" s="594">
        <v>0</v>
      </c>
      <c r="E75" s="594">
        <v>0</v>
      </c>
      <c r="F75" s="594">
        <v>0</v>
      </c>
      <c r="G75" s="594">
        <v>0</v>
      </c>
      <c r="H75" s="594">
        <v>0</v>
      </c>
      <c r="I75" s="595">
        <v>0</v>
      </c>
    </row>
    <row r="76" spans="2:9">
      <c r="B76" s="593"/>
      <c r="C76" s="602" t="s">
        <v>243</v>
      </c>
      <c r="D76" s="594">
        <v>0.1</v>
      </c>
      <c r="E76" s="594">
        <v>0.1</v>
      </c>
      <c r="F76" s="594">
        <v>0.1</v>
      </c>
      <c r="G76" s="594">
        <v>0.1</v>
      </c>
      <c r="H76" s="594">
        <v>0.1</v>
      </c>
      <c r="I76" s="595">
        <v>0.10100000000000001</v>
      </c>
    </row>
    <row r="77" spans="2:9">
      <c r="B77" s="596"/>
      <c r="C77" s="597"/>
      <c r="D77" s="598"/>
      <c r="E77" s="598"/>
      <c r="F77" s="598"/>
      <c r="G77" s="598"/>
      <c r="H77" s="598"/>
      <c r="I77" s="599"/>
    </row>
    <row r="78" spans="2:9">
      <c r="B78" s="584" t="s">
        <v>268</v>
      </c>
      <c r="C78" s="585"/>
      <c r="D78" s="607"/>
      <c r="E78" s="607"/>
      <c r="F78" s="607"/>
      <c r="G78" s="607"/>
      <c r="H78" s="607"/>
      <c r="I78" s="608"/>
    </row>
    <row r="79" spans="2:9">
      <c r="B79" s="584"/>
      <c r="C79" s="585"/>
      <c r="D79" s="594"/>
      <c r="E79" s="594"/>
      <c r="F79" s="594"/>
      <c r="G79" s="594"/>
      <c r="H79" s="594"/>
      <c r="I79" s="595"/>
    </row>
    <row r="80" spans="2:9">
      <c r="B80" s="609" t="s">
        <v>260</v>
      </c>
      <c r="C80" s="610"/>
      <c r="D80" s="590">
        <v>18.883354854288395</v>
      </c>
      <c r="E80" s="590">
        <v>10.511767830699998</v>
      </c>
      <c r="F80" s="590">
        <v>7.0290215024000018</v>
      </c>
      <c r="G80" s="590">
        <v>4.9903368387000002</v>
      </c>
      <c r="H80" s="590">
        <v>3.7109693596999982</v>
      </c>
      <c r="I80" s="591">
        <v>3.0078298291000003</v>
      </c>
    </row>
    <row r="81" spans="2:9">
      <c r="B81" s="611" t="s">
        <v>11</v>
      </c>
      <c r="C81" s="610"/>
      <c r="D81" s="590"/>
      <c r="E81" s="590"/>
      <c r="F81" s="590"/>
      <c r="G81" s="590"/>
      <c r="H81" s="590"/>
      <c r="I81" s="591"/>
    </row>
    <row r="82" spans="2:9">
      <c r="B82" s="611"/>
      <c r="C82" s="612" t="s">
        <v>228</v>
      </c>
      <c r="D82" s="594">
        <v>0.245</v>
      </c>
      <c r="E82" s="594">
        <v>0.245</v>
      </c>
      <c r="F82" s="594">
        <v>0.245</v>
      </c>
      <c r="G82" s="594">
        <v>0.245</v>
      </c>
      <c r="H82" s="594">
        <v>0.245</v>
      </c>
      <c r="I82" s="595">
        <v>0.245</v>
      </c>
    </row>
    <row r="83" spans="2:9">
      <c r="B83" s="613"/>
      <c r="C83" s="612" t="s">
        <v>235</v>
      </c>
      <c r="D83" s="594">
        <v>18.638354854288394</v>
      </c>
      <c r="E83" s="594">
        <v>10.266767830699999</v>
      </c>
      <c r="F83" s="594">
        <v>6.7840215024000017</v>
      </c>
      <c r="G83" s="594">
        <v>4.7453368387000001</v>
      </c>
      <c r="H83" s="594">
        <v>3.4659693596999981</v>
      </c>
      <c r="I83" s="595">
        <v>2.7628298291000002</v>
      </c>
    </row>
    <row r="84" spans="2:9">
      <c r="B84" s="613"/>
      <c r="C84" s="612"/>
      <c r="D84" s="594"/>
      <c r="E84" s="594"/>
      <c r="F84" s="594"/>
      <c r="G84" s="594"/>
      <c r="H84" s="594"/>
      <c r="I84" s="595"/>
    </row>
    <row r="85" spans="2:9">
      <c r="B85" s="609" t="s">
        <v>261</v>
      </c>
      <c r="C85" s="610"/>
      <c r="D85" s="590">
        <v>-35.392219654187976</v>
      </c>
      <c r="E85" s="590">
        <v>-16.779562899323498</v>
      </c>
      <c r="F85" s="590">
        <v>-20.927885873126215</v>
      </c>
      <c r="G85" s="590">
        <v>-20.035460789997739</v>
      </c>
      <c r="H85" s="590">
        <v>-22.093722934546911</v>
      </c>
      <c r="I85" s="591">
        <v>-19.217928189291616</v>
      </c>
    </row>
    <row r="86" spans="2:9">
      <c r="B86" s="611" t="s">
        <v>11</v>
      </c>
      <c r="C86" s="610"/>
      <c r="D86" s="590"/>
      <c r="E86" s="590"/>
      <c r="F86" s="590"/>
      <c r="G86" s="590"/>
      <c r="H86" s="590"/>
      <c r="I86" s="591"/>
    </row>
    <row r="87" spans="2:9">
      <c r="B87" s="613"/>
      <c r="C87" s="612" t="s">
        <v>262</v>
      </c>
      <c r="D87" s="594">
        <v>6.2062511712026494E-2</v>
      </c>
      <c r="E87" s="594">
        <v>6.3425703879847334E-2</v>
      </c>
      <c r="F87" s="594">
        <v>6.483728307357603E-2</v>
      </c>
      <c r="G87" s="594">
        <v>6.6281019477405959E-2</v>
      </c>
      <c r="H87" s="594">
        <v>6.7744743534255497E-2</v>
      </c>
      <c r="I87" s="595">
        <v>6.9294447445262947E-2</v>
      </c>
    </row>
    <row r="88" spans="2:9">
      <c r="B88" s="613"/>
      <c r="C88" s="612" t="s">
        <v>263</v>
      </c>
      <c r="D88" s="594">
        <v>-6.6000000000000003E-2</v>
      </c>
      <c r="E88" s="594">
        <v>-6.6000000000000003E-2</v>
      </c>
      <c r="F88" s="594">
        <v>-6.6000000000000003E-2</v>
      </c>
      <c r="G88" s="594">
        <v>-6.6000000000000003E-2</v>
      </c>
      <c r="H88" s="594">
        <v>-6.6000000000000003E-2</v>
      </c>
      <c r="I88" s="595">
        <v>-6.6000000000000003E-2</v>
      </c>
    </row>
    <row r="89" spans="2:9">
      <c r="B89" s="613"/>
      <c r="C89" s="612" t="s">
        <v>241</v>
      </c>
      <c r="D89" s="594">
        <v>0</v>
      </c>
      <c r="E89" s="594">
        <v>0</v>
      </c>
      <c r="F89" s="594">
        <v>0</v>
      </c>
      <c r="G89" s="594">
        <v>0</v>
      </c>
      <c r="H89" s="594">
        <v>0</v>
      </c>
      <c r="I89" s="595">
        <v>0</v>
      </c>
    </row>
    <row r="90" spans="2:9">
      <c r="B90" s="613"/>
      <c r="C90" s="612" t="s">
        <v>242</v>
      </c>
      <c r="D90" s="594">
        <v>-35.388282165900002</v>
      </c>
      <c r="E90" s="594">
        <v>-16.776988603203346</v>
      </c>
      <c r="F90" s="594">
        <v>-20.926723156199792</v>
      </c>
      <c r="G90" s="594">
        <v>-20.035741809475144</v>
      </c>
      <c r="H90" s="594">
        <v>-22.095467678081167</v>
      </c>
      <c r="I90" s="595">
        <v>-19.221222636736879</v>
      </c>
    </row>
    <row r="91" spans="2:9">
      <c r="B91" s="613"/>
      <c r="C91" s="614" t="s">
        <v>243</v>
      </c>
      <c r="D91" s="594">
        <v>0</v>
      </c>
      <c r="E91" s="594">
        <v>0</v>
      </c>
      <c r="F91" s="594">
        <v>0</v>
      </c>
      <c r="G91" s="594">
        <v>0</v>
      </c>
      <c r="H91" s="594">
        <v>0</v>
      </c>
      <c r="I91" s="595">
        <v>0</v>
      </c>
    </row>
    <row r="92" spans="2:9">
      <c r="B92" s="613"/>
      <c r="C92" s="614" t="s">
        <v>244</v>
      </c>
      <c r="D92" s="594">
        <v>0</v>
      </c>
      <c r="E92" s="594">
        <v>0</v>
      </c>
      <c r="F92" s="594">
        <v>0</v>
      </c>
      <c r="G92" s="594">
        <v>0</v>
      </c>
      <c r="H92" s="594">
        <v>0</v>
      </c>
      <c r="I92" s="595">
        <v>0</v>
      </c>
    </row>
    <row r="93" spans="2:9">
      <c r="B93" s="596"/>
      <c r="C93" s="597"/>
      <c r="D93" s="598"/>
      <c r="E93" s="598"/>
      <c r="F93" s="598"/>
      <c r="G93" s="598"/>
      <c r="H93" s="598"/>
      <c r="I93" s="599"/>
    </row>
    <row r="94" spans="2:9">
      <c r="B94" s="593"/>
      <c r="C94" s="602"/>
      <c r="D94" s="594"/>
      <c r="E94" s="594"/>
      <c r="F94" s="594"/>
      <c r="G94" s="594"/>
      <c r="H94" s="594"/>
      <c r="I94" s="595"/>
    </row>
    <row r="95" spans="2:9">
      <c r="B95" s="588" t="s">
        <v>269</v>
      </c>
      <c r="C95" s="585"/>
      <c r="D95" s="590">
        <v>1134.4377967356165</v>
      </c>
      <c r="E95" s="590">
        <v>1182.8457844538243</v>
      </c>
      <c r="F95" s="590">
        <v>1220.4795965247031</v>
      </c>
      <c r="G95" s="590">
        <v>1257.152932944236</v>
      </c>
      <c r="H95" s="590">
        <v>1300.130694383221</v>
      </c>
      <c r="I95" s="591">
        <v>1347.4627797495634</v>
      </c>
    </row>
    <row r="96" spans="2:9">
      <c r="B96" s="588" t="s">
        <v>270</v>
      </c>
      <c r="C96" s="585"/>
      <c r="D96" s="590">
        <v>72.014002910846386</v>
      </c>
      <c r="E96" s="590">
        <v>79.413905332249826</v>
      </c>
      <c r="F96" s="590">
        <v>83.238221191653466</v>
      </c>
      <c r="G96" s="590">
        <v>83.09204272253028</v>
      </c>
      <c r="H96" s="590">
        <v>81.246704915192069</v>
      </c>
      <c r="I96" s="591">
        <v>80.513145773421229</v>
      </c>
    </row>
    <row r="97" spans="2:9">
      <c r="B97" s="588" t="s">
        <v>0</v>
      </c>
      <c r="C97" s="615"/>
      <c r="D97" s="616">
        <v>69.727323063639062</v>
      </c>
      <c r="E97" s="616">
        <v>72.796491026365288</v>
      </c>
      <c r="F97" s="616">
        <v>75.27589163601462</v>
      </c>
      <c r="G97" s="616">
        <v>77.902201236557673</v>
      </c>
      <c r="H97" s="616">
        <v>80.296799665244663</v>
      </c>
      <c r="I97" s="617">
        <v>82.521909331936058</v>
      </c>
    </row>
    <row r="98" spans="2:9">
      <c r="B98" s="618"/>
      <c r="C98" s="619"/>
      <c r="D98" s="620"/>
      <c r="E98" s="620"/>
      <c r="F98" s="620"/>
      <c r="G98" s="620"/>
      <c r="H98" s="620"/>
      <c r="I98" s="621"/>
    </row>
    <row r="99" spans="2:9">
      <c r="B99" s="593"/>
      <c r="C99" s="602"/>
      <c r="D99" s="594"/>
      <c r="E99" s="594"/>
      <c r="F99" s="594"/>
      <c r="G99" s="594"/>
      <c r="H99" s="594"/>
      <c r="I99" s="595"/>
    </row>
    <row r="100" spans="2:9" ht="15">
      <c r="B100" s="622" t="s">
        <v>271</v>
      </c>
      <c r="C100" s="623"/>
      <c r="D100" s="624">
        <f>D95+D96+D97</f>
        <v>1276.1791227101019</v>
      </c>
      <c r="E100" s="624">
        <f>E95+E96+E97</f>
        <v>1335.0561808124394</v>
      </c>
      <c r="F100" s="624">
        <f>F95+F96+F97</f>
        <v>1378.9937093523713</v>
      </c>
      <c r="G100" s="624">
        <f>G95+G96+G97</f>
        <v>1418.147176903324</v>
      </c>
      <c r="H100" s="624">
        <f t="shared" ref="H100:I100" si="2">H95+H96+H97</f>
        <v>1461.6741989636578</v>
      </c>
      <c r="I100" s="625">
        <f t="shared" si="2"/>
        <v>1510.4978348549207</v>
      </c>
    </row>
    <row r="101" spans="2:9" ht="25.5" customHeight="1">
      <c r="B101" s="626" t="s">
        <v>272</v>
      </c>
      <c r="C101" s="627"/>
      <c r="D101" s="627"/>
      <c r="E101" s="627"/>
      <c r="F101" s="627"/>
      <c r="G101" s="627"/>
      <c r="H101" s="627"/>
      <c r="I101" s="628"/>
    </row>
    <row r="102" spans="2:9" ht="13.5" thickBot="1">
      <c r="B102" s="629" t="s">
        <v>273</v>
      </c>
      <c r="C102" s="630"/>
      <c r="D102" s="630"/>
      <c r="E102" s="630"/>
      <c r="F102" s="630"/>
      <c r="G102" s="630"/>
      <c r="H102" s="630"/>
      <c r="I102" s="631"/>
    </row>
  </sheetData>
  <mergeCells count="5">
    <mergeCell ref="B101:I101"/>
    <mergeCell ref="B102:I102"/>
    <mergeCell ref="B2:I2"/>
    <mergeCell ref="D3:I3"/>
    <mergeCell ref="D4:I4"/>
  </mergeCells>
  <phoneticPr fontId="191" type="noConversion"/>
  <hyperlinks>
    <hyperlink ref="A1" location="Contents!B2" display="Back to contents" xr:uid="{27562E0A-3DC3-44F4-90D2-8B1155554AC8}"/>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tabColor theme="6"/>
    <pageSetUpPr fitToPage="1"/>
  </sheetPr>
  <dimension ref="A1:J89"/>
  <sheetViews>
    <sheetView zoomScaleNormal="100" workbookViewId="0"/>
  </sheetViews>
  <sheetFormatPr defaultColWidth="9.42578125" defaultRowHeight="12.75"/>
  <cols>
    <col min="1" max="1" width="9.42578125" style="26" customWidth="1"/>
    <col min="2" max="2" width="11.42578125" style="26" customWidth="1"/>
    <col min="3" max="3" width="34.5703125" style="26" customWidth="1"/>
    <col min="4" max="8" width="11.42578125" style="26" customWidth="1"/>
    <col min="9" max="9" width="9.5703125" style="26" customWidth="1"/>
    <col min="10" max="16384" width="9.42578125" style="26"/>
  </cols>
  <sheetData>
    <row r="1" spans="1:10" ht="33.75" customHeight="1" thickBot="1">
      <c r="A1" s="415" t="s">
        <v>14</v>
      </c>
      <c r="C1" s="112"/>
      <c r="I1" s="42"/>
    </row>
    <row r="2" spans="1:10" ht="18" customHeight="1" thickBot="1">
      <c r="B2" s="576" t="s">
        <v>138</v>
      </c>
      <c r="C2" s="577"/>
      <c r="D2" s="577"/>
      <c r="E2" s="577"/>
      <c r="F2" s="577"/>
      <c r="G2" s="577"/>
      <c r="H2" s="577"/>
      <c r="I2" s="632"/>
    </row>
    <row r="3" spans="1:10" ht="14.25" customHeight="1">
      <c r="B3" s="633"/>
      <c r="C3" s="634"/>
      <c r="D3" s="580" t="s">
        <v>8</v>
      </c>
      <c r="E3" s="580"/>
      <c r="F3" s="580"/>
      <c r="G3" s="580"/>
      <c r="H3" s="580"/>
      <c r="I3" s="581"/>
      <c r="J3" s="113"/>
    </row>
    <row r="4" spans="1:10" ht="14.25" customHeight="1">
      <c r="B4" s="635"/>
      <c r="C4" s="636"/>
      <c r="D4" s="433" t="s">
        <v>10</v>
      </c>
      <c r="E4" s="433"/>
      <c r="F4" s="433"/>
      <c r="G4" s="433"/>
      <c r="H4" s="433"/>
      <c r="I4" s="434"/>
    </row>
    <row r="5" spans="1:10" ht="15.75" customHeight="1">
      <c r="B5" s="635"/>
      <c r="C5" s="636"/>
      <c r="D5" s="38" t="s">
        <v>26</v>
      </c>
      <c r="E5" s="38" t="s">
        <v>27</v>
      </c>
      <c r="F5" s="39" t="s">
        <v>28</v>
      </c>
      <c r="G5" s="39" t="s">
        <v>29</v>
      </c>
      <c r="H5" s="39" t="s">
        <v>108</v>
      </c>
      <c r="I5" s="40" t="s">
        <v>195</v>
      </c>
    </row>
    <row r="6" spans="1:10">
      <c r="B6" s="584" t="s">
        <v>259</v>
      </c>
      <c r="C6" s="585"/>
      <c r="D6" s="637"/>
      <c r="E6" s="637"/>
      <c r="F6" s="637"/>
      <c r="G6" s="637"/>
      <c r="H6" s="637"/>
      <c r="I6" s="638"/>
    </row>
    <row r="7" spans="1:10">
      <c r="B7" s="584"/>
      <c r="C7" s="585"/>
      <c r="D7" s="637"/>
      <c r="E7" s="637"/>
      <c r="F7" s="637"/>
      <c r="G7" s="637"/>
      <c r="H7" s="637"/>
      <c r="I7" s="638"/>
    </row>
    <row r="8" spans="1:10">
      <c r="B8" s="588" t="s">
        <v>274</v>
      </c>
      <c r="C8" s="585"/>
      <c r="D8" s="639">
        <v>1046.9207469201147</v>
      </c>
      <c r="E8" s="639">
        <v>1123.1944069376484</v>
      </c>
      <c r="F8" s="639">
        <v>1180.1131049147673</v>
      </c>
      <c r="G8" s="639">
        <v>1231.2290485431911</v>
      </c>
      <c r="H8" s="639">
        <v>1270.5695859154021</v>
      </c>
      <c r="I8" s="640">
        <v>1316.1885147687281</v>
      </c>
    </row>
    <row r="9" spans="1:10">
      <c r="B9" s="592" t="s">
        <v>11</v>
      </c>
      <c r="C9" s="585"/>
      <c r="D9" s="121"/>
      <c r="E9" s="121"/>
      <c r="F9" s="121"/>
      <c r="G9" s="121"/>
      <c r="H9" s="121"/>
      <c r="I9" s="641"/>
    </row>
    <row r="10" spans="1:10">
      <c r="B10" s="114" t="s">
        <v>43</v>
      </c>
      <c r="C10" s="585"/>
      <c r="D10" s="642">
        <v>433.5945193033981</v>
      </c>
      <c r="E10" s="642">
        <v>460.35158122843933</v>
      </c>
      <c r="F10" s="642">
        <v>487.35815147514154</v>
      </c>
      <c r="G10" s="642">
        <v>513.19365441080083</v>
      </c>
      <c r="H10" s="642">
        <v>528.33559948916547</v>
      </c>
      <c r="I10" s="643">
        <v>548.11520025169045</v>
      </c>
    </row>
    <row r="11" spans="1:10">
      <c r="B11" s="114" t="s">
        <v>44</v>
      </c>
      <c r="C11" s="589"/>
      <c r="D11" s="642">
        <v>346.78023908910706</v>
      </c>
      <c r="E11" s="642">
        <v>365.68675978179976</v>
      </c>
      <c r="F11" s="642">
        <v>386.77567916440324</v>
      </c>
      <c r="G11" s="642">
        <v>401.49289094781653</v>
      </c>
      <c r="H11" s="642">
        <v>414.57840928083345</v>
      </c>
      <c r="I11" s="643">
        <v>429.62564156759436</v>
      </c>
    </row>
    <row r="12" spans="1:10">
      <c r="B12" s="114" t="s">
        <v>45</v>
      </c>
      <c r="C12" s="589"/>
      <c r="D12" s="642">
        <v>17.344005706594814</v>
      </c>
      <c r="E12" s="642">
        <v>17.448431963543584</v>
      </c>
      <c r="F12" s="642">
        <v>17.869915113999969</v>
      </c>
      <c r="G12" s="642">
        <v>18.309303125971685</v>
      </c>
      <c r="H12" s="642">
        <v>18.834565085436775</v>
      </c>
      <c r="I12" s="643">
        <v>19.420886839552313</v>
      </c>
    </row>
    <row r="13" spans="1:10">
      <c r="B13" s="114" t="s">
        <v>46</v>
      </c>
      <c r="C13" s="589"/>
      <c r="D13" s="642">
        <v>8.3020276735999996</v>
      </c>
      <c r="E13" s="642">
        <v>8.6568744093725076</v>
      </c>
      <c r="F13" s="642">
        <v>9.537949846372543</v>
      </c>
      <c r="G13" s="642">
        <v>11.220551051630522</v>
      </c>
      <c r="H13" s="642">
        <v>12.834635423151109</v>
      </c>
      <c r="I13" s="643">
        <v>13.904042413483845</v>
      </c>
    </row>
    <row r="14" spans="1:10">
      <c r="B14" s="114" t="s">
        <v>47</v>
      </c>
      <c r="C14" s="589"/>
      <c r="D14" s="642">
        <v>169.79365159840677</v>
      </c>
      <c r="E14" s="642">
        <v>200.87576996497592</v>
      </c>
      <c r="F14" s="642">
        <v>206.72022744370059</v>
      </c>
      <c r="G14" s="642">
        <v>212.46303768679363</v>
      </c>
      <c r="H14" s="642">
        <v>218.77602333412605</v>
      </c>
      <c r="I14" s="643">
        <v>225.11986108838093</v>
      </c>
    </row>
    <row r="15" spans="1:10">
      <c r="B15" s="114" t="s">
        <v>12</v>
      </c>
      <c r="C15" s="589"/>
      <c r="D15" s="642">
        <v>42.728227998653573</v>
      </c>
      <c r="E15" s="642">
        <v>45.163855247404854</v>
      </c>
      <c r="F15" s="642">
        <v>47.231982650127087</v>
      </c>
      <c r="G15" s="642">
        <v>49.426040428078956</v>
      </c>
      <c r="H15" s="642">
        <v>51.481184109096745</v>
      </c>
      <c r="I15" s="643">
        <v>53.40533785117514</v>
      </c>
    </row>
    <row r="16" spans="1:10">
      <c r="B16" s="114" t="s">
        <v>48</v>
      </c>
      <c r="C16" s="589"/>
      <c r="D16" s="642">
        <v>4.4781846450220684</v>
      </c>
      <c r="E16" s="642">
        <v>4.8365132908783446</v>
      </c>
      <c r="F16" s="642">
        <v>5.0023789135338061</v>
      </c>
      <c r="G16" s="642">
        <v>5.1540238613348421</v>
      </c>
      <c r="H16" s="642">
        <v>5.267206204799364</v>
      </c>
      <c r="I16" s="643">
        <v>5.3869361170578882</v>
      </c>
    </row>
    <row r="17" spans="2:9">
      <c r="B17" s="114" t="s">
        <v>49</v>
      </c>
      <c r="C17" s="589"/>
      <c r="D17" s="642">
        <v>16.159919719338021</v>
      </c>
      <c r="E17" s="642">
        <v>13.463900504166478</v>
      </c>
      <c r="F17" s="642">
        <v>13.055644469897892</v>
      </c>
      <c r="G17" s="642">
        <v>13.408762057864449</v>
      </c>
      <c r="H17" s="642">
        <v>13.841368981780407</v>
      </c>
      <c r="I17" s="643">
        <v>14.475413992418682</v>
      </c>
    </row>
    <row r="18" spans="2:9">
      <c r="B18" s="114" t="s">
        <v>50</v>
      </c>
      <c r="C18" s="589"/>
      <c r="D18" s="642">
        <v>7.7399711859943503</v>
      </c>
      <c r="E18" s="642">
        <v>6.7107205470675435</v>
      </c>
      <c r="F18" s="642">
        <v>6.5611758375902554</v>
      </c>
      <c r="G18" s="642">
        <v>6.560784972899552</v>
      </c>
      <c r="H18" s="642">
        <v>6.6205940070125937</v>
      </c>
      <c r="I18" s="643">
        <v>6.7351946473746196</v>
      </c>
    </row>
    <row r="19" spans="2:9" ht="15">
      <c r="B19" s="603"/>
      <c r="C19" s="604"/>
      <c r="D19" s="644"/>
      <c r="E19" s="644"/>
      <c r="F19" s="644"/>
      <c r="G19" s="644"/>
      <c r="H19" s="644"/>
      <c r="I19" s="645"/>
    </row>
    <row r="20" spans="2:9">
      <c r="B20" s="584" t="s">
        <v>264</v>
      </c>
      <c r="C20" s="585"/>
      <c r="D20" s="115"/>
      <c r="E20" s="115"/>
      <c r="F20" s="115"/>
      <c r="G20" s="115"/>
      <c r="H20" s="115"/>
      <c r="I20" s="646"/>
    </row>
    <row r="21" spans="2:9">
      <c r="B21" s="584"/>
      <c r="C21" s="585"/>
      <c r="D21" s="115"/>
      <c r="E21" s="115"/>
      <c r="F21" s="115"/>
      <c r="G21" s="115"/>
      <c r="H21" s="115"/>
      <c r="I21" s="646"/>
    </row>
    <row r="22" spans="2:9">
      <c r="B22" s="588" t="s">
        <v>275</v>
      </c>
      <c r="C22" s="585"/>
      <c r="D22" s="639">
        <v>67.156469248090843</v>
      </c>
      <c r="E22" s="639">
        <v>69.846894177951981</v>
      </c>
      <c r="F22" s="639">
        <v>72.630256237397418</v>
      </c>
      <c r="G22" s="639">
        <v>75.739965193532413</v>
      </c>
      <c r="H22" s="639">
        <v>79.000509350232591</v>
      </c>
      <c r="I22" s="640">
        <v>82.391555321738068</v>
      </c>
    </row>
    <row r="23" spans="2:9">
      <c r="B23" s="592" t="s">
        <v>11</v>
      </c>
      <c r="C23" s="585"/>
      <c r="D23" s="121"/>
      <c r="E23" s="121"/>
      <c r="F23" s="121"/>
      <c r="G23" s="121"/>
      <c r="H23" s="121"/>
      <c r="I23" s="641"/>
    </row>
    <row r="24" spans="2:9">
      <c r="B24" s="114" t="s">
        <v>43</v>
      </c>
      <c r="C24" s="585"/>
      <c r="D24" s="642">
        <v>0</v>
      </c>
      <c r="E24" s="642">
        <v>0</v>
      </c>
      <c r="F24" s="642">
        <v>0</v>
      </c>
      <c r="G24" s="642">
        <v>0</v>
      </c>
      <c r="H24" s="642">
        <v>0</v>
      </c>
      <c r="I24" s="643">
        <v>0</v>
      </c>
    </row>
    <row r="25" spans="2:9">
      <c r="B25" s="114" t="s">
        <v>44</v>
      </c>
      <c r="C25" s="589"/>
      <c r="D25" s="642">
        <v>1.1281602946771612</v>
      </c>
      <c r="E25" s="642">
        <v>1.2549227586565761</v>
      </c>
      <c r="F25" s="642">
        <v>1.3558514914765161</v>
      </c>
      <c r="G25" s="642">
        <v>1.4286345815249979</v>
      </c>
      <c r="H25" s="642">
        <v>1.5062561075981806</v>
      </c>
      <c r="I25" s="643">
        <v>1.5477670719100733</v>
      </c>
    </row>
    <row r="26" spans="2:9">
      <c r="B26" s="114" t="s">
        <v>45</v>
      </c>
      <c r="C26" s="589"/>
      <c r="D26" s="642">
        <v>45.898193530490026</v>
      </c>
      <c r="E26" s="642">
        <v>48.252051105381085</v>
      </c>
      <c r="F26" s="642">
        <v>50.702985288615366</v>
      </c>
      <c r="G26" s="642">
        <v>53.393095102071214</v>
      </c>
      <c r="H26" s="642">
        <v>56.222309239874669</v>
      </c>
      <c r="I26" s="643">
        <v>59.196961727497836</v>
      </c>
    </row>
    <row r="27" spans="2:9">
      <c r="B27" s="114" t="s">
        <v>46</v>
      </c>
      <c r="C27" s="589"/>
      <c r="D27" s="642">
        <v>0</v>
      </c>
      <c r="E27" s="642">
        <v>0</v>
      </c>
      <c r="F27" s="642">
        <v>0</v>
      </c>
      <c r="G27" s="642">
        <v>0</v>
      </c>
      <c r="H27" s="642">
        <v>0</v>
      </c>
      <c r="I27" s="643">
        <v>0</v>
      </c>
    </row>
    <row r="28" spans="2:9">
      <c r="B28" s="114" t="s">
        <v>47</v>
      </c>
      <c r="C28" s="589"/>
      <c r="D28" s="642">
        <v>0</v>
      </c>
      <c r="E28" s="642">
        <v>0</v>
      </c>
      <c r="F28" s="642">
        <v>0</v>
      </c>
      <c r="G28" s="642">
        <v>0</v>
      </c>
      <c r="H28" s="642">
        <v>0</v>
      </c>
      <c r="I28" s="643">
        <v>0</v>
      </c>
    </row>
    <row r="29" spans="2:9">
      <c r="B29" s="114" t="s">
        <v>12</v>
      </c>
      <c r="C29" s="589"/>
      <c r="D29" s="642">
        <v>19.802824281023856</v>
      </c>
      <c r="E29" s="642">
        <v>20.288576768954965</v>
      </c>
      <c r="F29" s="642">
        <v>20.640351270351172</v>
      </c>
      <c r="G29" s="642">
        <v>21.073636563910064</v>
      </c>
      <c r="H29" s="642">
        <v>21.500405722716618</v>
      </c>
      <c r="I29" s="643">
        <v>21.935203103839932</v>
      </c>
    </row>
    <row r="30" spans="2:9">
      <c r="B30" s="114" t="s">
        <v>48</v>
      </c>
      <c r="C30" s="589"/>
      <c r="D30" s="642">
        <v>0.66966710303293553</v>
      </c>
      <c r="E30" s="642">
        <v>0.69959409993014909</v>
      </c>
      <c r="F30" s="642">
        <v>0.72552971327811788</v>
      </c>
      <c r="G30" s="642">
        <v>0.75112688440799935</v>
      </c>
      <c r="H30" s="642">
        <v>0.77761998019288225</v>
      </c>
      <c r="I30" s="643">
        <v>0.80565928286306299</v>
      </c>
    </row>
    <row r="31" spans="2:9">
      <c r="B31" s="114" t="s">
        <v>49</v>
      </c>
      <c r="C31" s="589"/>
      <c r="D31" s="642">
        <v>1.7548182982713301</v>
      </c>
      <c r="E31" s="642">
        <v>1.4963078377581698</v>
      </c>
      <c r="F31" s="642">
        <v>1.4172296754784448</v>
      </c>
      <c r="G31" s="642">
        <v>1.3871225793050967</v>
      </c>
      <c r="H31" s="642">
        <v>1.3764774281112062</v>
      </c>
      <c r="I31" s="643">
        <v>1.3836146286631219</v>
      </c>
    </row>
    <row r="32" spans="2:9">
      <c r="B32" s="114" t="s">
        <v>50</v>
      </c>
      <c r="C32" s="589"/>
      <c r="D32" s="642">
        <v>-2.0971942594044712</v>
      </c>
      <c r="E32" s="642">
        <v>-2.144558392728972</v>
      </c>
      <c r="F32" s="642">
        <v>-2.211691201802199</v>
      </c>
      <c r="G32" s="642">
        <v>-2.2936505176869715</v>
      </c>
      <c r="H32" s="642">
        <v>-2.3825591282609646</v>
      </c>
      <c r="I32" s="643">
        <v>-2.4776504930359629</v>
      </c>
    </row>
    <row r="33" spans="2:9" ht="15">
      <c r="B33" s="603"/>
      <c r="C33" s="604"/>
      <c r="D33" s="644"/>
      <c r="E33" s="644"/>
      <c r="F33" s="644"/>
      <c r="G33" s="644"/>
      <c r="H33" s="644"/>
      <c r="I33" s="645"/>
    </row>
    <row r="34" spans="2:9">
      <c r="B34" s="584" t="s">
        <v>265</v>
      </c>
      <c r="C34" s="585"/>
      <c r="D34" s="647"/>
      <c r="E34" s="647"/>
      <c r="F34" s="647"/>
      <c r="G34" s="647"/>
      <c r="H34" s="647"/>
      <c r="I34" s="648"/>
    </row>
    <row r="35" spans="2:9">
      <c r="B35" s="584"/>
      <c r="C35" s="585"/>
      <c r="D35" s="647"/>
      <c r="E35" s="647"/>
      <c r="F35" s="647"/>
      <c r="G35" s="647"/>
      <c r="H35" s="647"/>
      <c r="I35" s="648"/>
    </row>
    <row r="36" spans="2:9">
      <c r="B36" s="588" t="s">
        <v>275</v>
      </c>
      <c r="C36" s="585"/>
      <c r="D36" s="639">
        <v>13.516722368501437</v>
      </c>
      <c r="E36" s="639">
        <v>13.485094524539855</v>
      </c>
      <c r="F36" s="639">
        <v>13.733578945517619</v>
      </c>
      <c r="G36" s="639">
        <v>14.000326186143987</v>
      </c>
      <c r="H36" s="639">
        <v>14.243281115937775</v>
      </c>
      <c r="I36" s="640">
        <v>14.402445214057286</v>
      </c>
    </row>
    <row r="37" spans="2:9">
      <c r="B37" s="592" t="s">
        <v>11</v>
      </c>
      <c r="C37" s="585"/>
      <c r="D37" s="639"/>
      <c r="E37" s="639"/>
      <c r="F37" s="639"/>
      <c r="G37" s="639"/>
      <c r="H37" s="639"/>
      <c r="I37" s="640"/>
    </row>
    <row r="38" spans="2:9">
      <c r="B38" s="114" t="s">
        <v>43</v>
      </c>
      <c r="C38" s="585"/>
      <c r="D38" s="642">
        <v>-1.07</v>
      </c>
      <c r="E38" s="642">
        <v>-1.07</v>
      </c>
      <c r="F38" s="642">
        <v>-1.07</v>
      </c>
      <c r="G38" s="642">
        <v>-1.07</v>
      </c>
      <c r="H38" s="642">
        <v>-1.07</v>
      </c>
      <c r="I38" s="643">
        <v>-1.07</v>
      </c>
    </row>
    <row r="39" spans="2:9">
      <c r="B39" s="114" t="s">
        <v>44</v>
      </c>
      <c r="C39" s="589"/>
      <c r="D39" s="642">
        <v>0</v>
      </c>
      <c r="E39" s="642">
        <v>0</v>
      </c>
      <c r="F39" s="642">
        <v>0</v>
      </c>
      <c r="G39" s="642">
        <v>0</v>
      </c>
      <c r="H39" s="642">
        <v>0</v>
      </c>
      <c r="I39" s="643">
        <v>0</v>
      </c>
    </row>
    <row r="40" spans="2:9">
      <c r="B40" s="114" t="s">
        <v>45</v>
      </c>
      <c r="C40" s="589"/>
      <c r="D40" s="642">
        <v>0</v>
      </c>
      <c r="E40" s="642">
        <v>0</v>
      </c>
      <c r="F40" s="642">
        <v>0</v>
      </c>
      <c r="G40" s="642">
        <v>0</v>
      </c>
      <c r="H40" s="642">
        <v>0</v>
      </c>
      <c r="I40" s="643">
        <v>0</v>
      </c>
    </row>
    <row r="41" spans="2:9">
      <c r="B41" s="114" t="s">
        <v>46</v>
      </c>
      <c r="C41" s="589"/>
      <c r="D41" s="642">
        <v>0</v>
      </c>
      <c r="E41" s="642">
        <v>0</v>
      </c>
      <c r="F41" s="642">
        <v>0</v>
      </c>
      <c r="G41" s="642">
        <v>0</v>
      </c>
      <c r="H41" s="642">
        <v>0</v>
      </c>
      <c r="I41" s="643">
        <v>0</v>
      </c>
    </row>
    <row r="42" spans="2:9">
      <c r="B42" s="114" t="s">
        <v>47</v>
      </c>
      <c r="C42" s="589"/>
      <c r="D42" s="642">
        <v>0</v>
      </c>
      <c r="E42" s="642">
        <v>0</v>
      </c>
      <c r="F42" s="642">
        <v>0</v>
      </c>
      <c r="G42" s="642">
        <v>0</v>
      </c>
      <c r="H42" s="642">
        <v>0</v>
      </c>
      <c r="I42" s="643">
        <v>0</v>
      </c>
    </row>
    <row r="43" spans="2:9">
      <c r="B43" s="114" t="s">
        <v>12</v>
      </c>
      <c r="C43" s="589"/>
      <c r="D43" s="642">
        <v>15.757566825401303</v>
      </c>
      <c r="E43" s="642">
        <v>15.896485042676948</v>
      </c>
      <c r="F43" s="642">
        <v>16.176911724987889</v>
      </c>
      <c r="G43" s="642">
        <v>16.468092305939376</v>
      </c>
      <c r="H43" s="642">
        <v>16.7333006790501</v>
      </c>
      <c r="I43" s="643">
        <v>16.913294365264388</v>
      </c>
    </row>
    <row r="44" spans="2:9">
      <c r="B44" s="114" t="s">
        <v>48</v>
      </c>
      <c r="C44" s="589"/>
      <c r="D44" s="642">
        <v>-0.52269395995805046</v>
      </c>
      <c r="E44" s="642">
        <v>-0.54605282057254212</v>
      </c>
      <c r="F44" s="642">
        <v>-0.56629629435734286</v>
      </c>
      <c r="G44" s="642">
        <v>-0.58627560449667271</v>
      </c>
      <c r="H44" s="642">
        <v>-0.60695420896243113</v>
      </c>
      <c r="I44" s="643">
        <v>-0.62883967127760521</v>
      </c>
    </row>
    <row r="45" spans="2:9">
      <c r="B45" s="114" t="s">
        <v>49</v>
      </c>
      <c r="C45" s="589"/>
      <c r="D45" s="642">
        <v>0.86982223033091066</v>
      </c>
      <c r="E45" s="642">
        <v>0.46260775698090456</v>
      </c>
      <c r="F45" s="642">
        <v>0.45090896943252895</v>
      </c>
      <c r="G45" s="642">
        <v>0.44645493924674101</v>
      </c>
      <c r="H45" s="642">
        <v>0.4448801003955658</v>
      </c>
      <c r="I45" s="643">
        <v>0.44593597461595619</v>
      </c>
    </row>
    <row r="46" spans="2:9">
      <c r="B46" s="114" t="s">
        <v>50</v>
      </c>
      <c r="C46" s="589"/>
      <c r="D46" s="642">
        <v>-1.517972727272727</v>
      </c>
      <c r="E46" s="642">
        <v>-1.2579454545454547</v>
      </c>
      <c r="F46" s="642">
        <v>-1.2579454545454547</v>
      </c>
      <c r="G46" s="642">
        <v>-1.2579454545454547</v>
      </c>
      <c r="H46" s="642">
        <v>-1.2579454545454547</v>
      </c>
      <c r="I46" s="643">
        <v>-1.2579454545454547</v>
      </c>
    </row>
    <row r="47" spans="2:9" ht="15">
      <c r="B47" s="603"/>
      <c r="C47" s="649"/>
      <c r="D47" s="644"/>
      <c r="E47" s="644"/>
      <c r="F47" s="644"/>
      <c r="G47" s="644"/>
      <c r="H47" s="644"/>
      <c r="I47" s="645"/>
    </row>
    <row r="48" spans="2:9">
      <c r="B48" s="584" t="s">
        <v>266</v>
      </c>
      <c r="C48" s="585"/>
      <c r="D48" s="647"/>
      <c r="E48" s="647"/>
      <c r="F48" s="647"/>
      <c r="G48" s="647"/>
      <c r="H48" s="647"/>
      <c r="I48" s="648"/>
    </row>
    <row r="49" spans="2:9">
      <c r="B49" s="584"/>
      <c r="C49" s="585"/>
      <c r="D49" s="647"/>
      <c r="E49" s="647"/>
      <c r="F49" s="647"/>
      <c r="G49" s="647"/>
      <c r="H49" s="647"/>
      <c r="I49" s="648"/>
    </row>
    <row r="50" spans="2:9">
      <c r="B50" s="588" t="s">
        <v>275</v>
      </c>
      <c r="C50" s="585"/>
      <c r="D50" s="650">
        <f t="shared" ref="D50:I50" si="0">SUM(D52:D60)</f>
        <v>20.038257825516908</v>
      </c>
      <c r="E50" s="650">
        <f t="shared" si="0"/>
        <v>21.896845306057234</v>
      </c>
      <c r="F50" s="650">
        <f t="shared" si="0"/>
        <v>22.999262653367367</v>
      </c>
      <c r="G50" s="650">
        <f t="shared" si="0"/>
        <v>23.950657497515461</v>
      </c>
      <c r="H50" s="650">
        <f t="shared" si="0"/>
        <v>24.893362722898939</v>
      </c>
      <c r="I50" s="651">
        <f t="shared" si="0"/>
        <v>25.869238827755765</v>
      </c>
    </row>
    <row r="51" spans="2:9">
      <c r="B51" s="592" t="s">
        <v>11</v>
      </c>
      <c r="C51" s="585"/>
      <c r="D51" s="650"/>
      <c r="E51" s="650"/>
      <c r="F51" s="650"/>
      <c r="G51" s="650"/>
      <c r="H51" s="650"/>
      <c r="I51" s="651"/>
    </row>
    <row r="52" spans="2:9">
      <c r="B52" s="114" t="s">
        <v>43</v>
      </c>
      <c r="C52" s="585"/>
      <c r="D52" s="647">
        <v>0</v>
      </c>
      <c r="E52" s="647">
        <v>0</v>
      </c>
      <c r="F52" s="647">
        <v>0</v>
      </c>
      <c r="G52" s="647">
        <v>0</v>
      </c>
      <c r="H52" s="647">
        <v>0</v>
      </c>
      <c r="I52" s="643">
        <v>0</v>
      </c>
    </row>
    <row r="53" spans="2:9">
      <c r="B53" s="114" t="s">
        <v>44</v>
      </c>
      <c r="C53" s="589"/>
      <c r="D53" s="647">
        <v>0</v>
      </c>
      <c r="E53" s="647">
        <v>0</v>
      </c>
      <c r="F53" s="647">
        <v>0</v>
      </c>
      <c r="G53" s="647">
        <v>0</v>
      </c>
      <c r="H53" s="647">
        <v>0</v>
      </c>
      <c r="I53" s="643">
        <v>0</v>
      </c>
    </row>
    <row r="54" spans="2:9">
      <c r="B54" s="114" t="s">
        <v>45</v>
      </c>
      <c r="C54" s="589"/>
      <c r="D54" s="647">
        <v>0</v>
      </c>
      <c r="E54" s="647">
        <v>0</v>
      </c>
      <c r="F54" s="647">
        <v>0</v>
      </c>
      <c r="G54" s="647">
        <v>0</v>
      </c>
      <c r="H54" s="647">
        <v>0</v>
      </c>
      <c r="I54" s="643">
        <v>0</v>
      </c>
    </row>
    <row r="55" spans="2:9">
      <c r="B55" s="114" t="s">
        <v>46</v>
      </c>
      <c r="C55" s="589"/>
      <c r="D55" s="647">
        <v>0</v>
      </c>
      <c r="E55" s="647">
        <v>0</v>
      </c>
      <c r="F55" s="647">
        <v>0</v>
      </c>
      <c r="G55" s="647">
        <v>0</v>
      </c>
      <c r="H55" s="647">
        <v>0</v>
      </c>
      <c r="I55" s="643">
        <v>0</v>
      </c>
    </row>
    <row r="56" spans="2:9">
      <c r="B56" s="114" t="s">
        <v>47</v>
      </c>
      <c r="C56" s="589"/>
      <c r="D56" s="647">
        <v>0</v>
      </c>
      <c r="E56" s="647">
        <v>0</v>
      </c>
      <c r="F56" s="647">
        <v>0</v>
      </c>
      <c r="G56" s="647">
        <v>0</v>
      </c>
      <c r="H56" s="647">
        <v>0</v>
      </c>
      <c r="I56" s="643">
        <v>0</v>
      </c>
    </row>
    <row r="57" spans="2:9">
      <c r="B57" s="114" t="s">
        <v>12</v>
      </c>
      <c r="C57" s="589"/>
      <c r="D57" s="647">
        <v>-0.19939999999999969</v>
      </c>
      <c r="E57" s="647">
        <v>-0.19939999999999963</v>
      </c>
      <c r="F57" s="647">
        <v>-0.19939999999999963</v>
      </c>
      <c r="G57" s="647">
        <v>-0.19939999999999963</v>
      </c>
      <c r="H57" s="647">
        <v>-0.19939999999999963</v>
      </c>
      <c r="I57" s="643">
        <v>-0.19939999999999963</v>
      </c>
    </row>
    <row r="58" spans="2:9">
      <c r="B58" s="114" t="s">
        <v>48</v>
      </c>
      <c r="C58" s="589"/>
      <c r="D58" s="647">
        <v>0</v>
      </c>
      <c r="E58" s="647">
        <v>0</v>
      </c>
      <c r="F58" s="647">
        <v>0</v>
      </c>
      <c r="G58" s="647">
        <v>0</v>
      </c>
      <c r="H58" s="647">
        <v>0</v>
      </c>
      <c r="I58" s="643">
        <v>0</v>
      </c>
    </row>
    <row r="59" spans="2:9">
      <c r="B59" s="114" t="s">
        <v>49</v>
      </c>
      <c r="C59" s="589"/>
      <c r="D59" s="647">
        <v>20.237657825516909</v>
      </c>
      <c r="E59" s="647">
        <v>22.096245306057234</v>
      </c>
      <c r="F59" s="647">
        <v>23.198662653367368</v>
      </c>
      <c r="G59" s="647">
        <v>24.150057497515462</v>
      </c>
      <c r="H59" s="647">
        <v>25.092762722898939</v>
      </c>
      <c r="I59" s="643">
        <v>26.068638827755766</v>
      </c>
    </row>
    <row r="60" spans="2:9">
      <c r="B60" s="114" t="s">
        <v>50</v>
      </c>
      <c r="C60" s="589"/>
      <c r="D60" s="647">
        <v>0</v>
      </c>
      <c r="E60" s="647">
        <v>0</v>
      </c>
      <c r="F60" s="647">
        <v>0</v>
      </c>
      <c r="G60" s="647">
        <v>0</v>
      </c>
      <c r="H60" s="647">
        <v>0</v>
      </c>
      <c r="I60" s="643">
        <v>0</v>
      </c>
    </row>
    <row r="61" spans="2:9" ht="15">
      <c r="B61" s="603"/>
      <c r="C61" s="649"/>
      <c r="D61" s="644"/>
      <c r="E61" s="644"/>
      <c r="F61" s="644"/>
      <c r="G61" s="644"/>
      <c r="H61" s="644"/>
      <c r="I61" s="645"/>
    </row>
    <row r="62" spans="2:9">
      <c r="B62" s="584" t="s">
        <v>268</v>
      </c>
      <c r="C62" s="652"/>
      <c r="D62" s="647"/>
      <c r="E62" s="647"/>
      <c r="F62" s="647"/>
      <c r="G62" s="647"/>
      <c r="H62" s="647"/>
      <c r="I62" s="648"/>
    </row>
    <row r="63" spans="2:9">
      <c r="B63" s="584"/>
      <c r="C63" s="652"/>
      <c r="D63" s="647"/>
      <c r="E63" s="647"/>
      <c r="F63" s="647"/>
      <c r="G63" s="647"/>
      <c r="H63" s="647"/>
      <c r="I63" s="648"/>
    </row>
    <row r="64" spans="2:9">
      <c r="B64" s="588" t="s">
        <v>274</v>
      </c>
      <c r="C64" s="652"/>
      <c r="D64" s="590">
        <f t="shared" ref="D64:I64" si="1">SUM(D66:D74)</f>
        <v>1.0550625117120269</v>
      </c>
      <c r="E64" s="590">
        <f t="shared" si="1"/>
        <v>1.0564257038798472</v>
      </c>
      <c r="F64" s="590">
        <f t="shared" si="1"/>
        <v>1.0578372830735758</v>
      </c>
      <c r="G64" s="590">
        <f t="shared" si="1"/>
        <v>1.0592810194774058</v>
      </c>
      <c r="H64" s="590">
        <f t="shared" si="1"/>
        <v>1.0607447435342556</v>
      </c>
      <c r="I64" s="653">
        <f t="shared" si="1"/>
        <v>1.0622944474452627</v>
      </c>
    </row>
    <row r="65" spans="2:9">
      <c r="B65" s="592" t="s">
        <v>11</v>
      </c>
      <c r="C65" s="652"/>
      <c r="D65" s="590"/>
      <c r="E65" s="590"/>
      <c r="F65" s="590"/>
      <c r="G65" s="590"/>
      <c r="H65" s="590"/>
      <c r="I65" s="653"/>
    </row>
    <row r="66" spans="2:9">
      <c r="B66" s="114" t="s">
        <v>43</v>
      </c>
      <c r="C66" s="652"/>
      <c r="D66" s="594">
        <v>0.99299999999999999</v>
      </c>
      <c r="E66" s="594">
        <v>0.99299999999999999</v>
      </c>
      <c r="F66" s="594">
        <v>0.99299999999999999</v>
      </c>
      <c r="G66" s="594">
        <v>0.99299999999999999</v>
      </c>
      <c r="H66" s="594">
        <v>0.99299999999999999</v>
      </c>
      <c r="I66" s="648">
        <v>0.99299999999999999</v>
      </c>
    </row>
    <row r="67" spans="2:9">
      <c r="B67" s="114" t="s">
        <v>44</v>
      </c>
      <c r="C67" s="602"/>
      <c r="D67" s="594">
        <v>0</v>
      </c>
      <c r="E67" s="594">
        <v>0</v>
      </c>
      <c r="F67" s="594">
        <v>0</v>
      </c>
      <c r="G67" s="594">
        <v>0</v>
      </c>
      <c r="H67" s="594">
        <v>0</v>
      </c>
      <c r="I67" s="648">
        <v>0</v>
      </c>
    </row>
    <row r="68" spans="2:9">
      <c r="B68" s="114" t="s">
        <v>45</v>
      </c>
      <c r="C68" s="602"/>
      <c r="D68" s="594">
        <v>0</v>
      </c>
      <c r="E68" s="594">
        <v>0</v>
      </c>
      <c r="F68" s="594">
        <v>0</v>
      </c>
      <c r="G68" s="594">
        <v>0</v>
      </c>
      <c r="H68" s="594">
        <v>0</v>
      </c>
      <c r="I68" s="648">
        <v>0</v>
      </c>
    </row>
    <row r="69" spans="2:9">
      <c r="B69" s="114" t="s">
        <v>46</v>
      </c>
      <c r="C69" s="602"/>
      <c r="D69" s="594">
        <v>0</v>
      </c>
      <c r="E69" s="594">
        <v>0</v>
      </c>
      <c r="F69" s="594">
        <v>0</v>
      </c>
      <c r="G69" s="594">
        <v>0</v>
      </c>
      <c r="H69" s="594">
        <v>0</v>
      </c>
      <c r="I69" s="648">
        <v>0</v>
      </c>
    </row>
    <row r="70" spans="2:9">
      <c r="B70" s="114" t="s">
        <v>47</v>
      </c>
      <c r="C70" s="602"/>
      <c r="D70" s="594">
        <v>0</v>
      </c>
      <c r="E70" s="594">
        <v>0</v>
      </c>
      <c r="F70" s="594">
        <v>0</v>
      </c>
      <c r="G70" s="594">
        <v>0</v>
      </c>
      <c r="H70" s="594">
        <v>0</v>
      </c>
      <c r="I70" s="648">
        <v>0</v>
      </c>
    </row>
    <row r="71" spans="2:9">
      <c r="B71" s="114" t="s">
        <v>12</v>
      </c>
      <c r="C71" s="602"/>
      <c r="D71" s="594">
        <v>6.2062511712026494E-2</v>
      </c>
      <c r="E71" s="594">
        <v>6.3425703879847334E-2</v>
      </c>
      <c r="F71" s="594">
        <v>6.483728307357603E-2</v>
      </c>
      <c r="G71" s="594">
        <v>6.6281019477405959E-2</v>
      </c>
      <c r="H71" s="594">
        <v>6.7744743534255497E-2</v>
      </c>
      <c r="I71" s="643">
        <v>6.9294447445262947E-2</v>
      </c>
    </row>
    <row r="72" spans="2:9">
      <c r="B72" s="114" t="s">
        <v>48</v>
      </c>
      <c r="C72" s="602"/>
      <c r="D72" s="594">
        <v>0</v>
      </c>
      <c r="E72" s="594">
        <v>0</v>
      </c>
      <c r="F72" s="594">
        <v>0</v>
      </c>
      <c r="G72" s="594">
        <v>0</v>
      </c>
      <c r="H72" s="594">
        <v>0</v>
      </c>
      <c r="I72" s="648">
        <v>0</v>
      </c>
    </row>
    <row r="73" spans="2:9">
      <c r="B73" s="114" t="s">
        <v>49</v>
      </c>
      <c r="C73" s="602"/>
      <c r="D73" s="594">
        <v>4.1248041993171523</v>
      </c>
      <c r="E73" s="594">
        <v>3.3082166997931171</v>
      </c>
      <c r="F73" s="594">
        <v>3.0915391812426019</v>
      </c>
      <c r="G73" s="594">
        <v>3.0091890006671251</v>
      </c>
      <c r="H73" s="594">
        <v>2.9800894242061742</v>
      </c>
      <c r="I73" s="654">
        <v>2.9995986997932018</v>
      </c>
    </row>
    <row r="74" spans="2:9">
      <c r="B74" s="655" t="s">
        <v>50</v>
      </c>
      <c r="C74" s="656"/>
      <c r="D74" s="594">
        <v>-4.1248041993171523</v>
      </c>
      <c r="E74" s="594">
        <v>-3.3082166997931171</v>
      </c>
      <c r="F74" s="594">
        <v>-3.0915391812426019</v>
      </c>
      <c r="G74" s="594">
        <v>-3.0091890006671251</v>
      </c>
      <c r="H74" s="594">
        <v>-2.9800894242061742</v>
      </c>
      <c r="I74" s="654">
        <v>-2.9995986997932018</v>
      </c>
    </row>
    <row r="75" spans="2:9">
      <c r="B75" s="657"/>
      <c r="C75" s="658"/>
      <c r="D75" s="659"/>
      <c r="E75" s="659"/>
      <c r="F75" s="659"/>
      <c r="G75" s="659"/>
      <c r="H75" s="659"/>
      <c r="I75" s="660"/>
    </row>
    <row r="76" spans="2:9">
      <c r="B76" s="584" t="s">
        <v>276</v>
      </c>
      <c r="C76" s="652"/>
      <c r="D76" s="647"/>
      <c r="E76" s="647"/>
      <c r="F76" s="647"/>
      <c r="G76" s="647"/>
      <c r="H76" s="647"/>
      <c r="I76" s="648"/>
    </row>
    <row r="77" spans="2:9">
      <c r="B77" s="584"/>
      <c r="C77" s="652"/>
      <c r="D77" s="647"/>
      <c r="E77" s="647"/>
      <c r="F77" s="647"/>
      <c r="G77" s="647"/>
      <c r="H77" s="647"/>
      <c r="I77" s="648"/>
    </row>
    <row r="78" spans="2:9">
      <c r="B78" s="588" t="s">
        <v>274</v>
      </c>
      <c r="C78" s="652"/>
      <c r="D78" s="639">
        <v>1148.6872588739361</v>
      </c>
      <c r="E78" s="639">
        <v>1229.4796666500772</v>
      </c>
      <c r="F78" s="639">
        <v>1290.5340400341227</v>
      </c>
      <c r="G78" s="639">
        <v>1345.9792784398601</v>
      </c>
      <c r="H78" s="639">
        <v>1389.7674838480054</v>
      </c>
      <c r="I78" s="640">
        <v>1439.9140485797247</v>
      </c>
    </row>
    <row r="79" spans="2:9">
      <c r="B79" s="592" t="s">
        <v>11</v>
      </c>
      <c r="C79" s="652"/>
      <c r="D79" s="639"/>
      <c r="E79" s="639"/>
      <c r="F79" s="639"/>
      <c r="G79" s="639"/>
      <c r="H79" s="639"/>
      <c r="I79" s="640"/>
    </row>
    <row r="80" spans="2:9">
      <c r="B80" s="114" t="s">
        <v>43</v>
      </c>
      <c r="C80" s="652"/>
      <c r="D80" s="642">
        <v>433.5175193033981</v>
      </c>
      <c r="E80" s="642">
        <v>460.27458122843933</v>
      </c>
      <c r="F80" s="642">
        <v>487.28115147514154</v>
      </c>
      <c r="G80" s="642">
        <v>513.11665441080083</v>
      </c>
      <c r="H80" s="642">
        <v>528.25859948916548</v>
      </c>
      <c r="I80" s="643">
        <v>548.03820025169045</v>
      </c>
    </row>
    <row r="81" spans="2:9">
      <c r="B81" s="114" t="s">
        <v>44</v>
      </c>
      <c r="C81" s="602"/>
      <c r="D81" s="642">
        <v>347.90839938378429</v>
      </c>
      <c r="E81" s="642">
        <v>366.94168254045633</v>
      </c>
      <c r="F81" s="642">
        <v>388.13153065587977</v>
      </c>
      <c r="G81" s="642">
        <v>402.92152552934152</v>
      </c>
      <c r="H81" s="642">
        <v>416.08466538843163</v>
      </c>
      <c r="I81" s="643">
        <v>431.17340863950443</v>
      </c>
    </row>
    <row r="82" spans="2:9">
      <c r="B82" s="114" t="s">
        <v>45</v>
      </c>
      <c r="C82" s="602"/>
      <c r="D82" s="642">
        <v>63.24219923708484</v>
      </c>
      <c r="E82" s="642">
        <v>65.700483068924655</v>
      </c>
      <c r="F82" s="642">
        <v>68.572900402615346</v>
      </c>
      <c r="G82" s="642">
        <v>71.70239822804291</v>
      </c>
      <c r="H82" s="642">
        <v>75.056874325311441</v>
      </c>
      <c r="I82" s="643">
        <v>78.61784856705016</v>
      </c>
    </row>
    <row r="83" spans="2:9">
      <c r="B83" s="114" t="s">
        <v>46</v>
      </c>
      <c r="C83" s="602"/>
      <c r="D83" s="642">
        <v>8.3020276735999996</v>
      </c>
      <c r="E83" s="642">
        <v>8.6568744093725076</v>
      </c>
      <c r="F83" s="642">
        <v>9.537949846372543</v>
      </c>
      <c r="G83" s="642">
        <v>11.220551051630522</v>
      </c>
      <c r="H83" s="642">
        <v>12.834635423151109</v>
      </c>
      <c r="I83" s="643">
        <v>13.904042413483845</v>
      </c>
    </row>
    <row r="84" spans="2:9">
      <c r="B84" s="114" t="s">
        <v>47</v>
      </c>
      <c r="C84" s="602"/>
      <c r="D84" s="642">
        <v>169.79365159840677</v>
      </c>
      <c r="E84" s="642">
        <v>200.87576996497592</v>
      </c>
      <c r="F84" s="642">
        <v>206.72022744370059</v>
      </c>
      <c r="G84" s="642">
        <v>212.46303768679363</v>
      </c>
      <c r="H84" s="642">
        <v>218.77602333412605</v>
      </c>
      <c r="I84" s="643">
        <v>225.11986108838093</v>
      </c>
    </row>
    <row r="85" spans="2:9">
      <c r="B85" s="114" t="s">
        <v>12</v>
      </c>
      <c r="C85" s="602"/>
      <c r="D85" s="642">
        <v>78.151281616790754</v>
      </c>
      <c r="E85" s="642">
        <v>81.212942762916612</v>
      </c>
      <c r="F85" s="642">
        <v>83.914682928539719</v>
      </c>
      <c r="G85" s="642">
        <v>86.834650317405803</v>
      </c>
      <c r="H85" s="642">
        <v>89.583235254397721</v>
      </c>
      <c r="I85" s="643">
        <v>92.123729767724726</v>
      </c>
    </row>
    <row r="86" spans="2:9">
      <c r="B86" s="114" t="s">
        <v>48</v>
      </c>
      <c r="C86" s="602"/>
      <c r="D86" s="642">
        <v>4.6251577880969537</v>
      </c>
      <c r="E86" s="642">
        <v>4.9900545702359516</v>
      </c>
      <c r="F86" s="642">
        <v>5.161612332454582</v>
      </c>
      <c r="G86" s="642">
        <v>5.3188751412461688</v>
      </c>
      <c r="H86" s="642">
        <v>5.4378719760298155</v>
      </c>
      <c r="I86" s="643">
        <v>5.5637557286433461</v>
      </c>
    </row>
    <row r="87" spans="2:9">
      <c r="B87" s="114" t="s">
        <v>49</v>
      </c>
      <c r="C87" s="602"/>
      <c r="D87" s="642">
        <v>43.147022272774322</v>
      </c>
      <c r="E87" s="642">
        <v>40.827278104755905</v>
      </c>
      <c r="F87" s="642">
        <v>41.213984949418837</v>
      </c>
      <c r="G87" s="642">
        <v>42.401586074598875</v>
      </c>
      <c r="H87" s="642">
        <v>43.735578657392288</v>
      </c>
      <c r="I87" s="661">
        <v>45.37320212324672</v>
      </c>
    </row>
    <row r="88" spans="2:9">
      <c r="B88" s="657" t="s">
        <v>50</v>
      </c>
      <c r="C88" s="658"/>
      <c r="D88" s="642">
        <v>0</v>
      </c>
      <c r="E88" s="642">
        <v>0</v>
      </c>
      <c r="F88" s="642">
        <v>0</v>
      </c>
      <c r="G88" s="642">
        <v>0</v>
      </c>
      <c r="H88" s="642">
        <v>0</v>
      </c>
      <c r="I88" s="662">
        <v>0</v>
      </c>
    </row>
    <row r="89" spans="2:9" ht="30" customHeight="1" thickBot="1">
      <c r="B89" s="663" t="s">
        <v>272</v>
      </c>
      <c r="C89" s="664"/>
      <c r="D89" s="664"/>
      <c r="E89" s="664"/>
      <c r="F89" s="664"/>
      <c r="G89" s="664"/>
      <c r="H89" s="664"/>
      <c r="I89" s="665"/>
    </row>
  </sheetData>
  <mergeCells count="4">
    <mergeCell ref="B89:I89"/>
    <mergeCell ref="B2:I2"/>
    <mergeCell ref="D3:I3"/>
    <mergeCell ref="D4:I4"/>
  </mergeCells>
  <phoneticPr fontId="39" type="noConversion"/>
  <hyperlinks>
    <hyperlink ref="A1" location="Contents!B2" display="Back to contents" xr:uid="{FC5E3AA2-8F83-4C07-9DBD-9FE36B5EE0F7}"/>
  </hyperlinks>
  <pageMargins left="0.74803149606299213" right="0.74803149606299213" top="0.98425196850393704" bottom="0.98425196850393704" header="0.51181102362204722" footer="0.51181102362204722"/>
  <pageSetup paperSize="9" scale="5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tabColor theme="6"/>
    <pageSetUpPr fitToPage="1"/>
  </sheetPr>
  <dimension ref="A1:K53"/>
  <sheetViews>
    <sheetView zoomScaleNormal="100" workbookViewId="0"/>
  </sheetViews>
  <sheetFormatPr defaultColWidth="9.42578125" defaultRowHeight="12.75"/>
  <cols>
    <col min="1" max="1" width="12" style="26" customWidth="1"/>
    <col min="2" max="2" width="45.5703125" style="26" customWidth="1"/>
    <col min="3" max="9" width="10" style="26" customWidth="1"/>
    <col min="10" max="12" width="7.5703125" style="26" bestFit="1" customWidth="1"/>
    <col min="13" max="16384" width="9.42578125" style="26"/>
  </cols>
  <sheetData>
    <row r="1" spans="1:11" ht="33.75" customHeight="1" thickBot="1">
      <c r="A1" s="415" t="s">
        <v>14</v>
      </c>
      <c r="B1" s="112"/>
    </row>
    <row r="2" spans="1:11" ht="18" customHeight="1" thickBot="1">
      <c r="B2" s="428" t="s">
        <v>139</v>
      </c>
      <c r="C2" s="429"/>
      <c r="D2" s="429"/>
      <c r="E2" s="429"/>
      <c r="F2" s="429"/>
      <c r="G2" s="429"/>
      <c r="H2" s="429"/>
      <c r="I2" s="430"/>
    </row>
    <row r="3" spans="1:11" ht="15" customHeight="1">
      <c r="B3" s="395"/>
      <c r="C3" s="431" t="s">
        <v>8</v>
      </c>
      <c r="D3" s="431"/>
      <c r="E3" s="431"/>
      <c r="F3" s="431"/>
      <c r="G3" s="431"/>
      <c r="H3" s="431"/>
      <c r="I3" s="432"/>
      <c r="J3" s="396"/>
      <c r="K3" s="113"/>
    </row>
    <row r="4" spans="1:11" ht="15.75">
      <c r="B4" s="397"/>
      <c r="C4" s="155" t="s">
        <v>9</v>
      </c>
      <c r="D4" s="433" t="s">
        <v>10</v>
      </c>
      <c r="E4" s="433"/>
      <c r="F4" s="433"/>
      <c r="G4" s="433"/>
      <c r="H4" s="433"/>
      <c r="I4" s="434"/>
    </row>
    <row r="5" spans="1:11" ht="15.75">
      <c r="B5" s="397"/>
      <c r="C5" s="38" t="s">
        <v>24</v>
      </c>
      <c r="D5" s="38" t="s">
        <v>26</v>
      </c>
      <c r="E5" s="38" t="s">
        <v>27</v>
      </c>
      <c r="F5" s="39" t="s">
        <v>28</v>
      </c>
      <c r="G5" s="39" t="s">
        <v>29</v>
      </c>
      <c r="H5" s="39" t="s">
        <v>108</v>
      </c>
      <c r="I5" s="40" t="s">
        <v>195</v>
      </c>
    </row>
    <row r="6" spans="1:11">
      <c r="B6" s="398" t="s">
        <v>13</v>
      </c>
      <c r="C6" s="399"/>
      <c r="D6" s="399"/>
      <c r="E6" s="400"/>
      <c r="F6" s="400"/>
      <c r="G6" s="399"/>
      <c r="H6" s="399"/>
      <c r="I6" s="401"/>
    </row>
    <row r="7" spans="1:11">
      <c r="B7" s="114" t="s">
        <v>43</v>
      </c>
      <c r="C7" s="402">
        <v>392.00900000000001</v>
      </c>
      <c r="D7" s="402">
        <v>433.5945193033981</v>
      </c>
      <c r="E7" s="402">
        <v>460.35158122843933</v>
      </c>
      <c r="F7" s="402">
        <v>487.35815147514154</v>
      </c>
      <c r="G7" s="402">
        <v>513.19365441080083</v>
      </c>
      <c r="H7" s="402">
        <v>528.33559948916547</v>
      </c>
      <c r="I7" s="144">
        <v>548.11520025169045</v>
      </c>
    </row>
    <row r="8" spans="1:11">
      <c r="B8" s="114" t="s">
        <v>44</v>
      </c>
      <c r="C8" s="402">
        <v>337.58100000000002</v>
      </c>
      <c r="D8" s="402">
        <v>347.43853210031125</v>
      </c>
      <c r="E8" s="402">
        <v>366.85329835938381</v>
      </c>
      <c r="F8" s="402">
        <v>388.12020299417105</v>
      </c>
      <c r="G8" s="402">
        <v>402.87745746814062</v>
      </c>
      <c r="H8" s="402">
        <v>415.90568655303724</v>
      </c>
      <c r="I8" s="144">
        <v>430.82129866301045</v>
      </c>
    </row>
    <row r="9" spans="1:11">
      <c r="B9" s="114" t="s">
        <v>45</v>
      </c>
      <c r="C9" s="402">
        <v>59.417999999999999</v>
      </c>
      <c r="D9" s="402">
        <v>63.24219923708484</v>
      </c>
      <c r="E9" s="402">
        <v>65.700483068924655</v>
      </c>
      <c r="F9" s="402">
        <v>68.572900402615346</v>
      </c>
      <c r="G9" s="402">
        <v>71.70239822804291</v>
      </c>
      <c r="H9" s="402">
        <v>75.056874325311441</v>
      </c>
      <c r="I9" s="144">
        <v>78.61784856705016</v>
      </c>
    </row>
    <row r="10" spans="1:11">
      <c r="B10" s="114" t="s">
        <v>46</v>
      </c>
      <c r="C10" s="402">
        <v>7.5350000000000001</v>
      </c>
      <c r="D10" s="402">
        <v>8.3020276735999996</v>
      </c>
      <c r="E10" s="402">
        <v>8.6568744093725076</v>
      </c>
      <c r="F10" s="402">
        <v>9.537949846372543</v>
      </c>
      <c r="G10" s="402">
        <v>11.220551051630522</v>
      </c>
      <c r="H10" s="402">
        <v>12.834635423151109</v>
      </c>
      <c r="I10" s="144">
        <v>13.904042413483845</v>
      </c>
    </row>
    <row r="11" spans="1:11">
      <c r="B11" s="114" t="s">
        <v>47</v>
      </c>
      <c r="C11" s="402">
        <v>180.76</v>
      </c>
      <c r="D11" s="402">
        <v>169.79365159840677</v>
      </c>
      <c r="E11" s="402">
        <v>200.87576996497592</v>
      </c>
      <c r="F11" s="402">
        <v>206.72022744370059</v>
      </c>
      <c r="G11" s="402">
        <v>212.46303768679363</v>
      </c>
      <c r="H11" s="402">
        <v>218.77602333412605</v>
      </c>
      <c r="I11" s="144">
        <v>225.11986108838093</v>
      </c>
    </row>
    <row r="12" spans="1:11">
      <c r="B12" s="114" t="s">
        <v>12</v>
      </c>
      <c r="C12" s="402">
        <v>58.273000000000003</v>
      </c>
      <c r="D12" s="402">
        <v>62.531052279677432</v>
      </c>
      <c r="E12" s="402">
        <v>65.452432016359822</v>
      </c>
      <c r="F12" s="402">
        <v>67.872333920478269</v>
      </c>
      <c r="G12" s="402">
        <v>70.49967699198902</v>
      </c>
      <c r="H12" s="402">
        <v>72.981589831813352</v>
      </c>
      <c r="I12" s="144">
        <v>75.340540955015086</v>
      </c>
    </row>
    <row r="13" spans="1:11">
      <c r="B13" s="114" t="s">
        <v>48</v>
      </c>
      <c r="C13" s="402">
        <v>5.0069999999999997</v>
      </c>
      <c r="D13" s="402">
        <v>5.1478517480550039</v>
      </c>
      <c r="E13" s="402">
        <v>5.5361073908084935</v>
      </c>
      <c r="F13" s="402">
        <v>5.7279086268119244</v>
      </c>
      <c r="G13" s="402">
        <v>5.9051507457428416</v>
      </c>
      <c r="H13" s="402">
        <v>6.0448261849922469</v>
      </c>
      <c r="I13" s="144">
        <v>6.1925953999209513</v>
      </c>
    </row>
    <row r="14" spans="1:11">
      <c r="B14" s="114" t="s">
        <v>49</v>
      </c>
      <c r="C14" s="402">
        <v>17.504999999999999</v>
      </c>
      <c r="D14" s="402">
        <v>17.914738017609348</v>
      </c>
      <c r="E14" s="402">
        <v>14.960208341924648</v>
      </c>
      <c r="F14" s="402">
        <v>14.472874145376336</v>
      </c>
      <c r="G14" s="402">
        <v>14.795884637169545</v>
      </c>
      <c r="H14" s="402">
        <v>15.217846409891614</v>
      </c>
      <c r="I14" s="144">
        <v>15.859028621081805</v>
      </c>
    </row>
    <row r="15" spans="1:11">
      <c r="B15" s="114" t="s">
        <v>50</v>
      </c>
      <c r="C15" s="402">
        <v>6.6660000000000004</v>
      </c>
      <c r="D15" s="402">
        <v>5.6427769265898791</v>
      </c>
      <c r="E15" s="402">
        <v>4.5661621543385715</v>
      </c>
      <c r="F15" s="402">
        <v>4.3494846357880563</v>
      </c>
      <c r="G15" s="402">
        <v>4.2671344552125801</v>
      </c>
      <c r="H15" s="402">
        <v>4.2380348787516287</v>
      </c>
      <c r="I15" s="144">
        <v>4.2575441543386567</v>
      </c>
    </row>
    <row r="16" spans="1:11">
      <c r="B16" s="398" t="s">
        <v>227</v>
      </c>
      <c r="C16" s="121">
        <v>1064.7539999999999</v>
      </c>
      <c r="D16" s="121">
        <v>1113.6073488847328</v>
      </c>
      <c r="E16" s="121">
        <v>1192.9529169345276</v>
      </c>
      <c r="F16" s="121">
        <v>1252.7320334904555</v>
      </c>
      <c r="G16" s="121">
        <v>1306.9249456755228</v>
      </c>
      <c r="H16" s="121">
        <v>1349.3911164302399</v>
      </c>
      <c r="I16" s="122">
        <v>1398.2279601139724</v>
      </c>
    </row>
    <row r="17" spans="2:9">
      <c r="B17" s="398"/>
      <c r="C17" s="403"/>
      <c r="D17" s="403"/>
      <c r="E17" s="403"/>
      <c r="F17" s="403"/>
      <c r="G17" s="403"/>
      <c r="H17" s="403"/>
      <c r="I17" s="404"/>
    </row>
    <row r="18" spans="2:9">
      <c r="B18" s="398" t="s">
        <v>1</v>
      </c>
      <c r="C18" s="405"/>
      <c r="D18" s="405"/>
      <c r="E18" s="405"/>
      <c r="F18" s="405"/>
      <c r="G18" s="405"/>
      <c r="H18" s="405"/>
      <c r="I18" s="406"/>
    </row>
    <row r="19" spans="2:9">
      <c r="B19" s="114" t="s">
        <v>228</v>
      </c>
      <c r="C19" s="402">
        <v>568.38199999999995</v>
      </c>
      <c r="D19" s="402">
        <v>609.73953009266347</v>
      </c>
      <c r="E19" s="402">
        <v>641.95170486759787</v>
      </c>
      <c r="F19" s="402">
        <v>662.56045112484298</v>
      </c>
      <c r="G19" s="402">
        <v>685.13833352056429</v>
      </c>
      <c r="H19" s="402">
        <v>710.26054105174342</v>
      </c>
      <c r="I19" s="144">
        <v>736.46427431426969</v>
      </c>
    </row>
    <row r="20" spans="2:9">
      <c r="B20" s="114" t="s">
        <v>229</v>
      </c>
      <c r="C20" s="402">
        <v>39.298000000000002</v>
      </c>
      <c r="D20" s="402">
        <v>35.618596009566375</v>
      </c>
      <c r="E20" s="402">
        <v>38.066691004154563</v>
      </c>
      <c r="F20" s="402">
        <v>39.63517451617134</v>
      </c>
      <c r="G20" s="402">
        <v>39.281729454373647</v>
      </c>
      <c r="H20" s="402">
        <v>39.924383955387512</v>
      </c>
      <c r="I20" s="144">
        <v>40.846829949233992</v>
      </c>
    </row>
    <row r="21" spans="2:9">
      <c r="B21" s="114" t="s">
        <v>230</v>
      </c>
      <c r="C21" s="402">
        <v>319.38400000000001</v>
      </c>
      <c r="D21" s="402">
        <v>332.2124874573484</v>
      </c>
      <c r="E21" s="402">
        <v>343.84762405905417</v>
      </c>
      <c r="F21" s="402">
        <v>355.86991238028571</v>
      </c>
      <c r="G21" s="402">
        <v>364.59466444442887</v>
      </c>
      <c r="H21" s="402">
        <v>374.76875809482834</v>
      </c>
      <c r="I21" s="144">
        <v>389.1482472068044</v>
      </c>
    </row>
    <row r="22" spans="2:9">
      <c r="B22" s="114" t="s">
        <v>231</v>
      </c>
      <c r="C22" s="402">
        <v>14.03</v>
      </c>
      <c r="D22" s="402">
        <v>7.3387426540171123</v>
      </c>
      <c r="E22" s="402">
        <v>8.2237497533200479</v>
      </c>
      <c r="F22" s="402">
        <v>7.953490723239212</v>
      </c>
      <c r="G22" s="402">
        <v>7.4415326744531063</v>
      </c>
      <c r="H22" s="402">
        <v>7.8777111315465715</v>
      </c>
      <c r="I22" s="144">
        <v>7.6660778300899981</v>
      </c>
    </row>
    <row r="23" spans="2:9">
      <c r="B23" s="114" t="s">
        <v>232</v>
      </c>
      <c r="C23" s="402">
        <v>0</v>
      </c>
      <c r="D23" s="402">
        <v>0</v>
      </c>
      <c r="E23" s="402">
        <v>0</v>
      </c>
      <c r="F23" s="402">
        <v>0</v>
      </c>
      <c r="G23" s="402">
        <v>0</v>
      </c>
      <c r="H23" s="402">
        <v>0</v>
      </c>
      <c r="I23" s="144">
        <v>0</v>
      </c>
    </row>
    <row r="24" spans="2:9">
      <c r="B24" s="114" t="s">
        <v>233</v>
      </c>
      <c r="C24" s="402">
        <v>20.841999999999999</v>
      </c>
      <c r="D24" s="402">
        <v>24.167541911635286</v>
      </c>
      <c r="E24" s="402">
        <v>24.089308539369437</v>
      </c>
      <c r="F24" s="402">
        <v>24.435901848958157</v>
      </c>
      <c r="G24" s="402">
        <v>25.022018256288188</v>
      </c>
      <c r="H24" s="402">
        <v>25.63230957366099</v>
      </c>
      <c r="I24" s="144">
        <v>26.415513587528562</v>
      </c>
    </row>
    <row r="25" spans="2:9">
      <c r="B25" s="114" t="s">
        <v>234</v>
      </c>
      <c r="C25" s="402">
        <v>0</v>
      </c>
      <c r="D25" s="402">
        <v>0</v>
      </c>
      <c r="E25" s="402">
        <v>0</v>
      </c>
      <c r="F25" s="402">
        <v>0</v>
      </c>
      <c r="G25" s="402">
        <v>0</v>
      </c>
      <c r="H25" s="402">
        <v>0</v>
      </c>
      <c r="I25" s="144">
        <v>0</v>
      </c>
    </row>
    <row r="26" spans="2:9">
      <c r="B26" s="114" t="s">
        <v>235</v>
      </c>
      <c r="C26" s="402">
        <v>83.813999999999993</v>
      </c>
      <c r="D26" s="402">
        <v>87.208297912877313</v>
      </c>
      <c r="E26" s="402">
        <v>96.405361883974734</v>
      </c>
      <c r="F26" s="402">
        <v>102.42655907594722</v>
      </c>
      <c r="G26" s="402">
        <v>109.144789818654</v>
      </c>
      <c r="H26" s="402">
        <v>115.30093561062546</v>
      </c>
      <c r="I26" s="144">
        <v>120.0604912571015</v>
      </c>
    </row>
    <row r="27" spans="2:9">
      <c r="B27" s="398" t="s">
        <v>236</v>
      </c>
      <c r="C27" s="121">
        <v>1045.75</v>
      </c>
      <c r="D27" s="121">
        <v>1096.2851960381079</v>
      </c>
      <c r="E27" s="121">
        <v>1152.5844401074705</v>
      </c>
      <c r="F27" s="121">
        <v>1192.8814896694446</v>
      </c>
      <c r="G27" s="121">
        <v>1230.6230681687623</v>
      </c>
      <c r="H27" s="121">
        <v>1273.7646394177925</v>
      </c>
      <c r="I27" s="122">
        <v>1320.6014341450282</v>
      </c>
    </row>
    <row r="28" spans="2:9">
      <c r="B28" s="114" t="s">
        <v>0</v>
      </c>
      <c r="C28" s="402">
        <v>-58.273000000000003</v>
      </c>
      <c r="D28" s="402">
        <v>-62.531052279677432</v>
      </c>
      <c r="E28" s="402">
        <v>-65.452432016359822</v>
      </c>
      <c r="F28" s="402">
        <v>-67.872333920478269</v>
      </c>
      <c r="G28" s="402">
        <v>-70.49967699198902</v>
      </c>
      <c r="H28" s="402">
        <v>-72.981589831813352</v>
      </c>
      <c r="I28" s="144">
        <v>-75.340540955015086</v>
      </c>
    </row>
    <row r="29" spans="2:9">
      <c r="B29" s="398" t="s">
        <v>237</v>
      </c>
      <c r="C29" s="121">
        <f t="shared" ref="C29:I29" si="0">C16-C27+C28</f>
        <v>-39.269000000000098</v>
      </c>
      <c r="D29" s="121">
        <f t="shared" si="0"/>
        <v>-45.208899433052501</v>
      </c>
      <c r="E29" s="121">
        <f t="shared" si="0"/>
        <v>-25.083955189302756</v>
      </c>
      <c r="F29" s="121">
        <f t="shared" si="0"/>
        <v>-8.0217900994673812</v>
      </c>
      <c r="G29" s="121">
        <f t="shared" si="0"/>
        <v>5.8022005147715277</v>
      </c>
      <c r="H29" s="121">
        <f t="shared" si="0"/>
        <v>2.6448871806340151</v>
      </c>
      <c r="I29" s="122">
        <f t="shared" si="0"/>
        <v>2.2859850139290927</v>
      </c>
    </row>
    <row r="30" spans="2:9">
      <c r="B30" s="398"/>
      <c r="C30" s="403"/>
      <c r="D30" s="403"/>
      <c r="E30" s="403"/>
      <c r="F30" s="403"/>
      <c r="G30" s="403"/>
      <c r="H30" s="403"/>
      <c r="I30" s="404"/>
    </row>
    <row r="31" spans="2:9">
      <c r="B31" s="398" t="s">
        <v>238</v>
      </c>
      <c r="C31" s="115"/>
      <c r="D31" s="115"/>
      <c r="E31" s="115"/>
      <c r="F31" s="115"/>
      <c r="G31" s="115"/>
      <c r="H31" s="115"/>
      <c r="I31" s="116"/>
    </row>
    <row r="32" spans="2:9">
      <c r="B32" s="114" t="s">
        <v>239</v>
      </c>
      <c r="C32" s="402">
        <v>88.951999999999998</v>
      </c>
      <c r="D32" s="402">
        <v>90.144722999910712</v>
      </c>
      <c r="E32" s="402">
        <v>98.596930070111256</v>
      </c>
      <c r="F32" s="402">
        <v>104.31146915230116</v>
      </c>
      <c r="G32" s="402">
        <v>107.13906697985767</v>
      </c>
      <c r="H32" s="402">
        <v>107.92261574576293</v>
      </c>
      <c r="I32" s="144">
        <v>109.26232989483839</v>
      </c>
    </row>
    <row r="33" spans="2:9">
      <c r="B33" s="407" t="s">
        <v>240</v>
      </c>
      <c r="C33" s="402">
        <v>-58.273000000000003</v>
      </c>
      <c r="D33" s="402">
        <v>-62.531052279677432</v>
      </c>
      <c r="E33" s="402">
        <v>-65.452432016359822</v>
      </c>
      <c r="F33" s="402">
        <v>-67.872333920478269</v>
      </c>
      <c r="G33" s="402">
        <v>-70.49967699198902</v>
      </c>
      <c r="H33" s="402">
        <v>-72.981589831813352</v>
      </c>
      <c r="I33" s="144">
        <v>-75.340540955015086</v>
      </c>
    </row>
    <row r="34" spans="2:9">
      <c r="B34" s="114" t="s">
        <v>241</v>
      </c>
      <c r="C34" s="402">
        <v>2.7E-2</v>
      </c>
      <c r="D34" s="402">
        <v>1.4013433586134105E-2</v>
      </c>
      <c r="E34" s="402">
        <v>1.3645741855709249E-2</v>
      </c>
      <c r="F34" s="402">
        <v>1.3685441667863431E-2</v>
      </c>
      <c r="G34" s="402">
        <v>1.3684271742873001E-2</v>
      </c>
      <c r="H34" s="402">
        <v>1.3547669426326054E-2</v>
      </c>
      <c r="I34" s="144">
        <v>1.4045157797681992E-2</v>
      </c>
    </row>
    <row r="35" spans="2:9">
      <c r="B35" s="114" t="s">
        <v>242</v>
      </c>
      <c r="C35" s="402">
        <v>46.716000000000001</v>
      </c>
      <c r="D35" s="402">
        <v>35.256026594936003</v>
      </c>
      <c r="E35" s="402">
        <v>17.293653614642448</v>
      </c>
      <c r="F35" s="402">
        <v>20.748683639836106</v>
      </c>
      <c r="G35" s="402">
        <v>19.857775038855312</v>
      </c>
      <c r="H35" s="402">
        <v>21.925994817080166</v>
      </c>
      <c r="I35" s="144">
        <v>19.020816030470549</v>
      </c>
    </row>
    <row r="36" spans="2:9">
      <c r="B36" s="114" t="s">
        <v>243</v>
      </c>
      <c r="C36" s="402">
        <v>35.975000000000001</v>
      </c>
      <c r="D36" s="402">
        <v>39.796067563139161</v>
      </c>
      <c r="E36" s="402">
        <v>41.910730045453775</v>
      </c>
      <c r="F36" s="402">
        <v>42.565201610808195</v>
      </c>
      <c r="G36" s="402">
        <v>42.143512267911376</v>
      </c>
      <c r="H36" s="402">
        <v>41.85323689483549</v>
      </c>
      <c r="I36" s="144">
        <v>42.022104866366611</v>
      </c>
    </row>
    <row r="37" spans="2:9">
      <c r="B37" s="114" t="s">
        <v>244</v>
      </c>
      <c r="C37" s="402">
        <v>-3.343</v>
      </c>
      <c r="D37" s="402">
        <v>-1.5748318763248028</v>
      </c>
      <c r="E37" s="402">
        <v>-1.6249624768291062</v>
      </c>
      <c r="F37" s="402">
        <v>-1.6760611955692062</v>
      </c>
      <c r="G37" s="402">
        <v>-1.7281758290141866</v>
      </c>
      <c r="H37" s="402">
        <v>-1.7813565333681025</v>
      </c>
      <c r="I37" s="144">
        <v>-1.8356559410712447</v>
      </c>
    </row>
    <row r="38" spans="2:9">
      <c r="B38" s="398" t="s">
        <v>245</v>
      </c>
      <c r="C38" s="121">
        <f>SUM(C32:C37)</f>
        <v>110.05399999999999</v>
      </c>
      <c r="D38" s="121">
        <f t="shared" ref="D38:I38" si="1">SUM(D32:D37)</f>
        <v>101.10494643556977</v>
      </c>
      <c r="E38" s="121">
        <f t="shared" si="1"/>
        <v>90.737564978874261</v>
      </c>
      <c r="F38" s="121">
        <f t="shared" si="1"/>
        <v>98.090644728565834</v>
      </c>
      <c r="G38" s="121">
        <f t="shared" si="1"/>
        <v>96.926185737364023</v>
      </c>
      <c r="H38" s="121">
        <f t="shared" si="1"/>
        <v>96.952448761923449</v>
      </c>
      <c r="I38" s="122">
        <f t="shared" si="1"/>
        <v>93.143099053386905</v>
      </c>
    </row>
    <row r="39" spans="2:9">
      <c r="B39" s="398" t="s">
        <v>4</v>
      </c>
      <c r="C39" s="121">
        <f>-C29+C38</f>
        <v>149.32300000000009</v>
      </c>
      <c r="D39" s="121">
        <f t="shared" ref="D39:I39" si="2">-D29+D38</f>
        <v>146.31384586862228</v>
      </c>
      <c r="E39" s="121">
        <f t="shared" si="2"/>
        <v>115.82152016817702</v>
      </c>
      <c r="F39" s="121">
        <f t="shared" si="2"/>
        <v>106.11243482803322</v>
      </c>
      <c r="G39" s="121">
        <f t="shared" si="2"/>
        <v>91.123985222592495</v>
      </c>
      <c r="H39" s="121">
        <f t="shared" si="2"/>
        <v>94.307561581289434</v>
      </c>
      <c r="I39" s="122">
        <f t="shared" si="2"/>
        <v>90.857114039457812</v>
      </c>
    </row>
    <row r="40" spans="2:9">
      <c r="B40" s="407" t="s">
        <v>11</v>
      </c>
      <c r="C40" s="115"/>
      <c r="D40" s="115"/>
      <c r="E40" s="115"/>
      <c r="F40" s="115"/>
      <c r="G40" s="115"/>
      <c r="H40" s="115"/>
      <c r="I40" s="116"/>
    </row>
    <row r="41" spans="2:9">
      <c r="B41" s="114" t="s">
        <v>246</v>
      </c>
      <c r="C41" s="402">
        <v>142.137</v>
      </c>
      <c r="D41" s="402">
        <v>140.69483898966777</v>
      </c>
      <c r="E41" s="402">
        <v>111.43274922275521</v>
      </c>
      <c r="F41" s="402">
        <v>102.358220182953</v>
      </c>
      <c r="G41" s="402">
        <v>87.486508829351664</v>
      </c>
      <c r="H41" s="402">
        <v>90.784749496937209</v>
      </c>
      <c r="I41" s="144">
        <v>87.320188684187016</v>
      </c>
    </row>
    <row r="42" spans="2:9">
      <c r="B42" s="114" t="s">
        <v>247</v>
      </c>
      <c r="C42" s="402">
        <v>7.1859999999999999</v>
      </c>
      <c r="D42" s="402">
        <v>5.6190068789548935</v>
      </c>
      <c r="E42" s="402">
        <v>4.3887709454218786</v>
      </c>
      <c r="F42" s="402">
        <v>3.7542146450796992</v>
      </c>
      <c r="G42" s="402">
        <v>3.637476393241037</v>
      </c>
      <c r="H42" s="402">
        <v>3.5228120843515409</v>
      </c>
      <c r="I42" s="144">
        <v>3.536925355270625</v>
      </c>
    </row>
    <row r="43" spans="2:9">
      <c r="B43" s="114"/>
      <c r="C43" s="115"/>
      <c r="D43" s="115"/>
      <c r="E43" s="115"/>
      <c r="F43" s="115"/>
      <c r="G43" s="115"/>
      <c r="H43" s="115"/>
      <c r="I43" s="116"/>
    </row>
    <row r="44" spans="2:9">
      <c r="B44" s="408" t="s">
        <v>248</v>
      </c>
      <c r="C44" s="403"/>
      <c r="D44" s="403"/>
      <c r="E44" s="403"/>
      <c r="F44" s="403"/>
      <c r="G44" s="403"/>
      <c r="H44" s="403"/>
      <c r="I44" s="404"/>
    </row>
    <row r="45" spans="2:9">
      <c r="B45" s="114" t="s">
        <v>51</v>
      </c>
      <c r="C45" s="409">
        <v>2719.4549999999999</v>
      </c>
      <c r="D45" s="409">
        <v>2907.1355080326484</v>
      </c>
      <c r="E45" s="409">
        <v>3061.0383663592697</v>
      </c>
      <c r="F45" s="409">
        <v>3200.8543065515578</v>
      </c>
      <c r="G45" s="409">
        <v>3328.0799376317004</v>
      </c>
      <c r="H45" s="409">
        <v>3458.110711781283</v>
      </c>
      <c r="I45" s="410">
        <v>3584.5653942601216</v>
      </c>
    </row>
    <row r="46" spans="2:9" ht="13.5" thickBot="1">
      <c r="B46" s="411" t="s">
        <v>249</v>
      </c>
      <c r="C46" s="412">
        <v>16.811</v>
      </c>
      <c r="D46" s="412">
        <v>17.069446811847122</v>
      </c>
      <c r="E46" s="412">
        <v>17.448483029906463</v>
      </c>
      <c r="F46" s="412">
        <v>17.973004466562593</v>
      </c>
      <c r="G46" s="412">
        <v>18.551560697804113</v>
      </c>
      <c r="H46" s="412">
        <v>19.169625561776122</v>
      </c>
      <c r="I46" s="413">
        <v>19.831463622918371</v>
      </c>
    </row>
    <row r="49" spans="2:9">
      <c r="B49" s="175"/>
      <c r="C49" s="414"/>
      <c r="D49" s="414"/>
      <c r="E49" s="414"/>
      <c r="F49" s="414"/>
      <c r="G49" s="414"/>
      <c r="H49" s="414"/>
      <c r="I49" s="414"/>
    </row>
    <row r="50" spans="2:9">
      <c r="B50" s="175"/>
      <c r="C50" s="414"/>
      <c r="D50" s="414"/>
      <c r="E50" s="414"/>
      <c r="F50" s="414"/>
      <c r="G50" s="414"/>
      <c r="H50" s="414"/>
      <c r="I50" s="414"/>
    </row>
    <row r="51" spans="2:9">
      <c r="B51" s="175"/>
      <c r="C51" s="414"/>
      <c r="D51" s="414"/>
      <c r="E51" s="414"/>
      <c r="F51" s="414"/>
      <c r="G51" s="414"/>
      <c r="H51" s="414"/>
      <c r="I51" s="414"/>
    </row>
    <row r="52" spans="2:9">
      <c r="B52" s="175"/>
      <c r="C52" s="414"/>
      <c r="D52" s="414"/>
      <c r="E52" s="414"/>
      <c r="F52" s="414"/>
      <c r="G52" s="414"/>
      <c r="H52" s="414"/>
      <c r="I52" s="414"/>
    </row>
    <row r="53" spans="2:9">
      <c r="B53" s="175"/>
      <c r="C53" s="414"/>
      <c r="D53" s="414"/>
      <c r="E53" s="414"/>
      <c r="F53" s="414"/>
      <c r="G53" s="414"/>
      <c r="H53" s="414"/>
      <c r="I53" s="414"/>
    </row>
  </sheetData>
  <mergeCells count="3">
    <mergeCell ref="B2:I2"/>
    <mergeCell ref="C3:I3"/>
    <mergeCell ref="D4:I4"/>
  </mergeCells>
  <phoneticPr fontId="39" type="noConversion"/>
  <hyperlinks>
    <hyperlink ref="A1" location="Contents!B2" display="Back to contents" xr:uid="{C2F1344A-963D-4889-9CF3-F45732AD4021}"/>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tabColor theme="6"/>
    <pageSetUpPr fitToPage="1"/>
  </sheetPr>
  <dimension ref="A1:J43"/>
  <sheetViews>
    <sheetView zoomScaleNormal="100" workbookViewId="0"/>
  </sheetViews>
  <sheetFormatPr defaultColWidth="9.42578125" defaultRowHeight="12.75"/>
  <cols>
    <col min="1" max="1" width="12" style="2" customWidth="1"/>
    <col min="2" max="2" width="45.42578125" style="26" customWidth="1"/>
    <col min="3" max="3" width="10.5703125" style="26" customWidth="1"/>
    <col min="4" max="4" width="10" style="26" customWidth="1"/>
    <col min="5" max="5" width="16.42578125" style="26" customWidth="1"/>
    <col min="6" max="6" width="11.42578125" style="26" customWidth="1"/>
    <col min="7" max="7" width="10" style="26" customWidth="1"/>
    <col min="8" max="8" width="10.5703125" style="26" customWidth="1"/>
    <col min="9" max="9" width="12.42578125" style="2" customWidth="1"/>
    <col min="10" max="16384" width="9.42578125" style="2"/>
  </cols>
  <sheetData>
    <row r="1" spans="1:10" ht="33.75" customHeight="1" thickBot="1">
      <c r="A1" s="415" t="s">
        <v>14</v>
      </c>
      <c r="B1" s="112"/>
    </row>
    <row r="2" spans="1:10" ht="18" customHeight="1" thickBot="1">
      <c r="B2" s="666" t="s">
        <v>140</v>
      </c>
      <c r="C2" s="667"/>
      <c r="D2" s="667"/>
      <c r="E2" s="667"/>
      <c r="F2" s="667"/>
      <c r="G2" s="667"/>
      <c r="H2" s="668"/>
      <c r="I2" s="44"/>
    </row>
    <row r="3" spans="1:10" ht="15" customHeight="1">
      <c r="B3" s="669"/>
      <c r="C3" s="670" t="s">
        <v>8</v>
      </c>
      <c r="D3" s="670"/>
      <c r="E3" s="670"/>
      <c r="F3" s="670"/>
      <c r="G3" s="670"/>
      <c r="H3" s="671"/>
      <c r="I3" s="7"/>
    </row>
    <row r="4" spans="1:10" ht="15.6" customHeight="1">
      <c r="B4" s="669"/>
      <c r="C4" s="672" t="s">
        <v>26</v>
      </c>
      <c r="D4" s="672"/>
      <c r="E4" s="672"/>
      <c r="F4" s="672"/>
      <c r="G4" s="672"/>
      <c r="H4" s="673"/>
    </row>
    <row r="5" spans="1:10" ht="15.75" customHeight="1">
      <c r="B5" s="674"/>
      <c r="C5" s="675" t="s">
        <v>51</v>
      </c>
      <c r="D5" s="675" t="s">
        <v>277</v>
      </c>
      <c r="E5" s="675" t="s">
        <v>265</v>
      </c>
      <c r="F5" s="676" t="s">
        <v>266</v>
      </c>
      <c r="G5" s="676" t="s">
        <v>268</v>
      </c>
      <c r="H5" s="677" t="s">
        <v>278</v>
      </c>
      <c r="J5" s="6"/>
    </row>
    <row r="6" spans="1:10" ht="15.75">
      <c r="B6" s="674"/>
      <c r="C6" s="675"/>
      <c r="D6" s="675"/>
      <c r="E6" s="675"/>
      <c r="F6" s="675"/>
      <c r="G6" s="675"/>
      <c r="H6" s="677"/>
      <c r="J6" s="6"/>
    </row>
    <row r="7" spans="1:10">
      <c r="B7" s="678" t="s">
        <v>13</v>
      </c>
      <c r="C7" s="679"/>
      <c r="D7" s="679"/>
      <c r="E7" s="679"/>
      <c r="F7" s="679"/>
      <c r="G7" s="680"/>
      <c r="H7" s="681"/>
    </row>
    <row r="8" spans="1:10">
      <c r="B8" s="682" t="s">
        <v>43</v>
      </c>
      <c r="C8" s="683">
        <v>433.5945193033981</v>
      </c>
      <c r="D8" s="683">
        <v>0</v>
      </c>
      <c r="E8" s="683">
        <v>-1.07</v>
      </c>
      <c r="F8" s="683" t="s">
        <v>279</v>
      </c>
      <c r="G8" s="683">
        <v>0.99299999999999999</v>
      </c>
      <c r="H8" s="684">
        <f>SUM(C8:G8)</f>
        <v>433.5175193033981</v>
      </c>
    </row>
    <row r="9" spans="1:10">
      <c r="B9" s="682" t="s">
        <v>44</v>
      </c>
      <c r="C9" s="683">
        <v>346.78023908910706</v>
      </c>
      <c r="D9" s="683">
        <v>1.1281602946771612</v>
      </c>
      <c r="E9" s="683" t="s">
        <v>279</v>
      </c>
      <c r="F9" s="683" t="s">
        <v>279</v>
      </c>
      <c r="G9" s="683" t="s">
        <v>279</v>
      </c>
      <c r="H9" s="684">
        <f t="shared" ref="H9:H15" si="0">SUM(C9:G9)</f>
        <v>347.90839938378423</v>
      </c>
    </row>
    <row r="10" spans="1:10">
      <c r="B10" s="682" t="s">
        <v>45</v>
      </c>
      <c r="C10" s="683">
        <v>17.344005706594814</v>
      </c>
      <c r="D10" s="683">
        <v>45.898193530490026</v>
      </c>
      <c r="E10" s="683" t="s">
        <v>279</v>
      </c>
      <c r="F10" s="683" t="s">
        <v>279</v>
      </c>
      <c r="G10" s="683" t="s">
        <v>279</v>
      </c>
      <c r="H10" s="684">
        <f t="shared" si="0"/>
        <v>63.24219923708484</v>
      </c>
    </row>
    <row r="11" spans="1:10">
      <c r="B11" s="682" t="s">
        <v>46</v>
      </c>
      <c r="C11" s="683">
        <v>8.3020276735999996</v>
      </c>
      <c r="D11" s="683">
        <v>0</v>
      </c>
      <c r="E11" s="683" t="s">
        <v>279</v>
      </c>
      <c r="F11" s="683" t="s">
        <v>279</v>
      </c>
      <c r="G11" s="683" t="s">
        <v>279</v>
      </c>
      <c r="H11" s="684">
        <f t="shared" si="0"/>
        <v>8.3020276735999996</v>
      </c>
    </row>
    <row r="12" spans="1:10">
      <c r="B12" s="682" t="s">
        <v>47</v>
      </c>
      <c r="C12" s="683">
        <v>169.79365159840677</v>
      </c>
      <c r="D12" s="683">
        <v>0</v>
      </c>
      <c r="E12" s="683" t="s">
        <v>279</v>
      </c>
      <c r="F12" s="683" t="s">
        <v>279</v>
      </c>
      <c r="G12" s="683" t="s">
        <v>279</v>
      </c>
      <c r="H12" s="684">
        <f t="shared" si="0"/>
        <v>169.79365159840677</v>
      </c>
    </row>
    <row r="13" spans="1:10">
      <c r="B13" s="682" t="s">
        <v>12</v>
      </c>
      <c r="C13" s="683">
        <v>42.728227998653573</v>
      </c>
      <c r="D13" s="683">
        <v>19.802824281023856</v>
      </c>
      <c r="E13" s="683">
        <v>15.757566825401303</v>
      </c>
      <c r="F13" s="683">
        <v>-0.19939999999999969</v>
      </c>
      <c r="G13" s="683">
        <v>6.2062511712026494E-2</v>
      </c>
      <c r="H13" s="684">
        <f t="shared" si="0"/>
        <v>78.151281616790754</v>
      </c>
    </row>
    <row r="14" spans="1:10">
      <c r="B14" s="682" t="s">
        <v>48</v>
      </c>
      <c r="C14" s="683">
        <v>4.4781846450220684</v>
      </c>
      <c r="D14" s="683">
        <v>0.66966710303293553</v>
      </c>
      <c r="E14" s="683">
        <v>-0.52269395995805046</v>
      </c>
      <c r="F14" s="683" t="s">
        <v>279</v>
      </c>
      <c r="G14" s="683" t="s">
        <v>279</v>
      </c>
      <c r="H14" s="684">
        <f>SUM(C14:G14)</f>
        <v>4.6251577880969537</v>
      </c>
    </row>
    <row r="15" spans="1:10">
      <c r="B15" s="682" t="s">
        <v>49</v>
      </c>
      <c r="C15" s="683">
        <v>16.159919719338021</v>
      </c>
      <c r="D15" s="683">
        <v>1.7548182982713301</v>
      </c>
      <c r="E15" s="683">
        <v>0.86982223033091066</v>
      </c>
      <c r="F15" s="683">
        <v>20.237657825516909</v>
      </c>
      <c r="G15" s="683">
        <v>4.1248041993171523</v>
      </c>
      <c r="H15" s="684">
        <f t="shared" si="0"/>
        <v>43.147022272774322</v>
      </c>
    </row>
    <row r="16" spans="1:10">
      <c r="B16" s="682" t="s">
        <v>50</v>
      </c>
      <c r="C16" s="683">
        <v>7.7399711859943503</v>
      </c>
      <c r="D16" s="683">
        <v>-2.0971942594044712</v>
      </c>
      <c r="E16" s="683">
        <v>-1.517972727272727</v>
      </c>
      <c r="F16" s="683">
        <v>0</v>
      </c>
      <c r="G16" s="683">
        <v>-4.1248041993171523</v>
      </c>
      <c r="H16" s="684">
        <f>SUM(C16:G16)</f>
        <v>0</v>
      </c>
    </row>
    <row r="17" spans="2:8">
      <c r="B17" s="678" t="s">
        <v>280</v>
      </c>
      <c r="C17" s="685">
        <v>1046.9207469201147</v>
      </c>
      <c r="D17" s="685">
        <v>67.156469248090843</v>
      </c>
      <c r="E17" s="685">
        <v>13.516722368501433</v>
      </c>
      <c r="F17" s="685">
        <f>SUM(F8:F16)</f>
        <v>20.038257825516908</v>
      </c>
      <c r="G17" s="685">
        <f>SUM(G8:G16)</f>
        <v>1.0550625117120269</v>
      </c>
      <c r="H17" s="686">
        <f>SUM(H8:H16)</f>
        <v>1148.6872588739359</v>
      </c>
    </row>
    <row r="18" spans="2:8">
      <c r="B18" s="678"/>
      <c r="C18" s="683"/>
      <c r="D18" s="685"/>
      <c r="E18" s="685"/>
      <c r="F18" s="685"/>
      <c r="G18" s="685"/>
      <c r="H18" s="687"/>
    </row>
    <row r="19" spans="2:8">
      <c r="B19" s="678" t="s">
        <v>1</v>
      </c>
      <c r="C19" s="683"/>
      <c r="D19" s="685"/>
      <c r="E19" s="685"/>
      <c r="F19" s="685"/>
      <c r="G19" s="685"/>
      <c r="H19" s="687"/>
    </row>
    <row r="20" spans="2:8">
      <c r="B20" s="682" t="s">
        <v>281</v>
      </c>
      <c r="C20" s="683">
        <v>436.33544371631297</v>
      </c>
      <c r="D20" s="683">
        <v>173.81004569948112</v>
      </c>
      <c r="E20" s="688" t="s">
        <v>282</v>
      </c>
      <c r="F20" s="683" t="s">
        <v>279</v>
      </c>
      <c r="G20" s="688">
        <v>0.245</v>
      </c>
      <c r="H20" s="684">
        <v>610.39048941579415</v>
      </c>
    </row>
    <row r="21" spans="2:8">
      <c r="B21" s="682" t="s">
        <v>229</v>
      </c>
      <c r="C21" s="683">
        <v>27.953834540978026</v>
      </c>
      <c r="D21" s="683">
        <v>7.6734922136377541</v>
      </c>
      <c r="E21" s="688" t="s">
        <v>282</v>
      </c>
      <c r="F21" s="683" t="s">
        <v>279</v>
      </c>
      <c r="G21" s="688">
        <v>0</v>
      </c>
      <c r="H21" s="684">
        <v>35.62732675461578</v>
      </c>
    </row>
    <row r="22" spans="2:8">
      <c r="B22" s="682" t="s">
        <v>230</v>
      </c>
      <c r="C22" s="683">
        <v>305.12331972718943</v>
      </c>
      <c r="D22" s="683">
        <v>27.089167730158941</v>
      </c>
      <c r="E22" s="688" t="s">
        <v>282</v>
      </c>
      <c r="F22" s="683">
        <v>-23.51263936892634</v>
      </c>
      <c r="G22" s="688">
        <v>0</v>
      </c>
      <c r="H22" s="684">
        <v>308.69984808842202</v>
      </c>
    </row>
    <row r="23" spans="2:8">
      <c r="B23" s="682" t="s">
        <v>231</v>
      </c>
      <c r="C23" s="683">
        <v>7.3387426540171123</v>
      </c>
      <c r="D23" s="683">
        <v>0</v>
      </c>
      <c r="E23" s="688" t="s">
        <v>282</v>
      </c>
      <c r="F23" s="683" t="s">
        <v>279</v>
      </c>
      <c r="G23" s="688">
        <v>0</v>
      </c>
      <c r="H23" s="684">
        <v>7.3387426540171123</v>
      </c>
    </row>
    <row r="24" spans="2:8">
      <c r="B24" s="682" t="s">
        <v>232</v>
      </c>
      <c r="C24" s="683">
        <v>143.54915293990305</v>
      </c>
      <c r="D24" s="683">
        <v>-143.54915293990305</v>
      </c>
      <c r="E24" s="688" t="s">
        <v>282</v>
      </c>
      <c r="F24" s="683" t="s">
        <v>279</v>
      </c>
      <c r="G24" s="688">
        <v>0</v>
      </c>
      <c r="H24" s="684">
        <v>0</v>
      </c>
    </row>
    <row r="25" spans="2:8">
      <c r="B25" s="682" t="s">
        <v>233</v>
      </c>
      <c r="C25" s="683">
        <v>24.167541911635286</v>
      </c>
      <c r="D25" s="683">
        <v>0</v>
      </c>
      <c r="E25" s="688" t="s">
        <v>282</v>
      </c>
      <c r="F25" s="683" t="s">
        <v>279</v>
      </c>
      <c r="G25" s="688">
        <v>0</v>
      </c>
      <c r="H25" s="684">
        <v>24.167541911635286</v>
      </c>
    </row>
    <row r="26" spans="2:8">
      <c r="B26" s="682" t="s">
        <v>234</v>
      </c>
      <c r="C26" s="683">
        <v>0</v>
      </c>
      <c r="D26" s="683">
        <v>0</v>
      </c>
      <c r="E26" s="688" t="s">
        <v>282</v>
      </c>
      <c r="F26" s="683" t="s">
        <v>279</v>
      </c>
      <c r="G26" s="688">
        <v>0</v>
      </c>
      <c r="H26" s="684">
        <v>0</v>
      </c>
    </row>
    <row r="27" spans="2:8">
      <c r="B27" s="682" t="s">
        <v>235</v>
      </c>
      <c r="C27" s="683">
        <v>86.262598777203848</v>
      </c>
      <c r="D27" s="683">
        <v>1.0008763509664327</v>
      </c>
      <c r="E27" s="683">
        <v>0.53599999999999781</v>
      </c>
      <c r="F27" s="683">
        <v>18.263378559747263</v>
      </c>
      <c r="G27" s="688">
        <v>18.638354854288394</v>
      </c>
      <c r="H27" s="684">
        <v>124.70120854220593</v>
      </c>
    </row>
    <row r="28" spans="2:8">
      <c r="B28" s="682" t="s">
        <v>267</v>
      </c>
      <c r="C28" s="683">
        <v>0</v>
      </c>
      <c r="D28" s="683">
        <v>0</v>
      </c>
      <c r="E28" s="683" t="s">
        <v>279</v>
      </c>
      <c r="F28" s="683">
        <v>23.51263936892634</v>
      </c>
      <c r="G28" s="688">
        <v>0</v>
      </c>
      <c r="H28" s="684">
        <v>23.51263936892634</v>
      </c>
    </row>
    <row r="29" spans="2:8">
      <c r="B29" s="678" t="s">
        <v>236</v>
      </c>
      <c r="C29" s="685">
        <f>SUM(C20:C28)</f>
        <v>1030.7306342672398</v>
      </c>
      <c r="D29" s="685">
        <f>SUM(D20:D28)</f>
        <v>66.024429054341212</v>
      </c>
      <c r="E29" s="685">
        <v>0.53599999999999426</v>
      </c>
      <c r="F29" s="685">
        <v>18.263378559747263</v>
      </c>
      <c r="G29" s="685">
        <v>18.883354854288395</v>
      </c>
      <c r="H29" s="689">
        <f>SUM(H20:H28)</f>
        <v>1134.4377967356168</v>
      </c>
    </row>
    <row r="30" spans="2:8">
      <c r="B30" s="690" t="s">
        <v>0</v>
      </c>
      <c r="C30" s="683">
        <v>42.728227998653573</v>
      </c>
      <c r="D30" s="683">
        <v>19.802824281023856</v>
      </c>
      <c r="E30" s="683">
        <v>7.1302707839616311</v>
      </c>
      <c r="F30" s="683">
        <v>0</v>
      </c>
      <c r="G30" s="683">
        <v>6.6000000000000003E-2</v>
      </c>
      <c r="H30" s="684">
        <v>69.727323063639062</v>
      </c>
    </row>
    <row r="31" spans="2:8">
      <c r="B31" s="678" t="s">
        <v>283</v>
      </c>
      <c r="C31" s="685">
        <f>(C17-C29-C30)*-1</f>
        <v>26.538115345778714</v>
      </c>
      <c r="D31" s="685">
        <f>(D17-D29-D30)*-1</f>
        <v>18.670784087274225</v>
      </c>
      <c r="E31" s="685">
        <f>(E17-E29-E30)*-1</f>
        <v>-5.8504515845398082</v>
      </c>
      <c r="F31" s="685">
        <f t="shared" ref="F31" si="1">(F17-F29-F30)*-1</f>
        <v>-1.7748792657696448</v>
      </c>
      <c r="G31" s="685">
        <v>17.925323598432382</v>
      </c>
      <c r="H31" s="689">
        <f>(H17-H29-H30)*-1</f>
        <v>55.477860925319931</v>
      </c>
    </row>
    <row r="32" spans="2:8">
      <c r="B32" s="682"/>
      <c r="C32" s="683"/>
      <c r="D32" s="685"/>
      <c r="E32" s="685"/>
      <c r="F32" s="685"/>
      <c r="G32" s="685"/>
      <c r="H32" s="687"/>
    </row>
    <row r="33" spans="2:8">
      <c r="B33" s="678" t="s">
        <v>238</v>
      </c>
      <c r="C33" s="683"/>
      <c r="D33" s="685"/>
      <c r="E33" s="685"/>
      <c r="F33" s="685"/>
      <c r="G33" s="685"/>
      <c r="H33" s="687"/>
    </row>
    <row r="34" spans="2:8">
      <c r="B34" s="682" t="s">
        <v>239</v>
      </c>
      <c r="C34" s="683">
        <v>68.50336323188273</v>
      </c>
      <c r="D34" s="683">
        <v>21.641359768027982</v>
      </c>
      <c r="E34" s="683">
        <v>12.557762431466776</v>
      </c>
      <c r="F34" s="683">
        <v>0.61152891099545625</v>
      </c>
      <c r="G34" s="683">
        <v>6.2062511712026494E-2</v>
      </c>
      <c r="H34" s="684">
        <v>103.37607685408497</v>
      </c>
    </row>
    <row r="35" spans="2:8">
      <c r="B35" s="682" t="s">
        <v>263</v>
      </c>
      <c r="C35" s="683">
        <v>-42.728227998653573</v>
      </c>
      <c r="D35" s="683">
        <v>-19.802824281023856</v>
      </c>
      <c r="E35" s="683">
        <v>-7.1302707839616311</v>
      </c>
      <c r="F35" s="683">
        <v>0</v>
      </c>
      <c r="G35" s="683">
        <v>-6.6000000000000003E-2</v>
      </c>
      <c r="H35" s="684">
        <v>-69.727323063639062</v>
      </c>
    </row>
    <row r="36" spans="2:8">
      <c r="B36" s="682" t="s">
        <v>241</v>
      </c>
      <c r="C36" s="683">
        <v>1.4013433586134105E-2</v>
      </c>
      <c r="D36" s="683">
        <v>0</v>
      </c>
      <c r="E36" s="683">
        <v>6.0000000000000001E-3</v>
      </c>
      <c r="F36" s="683">
        <v>0</v>
      </c>
      <c r="G36" s="683">
        <v>0</v>
      </c>
      <c r="H36" s="684">
        <v>2.0013433586134107E-2</v>
      </c>
    </row>
    <row r="37" spans="2:8">
      <c r="B37" s="682" t="s">
        <v>242</v>
      </c>
      <c r="C37" s="683">
        <v>51.246848515035808</v>
      </c>
      <c r="D37" s="683">
        <v>-15.99082192009981</v>
      </c>
      <c r="E37" s="683">
        <v>0.13225557096399854</v>
      </c>
      <c r="F37" s="683">
        <v>0</v>
      </c>
      <c r="G37" s="683">
        <v>-35.388282165900002</v>
      </c>
      <c r="H37" s="684">
        <v>0</v>
      </c>
    </row>
    <row r="38" spans="2:8">
      <c r="B38" s="682" t="s">
        <v>243</v>
      </c>
      <c r="C38" s="683">
        <v>37.120726462037986</v>
      </c>
      <c r="D38" s="683">
        <v>2.6753411011011741</v>
      </c>
      <c r="E38" s="691">
        <v>0.16800000000000001</v>
      </c>
      <c r="F38" s="683">
        <v>0.1</v>
      </c>
      <c r="G38" s="683">
        <v>0</v>
      </c>
      <c r="H38" s="684">
        <v>40.064067563139162</v>
      </c>
    </row>
    <row r="39" spans="2:8">
      <c r="B39" s="682" t="s">
        <v>244</v>
      </c>
      <c r="C39" s="683">
        <v>0</v>
      </c>
      <c r="D39" s="683">
        <v>-1.5748318763248028</v>
      </c>
      <c r="E39" s="691">
        <v>-0.14399999999999999</v>
      </c>
      <c r="F39" s="683">
        <v>0</v>
      </c>
      <c r="G39" s="683">
        <v>0</v>
      </c>
      <c r="H39" s="684">
        <v>-1.7188318763248027</v>
      </c>
    </row>
    <row r="40" spans="2:8">
      <c r="B40" s="678" t="s">
        <v>284</v>
      </c>
      <c r="C40" s="685">
        <v>114.15672364388908</v>
      </c>
      <c r="D40" s="685">
        <v>-13.051777208319312</v>
      </c>
      <c r="E40" s="685">
        <f t="shared" ref="E40:G40" si="2">SUM(E34:E39)</f>
        <v>5.5897472184691432</v>
      </c>
      <c r="F40" s="685">
        <f t="shared" si="2"/>
        <v>0.71152891099545623</v>
      </c>
      <c r="G40" s="685">
        <f t="shared" si="2"/>
        <v>-35.392219654187976</v>
      </c>
      <c r="H40" s="689">
        <v>72.014002910846386</v>
      </c>
    </row>
    <row r="41" spans="2:8">
      <c r="B41" s="678"/>
      <c r="C41" s="692"/>
      <c r="D41" s="685"/>
      <c r="E41" s="685"/>
      <c r="F41" s="685"/>
      <c r="G41" s="685"/>
      <c r="H41" s="687"/>
    </row>
    <row r="42" spans="2:8">
      <c r="B42" s="693" t="s">
        <v>4</v>
      </c>
      <c r="C42" s="694">
        <v>140.69483898966777</v>
      </c>
      <c r="D42" s="694">
        <v>5.6190068789548935</v>
      </c>
      <c r="E42" s="694">
        <f>E31+E40</f>
        <v>-0.26070436607066494</v>
      </c>
      <c r="F42" s="694">
        <f>F31+F40</f>
        <v>-1.0633503547741885</v>
      </c>
      <c r="G42" s="694">
        <f>G31+G40</f>
        <v>-17.466896055755594</v>
      </c>
      <c r="H42" s="695">
        <v>127.49186383616599</v>
      </c>
    </row>
    <row r="43" spans="2:8" ht="29.25" customHeight="1" thickBot="1">
      <c r="B43" s="696" t="s">
        <v>272</v>
      </c>
      <c r="C43" s="697"/>
      <c r="D43" s="697"/>
      <c r="E43" s="697"/>
      <c r="F43" s="697"/>
      <c r="G43" s="697"/>
      <c r="H43" s="698"/>
    </row>
  </sheetData>
  <mergeCells count="10">
    <mergeCell ref="B43:H43"/>
    <mergeCell ref="B2:H2"/>
    <mergeCell ref="C3:H3"/>
    <mergeCell ref="C4:H4"/>
    <mergeCell ref="C5:C6"/>
    <mergeCell ref="D5:D6"/>
    <mergeCell ref="E5:E6"/>
    <mergeCell ref="F5:F6"/>
    <mergeCell ref="G5:G6"/>
    <mergeCell ref="H5:H6"/>
  </mergeCells>
  <conditionalFormatting sqref="I3">
    <cfRule type="cellIs" dxfId="8" priority="1" operator="equal">
      <formula>"no "</formula>
    </cfRule>
  </conditionalFormatting>
  <hyperlinks>
    <hyperlink ref="A1" location="Contents!B2" display="Back to contents" xr:uid="{69EE6BAD-3690-4910-9E68-4DCBB82DA843}"/>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7AC3-5F3E-4EF4-A738-12BCD49188F3}">
  <sheetPr codeName="Sheet42">
    <tabColor theme="6"/>
  </sheetPr>
  <dimension ref="A1:Q34"/>
  <sheetViews>
    <sheetView zoomScaleNormal="100" workbookViewId="0"/>
  </sheetViews>
  <sheetFormatPr defaultColWidth="9.42578125" defaultRowHeight="12.75"/>
  <cols>
    <col min="1" max="1" width="12" style="2" customWidth="1"/>
    <col min="2" max="2" width="25.42578125" style="2" customWidth="1"/>
    <col min="3" max="9" width="10" style="2" customWidth="1"/>
    <col min="10" max="16384" width="9.42578125" style="2"/>
  </cols>
  <sheetData>
    <row r="1" spans="1:17" ht="33.75" customHeight="1" thickBot="1">
      <c r="A1" s="415" t="s">
        <v>14</v>
      </c>
      <c r="B1" s="9"/>
      <c r="N1" s="25"/>
      <c r="O1" s="25"/>
      <c r="P1" s="25"/>
      <c r="Q1" s="25"/>
    </row>
    <row r="2" spans="1:17" ht="18" customHeight="1" thickBot="1">
      <c r="B2" s="441" t="s">
        <v>141</v>
      </c>
      <c r="C2" s="442"/>
      <c r="D2" s="442"/>
      <c r="E2" s="442"/>
      <c r="F2" s="442"/>
      <c r="G2" s="442"/>
      <c r="H2" s="442"/>
      <c r="I2" s="443"/>
      <c r="M2" s="25"/>
      <c r="N2" s="438"/>
      <c r="O2" s="438"/>
      <c r="P2" s="25"/>
    </row>
    <row r="3" spans="1:17" ht="12.75" customHeight="1">
      <c r="B3" s="45"/>
      <c r="C3" s="444" t="s">
        <v>6</v>
      </c>
      <c r="D3" s="444"/>
      <c r="E3" s="444"/>
      <c r="F3" s="444"/>
      <c r="G3" s="444"/>
      <c r="H3" s="444"/>
      <c r="I3" s="445"/>
      <c r="M3" s="25"/>
      <c r="N3" s="25"/>
      <c r="O3" s="25"/>
      <c r="P3" s="25"/>
    </row>
    <row r="4" spans="1:17" ht="12.75" customHeight="1">
      <c r="B4" s="46"/>
      <c r="C4" s="156" t="s">
        <v>9</v>
      </c>
      <c r="D4" s="439" t="s">
        <v>10</v>
      </c>
      <c r="E4" s="439"/>
      <c r="F4" s="439"/>
      <c r="G4" s="439"/>
      <c r="H4" s="439"/>
      <c r="I4" s="440"/>
      <c r="M4" s="25"/>
      <c r="N4" s="25"/>
      <c r="O4" s="25"/>
      <c r="P4" s="25"/>
    </row>
    <row r="5" spans="1:17" ht="12.75" customHeight="1">
      <c r="B5" s="46"/>
      <c r="C5" s="38" t="s">
        <v>24</v>
      </c>
      <c r="D5" s="38" t="s">
        <v>26</v>
      </c>
      <c r="E5" s="38" t="s">
        <v>27</v>
      </c>
      <c r="F5" s="39" t="s">
        <v>28</v>
      </c>
      <c r="G5" s="39" t="s">
        <v>29</v>
      </c>
      <c r="H5" s="39" t="s">
        <v>108</v>
      </c>
      <c r="I5" s="40" t="s">
        <v>195</v>
      </c>
    </row>
    <row r="6" spans="1:17">
      <c r="B6" s="54" t="s">
        <v>5</v>
      </c>
      <c r="C6" s="48"/>
      <c r="D6" s="49"/>
      <c r="E6" s="48"/>
      <c r="F6" s="48"/>
      <c r="G6" s="50"/>
      <c r="H6" s="50"/>
      <c r="I6" s="51"/>
    </row>
    <row r="7" spans="1:17">
      <c r="B7" s="47" t="s">
        <v>13</v>
      </c>
      <c r="C7" s="124">
        <v>1100.8109999999999</v>
      </c>
      <c r="D7" s="124">
        <v>1148.6872588739361</v>
      </c>
      <c r="E7" s="124">
        <v>1229.4796666500777</v>
      </c>
      <c r="F7" s="124">
        <v>1290.5340400341224</v>
      </c>
      <c r="G7" s="124">
        <v>1345.9792784398599</v>
      </c>
      <c r="H7" s="124">
        <v>1389.7674838480054</v>
      </c>
      <c r="I7" s="145">
        <v>1439.914048579725</v>
      </c>
      <c r="J7" s="3"/>
    </row>
    <row r="8" spans="1:17">
      <c r="B8" s="47" t="s">
        <v>1</v>
      </c>
      <c r="C8" s="125">
        <v>1087.8050000000001</v>
      </c>
      <c r="D8" s="125">
        <v>1134.4377967356165</v>
      </c>
      <c r="E8" s="125">
        <v>1182.8457844538243</v>
      </c>
      <c r="F8" s="125">
        <v>1220.4795965247031</v>
      </c>
      <c r="G8" s="125">
        <v>1257.152932944236</v>
      </c>
      <c r="H8" s="146">
        <v>1300.130694383221</v>
      </c>
      <c r="I8" s="147">
        <v>1347.4627797495634</v>
      </c>
    </row>
    <row r="9" spans="1:17">
      <c r="B9" s="52" t="s">
        <v>0</v>
      </c>
      <c r="C9" s="126">
        <v>65.263000000000005</v>
      </c>
      <c r="D9" s="126">
        <v>69.727323063639062</v>
      </c>
      <c r="E9" s="126">
        <v>72.796491026365288</v>
      </c>
      <c r="F9" s="126">
        <v>75.27589163601462</v>
      </c>
      <c r="G9" s="126">
        <v>77.902201236557673</v>
      </c>
      <c r="H9" s="126">
        <v>80.296799665244663</v>
      </c>
      <c r="I9" s="148">
        <v>82.521909331936058</v>
      </c>
    </row>
    <row r="10" spans="1:17" ht="13.5" customHeight="1">
      <c r="B10" s="53" t="s">
        <v>2</v>
      </c>
      <c r="C10" s="127">
        <f>-C8-C9+C7</f>
        <v>-52.257000000000062</v>
      </c>
      <c r="D10" s="127">
        <f t="shared" ref="D10:I10" si="0">-D8-D9+D7</f>
        <v>-55.477860925319419</v>
      </c>
      <c r="E10" s="127">
        <f t="shared" si="0"/>
        <v>-26.162608830112049</v>
      </c>
      <c r="F10" s="127">
        <f t="shared" si="0"/>
        <v>-5.2214481265953054</v>
      </c>
      <c r="G10" s="127">
        <f t="shared" si="0"/>
        <v>10.924144259066225</v>
      </c>
      <c r="H10" s="127">
        <f t="shared" si="0"/>
        <v>9.3399897995398078</v>
      </c>
      <c r="I10" s="149">
        <f t="shared" si="0"/>
        <v>9.9293594982254945</v>
      </c>
      <c r="J10" s="14"/>
    </row>
    <row r="11" spans="1:17">
      <c r="B11" s="54" t="s">
        <v>7</v>
      </c>
      <c r="C11" s="128"/>
      <c r="D11" s="129"/>
      <c r="E11" s="128"/>
      <c r="F11" s="130"/>
      <c r="G11" s="131"/>
      <c r="H11" s="131"/>
      <c r="I11" s="150"/>
    </row>
    <row r="12" spans="1:17" ht="15">
      <c r="B12" s="47" t="s">
        <v>38</v>
      </c>
      <c r="C12" s="125">
        <v>134.88</v>
      </c>
      <c r="D12" s="125">
        <v>141.74132597448545</v>
      </c>
      <c r="E12" s="125">
        <v>152.2103963586151</v>
      </c>
      <c r="F12" s="125">
        <v>158.51411282766807</v>
      </c>
      <c r="G12" s="125">
        <v>160.99424395908795</v>
      </c>
      <c r="H12" s="146">
        <v>161.54350458043672</v>
      </c>
      <c r="I12" s="147">
        <v>163.03505510535729</v>
      </c>
    </row>
    <row r="13" spans="1:17">
      <c r="B13" s="55" t="s">
        <v>175</v>
      </c>
      <c r="C13" s="126">
        <f>C9</f>
        <v>65.263000000000005</v>
      </c>
      <c r="D13" s="126">
        <f t="shared" ref="D13:I13" si="1">D9</f>
        <v>69.727323063639062</v>
      </c>
      <c r="E13" s="126">
        <f t="shared" si="1"/>
        <v>72.796491026365288</v>
      </c>
      <c r="F13" s="126">
        <f t="shared" si="1"/>
        <v>75.27589163601462</v>
      </c>
      <c r="G13" s="126">
        <f t="shared" si="1"/>
        <v>77.902201236557673</v>
      </c>
      <c r="H13" s="126">
        <f t="shared" si="1"/>
        <v>80.296799665244663</v>
      </c>
      <c r="I13" s="148">
        <f t="shared" si="1"/>
        <v>82.521909331936058</v>
      </c>
    </row>
    <row r="14" spans="1:17">
      <c r="B14" s="53" t="s">
        <v>3</v>
      </c>
      <c r="C14" s="127">
        <f>C12-C13</f>
        <v>69.61699999999999</v>
      </c>
      <c r="D14" s="127">
        <f t="shared" ref="D14:I14" si="2">D12-D13</f>
        <v>72.014002910846386</v>
      </c>
      <c r="E14" s="127">
        <f t="shared" si="2"/>
        <v>79.413905332249811</v>
      </c>
      <c r="F14" s="127">
        <f t="shared" si="2"/>
        <v>83.238221191653452</v>
      </c>
      <c r="G14" s="127">
        <f t="shared" si="2"/>
        <v>83.09204272253028</v>
      </c>
      <c r="H14" s="127">
        <f t="shared" si="2"/>
        <v>81.246704915192055</v>
      </c>
      <c r="I14" s="149">
        <f t="shared" si="2"/>
        <v>80.513145773421229</v>
      </c>
    </row>
    <row r="15" spans="1:17" ht="13.5" customHeight="1">
      <c r="B15" s="53" t="s">
        <v>4</v>
      </c>
      <c r="C15" s="127">
        <f>C14-C10</f>
        <v>121.87400000000005</v>
      </c>
      <c r="D15" s="127">
        <f t="shared" ref="D15:I15" si="3">D14-D10</f>
        <v>127.49186383616581</v>
      </c>
      <c r="E15" s="127">
        <f t="shared" si="3"/>
        <v>105.57651416236186</v>
      </c>
      <c r="F15" s="127">
        <f t="shared" si="3"/>
        <v>88.459669318248757</v>
      </c>
      <c r="G15" s="127">
        <f t="shared" si="3"/>
        <v>72.167898463464056</v>
      </c>
      <c r="H15" s="127">
        <f t="shared" si="3"/>
        <v>71.906715115652247</v>
      </c>
      <c r="I15" s="149">
        <f t="shared" si="3"/>
        <v>70.583786275195735</v>
      </c>
    </row>
    <row r="16" spans="1:17" ht="12" customHeight="1" thickBot="1">
      <c r="B16" s="435" t="s">
        <v>39</v>
      </c>
      <c r="C16" s="436"/>
      <c r="D16" s="436"/>
      <c r="E16" s="436"/>
      <c r="F16" s="436"/>
      <c r="G16" s="436"/>
      <c r="H16" s="436"/>
      <c r="I16" s="437"/>
    </row>
    <row r="17" spans="2:12">
      <c r="C17" s="12"/>
      <c r="D17" s="12"/>
      <c r="E17" s="12"/>
      <c r="F17" s="12"/>
      <c r="G17" s="12"/>
      <c r="H17" s="12"/>
      <c r="I17" s="12"/>
      <c r="J17" s="12"/>
    </row>
    <row r="18" spans="2:12">
      <c r="B18" s="80"/>
      <c r="C18" s="80"/>
      <c r="D18" s="80"/>
      <c r="E18" s="80"/>
      <c r="F18" s="80"/>
      <c r="G18" s="80"/>
      <c r="H18" s="80"/>
      <c r="I18" s="80"/>
      <c r="J18" s="80"/>
      <c r="K18" s="23"/>
      <c r="L18" s="1"/>
    </row>
    <row r="19" spans="2:12">
      <c r="B19" s="283"/>
      <c r="C19" s="19"/>
      <c r="D19" s="19"/>
      <c r="E19" s="19"/>
      <c r="F19" s="19"/>
      <c r="G19" s="19"/>
      <c r="H19" s="19"/>
      <c r="I19" s="19"/>
      <c r="J19" s="80"/>
      <c r="K19" s="1"/>
      <c r="L19" s="1"/>
    </row>
    <row r="20" spans="2:12">
      <c r="B20" s="19"/>
      <c r="C20" s="81"/>
      <c r="D20" s="81"/>
      <c r="E20" s="81"/>
      <c r="F20" s="81"/>
      <c r="G20" s="81"/>
      <c r="H20" s="81"/>
      <c r="I20" s="81"/>
      <c r="J20" s="19"/>
    </row>
    <row r="21" spans="2:12">
      <c r="B21" s="19"/>
      <c r="C21" s="78"/>
      <c r="D21" s="78"/>
      <c r="E21" s="78"/>
      <c r="F21" s="78"/>
      <c r="G21" s="78"/>
      <c r="H21" s="78"/>
      <c r="I21" s="78"/>
      <c r="J21" s="19"/>
    </row>
    <row r="22" spans="2:12" ht="15">
      <c r="B22" s="19"/>
      <c r="C22" s="78"/>
      <c r="D22" s="78"/>
      <c r="E22" s="78"/>
      <c r="F22" s="78"/>
      <c r="G22" s="78"/>
      <c r="H22" s="78"/>
      <c r="I22" s="78"/>
      <c r="J22" s="19"/>
      <c r="K22" s="22"/>
    </row>
    <row r="23" spans="2:12">
      <c r="B23" s="19"/>
      <c r="C23" s="78"/>
      <c r="D23" s="78"/>
      <c r="E23" s="78"/>
      <c r="F23" s="78"/>
      <c r="G23" s="78"/>
      <c r="H23" s="78"/>
      <c r="I23" s="78"/>
      <c r="J23" s="19"/>
    </row>
    <row r="24" spans="2:12">
      <c r="B24" s="19"/>
      <c r="C24" s="79"/>
      <c r="D24" s="79"/>
      <c r="E24" s="79"/>
      <c r="F24" s="79"/>
      <c r="G24" s="79"/>
      <c r="H24" s="79"/>
      <c r="I24" s="79"/>
      <c r="J24" s="19"/>
    </row>
    <row r="25" spans="2:12">
      <c r="B25" s="19"/>
      <c r="C25" s="82"/>
      <c r="D25" s="82"/>
      <c r="E25" s="82"/>
      <c r="F25" s="82"/>
      <c r="G25" s="82"/>
      <c r="H25" s="82"/>
      <c r="I25" s="82"/>
      <c r="J25" s="19"/>
    </row>
    <row r="26" spans="2:12">
      <c r="B26" s="19"/>
      <c r="C26" s="79"/>
      <c r="D26" s="79"/>
      <c r="E26" s="79"/>
      <c r="F26" s="79"/>
      <c r="G26" s="79"/>
      <c r="H26" s="79"/>
      <c r="I26" s="79"/>
      <c r="J26" s="19"/>
    </row>
    <row r="27" spans="2:12">
      <c r="B27" s="19"/>
      <c r="C27" s="79"/>
      <c r="D27" s="79"/>
      <c r="E27" s="79"/>
      <c r="F27" s="79"/>
      <c r="G27" s="79"/>
      <c r="H27" s="79"/>
      <c r="I27" s="79"/>
      <c r="J27" s="19"/>
    </row>
    <row r="28" spans="2:12">
      <c r="B28" s="19"/>
      <c r="C28" s="83"/>
      <c r="D28" s="83"/>
      <c r="E28" s="83"/>
      <c r="F28" s="83"/>
      <c r="G28" s="83"/>
      <c r="H28" s="83"/>
      <c r="I28" s="83"/>
      <c r="J28" s="19"/>
    </row>
    <row r="29" spans="2:12">
      <c r="B29" s="19"/>
      <c r="C29" s="83"/>
      <c r="D29" s="83"/>
      <c r="E29" s="83"/>
      <c r="F29" s="83"/>
      <c r="G29" s="83"/>
      <c r="H29" s="83"/>
      <c r="I29" s="83"/>
      <c r="J29" s="19"/>
    </row>
    <row r="30" spans="2:12">
      <c r="B30" s="19"/>
      <c r="C30" s="83"/>
      <c r="D30" s="83"/>
      <c r="E30" s="83"/>
      <c r="F30" s="83"/>
      <c r="G30" s="83"/>
      <c r="H30" s="83"/>
      <c r="I30" s="83"/>
      <c r="J30" s="19"/>
    </row>
    <row r="31" spans="2:12">
      <c r="B31" s="19"/>
      <c r="C31" s="83"/>
      <c r="D31" s="83"/>
      <c r="E31" s="83"/>
      <c r="F31" s="83"/>
      <c r="G31" s="83"/>
      <c r="H31" s="83"/>
      <c r="I31" s="83"/>
      <c r="J31" s="19"/>
    </row>
    <row r="32" spans="2:12">
      <c r="B32" s="19"/>
      <c r="C32" s="83"/>
      <c r="D32" s="83"/>
      <c r="E32" s="83"/>
      <c r="F32" s="83"/>
      <c r="G32" s="83"/>
      <c r="H32" s="83"/>
      <c r="I32" s="83"/>
      <c r="J32" s="19"/>
    </row>
    <row r="33" spans="2:10">
      <c r="B33" s="19"/>
      <c r="C33" s="19"/>
      <c r="D33" s="19"/>
      <c r="E33" s="19"/>
      <c r="F33" s="19"/>
      <c r="G33" s="19"/>
      <c r="H33" s="19"/>
      <c r="I33" s="19"/>
      <c r="J33" s="19"/>
    </row>
    <row r="34" spans="2:10">
      <c r="B34" s="19"/>
      <c r="C34" s="19"/>
      <c r="D34" s="19"/>
      <c r="E34" s="19"/>
      <c r="F34" s="19"/>
      <c r="G34" s="19"/>
      <c r="H34" s="19"/>
      <c r="I34" s="19"/>
      <c r="J34" s="19"/>
    </row>
  </sheetData>
  <dataConsolidate/>
  <mergeCells count="5">
    <mergeCell ref="B16:I16"/>
    <mergeCell ref="N2:O2"/>
    <mergeCell ref="D4:I4"/>
    <mergeCell ref="B2:I2"/>
    <mergeCell ref="C3:I3"/>
  </mergeCells>
  <phoneticPr fontId="39" type="noConversion"/>
  <conditionalFormatting sqref="C7:I7">
    <cfRule type="cellIs" dxfId="7" priority="1" stopIfTrue="1" operator="equal">
      <formula>"End"</formula>
    </cfRule>
  </conditionalFormatting>
  <dataValidations disablePrompts="1" count="1">
    <dataValidation type="list" allowBlank="1" showInputMessage="1" showErrorMessage="1" sqref="P2" xr:uid="{6AED3C1E-8815-4C20-A42E-28D3C158AC72}"/>
  </dataValidations>
  <hyperlinks>
    <hyperlink ref="A1" location="Contents!B2" display="Back to contents" xr:uid="{B89E72D5-8A59-4773-9E88-B7BAD79C79D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3664-04E0-403E-A08A-026D4F29533D}">
  <sheetPr codeName="Sheet31">
    <tabColor theme="6"/>
  </sheetPr>
  <dimension ref="A1:X56"/>
  <sheetViews>
    <sheetView showGridLines="0" zoomScaleNormal="100" workbookViewId="0"/>
  </sheetViews>
  <sheetFormatPr defaultColWidth="8.5703125" defaultRowHeight="15.75" customHeight="1"/>
  <cols>
    <col min="1" max="1" width="8.5703125" style="21"/>
    <col min="2" max="2" width="33.85546875" style="21" customWidth="1"/>
    <col min="3" max="23" width="6.7109375" style="21" customWidth="1"/>
    <col min="24" max="24" width="6.5703125" style="21" customWidth="1"/>
    <col min="25" max="29" width="8.5703125" style="21"/>
    <col min="30" max="30" width="9.5703125" style="21" bestFit="1" customWidth="1"/>
    <col min="31" max="16384" width="8.5703125" style="21"/>
  </cols>
  <sheetData>
    <row r="1" spans="1:24" ht="33.6" customHeight="1" thickBot="1">
      <c r="A1" s="415" t="s">
        <v>14</v>
      </c>
      <c r="B1" s="285"/>
      <c r="C1" s="285"/>
      <c r="D1" s="285"/>
      <c r="E1" s="285"/>
      <c r="F1" s="285"/>
      <c r="G1" s="285"/>
      <c r="H1" s="285"/>
      <c r="I1" s="285"/>
      <c r="J1" s="285"/>
      <c r="K1" s="285"/>
      <c r="P1" s="143"/>
      <c r="X1" s="179"/>
    </row>
    <row r="2" spans="1:24" s="176" customFormat="1" ht="17.850000000000001" customHeight="1">
      <c r="A2" s="105"/>
      <c r="B2" s="454" t="s">
        <v>199</v>
      </c>
      <c r="C2" s="455"/>
      <c r="D2" s="455"/>
      <c r="E2" s="455"/>
      <c r="F2" s="455"/>
      <c r="G2" s="455"/>
      <c r="H2" s="455"/>
      <c r="I2" s="455"/>
      <c r="J2" s="455"/>
      <c r="K2" s="455"/>
      <c r="L2" s="455"/>
      <c r="M2" s="455"/>
      <c r="N2" s="455"/>
      <c r="O2" s="455"/>
      <c r="P2" s="455"/>
      <c r="Q2" s="455"/>
      <c r="R2" s="455"/>
      <c r="S2" s="455"/>
      <c r="T2" s="455"/>
      <c r="U2" s="455"/>
      <c r="V2" s="455"/>
      <c r="W2" s="456"/>
      <c r="X2" s="179"/>
    </row>
    <row r="3" spans="1:24" s="176" customFormat="1" ht="15.75" customHeight="1">
      <c r="A3" s="105"/>
      <c r="B3" s="293"/>
      <c r="C3" s="452" t="s">
        <v>6</v>
      </c>
      <c r="D3" s="452"/>
      <c r="E3" s="452"/>
      <c r="F3" s="452"/>
      <c r="G3" s="452"/>
      <c r="H3" s="452"/>
      <c r="I3" s="452"/>
      <c r="J3" s="452"/>
      <c r="K3" s="452"/>
      <c r="L3" s="452"/>
      <c r="M3" s="452"/>
      <c r="N3" s="452"/>
      <c r="O3" s="452"/>
      <c r="P3" s="452"/>
      <c r="Q3" s="452"/>
      <c r="R3" s="452"/>
      <c r="S3" s="452"/>
      <c r="T3" s="452"/>
      <c r="U3" s="452"/>
      <c r="V3" s="452"/>
      <c r="W3" s="453"/>
      <c r="X3" s="179"/>
    </row>
    <row r="4" spans="1:24" s="176" customFormat="1" ht="15.75" customHeight="1">
      <c r="A4" s="105"/>
      <c r="B4" s="46"/>
      <c r="C4" s="449" t="s">
        <v>9</v>
      </c>
      <c r="D4" s="449"/>
      <c r="E4" s="449"/>
      <c r="F4" s="449"/>
      <c r="G4" s="449"/>
      <c r="H4" s="449"/>
      <c r="I4" s="449"/>
      <c r="J4" s="449"/>
      <c r="K4" s="449"/>
      <c r="L4" s="449"/>
      <c r="M4" s="449"/>
      <c r="N4" s="450" t="s">
        <v>10</v>
      </c>
      <c r="O4" s="450"/>
      <c r="P4" s="450"/>
      <c r="Q4" s="450"/>
      <c r="R4" s="450"/>
      <c r="S4" s="450"/>
      <c r="T4" s="450"/>
      <c r="U4" s="450"/>
      <c r="V4" s="450"/>
      <c r="W4" s="451"/>
      <c r="X4" s="179"/>
    </row>
    <row r="5" spans="1:24" s="176" customFormat="1" ht="15.75" customHeight="1">
      <c r="A5" s="105"/>
      <c r="B5" s="46"/>
      <c r="C5" s="288" t="s">
        <v>185</v>
      </c>
      <c r="D5" s="288" t="s">
        <v>186</v>
      </c>
      <c r="E5" s="288" t="s">
        <v>187</v>
      </c>
      <c r="F5" s="288" t="s">
        <v>188</v>
      </c>
      <c r="G5" s="289" t="s">
        <v>189</v>
      </c>
      <c r="H5" s="289" t="s">
        <v>190</v>
      </c>
      <c r="I5" s="289" t="s">
        <v>191</v>
      </c>
      <c r="J5" s="289" t="s">
        <v>192</v>
      </c>
      <c r="K5" s="289" t="s">
        <v>193</v>
      </c>
      <c r="L5" s="289" t="s">
        <v>194</v>
      </c>
      <c r="M5" s="289" t="s">
        <v>21</v>
      </c>
      <c r="N5" s="290" t="s">
        <v>24</v>
      </c>
      <c r="O5" s="290" t="s">
        <v>26</v>
      </c>
      <c r="P5" s="291" t="s">
        <v>27</v>
      </c>
      <c r="Q5" s="291" t="s">
        <v>28</v>
      </c>
      <c r="R5" s="291" t="s">
        <v>29</v>
      </c>
      <c r="S5" s="291" t="s">
        <v>108</v>
      </c>
      <c r="T5" s="291" t="s">
        <v>195</v>
      </c>
      <c r="U5" s="291" t="s">
        <v>196</v>
      </c>
      <c r="V5" s="291" t="s">
        <v>197</v>
      </c>
      <c r="W5" s="292" t="s">
        <v>198</v>
      </c>
      <c r="X5" s="179"/>
    </row>
    <row r="6" spans="1:24" s="176" customFormat="1" ht="15.75" customHeight="1">
      <c r="A6" s="105"/>
      <c r="B6" s="286" t="s">
        <v>181</v>
      </c>
      <c r="C6" s="296">
        <v>11.271000000000001</v>
      </c>
      <c r="D6" s="296">
        <v>31.102</v>
      </c>
      <c r="E6" s="296">
        <v>10.739000000000001</v>
      </c>
      <c r="F6" s="296">
        <v>8.5289999999999999</v>
      </c>
      <c r="G6" s="297">
        <v>10.315999999999999</v>
      </c>
      <c r="H6" s="298">
        <v>10.028</v>
      </c>
      <c r="I6" s="297">
        <v>9.6859999999999999</v>
      </c>
      <c r="J6" s="297">
        <v>7.1369999999999996</v>
      </c>
      <c r="K6" s="297">
        <v>13.662999999999998</v>
      </c>
      <c r="L6" s="297">
        <v>7.218</v>
      </c>
      <c r="M6" s="297">
        <v>4.1639999999999997</v>
      </c>
      <c r="N6" s="299"/>
      <c r="O6" s="299"/>
      <c r="P6" s="300"/>
      <c r="Q6" s="300"/>
      <c r="R6" s="300"/>
      <c r="S6" s="300"/>
      <c r="T6" s="300"/>
      <c r="U6" s="300"/>
      <c r="V6" s="300"/>
      <c r="W6" s="301"/>
      <c r="X6" s="179"/>
    </row>
    <row r="7" spans="1:24" s="178" customFormat="1" ht="15.75" customHeight="1">
      <c r="A7" s="105"/>
      <c r="B7" s="287" t="s">
        <v>182</v>
      </c>
      <c r="C7" s="302"/>
      <c r="D7" s="302"/>
      <c r="E7" s="302"/>
      <c r="F7" s="302"/>
      <c r="G7" s="294"/>
      <c r="H7" s="294"/>
      <c r="I7" s="294"/>
      <c r="J7" s="294"/>
      <c r="K7" s="294"/>
      <c r="L7" s="294"/>
      <c r="M7" s="294">
        <v>-5.0100000000000007</v>
      </c>
      <c r="N7" s="299">
        <v>-44.548999999999999</v>
      </c>
      <c r="O7" s="299">
        <v>-35.388282165900002</v>
      </c>
      <c r="P7" s="300">
        <v>-16.776988603203346</v>
      </c>
      <c r="Q7" s="300">
        <v>-20.926723156199792</v>
      </c>
      <c r="R7" s="300">
        <v>-20.035741809475144</v>
      </c>
      <c r="S7" s="300">
        <v>-22.095467678081167</v>
      </c>
      <c r="T7" s="300">
        <v>-19.221222636736879</v>
      </c>
      <c r="U7" s="300">
        <v>-19.762346041771604</v>
      </c>
      <c r="V7" s="300">
        <v>-17.740868676627429</v>
      </c>
      <c r="W7" s="301">
        <v>-18.071256254603249</v>
      </c>
      <c r="X7" s="179"/>
    </row>
    <row r="8" spans="1:24" s="178" customFormat="1" ht="15.75" customHeight="1">
      <c r="A8" s="105"/>
      <c r="B8" s="304" t="s">
        <v>11</v>
      </c>
      <c r="C8" s="302"/>
      <c r="D8" s="302"/>
      <c r="E8" s="302"/>
      <c r="F8" s="302"/>
      <c r="G8" s="294"/>
      <c r="H8" s="294"/>
      <c r="I8" s="294"/>
      <c r="J8" s="294"/>
      <c r="K8" s="294"/>
      <c r="L8" s="294"/>
      <c r="M8" s="294"/>
      <c r="N8" s="299"/>
      <c r="O8" s="299"/>
      <c r="P8" s="300"/>
      <c r="Q8" s="300"/>
      <c r="R8" s="300"/>
      <c r="S8" s="300"/>
      <c r="T8" s="300"/>
      <c r="U8" s="300"/>
      <c r="V8" s="300"/>
      <c r="W8" s="301"/>
      <c r="X8" s="179"/>
    </row>
    <row r="9" spans="1:24" s="176" customFormat="1" ht="14.1" customHeight="1">
      <c r="A9" s="105"/>
      <c r="B9" s="305" t="s">
        <v>183</v>
      </c>
      <c r="C9" s="302"/>
      <c r="D9" s="302"/>
      <c r="E9" s="302"/>
      <c r="F9" s="302"/>
      <c r="G9" s="295"/>
      <c r="H9" s="295"/>
      <c r="I9" s="295"/>
      <c r="J9" s="295"/>
      <c r="K9" s="295"/>
      <c r="L9" s="295"/>
      <c r="M9" s="295"/>
      <c r="O9" s="299">
        <v>-18.638354854288394</v>
      </c>
      <c r="P9" s="300">
        <v>-10.266767830700001</v>
      </c>
      <c r="Q9" s="300">
        <v>-6.7840215024000017</v>
      </c>
      <c r="R9" s="300">
        <v>-4.7453368387000001</v>
      </c>
      <c r="S9" s="300">
        <v>-3.4659693597000003</v>
      </c>
      <c r="T9" s="300">
        <v>-2.7628298290999997</v>
      </c>
      <c r="U9" s="300">
        <v>-1.2670703571000002</v>
      </c>
      <c r="V9" s="300">
        <v>-0.67698532020000002</v>
      </c>
      <c r="W9" s="301">
        <v>-5.0143303000000222E-3</v>
      </c>
      <c r="X9" s="177"/>
    </row>
    <row r="10" spans="1:24" s="176" customFormat="1" ht="14.1" customHeight="1">
      <c r="A10" s="105"/>
      <c r="B10" s="306" t="s">
        <v>184</v>
      </c>
      <c r="C10" s="303"/>
      <c r="D10" s="303"/>
      <c r="E10" s="303"/>
      <c r="F10" s="303"/>
      <c r="G10" s="295"/>
      <c r="H10" s="295"/>
      <c r="I10" s="295"/>
      <c r="J10" s="295"/>
      <c r="K10" s="295"/>
      <c r="L10" s="295"/>
      <c r="M10" s="295"/>
      <c r="N10" s="299"/>
      <c r="O10" s="299">
        <v>-22.333380039454543</v>
      </c>
      <c r="P10" s="300">
        <v>-9.4020136442000002</v>
      </c>
      <c r="Q10" s="300">
        <v>-16.360834049699996</v>
      </c>
      <c r="R10" s="300">
        <v>-18.013425239</v>
      </c>
      <c r="S10" s="300">
        <v>-20.860265082200002</v>
      </c>
      <c r="T10" s="300">
        <v>-18.378094331900002</v>
      </c>
      <c r="U10" s="300">
        <v>-20.5853844102</v>
      </c>
      <c r="V10" s="300">
        <v>-18.488259573199997</v>
      </c>
      <c r="W10" s="301">
        <v>-19.195376723799999</v>
      </c>
      <c r="X10" s="177"/>
    </row>
    <row r="11" spans="1:24" s="176" customFormat="1" ht="14.1" customHeight="1">
      <c r="A11" s="105"/>
      <c r="B11" s="306" t="s">
        <v>210</v>
      </c>
      <c r="C11" s="303"/>
      <c r="D11" s="303"/>
      <c r="E11" s="303"/>
      <c r="F11" s="303"/>
      <c r="G11" s="295"/>
      <c r="H11" s="295"/>
      <c r="I11" s="295"/>
      <c r="J11" s="295"/>
      <c r="K11" s="295"/>
      <c r="L11" s="295"/>
      <c r="M11" s="295"/>
      <c r="N11" s="299"/>
      <c r="O11" s="299">
        <v>5.5834527278429356</v>
      </c>
      <c r="P11" s="300">
        <v>2.891792871696655</v>
      </c>
      <c r="Q11" s="300">
        <v>2.2181323959002075</v>
      </c>
      <c r="R11" s="300">
        <v>2.7230202682248557</v>
      </c>
      <c r="S11" s="300">
        <v>2.2307667638188349</v>
      </c>
      <c r="T11" s="300">
        <v>1.9197015242631235</v>
      </c>
      <c r="U11" s="300">
        <v>2.0901087255283937</v>
      </c>
      <c r="V11" s="300">
        <v>1.4243762167725678</v>
      </c>
      <c r="W11" s="301">
        <v>1.1291347994967518</v>
      </c>
      <c r="X11" s="177"/>
    </row>
    <row r="12" spans="1:24" s="178" customFormat="1" ht="28.5" customHeight="1" thickBot="1">
      <c r="A12" s="105"/>
      <c r="B12" s="446" t="s">
        <v>256</v>
      </c>
      <c r="C12" s="447"/>
      <c r="D12" s="447"/>
      <c r="E12" s="447"/>
      <c r="F12" s="447"/>
      <c r="G12" s="447"/>
      <c r="H12" s="447"/>
      <c r="I12" s="447"/>
      <c r="J12" s="447"/>
      <c r="K12" s="447"/>
      <c r="L12" s="447"/>
      <c r="M12" s="447"/>
      <c r="N12" s="447"/>
      <c r="O12" s="447"/>
      <c r="P12" s="447"/>
      <c r="Q12" s="447"/>
      <c r="R12" s="447"/>
      <c r="S12" s="447"/>
      <c r="T12" s="447"/>
      <c r="U12" s="447"/>
      <c r="V12" s="447"/>
      <c r="W12" s="448"/>
      <c r="X12" s="179"/>
    </row>
    <row r="13" spans="1:24" s="176" customFormat="1" ht="15.75" customHeight="1">
      <c r="A13" s="105"/>
      <c r="B13" s="105"/>
      <c r="C13" s="105"/>
      <c r="D13" s="105"/>
      <c r="E13" s="105"/>
      <c r="F13" s="105"/>
      <c r="G13" s="105"/>
      <c r="H13" s="105"/>
      <c r="I13" s="105"/>
      <c r="J13" s="105"/>
      <c r="K13" s="105"/>
      <c r="L13" s="105"/>
      <c r="M13" s="105"/>
      <c r="N13" s="105"/>
      <c r="O13" s="105"/>
      <c r="X13" s="177"/>
    </row>
    <row r="14" spans="1:24" s="176" customFormat="1" ht="15.75" customHeight="1">
      <c r="A14" s="105"/>
      <c r="B14" s="105"/>
      <c r="C14" s="105"/>
      <c r="D14" s="105"/>
      <c r="E14" s="105"/>
      <c r="F14" s="105"/>
      <c r="G14" s="105"/>
      <c r="H14" s="105"/>
      <c r="I14" s="105"/>
      <c r="J14" s="105"/>
      <c r="K14" s="105"/>
      <c r="L14" s="105"/>
      <c r="M14" s="105"/>
      <c r="N14" s="105"/>
      <c r="O14" s="105"/>
      <c r="Q14" s="177"/>
      <c r="R14" s="177"/>
      <c r="S14" s="177"/>
      <c r="T14" s="177"/>
      <c r="U14" s="177"/>
      <c r="V14" s="177"/>
      <c r="W14" s="177"/>
      <c r="X14" s="177"/>
    </row>
    <row r="15" spans="1:24" s="176" customFormat="1" ht="15.75" customHeight="1">
      <c r="A15" s="105"/>
      <c r="B15" s="105"/>
      <c r="C15" s="105"/>
      <c r="D15" s="105"/>
      <c r="E15" s="105"/>
      <c r="F15" s="105"/>
      <c r="G15" s="105"/>
      <c r="H15" s="105"/>
      <c r="I15" s="105"/>
      <c r="J15" s="105"/>
      <c r="K15" s="105"/>
      <c r="L15" s="105"/>
      <c r="M15" s="105"/>
      <c r="N15" s="105"/>
      <c r="O15" s="105"/>
      <c r="Q15" s="177"/>
      <c r="R15" s="177"/>
      <c r="S15" s="177"/>
      <c r="T15" s="177"/>
      <c r="U15" s="177"/>
      <c r="V15" s="177"/>
      <c r="W15" s="177"/>
      <c r="X15" s="177"/>
    </row>
    <row r="16" spans="1:24" s="178" customFormat="1" ht="15.75" customHeight="1">
      <c r="A16" s="105"/>
      <c r="B16" s="105"/>
      <c r="C16" s="105"/>
      <c r="D16" s="105"/>
      <c r="E16" s="105"/>
      <c r="F16" s="105"/>
      <c r="G16" s="105"/>
      <c r="H16" s="105"/>
      <c r="I16" s="105"/>
      <c r="J16" s="105"/>
      <c r="K16" s="105"/>
      <c r="L16" s="105"/>
      <c r="M16" s="105"/>
      <c r="N16" s="105"/>
      <c r="O16" s="105"/>
      <c r="R16" s="179"/>
      <c r="S16" s="179"/>
      <c r="T16" s="179"/>
      <c r="U16" s="179"/>
      <c r="V16" s="179"/>
      <c r="W16" s="179"/>
      <c r="X16" s="179"/>
    </row>
    <row r="17" spans="1:24" s="176" customFormat="1" ht="15.75" customHeight="1">
      <c r="A17" s="105"/>
      <c r="B17" s="105"/>
      <c r="C17" s="105"/>
      <c r="D17" s="105"/>
      <c r="E17" s="105"/>
      <c r="F17" s="105"/>
      <c r="G17" s="105"/>
      <c r="H17" s="105"/>
      <c r="I17" s="105"/>
      <c r="J17" s="105"/>
      <c r="K17" s="105"/>
      <c r="L17" s="105"/>
      <c r="M17" s="105"/>
      <c r="N17" s="105"/>
      <c r="O17" s="105"/>
      <c r="R17" s="177"/>
      <c r="S17" s="177"/>
      <c r="T17" s="177"/>
      <c r="U17" s="177"/>
      <c r="V17" s="177"/>
      <c r="W17" s="177"/>
      <c r="X17" s="177"/>
    </row>
    <row r="18" spans="1:24" s="176" customFormat="1" ht="15.75" customHeight="1">
      <c r="A18" s="105"/>
      <c r="B18" s="105"/>
      <c r="C18" s="105"/>
      <c r="D18" s="105"/>
      <c r="E18" s="105"/>
      <c r="F18" s="105"/>
      <c r="G18" s="105"/>
      <c r="H18" s="105"/>
      <c r="I18" s="105"/>
      <c r="J18" s="105"/>
      <c r="K18" s="105"/>
      <c r="L18" s="105"/>
      <c r="M18" s="105"/>
      <c r="N18" s="105"/>
      <c r="O18" s="105"/>
      <c r="R18" s="177"/>
      <c r="S18" s="177"/>
      <c r="T18" s="177"/>
      <c r="U18" s="177"/>
      <c r="V18" s="177"/>
      <c r="W18" s="177"/>
      <c r="X18" s="177"/>
    </row>
    <row r="19" spans="1:24" s="178" customFormat="1" ht="15.75" customHeight="1">
      <c r="A19" s="105"/>
      <c r="B19" s="105"/>
      <c r="C19" s="105"/>
      <c r="D19" s="105"/>
      <c r="E19" s="105"/>
      <c r="F19" s="105"/>
      <c r="G19" s="105"/>
      <c r="H19" s="105"/>
      <c r="I19" s="105"/>
      <c r="J19" s="105"/>
      <c r="K19" s="105"/>
      <c r="L19" s="105"/>
      <c r="M19" s="105"/>
      <c r="N19" s="105"/>
      <c r="O19" s="105"/>
      <c r="R19" s="179"/>
      <c r="S19" s="179"/>
      <c r="T19" s="179"/>
      <c r="U19" s="179"/>
      <c r="V19" s="179"/>
      <c r="W19" s="179"/>
    </row>
    <row r="20" spans="1:24" s="176" customFormat="1" ht="15.75" customHeight="1">
      <c r="A20" s="105"/>
      <c r="B20" s="105"/>
      <c r="C20" s="105"/>
      <c r="D20" s="105"/>
      <c r="E20" s="105"/>
      <c r="F20" s="105"/>
      <c r="G20" s="105"/>
      <c r="H20" s="105"/>
      <c r="I20" s="105"/>
      <c r="J20" s="105"/>
      <c r="K20" s="105"/>
      <c r="L20" s="105"/>
      <c r="M20" s="105"/>
      <c r="N20" s="105"/>
      <c r="O20" s="105"/>
    </row>
    <row r="21" spans="1:24" s="176" customFormat="1" ht="15.75" customHeight="1">
      <c r="A21" s="105"/>
      <c r="B21" s="105"/>
      <c r="C21" s="105"/>
      <c r="D21" s="105"/>
      <c r="E21" s="105"/>
      <c r="F21" s="105"/>
      <c r="G21" s="105"/>
      <c r="H21" s="105"/>
      <c r="I21" s="105"/>
      <c r="J21" s="105"/>
      <c r="K21" s="105"/>
      <c r="L21" s="105"/>
      <c r="M21" s="105"/>
      <c r="N21" s="105"/>
      <c r="O21" s="105"/>
    </row>
    <row r="22" spans="1:24" s="176" customFormat="1" ht="15.75" customHeight="1">
      <c r="A22" s="105"/>
      <c r="B22" s="105"/>
      <c r="C22" s="105"/>
      <c r="D22" s="105"/>
      <c r="E22" s="105"/>
      <c r="F22" s="105"/>
      <c r="G22" s="105"/>
      <c r="H22" s="105"/>
      <c r="I22" s="105"/>
      <c r="J22" s="105"/>
      <c r="K22" s="105"/>
      <c r="L22" s="105"/>
      <c r="M22" s="105"/>
      <c r="N22" s="105"/>
      <c r="O22" s="105"/>
    </row>
    <row r="23" spans="1:24" ht="15.75" customHeight="1">
      <c r="A23" s="105"/>
      <c r="B23" s="105"/>
      <c r="C23" s="105"/>
      <c r="D23" s="105"/>
      <c r="E23" s="105"/>
      <c r="F23" s="105"/>
      <c r="G23" s="105"/>
      <c r="H23" s="105"/>
      <c r="I23" s="105"/>
      <c r="J23" s="105"/>
      <c r="K23" s="105"/>
      <c r="L23" s="105"/>
      <c r="M23" s="105"/>
      <c r="N23" s="105"/>
      <c r="O23" s="105"/>
      <c r="Q23" s="107"/>
    </row>
    <row r="24" spans="1:24" ht="15.75" customHeight="1">
      <c r="A24" s="105"/>
      <c r="B24" s="105"/>
      <c r="C24" s="105"/>
      <c r="D24" s="105"/>
      <c r="E24" s="105"/>
      <c r="F24" s="105"/>
      <c r="G24" s="105"/>
      <c r="H24" s="105"/>
      <c r="I24" s="105"/>
      <c r="J24" s="105"/>
      <c r="K24" s="105"/>
      <c r="L24" s="105"/>
      <c r="M24" s="105"/>
      <c r="N24" s="105"/>
      <c r="O24" s="105"/>
    </row>
    <row r="25" spans="1:24" ht="15.75" customHeight="1">
      <c r="A25" s="105"/>
      <c r="B25" s="105"/>
      <c r="C25" s="105"/>
      <c r="D25" s="105"/>
      <c r="E25" s="105"/>
      <c r="F25" s="105"/>
      <c r="G25" s="105"/>
      <c r="H25" s="105"/>
      <c r="I25" s="105"/>
      <c r="J25" s="105"/>
      <c r="K25" s="105"/>
      <c r="L25" s="105"/>
      <c r="M25" s="105"/>
      <c r="N25" s="105"/>
      <c r="O25" s="105"/>
      <c r="Q25" s="106"/>
    </row>
    <row r="26" spans="1:24" ht="15.75" customHeight="1">
      <c r="A26" s="105"/>
      <c r="B26" s="105"/>
      <c r="C26" s="105"/>
      <c r="D26" s="105"/>
      <c r="E26" s="105"/>
      <c r="F26" s="105"/>
      <c r="G26" s="105"/>
      <c r="H26" s="105"/>
      <c r="I26" s="105"/>
      <c r="J26" s="105"/>
      <c r="K26" s="105"/>
      <c r="L26" s="105"/>
      <c r="M26" s="105"/>
      <c r="N26" s="105"/>
      <c r="O26" s="105"/>
      <c r="Q26" s="106"/>
    </row>
    <row r="27" spans="1:24" ht="15.75" customHeight="1">
      <c r="A27" s="105"/>
      <c r="B27" s="105"/>
      <c r="C27" s="105"/>
      <c r="D27" s="105"/>
      <c r="E27" s="105"/>
      <c r="F27" s="105"/>
      <c r="G27" s="105"/>
      <c r="H27" s="105"/>
      <c r="I27" s="105"/>
      <c r="J27" s="105"/>
      <c r="K27" s="105"/>
      <c r="L27" s="105"/>
      <c r="M27" s="105"/>
      <c r="N27" s="105"/>
      <c r="O27" s="105"/>
    </row>
    <row r="28" spans="1:24" ht="15.75" customHeight="1">
      <c r="A28" s="105"/>
      <c r="B28" s="105"/>
      <c r="C28" s="105"/>
      <c r="D28" s="105"/>
      <c r="E28" s="105"/>
      <c r="F28" s="105"/>
      <c r="G28" s="105"/>
      <c r="H28" s="105"/>
      <c r="I28" s="105"/>
      <c r="J28" s="105"/>
      <c r="K28" s="105"/>
      <c r="L28" s="105"/>
      <c r="M28" s="105"/>
      <c r="N28" s="105"/>
      <c r="O28" s="105"/>
    </row>
    <row r="29" spans="1:24" ht="15.75" customHeight="1">
      <c r="A29" s="105"/>
      <c r="B29" s="105"/>
      <c r="C29" s="105"/>
      <c r="D29" s="105"/>
      <c r="E29" s="105"/>
      <c r="F29" s="105"/>
      <c r="G29" s="105"/>
      <c r="H29" s="105"/>
      <c r="I29" s="105"/>
      <c r="J29" s="105"/>
      <c r="K29" s="105"/>
      <c r="L29" s="105"/>
      <c r="M29" s="105"/>
      <c r="N29" s="105"/>
      <c r="O29" s="105"/>
    </row>
    <row r="30" spans="1:24" ht="15.75" customHeight="1">
      <c r="A30" s="105"/>
      <c r="B30" s="105"/>
      <c r="C30" s="105"/>
      <c r="D30" s="105"/>
      <c r="E30" s="105"/>
      <c r="F30" s="105"/>
      <c r="G30" s="105"/>
      <c r="H30" s="105"/>
      <c r="I30" s="105"/>
      <c r="J30" s="105"/>
      <c r="K30" s="105"/>
      <c r="L30" s="105"/>
      <c r="M30" s="105"/>
      <c r="N30" s="105"/>
      <c r="O30" s="105"/>
    </row>
    <row r="31" spans="1:24" ht="15.75" customHeight="1">
      <c r="A31" s="105"/>
      <c r="B31" s="105"/>
      <c r="C31" s="105"/>
      <c r="D31" s="105"/>
      <c r="E31" s="105"/>
      <c r="F31" s="105"/>
      <c r="G31" s="105"/>
      <c r="H31" s="105"/>
      <c r="I31" s="105"/>
      <c r="J31" s="105"/>
      <c r="K31" s="105"/>
      <c r="L31" s="105"/>
      <c r="M31" s="105"/>
      <c r="N31" s="105"/>
      <c r="O31" s="105"/>
    </row>
    <row r="32" spans="1:24" ht="15.75" customHeight="1">
      <c r="A32" s="105"/>
      <c r="B32" s="105"/>
      <c r="C32" s="105"/>
      <c r="D32" s="105"/>
      <c r="E32" s="105"/>
      <c r="F32" s="105"/>
      <c r="G32" s="105"/>
      <c r="H32" s="105"/>
      <c r="I32" s="105"/>
      <c r="J32" s="105"/>
      <c r="K32" s="105"/>
      <c r="L32" s="105"/>
      <c r="M32" s="105"/>
      <c r="N32" s="105"/>
      <c r="O32" s="105"/>
    </row>
    <row r="33" spans="1:15" ht="15.75" customHeight="1">
      <c r="A33" s="105"/>
      <c r="B33" s="105"/>
      <c r="C33" s="105"/>
      <c r="D33" s="105"/>
      <c r="E33" s="105"/>
      <c r="F33" s="105"/>
      <c r="G33" s="105"/>
      <c r="H33" s="105"/>
      <c r="I33" s="105"/>
      <c r="J33" s="105"/>
      <c r="K33" s="105"/>
      <c r="L33" s="105"/>
      <c r="M33" s="105"/>
      <c r="N33" s="105"/>
      <c r="O33" s="105"/>
    </row>
    <row r="34" spans="1:15" ht="15.75" customHeight="1">
      <c r="A34" s="105"/>
      <c r="B34" s="105"/>
      <c r="C34" s="105"/>
      <c r="D34" s="105"/>
      <c r="E34" s="105"/>
      <c r="F34" s="105"/>
      <c r="G34" s="105"/>
      <c r="H34" s="105"/>
      <c r="I34" s="105"/>
      <c r="J34" s="105"/>
      <c r="K34" s="105"/>
      <c r="L34" s="105"/>
      <c r="M34" s="105"/>
      <c r="N34" s="105"/>
      <c r="O34" s="105"/>
    </row>
    <row r="35" spans="1:15" ht="15.75" customHeight="1">
      <c r="A35" s="105"/>
      <c r="B35" s="105"/>
      <c r="C35" s="105"/>
      <c r="D35" s="105"/>
      <c r="E35" s="105"/>
      <c r="F35" s="105"/>
      <c r="G35" s="105"/>
      <c r="H35" s="105"/>
      <c r="I35" s="105"/>
      <c r="J35" s="105"/>
      <c r="K35" s="105"/>
      <c r="L35" s="105"/>
      <c r="M35" s="105"/>
      <c r="N35" s="105"/>
      <c r="O35" s="105"/>
    </row>
    <row r="36" spans="1:15" ht="15.75" customHeight="1">
      <c r="A36" s="105"/>
      <c r="B36" s="105"/>
      <c r="C36" s="105"/>
      <c r="D36" s="105"/>
      <c r="E36" s="105"/>
      <c r="F36" s="105"/>
      <c r="G36" s="105"/>
      <c r="H36" s="105"/>
      <c r="I36" s="105"/>
      <c r="J36" s="105"/>
      <c r="K36" s="105"/>
      <c r="L36" s="105"/>
      <c r="M36" s="105"/>
      <c r="N36" s="105"/>
      <c r="O36" s="105"/>
    </row>
    <row r="37" spans="1:15" ht="15.75" customHeight="1">
      <c r="A37" s="105"/>
      <c r="B37" s="105"/>
      <c r="C37" s="105"/>
      <c r="D37" s="105"/>
      <c r="E37" s="105"/>
      <c r="F37" s="105"/>
      <c r="G37" s="105"/>
      <c r="H37" s="105"/>
      <c r="I37" s="105"/>
      <c r="J37" s="105"/>
      <c r="K37" s="105"/>
      <c r="L37" s="105"/>
      <c r="M37" s="105"/>
      <c r="N37" s="105"/>
      <c r="O37" s="105"/>
    </row>
    <row r="38" spans="1:15" ht="15.75" customHeight="1">
      <c r="A38" s="105"/>
      <c r="B38" s="105"/>
      <c r="C38" s="105"/>
      <c r="D38" s="105"/>
      <c r="E38" s="105"/>
      <c r="F38" s="105"/>
      <c r="G38" s="105"/>
      <c r="H38" s="105"/>
      <c r="I38" s="105"/>
      <c r="J38" s="105"/>
      <c r="K38" s="105"/>
      <c r="L38" s="105"/>
      <c r="M38" s="105"/>
      <c r="N38" s="105"/>
      <c r="O38" s="105"/>
    </row>
    <row r="39" spans="1:15" ht="15.75" customHeight="1">
      <c r="A39" s="105"/>
      <c r="B39" s="105"/>
      <c r="C39" s="105"/>
      <c r="D39" s="105"/>
      <c r="E39" s="105"/>
      <c r="F39" s="105"/>
      <c r="G39" s="105"/>
      <c r="H39" s="105"/>
      <c r="I39" s="105"/>
      <c r="J39" s="105"/>
      <c r="K39" s="105"/>
      <c r="L39" s="105"/>
      <c r="M39" s="105"/>
      <c r="N39" s="105"/>
      <c r="O39" s="105"/>
    </row>
    <row r="40" spans="1:15" ht="15.75" customHeight="1">
      <c r="A40" s="105"/>
      <c r="B40" s="105"/>
      <c r="C40" s="105"/>
      <c r="D40" s="105"/>
      <c r="E40" s="105"/>
      <c r="F40" s="105"/>
      <c r="G40" s="105"/>
      <c r="H40" s="105"/>
      <c r="I40" s="105"/>
      <c r="J40" s="105"/>
      <c r="K40" s="105"/>
      <c r="L40" s="105"/>
      <c r="M40" s="105"/>
      <c r="N40" s="105"/>
      <c r="O40" s="105"/>
    </row>
    <row r="41" spans="1:15" ht="15.75" customHeight="1">
      <c r="A41" s="105"/>
      <c r="B41" s="105"/>
      <c r="C41" s="105"/>
      <c r="D41" s="105"/>
      <c r="E41" s="105"/>
      <c r="F41" s="105"/>
      <c r="G41" s="105"/>
      <c r="H41" s="105"/>
      <c r="I41" s="105"/>
      <c r="J41" s="105"/>
      <c r="K41" s="105"/>
      <c r="L41" s="105"/>
      <c r="M41" s="105"/>
      <c r="N41" s="105"/>
      <c r="O41" s="105"/>
    </row>
    <row r="42" spans="1:15" ht="15.75" customHeight="1">
      <c r="A42" s="105"/>
      <c r="B42" s="105"/>
      <c r="C42" s="105"/>
      <c r="D42" s="105"/>
      <c r="E42" s="105"/>
      <c r="F42" s="105"/>
      <c r="G42" s="105"/>
      <c r="H42" s="105"/>
      <c r="I42" s="105"/>
      <c r="J42" s="105"/>
      <c r="K42" s="105"/>
      <c r="L42" s="105"/>
      <c r="M42" s="105"/>
      <c r="N42" s="105"/>
      <c r="O42" s="105"/>
    </row>
    <row r="43" spans="1:15" ht="15.75" customHeight="1">
      <c r="A43" s="105"/>
      <c r="B43" s="105"/>
      <c r="C43" s="105"/>
      <c r="D43" s="105"/>
      <c r="E43" s="105"/>
      <c r="F43" s="105"/>
      <c r="G43" s="105"/>
      <c r="H43" s="105"/>
      <c r="I43" s="105"/>
      <c r="J43" s="105"/>
      <c r="K43" s="105"/>
      <c r="L43" s="105"/>
      <c r="M43" s="105"/>
      <c r="N43" s="105"/>
      <c r="O43" s="105"/>
    </row>
    <row r="44" spans="1:15" ht="15.75" customHeight="1">
      <c r="A44" s="105"/>
      <c r="B44" s="105"/>
      <c r="C44" s="105"/>
      <c r="D44" s="105"/>
      <c r="E44" s="105"/>
      <c r="F44" s="105"/>
      <c r="G44" s="105"/>
      <c r="H44" s="105"/>
      <c r="I44" s="105"/>
      <c r="J44" s="105"/>
      <c r="K44" s="105"/>
      <c r="L44" s="105"/>
      <c r="M44" s="105"/>
      <c r="N44" s="105"/>
      <c r="O44" s="105"/>
    </row>
    <row r="45" spans="1:15" ht="15.75" customHeight="1">
      <c r="A45" s="105"/>
      <c r="B45" s="105"/>
      <c r="C45" s="105"/>
      <c r="D45" s="105"/>
      <c r="E45" s="105"/>
      <c r="F45" s="105"/>
      <c r="G45" s="105"/>
      <c r="H45" s="105"/>
      <c r="I45" s="105"/>
      <c r="J45" s="105"/>
      <c r="K45" s="105"/>
      <c r="L45" s="105"/>
      <c r="M45" s="105"/>
      <c r="N45" s="105"/>
      <c r="O45" s="105"/>
    </row>
    <row r="46" spans="1:15" ht="15.75" customHeight="1">
      <c r="A46" s="105"/>
      <c r="B46" s="105"/>
      <c r="C46" s="105"/>
      <c r="D46" s="105"/>
      <c r="E46" s="105"/>
      <c r="F46" s="105"/>
      <c r="G46" s="105"/>
      <c r="H46" s="105"/>
      <c r="I46" s="105"/>
      <c r="J46" s="105"/>
      <c r="K46" s="105"/>
      <c r="L46" s="105"/>
      <c r="M46" s="105"/>
      <c r="N46" s="105"/>
      <c r="O46" s="105"/>
    </row>
    <row r="47" spans="1:15" ht="15.75" customHeight="1">
      <c r="A47" s="105"/>
      <c r="B47" s="105"/>
      <c r="C47" s="105"/>
      <c r="D47" s="105"/>
      <c r="E47" s="105"/>
      <c r="F47" s="105"/>
      <c r="G47" s="105"/>
      <c r="H47" s="105"/>
      <c r="I47" s="105"/>
      <c r="J47" s="105"/>
      <c r="K47" s="105"/>
      <c r="L47" s="105"/>
      <c r="M47" s="105"/>
      <c r="N47" s="105"/>
      <c r="O47" s="105"/>
    </row>
    <row r="48" spans="1:15" ht="15.75" customHeight="1">
      <c r="A48" s="105"/>
      <c r="B48" s="105"/>
      <c r="C48" s="105"/>
      <c r="D48" s="105"/>
      <c r="E48" s="105"/>
      <c r="F48" s="105"/>
      <c r="G48" s="105"/>
      <c r="H48" s="105"/>
      <c r="I48" s="105"/>
      <c r="J48" s="105"/>
      <c r="K48" s="105"/>
      <c r="L48" s="105"/>
      <c r="M48" s="105"/>
      <c r="N48" s="105"/>
      <c r="O48" s="105"/>
    </row>
    <row r="49" spans="1:15" ht="15.75" customHeight="1">
      <c r="A49" s="105"/>
      <c r="B49" s="105"/>
      <c r="C49" s="105"/>
      <c r="D49" s="105"/>
      <c r="E49" s="105"/>
      <c r="F49" s="105"/>
      <c r="G49" s="105"/>
      <c r="H49" s="105"/>
      <c r="I49" s="105"/>
      <c r="J49" s="105"/>
      <c r="K49" s="105"/>
      <c r="L49" s="105"/>
      <c r="M49" s="105"/>
      <c r="N49" s="105"/>
      <c r="O49" s="105"/>
    </row>
    <row r="50" spans="1:15" ht="15.75" customHeight="1">
      <c r="A50" s="105"/>
      <c r="B50" s="105"/>
      <c r="C50" s="105"/>
      <c r="D50" s="105"/>
      <c r="E50" s="105"/>
      <c r="F50" s="105"/>
      <c r="G50" s="105"/>
      <c r="H50" s="105"/>
      <c r="I50" s="105"/>
      <c r="J50" s="105"/>
      <c r="K50" s="105"/>
      <c r="L50" s="105"/>
      <c r="M50" s="105"/>
      <c r="N50" s="105"/>
      <c r="O50" s="105"/>
    </row>
    <row r="51" spans="1:15" ht="15.75" customHeight="1">
      <c r="A51" s="105"/>
      <c r="B51" s="105"/>
      <c r="C51" s="105"/>
      <c r="D51" s="105"/>
      <c r="E51" s="105"/>
      <c r="F51" s="105"/>
      <c r="G51" s="105"/>
      <c r="H51" s="105"/>
      <c r="I51" s="105"/>
      <c r="J51" s="105"/>
      <c r="K51" s="105"/>
      <c r="L51" s="105"/>
      <c r="M51" s="105"/>
      <c r="N51" s="105"/>
      <c r="O51" s="105"/>
    </row>
    <row r="52" spans="1:15" ht="15.75" customHeight="1">
      <c r="A52" s="105"/>
      <c r="B52" s="105"/>
      <c r="C52" s="105"/>
      <c r="D52" s="105"/>
      <c r="E52" s="105"/>
      <c r="F52" s="105"/>
      <c r="G52" s="105"/>
      <c r="H52" s="105"/>
      <c r="I52" s="105"/>
      <c r="J52" s="105"/>
      <c r="K52" s="105"/>
      <c r="L52" s="105"/>
      <c r="M52" s="105"/>
      <c r="N52" s="105"/>
      <c r="O52" s="105"/>
    </row>
    <row r="53" spans="1:15" ht="15.75" customHeight="1">
      <c r="A53" s="105"/>
      <c r="B53" s="105"/>
      <c r="C53" s="105"/>
      <c r="D53" s="105"/>
      <c r="E53" s="105"/>
      <c r="F53" s="105"/>
      <c r="G53" s="105"/>
      <c r="H53" s="105"/>
      <c r="I53" s="105"/>
      <c r="J53" s="105"/>
      <c r="K53" s="105"/>
      <c r="L53" s="105"/>
      <c r="M53" s="105"/>
      <c r="N53" s="105"/>
      <c r="O53" s="105"/>
    </row>
    <row r="54" spans="1:15" ht="15.75" customHeight="1">
      <c r="A54" s="105"/>
      <c r="B54" s="105"/>
      <c r="C54" s="105"/>
      <c r="D54" s="105"/>
      <c r="E54" s="105"/>
      <c r="F54" s="105"/>
      <c r="G54" s="105"/>
      <c r="H54" s="105"/>
      <c r="I54" s="105"/>
      <c r="J54" s="105"/>
      <c r="K54" s="105"/>
      <c r="L54" s="105"/>
      <c r="M54" s="105"/>
      <c r="N54" s="105"/>
      <c r="O54" s="105"/>
    </row>
    <row r="55" spans="1:15" ht="15.75" customHeight="1">
      <c r="A55" s="105"/>
      <c r="B55" s="105"/>
      <c r="C55" s="105"/>
      <c r="D55" s="105"/>
      <c r="E55" s="105"/>
      <c r="F55" s="105"/>
      <c r="G55" s="105"/>
      <c r="H55" s="105"/>
      <c r="I55" s="105"/>
      <c r="J55" s="105"/>
      <c r="K55" s="105"/>
      <c r="L55" s="105"/>
      <c r="M55" s="105"/>
      <c r="N55" s="105"/>
      <c r="O55" s="105"/>
    </row>
    <row r="56" spans="1:15" ht="15.75" customHeight="1">
      <c r="A56" s="105"/>
      <c r="B56" s="105"/>
      <c r="C56" s="105"/>
      <c r="D56" s="105"/>
      <c r="E56" s="105"/>
      <c r="F56" s="105"/>
      <c r="G56" s="105"/>
      <c r="H56" s="105"/>
      <c r="I56" s="105"/>
      <c r="J56" s="105"/>
      <c r="K56" s="105"/>
      <c r="L56" s="105"/>
      <c r="M56" s="105"/>
      <c r="N56" s="105"/>
      <c r="O56" s="105"/>
    </row>
  </sheetData>
  <mergeCells count="5">
    <mergeCell ref="B12:W12"/>
    <mergeCell ref="C4:M4"/>
    <mergeCell ref="N4:W4"/>
    <mergeCell ref="C3:W3"/>
    <mergeCell ref="B2:W2"/>
  </mergeCells>
  <conditionalFormatting sqref="G7:M8">
    <cfRule type="cellIs" dxfId="6" priority="1" stopIfTrue="1" operator="equal">
      <formula>"End"</formula>
    </cfRule>
  </conditionalFormatting>
  <hyperlinks>
    <hyperlink ref="A1" location="Contents!B2" display="Back to contents" xr:uid="{B7A7E370-0807-4C7D-A6F2-F3C1812E2B1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F997-EB0E-4E10-9861-BFC8988E2E28}">
  <sheetPr codeName="Sheet20">
    <tabColor theme="6"/>
  </sheetPr>
  <dimension ref="A1:T18"/>
  <sheetViews>
    <sheetView zoomScaleNormal="100" workbookViewId="0"/>
  </sheetViews>
  <sheetFormatPr defaultColWidth="9.42578125" defaultRowHeight="12.75"/>
  <cols>
    <col min="1" max="1" width="12" style="2" customWidth="1"/>
    <col min="2" max="2" width="60.5703125" style="2" customWidth="1"/>
    <col min="3" max="9" width="10.42578125" style="2" customWidth="1"/>
    <col min="10" max="10" width="12.42578125" style="2" customWidth="1"/>
    <col min="11" max="12" width="9.42578125" style="2" customWidth="1"/>
    <col min="13" max="13" width="9" style="2" customWidth="1"/>
    <col min="14" max="14" width="15.42578125" style="2" customWidth="1"/>
    <col min="15" max="16384" width="9.42578125" style="2"/>
  </cols>
  <sheetData>
    <row r="1" spans="1:20" ht="33.75" customHeight="1" thickBot="1">
      <c r="A1" s="415" t="s">
        <v>14</v>
      </c>
      <c r="B1" s="9"/>
      <c r="K1" s="4"/>
      <c r="L1" s="316"/>
      <c r="M1" s="4"/>
      <c r="N1" s="4"/>
      <c r="O1" s="4"/>
      <c r="P1" s="4"/>
      <c r="Q1" s="4"/>
      <c r="R1" s="4"/>
      <c r="S1" s="4"/>
      <c r="T1" s="4"/>
    </row>
    <row r="2" spans="1:20" ht="21" customHeight="1" thickBot="1">
      <c r="B2" s="457" t="s">
        <v>142</v>
      </c>
      <c r="C2" s="458"/>
      <c r="D2" s="458"/>
      <c r="E2" s="458"/>
      <c r="F2" s="458"/>
      <c r="G2" s="458"/>
      <c r="H2" s="458"/>
      <c r="I2" s="459"/>
      <c r="J2" s="4"/>
      <c r="K2" s="4"/>
      <c r="L2" s="4"/>
      <c r="M2" s="4"/>
      <c r="N2" s="4"/>
      <c r="O2" s="4"/>
      <c r="P2" s="460"/>
      <c r="Q2" s="460"/>
      <c r="R2" s="4"/>
      <c r="S2" s="4"/>
    </row>
    <row r="3" spans="1:20" ht="12.75" customHeight="1">
      <c r="B3" s="56"/>
      <c r="C3" s="461" t="s">
        <v>8</v>
      </c>
      <c r="D3" s="461"/>
      <c r="E3" s="461"/>
      <c r="F3" s="461"/>
      <c r="G3" s="461"/>
      <c r="H3" s="461"/>
      <c r="I3" s="462"/>
      <c r="J3" s="4"/>
      <c r="K3" s="4"/>
      <c r="L3" s="4"/>
      <c r="M3" s="4"/>
      <c r="N3" s="4"/>
      <c r="O3" s="4"/>
      <c r="P3" s="4"/>
      <c r="Q3" s="4"/>
      <c r="R3" s="4"/>
      <c r="S3" s="4"/>
    </row>
    <row r="4" spans="1:20" ht="12.75" customHeight="1">
      <c r="B4" s="56"/>
      <c r="C4" s="380" t="s">
        <v>9</v>
      </c>
      <c r="D4" s="463" t="s">
        <v>10</v>
      </c>
      <c r="E4" s="463"/>
      <c r="F4" s="463"/>
      <c r="G4" s="463"/>
      <c r="H4" s="463"/>
      <c r="I4" s="464"/>
      <c r="J4" s="4"/>
      <c r="K4" s="4"/>
      <c r="L4" s="4"/>
      <c r="M4" s="4"/>
      <c r="N4" s="4"/>
      <c r="O4" s="4"/>
      <c r="P4" s="4"/>
      <c r="Q4" s="4"/>
      <c r="R4" s="4"/>
      <c r="S4" s="4"/>
    </row>
    <row r="5" spans="1:20" ht="12.75" customHeight="1">
      <c r="B5" s="57"/>
      <c r="C5" s="180" t="s">
        <v>24</v>
      </c>
      <c r="D5" s="180" t="s">
        <v>26</v>
      </c>
      <c r="E5" s="180" t="s">
        <v>27</v>
      </c>
      <c r="F5" s="58" t="s">
        <v>28</v>
      </c>
      <c r="G5" s="58" t="s">
        <v>29</v>
      </c>
      <c r="H5" s="58" t="s">
        <v>108</v>
      </c>
      <c r="I5" s="59" t="s">
        <v>195</v>
      </c>
      <c r="J5" s="4"/>
      <c r="K5" s="4"/>
      <c r="L5" s="4"/>
      <c r="M5" s="4"/>
      <c r="N5" s="4"/>
      <c r="O5" s="4"/>
      <c r="P5" s="4"/>
      <c r="Q5" s="4"/>
      <c r="R5" s="4"/>
      <c r="S5" s="4"/>
    </row>
    <row r="6" spans="1:20" ht="13.5" customHeight="1">
      <c r="B6" s="84" t="s">
        <v>22</v>
      </c>
      <c r="C6" s="60"/>
      <c r="D6" s="60"/>
      <c r="E6" s="60"/>
      <c r="F6" s="60"/>
      <c r="G6" s="60"/>
      <c r="H6" s="60"/>
      <c r="I6" s="317"/>
      <c r="K6" s="5"/>
    </row>
    <row r="7" spans="1:20" ht="13.5" customHeight="1">
      <c r="B7" s="61" t="s">
        <v>23</v>
      </c>
      <c r="C7" s="62">
        <f>SUM(C8:C9)</f>
        <v>0</v>
      </c>
      <c r="D7" s="62">
        <f t="shared" ref="D7:I7" si="0">SUM(D8:D9)</f>
        <v>1.3074999999999999</v>
      </c>
      <c r="E7" s="62">
        <f t="shared" si="0"/>
        <v>1.8785000000000001</v>
      </c>
      <c r="F7" s="62">
        <f t="shared" si="0"/>
        <v>3.2869999999999999</v>
      </c>
      <c r="G7" s="62">
        <f t="shared" si="0"/>
        <v>4.2161999999999997</v>
      </c>
      <c r="H7" s="62">
        <f t="shared" si="0"/>
        <v>4.2294</v>
      </c>
      <c r="I7" s="318">
        <f t="shared" si="0"/>
        <v>4.2681999999999993</v>
      </c>
    </row>
    <row r="8" spans="1:20" ht="13.5" customHeight="1">
      <c r="B8" s="63" t="s">
        <v>40</v>
      </c>
      <c r="C8" s="64">
        <v>0</v>
      </c>
      <c r="D8" s="64">
        <v>1.2949999999999999</v>
      </c>
      <c r="E8" s="64">
        <v>1.8</v>
      </c>
      <c r="F8" s="64">
        <v>3.15</v>
      </c>
      <c r="G8" s="64">
        <v>4.04</v>
      </c>
      <c r="H8" s="64">
        <v>4.04</v>
      </c>
      <c r="I8" s="151">
        <v>4.0549999999999997</v>
      </c>
    </row>
    <row r="9" spans="1:20" ht="13.5" customHeight="1">
      <c r="B9" s="63" t="s">
        <v>202</v>
      </c>
      <c r="C9" s="381">
        <v>0</v>
      </c>
      <c r="D9" s="381">
        <v>1.2500000000000001E-2</v>
      </c>
      <c r="E9" s="381">
        <v>7.85E-2</v>
      </c>
      <c r="F9" s="381">
        <v>0.13700000000000001</v>
      </c>
      <c r="G9" s="381">
        <v>0.1762</v>
      </c>
      <c r="H9" s="381">
        <v>0.18940000000000001</v>
      </c>
      <c r="I9" s="151">
        <v>0.2132</v>
      </c>
    </row>
    <row r="10" spans="1:20" ht="13.5" customHeight="1">
      <c r="B10" s="65" t="s">
        <v>15</v>
      </c>
      <c r="C10" s="66">
        <f>SUM(C11:C12)</f>
        <v>1.23E-2</v>
      </c>
      <c r="D10" s="66">
        <f t="shared" ref="D10:I10" si="1">SUM(D11:D12)</f>
        <v>1.345</v>
      </c>
      <c r="E10" s="66">
        <f t="shared" si="1"/>
        <v>1.8798000000000001</v>
      </c>
      <c r="F10" s="66">
        <f t="shared" si="1"/>
        <v>3.2746</v>
      </c>
      <c r="G10" s="66">
        <f t="shared" si="1"/>
        <v>4.2142999999999997</v>
      </c>
      <c r="H10" s="66">
        <f t="shared" si="1"/>
        <v>4.2443</v>
      </c>
      <c r="I10" s="152">
        <f t="shared" si="1"/>
        <v>4.2698</v>
      </c>
      <c r="R10" s="11"/>
    </row>
    <row r="11" spans="1:20" ht="13.5" customHeight="1">
      <c r="B11" s="63" t="s">
        <v>40</v>
      </c>
      <c r="C11" s="64">
        <f>C8</f>
        <v>0</v>
      </c>
      <c r="D11" s="64">
        <f t="shared" ref="D11:I11" si="2">D8</f>
        <v>1.2949999999999999</v>
      </c>
      <c r="E11" s="64">
        <f t="shared" si="2"/>
        <v>1.8</v>
      </c>
      <c r="F11" s="64">
        <f t="shared" si="2"/>
        <v>3.15</v>
      </c>
      <c r="G11" s="64">
        <f t="shared" si="2"/>
        <v>4.04</v>
      </c>
      <c r="H11" s="64">
        <f t="shared" si="2"/>
        <v>4.04</v>
      </c>
      <c r="I11" s="151">
        <f t="shared" si="2"/>
        <v>4.0549999999999997</v>
      </c>
    </row>
    <row r="12" spans="1:20" ht="13.5" customHeight="1">
      <c r="B12" s="63" t="s">
        <v>203</v>
      </c>
      <c r="C12" s="381">
        <v>1.23E-2</v>
      </c>
      <c r="D12" s="381">
        <v>0.05</v>
      </c>
      <c r="E12" s="381">
        <v>7.9799999999999996E-2</v>
      </c>
      <c r="F12" s="381">
        <v>0.12459999999999999</v>
      </c>
      <c r="G12" s="381">
        <v>0.17430000000000001</v>
      </c>
      <c r="H12" s="381">
        <v>0.20430000000000001</v>
      </c>
      <c r="I12" s="319">
        <v>0.21480000000000002</v>
      </c>
    </row>
    <row r="13" spans="1:20" ht="13.5" customHeight="1">
      <c r="B13" s="157" t="s">
        <v>17</v>
      </c>
      <c r="C13" s="158">
        <f>+C10-C7</f>
        <v>1.23E-2</v>
      </c>
      <c r="D13" s="158">
        <f t="shared" ref="D13:I13" si="3">+D10-D7</f>
        <v>3.7500000000000089E-2</v>
      </c>
      <c r="E13" s="158">
        <f t="shared" si="3"/>
        <v>1.3000000000000789E-3</v>
      </c>
      <c r="F13" s="158">
        <f t="shared" si="3"/>
        <v>-1.2399999999999967E-2</v>
      </c>
      <c r="G13" s="158">
        <f t="shared" si="3"/>
        <v>-1.9000000000000128E-3</v>
      </c>
      <c r="H13" s="158">
        <f t="shared" si="3"/>
        <v>1.4899999999999913E-2</v>
      </c>
      <c r="I13" s="159">
        <f t="shared" si="3"/>
        <v>1.600000000000712E-3</v>
      </c>
    </row>
    <row r="14" spans="1:20" ht="12.75" customHeight="1" thickBot="1">
      <c r="B14" s="465" t="s">
        <v>208</v>
      </c>
      <c r="C14" s="466"/>
      <c r="D14" s="466"/>
      <c r="E14" s="466"/>
      <c r="F14" s="466"/>
      <c r="G14" s="466"/>
      <c r="H14" s="466"/>
      <c r="I14" s="467"/>
    </row>
    <row r="15" spans="1:20" ht="23.25" customHeight="1">
      <c r="B15" s="320"/>
      <c r="C15" s="320"/>
      <c r="D15" s="320"/>
      <c r="E15" s="320"/>
      <c r="F15" s="320"/>
      <c r="G15" s="320"/>
      <c r="H15" s="320"/>
      <c r="I15" s="320"/>
    </row>
    <row r="16" spans="1:20" ht="11.25" customHeight="1"/>
    <row r="18" spans="3:9">
      <c r="C18" s="12"/>
      <c r="D18" s="12"/>
      <c r="E18" s="12"/>
      <c r="F18" s="12"/>
      <c r="G18" s="12"/>
      <c r="H18" s="12"/>
      <c r="I18" s="12"/>
    </row>
  </sheetData>
  <mergeCells count="5">
    <mergeCell ref="B2:I2"/>
    <mergeCell ref="P2:Q2"/>
    <mergeCell ref="C3:I3"/>
    <mergeCell ref="D4:I4"/>
    <mergeCell ref="B14:I14"/>
  </mergeCells>
  <hyperlinks>
    <hyperlink ref="A1" location="Contents!B2" display="Back to contents" xr:uid="{00A9DC67-FE64-4763-B68C-60A4F9B7E353}"/>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873E-621B-4AC8-B358-AAE314FFFE6C}">
  <sheetPr codeName="Sheet28">
    <tabColor theme="6"/>
  </sheetPr>
  <dimension ref="A1:Y96"/>
  <sheetViews>
    <sheetView zoomScaleNormal="100" workbookViewId="0"/>
  </sheetViews>
  <sheetFormatPr defaultColWidth="9.42578125" defaultRowHeight="13.5" customHeight="1"/>
  <cols>
    <col min="1" max="1" width="12" style="20" customWidth="1"/>
    <col min="2" max="2" width="32.5703125" style="69" bestFit="1" customWidth="1"/>
    <col min="3" max="8" width="11.42578125" style="69" customWidth="1"/>
    <col min="9" max="16384" width="9.42578125" style="20"/>
  </cols>
  <sheetData>
    <row r="1" spans="1:25" ht="33.75" customHeight="1" thickBot="1">
      <c r="A1" s="415" t="s">
        <v>14</v>
      </c>
      <c r="B1" s="67"/>
      <c r="C1" s="68"/>
      <c r="D1" s="68"/>
      <c r="E1" s="68"/>
      <c r="F1" s="68"/>
      <c r="G1" s="68"/>
      <c r="I1" s="321"/>
      <c r="J1" s="69"/>
      <c r="K1" s="69"/>
      <c r="L1" s="69"/>
      <c r="M1" s="69"/>
      <c r="N1" s="69"/>
      <c r="O1" s="69"/>
      <c r="P1" s="69"/>
      <c r="Q1" s="69"/>
      <c r="R1" s="69"/>
      <c r="S1" s="69"/>
      <c r="T1" s="69"/>
      <c r="U1" s="69"/>
      <c r="V1" s="69"/>
      <c r="W1" s="69"/>
      <c r="X1" s="69"/>
      <c r="Y1" s="69"/>
    </row>
    <row r="2" spans="1:25" ht="18" customHeight="1" thickBot="1">
      <c r="A2" s="69"/>
      <c r="B2" s="471" t="s">
        <v>143</v>
      </c>
      <c r="C2" s="472"/>
      <c r="D2" s="472"/>
      <c r="E2" s="472"/>
      <c r="F2" s="472"/>
      <c r="G2" s="472"/>
      <c r="H2" s="473"/>
      <c r="I2" s="69"/>
      <c r="J2" s="70"/>
      <c r="K2" s="69"/>
      <c r="L2" s="69"/>
      <c r="M2" s="69"/>
      <c r="N2" s="460"/>
      <c r="O2" s="460"/>
      <c r="P2" s="4"/>
      <c r="Q2" s="69"/>
      <c r="R2" s="69"/>
      <c r="S2" s="69"/>
      <c r="T2" s="69"/>
      <c r="U2" s="69"/>
      <c r="V2" s="69"/>
      <c r="W2" s="69"/>
      <c r="X2" s="69"/>
      <c r="Y2" s="69"/>
    </row>
    <row r="3" spans="1:25" ht="15" customHeight="1">
      <c r="A3" s="322"/>
      <c r="B3" s="323"/>
      <c r="C3" s="474" t="s">
        <v>113</v>
      </c>
      <c r="D3" s="474"/>
      <c r="E3" s="474"/>
      <c r="F3" s="474"/>
      <c r="G3" s="474"/>
      <c r="H3" s="475"/>
      <c r="I3" s="69"/>
      <c r="J3" s="69"/>
      <c r="K3" s="69"/>
      <c r="L3" s="69"/>
      <c r="M3" s="69"/>
      <c r="N3" s="69"/>
      <c r="O3" s="69"/>
      <c r="P3" s="69"/>
      <c r="Q3" s="69"/>
      <c r="R3" s="69"/>
      <c r="S3" s="69"/>
      <c r="T3" s="69"/>
      <c r="U3" s="69"/>
      <c r="V3" s="69"/>
      <c r="W3" s="69"/>
      <c r="X3" s="69"/>
      <c r="Y3" s="69"/>
    </row>
    <row r="4" spans="1:25" ht="12.75" customHeight="1">
      <c r="A4" s="322"/>
      <c r="B4" s="323"/>
      <c r="C4" s="476" t="s">
        <v>133</v>
      </c>
      <c r="D4" s="476"/>
      <c r="E4" s="476"/>
      <c r="F4" s="476"/>
      <c r="G4" s="476"/>
      <c r="H4" s="477"/>
      <c r="I4" s="69"/>
      <c r="J4" s="69"/>
      <c r="K4" s="69"/>
      <c r="L4" s="69"/>
      <c r="M4" s="69"/>
      <c r="N4" s="69"/>
      <c r="O4" s="69"/>
      <c r="P4" s="69"/>
      <c r="Q4" s="69"/>
      <c r="R4" s="69"/>
      <c r="S4" s="69"/>
      <c r="T4" s="69"/>
      <c r="U4" s="69"/>
      <c r="V4" s="69"/>
      <c r="W4" s="69"/>
      <c r="X4" s="69"/>
      <c r="Y4" s="69"/>
    </row>
    <row r="5" spans="1:25" ht="12.75" customHeight="1">
      <c r="A5" s="322"/>
      <c r="B5" s="324"/>
      <c r="C5" s="180" t="s">
        <v>26</v>
      </c>
      <c r="D5" s="180" t="s">
        <v>27</v>
      </c>
      <c r="E5" s="180" t="s">
        <v>28</v>
      </c>
      <c r="F5" s="58" t="s">
        <v>29</v>
      </c>
      <c r="G5" s="58" t="s">
        <v>108</v>
      </c>
      <c r="H5" s="181" t="s">
        <v>217</v>
      </c>
      <c r="I5" s="69"/>
      <c r="J5" s="69"/>
      <c r="K5" s="69"/>
      <c r="L5" s="69"/>
      <c r="M5" s="69"/>
      <c r="N5" s="69"/>
      <c r="O5" s="69"/>
      <c r="P5" s="69"/>
      <c r="Q5" s="69"/>
      <c r="R5" s="69"/>
      <c r="S5" s="69"/>
      <c r="T5" s="69"/>
      <c r="U5" s="69"/>
      <c r="V5" s="69"/>
      <c r="W5" s="69"/>
      <c r="X5" s="69"/>
      <c r="Y5" s="69"/>
    </row>
    <row r="6" spans="1:25" ht="13.5" customHeight="1">
      <c r="A6" s="322"/>
      <c r="B6" s="325" t="s">
        <v>57</v>
      </c>
      <c r="C6" s="182">
        <v>0.8</v>
      </c>
      <c r="D6" s="182">
        <v>1</v>
      </c>
      <c r="E6" s="182">
        <v>2.1999999999999997</v>
      </c>
      <c r="F6" s="182">
        <v>-0.3</v>
      </c>
      <c r="G6" s="182">
        <v>-0.5</v>
      </c>
      <c r="H6" s="183">
        <v>1.0999999999999999</v>
      </c>
      <c r="I6" s="69"/>
      <c r="J6" s="69"/>
      <c r="K6" s="69"/>
      <c r="L6" s="69"/>
      <c r="M6" s="69"/>
      <c r="N6" s="69"/>
      <c r="O6" s="69"/>
      <c r="P6" s="69"/>
      <c r="Q6" s="69"/>
      <c r="R6" s="69"/>
      <c r="S6" s="69"/>
      <c r="T6" s="69"/>
      <c r="U6" s="69"/>
      <c r="V6" s="69"/>
      <c r="W6" s="69"/>
      <c r="X6" s="69"/>
      <c r="Y6" s="69"/>
    </row>
    <row r="7" spans="1:25" ht="13.5" customHeight="1">
      <c r="A7" s="322"/>
      <c r="B7" s="326"/>
      <c r="C7" s="478" t="s">
        <v>132</v>
      </c>
      <c r="D7" s="478"/>
      <c r="E7" s="478"/>
      <c r="F7" s="478"/>
      <c r="G7" s="478"/>
      <c r="H7" s="479"/>
      <c r="I7" s="69"/>
      <c r="J7" s="69"/>
      <c r="K7" s="69"/>
      <c r="L7" s="69"/>
      <c r="M7" s="69"/>
      <c r="N7" s="69"/>
      <c r="O7" s="69"/>
      <c r="P7" s="69"/>
      <c r="Q7" s="69"/>
      <c r="R7" s="69"/>
      <c r="S7" s="69"/>
      <c r="T7" s="69"/>
      <c r="U7" s="69"/>
      <c r="V7" s="69"/>
      <c r="W7" s="69"/>
      <c r="X7" s="69"/>
      <c r="Y7" s="69"/>
    </row>
    <row r="8" spans="1:25" ht="13.5" customHeight="1">
      <c r="A8" s="322"/>
      <c r="B8" s="327" t="s">
        <v>134</v>
      </c>
      <c r="C8" s="184">
        <v>453</v>
      </c>
      <c r="D8" s="184">
        <v>458</v>
      </c>
      <c r="E8" s="184">
        <v>468</v>
      </c>
      <c r="F8" s="184">
        <v>467</v>
      </c>
      <c r="G8" s="184">
        <v>465</v>
      </c>
      <c r="H8" s="185">
        <v>469</v>
      </c>
      <c r="I8" s="69"/>
      <c r="J8" s="69"/>
      <c r="K8" s="69"/>
      <c r="L8" s="69"/>
      <c r="M8" s="69"/>
      <c r="N8" s="69"/>
      <c r="O8" s="69"/>
      <c r="P8" s="69"/>
      <c r="Q8" s="69"/>
      <c r="R8" s="69"/>
      <c r="S8" s="69"/>
      <c r="T8" s="69"/>
      <c r="U8" s="69"/>
      <c r="V8" s="69"/>
      <c r="W8" s="69"/>
      <c r="X8" s="69"/>
      <c r="Y8" s="69"/>
    </row>
    <row r="9" spans="1:25" ht="13.5" customHeight="1">
      <c r="A9" s="322"/>
      <c r="B9" s="328" t="s">
        <v>204</v>
      </c>
      <c r="C9" s="184">
        <v>435</v>
      </c>
      <c r="D9" s="184">
        <v>440</v>
      </c>
      <c r="E9" s="184">
        <v>450</v>
      </c>
      <c r="F9" s="184">
        <v>448</v>
      </c>
      <c r="G9" s="184">
        <v>446</v>
      </c>
      <c r="H9" s="185">
        <v>451</v>
      </c>
      <c r="I9" s="69"/>
      <c r="J9" s="69"/>
      <c r="K9" s="69"/>
      <c r="L9" s="69"/>
      <c r="M9" s="69"/>
      <c r="N9" s="69"/>
      <c r="O9" s="69"/>
      <c r="P9" s="69"/>
      <c r="Q9" s="69"/>
      <c r="R9" s="69"/>
      <c r="S9" s="69"/>
      <c r="T9" s="69"/>
      <c r="U9" s="69"/>
      <c r="V9" s="69"/>
      <c r="W9" s="69"/>
      <c r="X9" s="69"/>
      <c r="Y9" s="69"/>
    </row>
    <row r="10" spans="1:25" ht="24">
      <c r="A10" s="322"/>
      <c r="B10" s="329" t="s">
        <v>205</v>
      </c>
      <c r="C10" s="330">
        <v>408</v>
      </c>
      <c r="D10" s="330">
        <v>411</v>
      </c>
      <c r="E10" s="330">
        <v>421</v>
      </c>
      <c r="F10" s="330">
        <v>419</v>
      </c>
      <c r="G10" s="330">
        <v>416</v>
      </c>
      <c r="H10" s="331">
        <v>421</v>
      </c>
      <c r="I10" s="69"/>
      <c r="J10" s="69"/>
      <c r="K10" s="69"/>
      <c r="L10" s="69"/>
      <c r="M10" s="69"/>
      <c r="N10" s="69"/>
      <c r="O10" s="69"/>
      <c r="P10" s="69"/>
      <c r="Q10" s="69"/>
      <c r="R10" s="69"/>
      <c r="S10" s="69"/>
      <c r="T10" s="69"/>
      <c r="U10" s="69"/>
      <c r="V10" s="69"/>
      <c r="W10" s="69"/>
      <c r="X10" s="69"/>
      <c r="Y10" s="69"/>
    </row>
    <row r="11" spans="1:25" ht="15.75" thickBot="1">
      <c r="A11" s="322"/>
      <c r="B11" s="332" t="s">
        <v>206</v>
      </c>
      <c r="C11" s="184">
        <v>6</v>
      </c>
      <c r="D11" s="184">
        <v>6</v>
      </c>
      <c r="E11" s="184">
        <v>1</v>
      </c>
      <c r="F11" s="184">
        <v>1</v>
      </c>
      <c r="G11" s="184">
        <v>1</v>
      </c>
      <c r="H11" s="185">
        <v>1</v>
      </c>
      <c r="I11" s="69"/>
      <c r="J11" s="69"/>
      <c r="K11" s="69"/>
      <c r="L11" s="69"/>
      <c r="M11" s="69"/>
      <c r="N11" s="69"/>
      <c r="O11" s="69"/>
      <c r="P11" s="69"/>
      <c r="Q11" s="69"/>
      <c r="R11" s="69"/>
      <c r="S11" s="69"/>
      <c r="T11" s="69"/>
      <c r="U11" s="69"/>
      <c r="V11" s="69"/>
      <c r="W11" s="69"/>
      <c r="X11" s="69"/>
      <c r="Y11" s="69"/>
    </row>
    <row r="12" spans="1:25" ht="159" customHeight="1" thickBot="1">
      <c r="A12" s="69"/>
      <c r="B12" s="468" t="s">
        <v>257</v>
      </c>
      <c r="C12" s="469"/>
      <c r="D12" s="469"/>
      <c r="E12" s="469"/>
      <c r="F12" s="469"/>
      <c r="G12" s="469"/>
      <c r="H12" s="470"/>
      <c r="I12" s="69"/>
      <c r="J12" s="69"/>
      <c r="K12" s="69"/>
      <c r="L12" s="69"/>
      <c r="M12" s="69"/>
      <c r="N12" s="69"/>
      <c r="O12" s="69"/>
      <c r="P12" s="69"/>
      <c r="Q12" s="69"/>
      <c r="R12" s="69"/>
      <c r="S12" s="69"/>
      <c r="T12" s="69"/>
      <c r="U12" s="69"/>
      <c r="V12" s="69"/>
      <c r="W12" s="69"/>
      <c r="X12" s="69"/>
      <c r="Y12" s="69"/>
    </row>
    <row r="13" spans="1:25" ht="13.5" customHeight="1">
      <c r="A13" s="69"/>
      <c r="I13" s="69"/>
      <c r="J13" s="69"/>
      <c r="K13" s="69"/>
      <c r="L13" s="69"/>
      <c r="M13" s="69"/>
      <c r="N13" s="69"/>
      <c r="O13" s="69"/>
      <c r="P13" s="69"/>
      <c r="Q13" s="69"/>
      <c r="R13" s="69"/>
      <c r="S13" s="69"/>
      <c r="T13" s="69"/>
      <c r="U13" s="69"/>
      <c r="V13" s="69"/>
      <c r="W13" s="69"/>
      <c r="X13" s="69"/>
      <c r="Y13" s="69"/>
    </row>
    <row r="14" spans="1:25" ht="13.5" customHeight="1">
      <c r="A14" s="69"/>
      <c r="I14" s="69"/>
      <c r="J14" s="69"/>
      <c r="K14" s="69"/>
      <c r="L14" s="69"/>
      <c r="M14" s="69"/>
      <c r="N14" s="69"/>
      <c r="O14" s="69"/>
      <c r="P14" s="69"/>
      <c r="Q14" s="69"/>
      <c r="R14" s="69"/>
      <c r="S14" s="69"/>
      <c r="T14" s="69"/>
      <c r="U14" s="69"/>
      <c r="V14" s="69"/>
      <c r="W14" s="69"/>
      <c r="X14" s="69"/>
      <c r="Y14" s="69"/>
    </row>
    <row r="15" spans="1:25" ht="13.5" customHeight="1">
      <c r="A15" s="69"/>
      <c r="I15" s="69"/>
      <c r="J15" s="69"/>
      <c r="K15" s="69"/>
      <c r="L15" s="69"/>
      <c r="M15" s="69"/>
      <c r="N15" s="69"/>
      <c r="O15" s="69"/>
      <c r="P15" s="69"/>
      <c r="Q15" s="69"/>
      <c r="R15" s="69"/>
      <c r="S15" s="69"/>
      <c r="T15" s="69"/>
      <c r="U15" s="69"/>
      <c r="V15" s="69"/>
      <c r="W15" s="69"/>
      <c r="X15" s="69"/>
      <c r="Y15" s="69"/>
    </row>
    <row r="16" spans="1:25" ht="13.5" customHeight="1">
      <c r="A16" s="69"/>
      <c r="I16" s="69"/>
      <c r="J16" s="69"/>
      <c r="K16" s="69"/>
      <c r="L16" s="69"/>
      <c r="M16" s="69"/>
      <c r="N16" s="69"/>
      <c r="O16" s="69"/>
      <c r="P16" s="69"/>
      <c r="Q16" s="69"/>
      <c r="R16" s="69"/>
      <c r="S16" s="69"/>
      <c r="T16" s="69"/>
      <c r="U16" s="69"/>
      <c r="V16" s="69"/>
      <c r="W16" s="69"/>
      <c r="X16" s="69"/>
      <c r="Y16" s="69"/>
    </row>
    <row r="17" spans="1:25" ht="13.5" customHeight="1">
      <c r="A17" s="69"/>
      <c r="I17" s="69"/>
      <c r="J17" s="69"/>
      <c r="K17" s="69"/>
      <c r="L17" s="69"/>
      <c r="M17" s="69"/>
      <c r="N17" s="69"/>
      <c r="O17" s="69"/>
      <c r="P17" s="69"/>
      <c r="Q17" s="69"/>
      <c r="R17" s="69"/>
      <c r="S17" s="69"/>
      <c r="T17" s="69"/>
      <c r="U17" s="69"/>
      <c r="V17" s="69"/>
      <c r="W17" s="69"/>
      <c r="X17" s="69"/>
      <c r="Y17" s="69"/>
    </row>
    <row r="18" spans="1:25" ht="13.5" customHeight="1">
      <c r="A18" s="69"/>
      <c r="I18" s="69"/>
      <c r="J18" s="69"/>
      <c r="K18" s="69"/>
      <c r="L18" s="69"/>
      <c r="M18" s="69"/>
      <c r="N18" s="69"/>
      <c r="O18" s="69"/>
      <c r="P18" s="69"/>
      <c r="Q18" s="69"/>
      <c r="R18" s="69"/>
      <c r="S18" s="69"/>
      <c r="T18" s="69"/>
      <c r="U18" s="69"/>
      <c r="V18" s="69"/>
      <c r="W18" s="69"/>
      <c r="X18" s="69"/>
      <c r="Y18" s="69"/>
    </row>
    <row r="19" spans="1:25" ht="13.5" customHeight="1">
      <c r="A19" s="69"/>
      <c r="I19" s="69"/>
      <c r="J19" s="69"/>
      <c r="K19" s="69"/>
      <c r="L19" s="69"/>
      <c r="M19" s="69"/>
      <c r="N19" s="69"/>
      <c r="O19" s="69"/>
      <c r="P19" s="69"/>
      <c r="Q19" s="69"/>
      <c r="R19" s="69"/>
      <c r="S19" s="69"/>
      <c r="T19" s="69"/>
      <c r="U19" s="69"/>
      <c r="V19" s="69"/>
      <c r="W19" s="69"/>
      <c r="X19" s="69"/>
      <c r="Y19" s="69"/>
    </row>
    <row r="20" spans="1:25" ht="13.5" customHeight="1">
      <c r="A20" s="69"/>
      <c r="I20" s="69"/>
      <c r="J20" s="69"/>
      <c r="K20" s="69"/>
      <c r="L20" s="69"/>
      <c r="M20" s="69"/>
      <c r="N20" s="69"/>
      <c r="O20" s="69"/>
      <c r="P20" s="69"/>
      <c r="Q20" s="69"/>
      <c r="R20" s="69"/>
      <c r="S20" s="69"/>
      <c r="T20" s="69"/>
      <c r="U20" s="69"/>
      <c r="V20" s="69"/>
      <c r="W20" s="69"/>
      <c r="X20" s="69"/>
      <c r="Y20" s="69"/>
    </row>
    <row r="21" spans="1:25" ht="13.5" customHeight="1">
      <c r="A21" s="69"/>
      <c r="I21" s="69"/>
      <c r="J21" s="69"/>
      <c r="K21" s="69"/>
      <c r="L21" s="69"/>
      <c r="M21" s="69"/>
      <c r="N21" s="69"/>
      <c r="O21" s="69"/>
      <c r="P21" s="69"/>
      <c r="Q21" s="69"/>
      <c r="R21" s="69"/>
      <c r="S21" s="69"/>
      <c r="T21" s="69"/>
      <c r="U21" s="69"/>
      <c r="V21" s="69"/>
      <c r="W21" s="69"/>
      <c r="X21" s="69"/>
      <c r="Y21" s="69"/>
    </row>
    <row r="22" spans="1:25" ht="13.5" customHeight="1">
      <c r="A22" s="69"/>
      <c r="I22" s="69"/>
      <c r="J22" s="69"/>
      <c r="K22" s="69"/>
      <c r="L22" s="69"/>
      <c r="M22" s="69"/>
      <c r="N22" s="69"/>
      <c r="O22" s="69"/>
      <c r="P22" s="69"/>
      <c r="Q22" s="69"/>
      <c r="R22" s="69"/>
      <c r="S22" s="69"/>
      <c r="T22" s="69"/>
      <c r="U22" s="69"/>
      <c r="V22" s="69"/>
      <c r="W22" s="69"/>
      <c r="X22" s="69"/>
      <c r="Y22" s="69"/>
    </row>
    <row r="23" spans="1:25" ht="13.5" customHeight="1">
      <c r="A23" s="69"/>
      <c r="I23" s="69"/>
      <c r="J23" s="69"/>
      <c r="K23" s="69"/>
      <c r="L23" s="69"/>
      <c r="M23" s="69"/>
      <c r="N23" s="69"/>
      <c r="O23" s="69"/>
      <c r="P23" s="69"/>
      <c r="Q23" s="69"/>
      <c r="R23" s="69"/>
      <c r="S23" s="69"/>
      <c r="T23" s="69"/>
      <c r="U23" s="69"/>
      <c r="V23" s="69"/>
      <c r="W23" s="69"/>
      <c r="X23" s="69"/>
      <c r="Y23" s="69"/>
    </row>
    <row r="24" spans="1:25" ht="13.5" customHeight="1">
      <c r="A24" s="69"/>
      <c r="I24" s="69"/>
      <c r="J24" s="69"/>
      <c r="K24" s="69"/>
      <c r="L24" s="69"/>
      <c r="M24" s="69"/>
      <c r="N24" s="69"/>
      <c r="O24" s="69"/>
      <c r="P24" s="69"/>
      <c r="Q24" s="69"/>
      <c r="R24" s="69"/>
      <c r="S24" s="69"/>
      <c r="T24" s="69"/>
      <c r="U24" s="69"/>
      <c r="V24" s="69"/>
      <c r="W24" s="69"/>
      <c r="X24" s="69"/>
      <c r="Y24" s="69"/>
    </row>
    <row r="25" spans="1:25" ht="13.5" customHeight="1">
      <c r="A25" s="69"/>
      <c r="I25" s="69"/>
      <c r="J25" s="69"/>
      <c r="K25" s="69"/>
      <c r="L25" s="69"/>
      <c r="M25" s="69"/>
      <c r="N25" s="69"/>
      <c r="O25" s="69"/>
      <c r="P25" s="69"/>
      <c r="Q25" s="69"/>
      <c r="R25" s="69"/>
      <c r="S25" s="69"/>
      <c r="T25" s="69"/>
      <c r="U25" s="69"/>
      <c r="V25" s="69"/>
      <c r="W25" s="69"/>
      <c r="X25" s="69"/>
      <c r="Y25" s="69"/>
    </row>
    <row r="26" spans="1:25" ht="13.5" customHeight="1">
      <c r="A26" s="69"/>
      <c r="I26" s="69"/>
      <c r="J26" s="69"/>
      <c r="K26" s="69"/>
      <c r="L26" s="69"/>
      <c r="M26" s="69"/>
      <c r="N26" s="69"/>
      <c r="O26" s="69"/>
      <c r="P26" s="69"/>
      <c r="Q26" s="69"/>
      <c r="R26" s="69"/>
      <c r="S26" s="69"/>
      <c r="T26" s="69"/>
      <c r="U26" s="69"/>
      <c r="V26" s="69"/>
      <c r="W26" s="69"/>
      <c r="X26" s="69"/>
      <c r="Y26" s="69"/>
    </row>
    <row r="27" spans="1:25" ht="13.5" customHeight="1">
      <c r="A27" s="69"/>
      <c r="I27" s="69"/>
      <c r="J27" s="69"/>
      <c r="K27" s="69"/>
      <c r="L27" s="69"/>
      <c r="M27" s="69"/>
      <c r="N27" s="69"/>
      <c r="O27" s="69"/>
      <c r="P27" s="69"/>
      <c r="Q27" s="69"/>
      <c r="R27" s="69"/>
      <c r="S27" s="69"/>
      <c r="T27" s="69"/>
      <c r="U27" s="69"/>
      <c r="V27" s="69"/>
      <c r="W27" s="69"/>
      <c r="X27" s="69"/>
      <c r="Y27" s="69"/>
    </row>
    <row r="28" spans="1:25" ht="13.5" customHeight="1">
      <c r="A28" s="69"/>
      <c r="I28" s="69"/>
      <c r="J28" s="69"/>
      <c r="K28" s="69"/>
      <c r="L28" s="69"/>
      <c r="M28" s="69"/>
      <c r="N28" s="69"/>
      <c r="O28" s="69"/>
      <c r="P28" s="69"/>
      <c r="Q28" s="69"/>
      <c r="R28" s="69"/>
      <c r="S28" s="69"/>
      <c r="T28" s="69"/>
      <c r="U28" s="69"/>
      <c r="V28" s="69"/>
      <c r="W28" s="69"/>
      <c r="X28" s="69"/>
      <c r="Y28" s="69"/>
    </row>
    <row r="29" spans="1:25" ht="13.5" customHeight="1">
      <c r="A29" s="69"/>
      <c r="I29" s="69"/>
      <c r="J29" s="69"/>
      <c r="K29" s="69"/>
      <c r="L29" s="69"/>
      <c r="M29" s="69"/>
      <c r="N29" s="69"/>
      <c r="O29" s="69"/>
      <c r="P29" s="69"/>
      <c r="Q29" s="69"/>
      <c r="R29" s="69"/>
      <c r="S29" s="69"/>
      <c r="T29" s="69"/>
      <c r="U29" s="69"/>
      <c r="V29" s="69"/>
      <c r="W29" s="69"/>
      <c r="X29" s="69"/>
      <c r="Y29" s="69"/>
    </row>
    <row r="30" spans="1:25" ht="13.5" customHeight="1">
      <c r="A30" s="69"/>
      <c r="I30" s="69"/>
      <c r="J30" s="69"/>
      <c r="K30" s="69"/>
      <c r="L30" s="69"/>
      <c r="M30" s="69"/>
      <c r="N30" s="69"/>
      <c r="O30" s="69"/>
      <c r="P30" s="69"/>
      <c r="Q30" s="69"/>
      <c r="R30" s="69"/>
      <c r="S30" s="69"/>
      <c r="T30" s="69"/>
      <c r="U30" s="69"/>
      <c r="V30" s="69"/>
      <c r="W30" s="69"/>
      <c r="X30" s="69"/>
      <c r="Y30" s="69"/>
    </row>
    <row r="31" spans="1:25" ht="13.5" customHeight="1">
      <c r="A31" s="69"/>
      <c r="I31" s="69"/>
      <c r="J31" s="69"/>
      <c r="K31" s="69"/>
      <c r="L31" s="69"/>
      <c r="M31" s="69"/>
      <c r="N31" s="69"/>
      <c r="O31" s="69"/>
      <c r="P31" s="69"/>
      <c r="Q31" s="69"/>
      <c r="R31" s="69"/>
      <c r="S31" s="69"/>
      <c r="T31" s="69"/>
      <c r="U31" s="69"/>
      <c r="V31" s="69"/>
      <c r="W31" s="69"/>
      <c r="X31" s="69"/>
      <c r="Y31" s="69"/>
    </row>
    <row r="32" spans="1:25" ht="13.5" customHeight="1">
      <c r="A32" s="69"/>
      <c r="I32" s="69"/>
      <c r="J32" s="69"/>
      <c r="K32" s="69"/>
      <c r="L32" s="69"/>
      <c r="M32" s="69"/>
      <c r="N32" s="69"/>
      <c r="O32" s="69"/>
      <c r="P32" s="69"/>
      <c r="Q32" s="69"/>
      <c r="R32" s="69"/>
      <c r="S32" s="69"/>
      <c r="T32" s="69"/>
      <c r="U32" s="69"/>
      <c r="V32" s="69"/>
      <c r="W32" s="69"/>
      <c r="X32" s="69"/>
      <c r="Y32" s="69"/>
    </row>
    <row r="33" spans="1:25" ht="13.5" customHeight="1">
      <c r="A33" s="69"/>
      <c r="I33" s="69"/>
      <c r="J33" s="69"/>
      <c r="K33" s="69"/>
      <c r="L33" s="69"/>
      <c r="M33" s="69"/>
      <c r="N33" s="69"/>
      <c r="O33" s="69"/>
      <c r="P33" s="69"/>
      <c r="Q33" s="69"/>
      <c r="R33" s="69"/>
      <c r="S33" s="69"/>
      <c r="T33" s="69"/>
      <c r="U33" s="69"/>
      <c r="V33" s="69"/>
      <c r="W33" s="69"/>
      <c r="X33" s="69"/>
      <c r="Y33" s="69"/>
    </row>
    <row r="34" spans="1:25" ht="13.5" customHeight="1">
      <c r="A34" s="69"/>
      <c r="I34" s="69"/>
      <c r="J34" s="69"/>
      <c r="K34" s="69"/>
      <c r="L34" s="69"/>
      <c r="M34" s="69"/>
      <c r="N34" s="69"/>
      <c r="O34" s="69"/>
      <c r="P34" s="69"/>
      <c r="Q34" s="69"/>
      <c r="R34" s="69"/>
      <c r="S34" s="69"/>
      <c r="T34" s="69"/>
      <c r="U34" s="69"/>
      <c r="V34" s="69"/>
      <c r="W34" s="69"/>
      <c r="X34" s="69"/>
      <c r="Y34" s="69"/>
    </row>
    <row r="35" spans="1:25" ht="13.5" customHeight="1">
      <c r="A35" s="69"/>
      <c r="I35" s="69"/>
      <c r="J35" s="69"/>
      <c r="K35" s="69"/>
      <c r="L35" s="69"/>
      <c r="M35" s="69"/>
      <c r="N35" s="69"/>
      <c r="O35" s="69"/>
      <c r="P35" s="69"/>
      <c r="Q35" s="69"/>
      <c r="R35" s="69"/>
      <c r="S35" s="69"/>
      <c r="T35" s="69"/>
      <c r="U35" s="69"/>
      <c r="V35" s="69"/>
      <c r="W35" s="69"/>
      <c r="X35" s="69"/>
      <c r="Y35" s="69"/>
    </row>
    <row r="36" spans="1:25" ht="13.5" customHeight="1">
      <c r="A36" s="69"/>
      <c r="I36" s="69"/>
      <c r="J36" s="69"/>
      <c r="K36" s="69"/>
      <c r="L36" s="69"/>
      <c r="M36" s="69"/>
      <c r="N36" s="69"/>
      <c r="O36" s="69"/>
      <c r="P36" s="69"/>
      <c r="Q36" s="69"/>
      <c r="R36" s="69"/>
      <c r="S36" s="69"/>
      <c r="T36" s="69"/>
      <c r="U36" s="69"/>
      <c r="V36" s="69"/>
      <c r="W36" s="69"/>
      <c r="X36" s="69"/>
      <c r="Y36" s="69"/>
    </row>
    <row r="37" spans="1:25" ht="13.5" customHeight="1">
      <c r="A37" s="69"/>
      <c r="I37" s="69"/>
      <c r="J37" s="69"/>
      <c r="K37" s="69"/>
      <c r="L37" s="69"/>
      <c r="M37" s="69"/>
      <c r="N37" s="69"/>
      <c r="O37" s="69"/>
      <c r="P37" s="69"/>
      <c r="Q37" s="69"/>
      <c r="R37" s="69"/>
      <c r="S37" s="69"/>
      <c r="T37" s="69"/>
      <c r="U37" s="69"/>
      <c r="V37" s="69"/>
      <c r="W37" s="69"/>
      <c r="X37" s="69"/>
      <c r="Y37" s="69"/>
    </row>
    <row r="38" spans="1:25" ht="13.5" customHeight="1">
      <c r="A38" s="69"/>
      <c r="I38" s="69"/>
      <c r="J38" s="69"/>
      <c r="K38" s="69"/>
      <c r="L38" s="69"/>
      <c r="M38" s="69"/>
      <c r="N38" s="69"/>
      <c r="O38" s="69"/>
      <c r="P38" s="69"/>
      <c r="Q38" s="69"/>
      <c r="R38" s="69"/>
      <c r="S38" s="69"/>
      <c r="T38" s="69"/>
      <c r="U38" s="69"/>
      <c r="V38" s="69"/>
      <c r="W38" s="69"/>
      <c r="X38" s="69"/>
      <c r="Y38" s="69"/>
    </row>
    <row r="39" spans="1:25" ht="13.5" customHeight="1">
      <c r="A39" s="69"/>
      <c r="I39" s="69"/>
      <c r="J39" s="69"/>
      <c r="K39" s="69"/>
      <c r="L39" s="69"/>
      <c r="M39" s="69"/>
      <c r="N39" s="69"/>
      <c r="O39" s="69"/>
      <c r="P39" s="69"/>
      <c r="Q39" s="69"/>
      <c r="R39" s="69"/>
      <c r="S39" s="69"/>
      <c r="T39" s="69"/>
      <c r="U39" s="69"/>
      <c r="V39" s="69"/>
      <c r="W39" s="69"/>
      <c r="X39" s="69"/>
      <c r="Y39" s="69"/>
    </row>
    <row r="40" spans="1:25" ht="13.5" customHeight="1">
      <c r="A40" s="69"/>
      <c r="I40" s="69"/>
      <c r="J40" s="69"/>
      <c r="K40" s="69"/>
      <c r="L40" s="69"/>
      <c r="M40" s="69"/>
      <c r="N40" s="69"/>
      <c r="O40" s="69"/>
      <c r="P40" s="69"/>
      <c r="Q40" s="69"/>
      <c r="R40" s="69"/>
      <c r="S40" s="69"/>
      <c r="T40" s="69"/>
      <c r="U40" s="69"/>
      <c r="V40" s="69"/>
      <c r="W40" s="69"/>
      <c r="X40" s="69"/>
      <c r="Y40" s="69"/>
    </row>
    <row r="41" spans="1:25" ht="13.5" customHeight="1">
      <c r="A41" s="69"/>
      <c r="I41" s="69"/>
      <c r="J41" s="69"/>
      <c r="K41" s="69"/>
      <c r="L41" s="69"/>
      <c r="M41" s="69"/>
      <c r="N41" s="69"/>
      <c r="O41" s="69"/>
      <c r="P41" s="69"/>
      <c r="Q41" s="69"/>
      <c r="R41" s="69"/>
      <c r="S41" s="69"/>
      <c r="T41" s="69"/>
      <c r="U41" s="69"/>
      <c r="V41" s="69"/>
      <c r="W41" s="69"/>
      <c r="X41" s="69"/>
      <c r="Y41" s="69"/>
    </row>
    <row r="42" spans="1:25" ht="13.5" customHeight="1">
      <c r="A42" s="69"/>
      <c r="I42" s="69"/>
      <c r="J42" s="69"/>
      <c r="K42" s="69"/>
      <c r="L42" s="69"/>
      <c r="M42" s="69"/>
      <c r="N42" s="69"/>
      <c r="O42" s="69"/>
      <c r="P42" s="69"/>
      <c r="Q42" s="69"/>
      <c r="R42" s="69"/>
      <c r="S42" s="69"/>
      <c r="T42" s="69"/>
      <c r="U42" s="69"/>
      <c r="V42" s="69"/>
      <c r="W42" s="69"/>
      <c r="X42" s="69"/>
      <c r="Y42" s="69"/>
    </row>
    <row r="43" spans="1:25" ht="13.5" customHeight="1">
      <c r="A43" s="69"/>
      <c r="I43" s="69"/>
      <c r="J43" s="69"/>
      <c r="K43" s="69"/>
      <c r="L43" s="69"/>
      <c r="M43" s="69"/>
      <c r="N43" s="69"/>
      <c r="O43" s="69"/>
      <c r="P43" s="69"/>
      <c r="Q43" s="69"/>
      <c r="R43" s="69"/>
      <c r="S43" s="69"/>
      <c r="T43" s="69"/>
      <c r="U43" s="69"/>
      <c r="V43" s="69"/>
      <c r="W43" s="69"/>
      <c r="X43" s="69"/>
      <c r="Y43" s="69"/>
    </row>
    <row r="44" spans="1:25" ht="13.5" customHeight="1">
      <c r="A44" s="69"/>
      <c r="I44" s="69"/>
      <c r="J44" s="69"/>
      <c r="K44" s="69"/>
      <c r="L44" s="69"/>
      <c r="M44" s="69"/>
      <c r="N44" s="69"/>
      <c r="O44" s="69"/>
      <c r="P44" s="69"/>
      <c r="Q44" s="69"/>
      <c r="R44" s="69"/>
      <c r="S44" s="69"/>
      <c r="T44" s="69"/>
      <c r="U44" s="69"/>
      <c r="V44" s="69"/>
      <c r="W44" s="69"/>
      <c r="X44" s="69"/>
      <c r="Y44" s="69"/>
    </row>
    <row r="45" spans="1:25" ht="13.5" customHeight="1">
      <c r="A45" s="69"/>
      <c r="I45" s="69"/>
      <c r="J45" s="69"/>
      <c r="K45" s="69"/>
      <c r="L45" s="69"/>
      <c r="M45" s="69"/>
      <c r="N45" s="69"/>
      <c r="O45" s="69"/>
      <c r="P45" s="69"/>
      <c r="Q45" s="69"/>
      <c r="R45" s="69"/>
      <c r="S45" s="69"/>
      <c r="T45" s="69"/>
      <c r="U45" s="69"/>
      <c r="V45" s="69"/>
      <c r="W45" s="69"/>
      <c r="X45" s="69"/>
      <c r="Y45" s="69"/>
    </row>
    <row r="46" spans="1:25" ht="13.5" customHeight="1">
      <c r="A46" s="69"/>
      <c r="I46" s="69"/>
      <c r="J46" s="69"/>
      <c r="K46" s="69"/>
      <c r="L46" s="69"/>
      <c r="M46" s="69"/>
      <c r="N46" s="69"/>
      <c r="O46" s="69"/>
      <c r="P46" s="69"/>
      <c r="Q46" s="69"/>
      <c r="R46" s="69"/>
      <c r="S46" s="69"/>
      <c r="T46" s="69"/>
      <c r="U46" s="69"/>
      <c r="V46" s="69"/>
      <c r="W46" s="69"/>
      <c r="X46" s="69"/>
      <c r="Y46" s="69"/>
    </row>
    <row r="47" spans="1:25" ht="13.5" customHeight="1">
      <c r="A47" s="69"/>
      <c r="I47" s="69"/>
      <c r="J47" s="69"/>
      <c r="K47" s="69"/>
      <c r="L47" s="69"/>
      <c r="M47" s="69"/>
      <c r="N47" s="69"/>
      <c r="O47" s="69"/>
      <c r="P47" s="69"/>
      <c r="Q47" s="69"/>
      <c r="R47" s="69"/>
      <c r="S47" s="69"/>
      <c r="T47" s="69"/>
      <c r="U47" s="69"/>
      <c r="V47" s="69"/>
      <c r="W47" s="69"/>
      <c r="X47" s="69"/>
      <c r="Y47" s="69"/>
    </row>
    <row r="48" spans="1:25" ht="13.5" customHeight="1">
      <c r="A48" s="69"/>
      <c r="I48" s="69"/>
      <c r="J48" s="69"/>
      <c r="K48" s="69"/>
      <c r="L48" s="69"/>
      <c r="M48" s="69"/>
      <c r="N48" s="69"/>
      <c r="O48" s="69"/>
      <c r="P48" s="69"/>
      <c r="Q48" s="69"/>
      <c r="R48" s="69"/>
      <c r="S48" s="69"/>
      <c r="T48" s="69"/>
      <c r="U48" s="69"/>
      <c r="V48" s="69"/>
      <c r="W48" s="69"/>
      <c r="X48" s="69"/>
      <c r="Y48" s="69"/>
    </row>
    <row r="49" spans="1:25" ht="13.5" customHeight="1">
      <c r="A49" s="69"/>
      <c r="I49" s="69"/>
      <c r="J49" s="69"/>
      <c r="K49" s="69"/>
      <c r="L49" s="69"/>
      <c r="M49" s="69"/>
      <c r="N49" s="69"/>
      <c r="O49" s="69"/>
      <c r="P49" s="69"/>
      <c r="Q49" s="69"/>
      <c r="R49" s="69"/>
      <c r="S49" s="69"/>
      <c r="T49" s="69"/>
      <c r="U49" s="69"/>
      <c r="V49" s="69"/>
      <c r="W49" s="69"/>
      <c r="X49" s="69"/>
      <c r="Y49" s="69"/>
    </row>
    <row r="50" spans="1:25" ht="13.5" customHeight="1">
      <c r="A50" s="69"/>
      <c r="I50" s="69"/>
      <c r="J50" s="69"/>
      <c r="K50" s="69"/>
      <c r="L50" s="69"/>
      <c r="M50" s="69"/>
      <c r="N50" s="69"/>
      <c r="O50" s="69"/>
      <c r="P50" s="69"/>
      <c r="Q50" s="69"/>
      <c r="R50" s="69"/>
      <c r="S50" s="69"/>
      <c r="T50" s="69"/>
      <c r="U50" s="69"/>
      <c r="V50" s="69"/>
      <c r="W50" s="69"/>
      <c r="X50" s="69"/>
      <c r="Y50" s="69"/>
    </row>
    <row r="51" spans="1:25" ht="13.5" customHeight="1">
      <c r="A51" s="69"/>
      <c r="I51" s="69"/>
      <c r="J51" s="69"/>
      <c r="K51" s="69"/>
      <c r="L51" s="69"/>
      <c r="M51" s="69"/>
      <c r="N51" s="69"/>
      <c r="O51" s="69"/>
      <c r="P51" s="69"/>
      <c r="Q51" s="69"/>
      <c r="R51" s="69"/>
      <c r="S51" s="69"/>
      <c r="T51" s="69"/>
      <c r="U51" s="69"/>
      <c r="V51" s="69"/>
      <c r="W51" s="69"/>
      <c r="X51" s="69"/>
      <c r="Y51" s="69"/>
    </row>
    <row r="52" spans="1:25" ht="13.5" customHeight="1">
      <c r="A52" s="69"/>
      <c r="I52" s="69"/>
      <c r="J52" s="69"/>
      <c r="K52" s="69"/>
      <c r="L52" s="69"/>
      <c r="M52" s="69"/>
      <c r="N52" s="69"/>
      <c r="O52" s="69"/>
      <c r="P52" s="69"/>
      <c r="Q52" s="69"/>
      <c r="R52" s="69"/>
      <c r="S52" s="69"/>
      <c r="T52" s="69"/>
      <c r="U52" s="69"/>
      <c r="V52" s="69"/>
      <c r="W52" s="69"/>
      <c r="X52" s="69"/>
      <c r="Y52" s="69"/>
    </row>
    <row r="53" spans="1:25" ht="13.5" customHeight="1">
      <c r="A53" s="69"/>
      <c r="I53" s="69"/>
      <c r="J53" s="69"/>
      <c r="K53" s="69"/>
      <c r="L53" s="69"/>
      <c r="M53" s="69"/>
      <c r="N53" s="69"/>
      <c r="O53" s="69"/>
      <c r="P53" s="69"/>
      <c r="Q53" s="69"/>
      <c r="R53" s="69"/>
      <c r="S53" s="69"/>
      <c r="T53" s="69"/>
      <c r="U53" s="69"/>
      <c r="V53" s="69"/>
      <c r="W53" s="69"/>
      <c r="X53" s="69"/>
      <c r="Y53" s="69"/>
    </row>
    <row r="54" spans="1:25" ht="13.5" customHeight="1">
      <c r="A54" s="69"/>
      <c r="I54" s="69"/>
      <c r="J54" s="69"/>
      <c r="K54" s="69"/>
      <c r="L54" s="69"/>
      <c r="M54" s="69"/>
      <c r="N54" s="69"/>
      <c r="O54" s="69"/>
      <c r="P54" s="69"/>
      <c r="Q54" s="69"/>
      <c r="R54" s="69"/>
      <c r="S54" s="69"/>
      <c r="T54" s="69"/>
      <c r="U54" s="69"/>
      <c r="V54" s="69"/>
      <c r="W54" s="69"/>
      <c r="X54" s="69"/>
      <c r="Y54" s="69"/>
    </row>
    <row r="55" spans="1:25" ht="13.5" customHeight="1">
      <c r="A55" s="69"/>
      <c r="I55" s="69"/>
      <c r="J55" s="69"/>
      <c r="K55" s="69"/>
      <c r="L55" s="69"/>
      <c r="M55" s="69"/>
      <c r="N55" s="69"/>
      <c r="O55" s="69"/>
      <c r="P55" s="69"/>
      <c r="Q55" s="69"/>
      <c r="R55" s="69"/>
      <c r="S55" s="69"/>
      <c r="T55" s="69"/>
      <c r="U55" s="69"/>
      <c r="V55" s="69"/>
      <c r="W55" s="69"/>
      <c r="X55" s="69"/>
      <c r="Y55" s="69"/>
    </row>
    <row r="56" spans="1:25" ht="13.5" customHeight="1">
      <c r="A56" s="69"/>
      <c r="I56" s="69"/>
      <c r="J56" s="69"/>
      <c r="K56" s="69"/>
      <c r="L56" s="69"/>
      <c r="M56" s="69"/>
      <c r="N56" s="69"/>
      <c r="O56" s="69"/>
      <c r="P56" s="69"/>
      <c r="Q56" s="69"/>
      <c r="R56" s="69"/>
      <c r="S56" s="69"/>
      <c r="T56" s="69"/>
      <c r="U56" s="69"/>
      <c r="V56" s="69"/>
      <c r="W56" s="69"/>
      <c r="X56" s="69"/>
      <c r="Y56" s="69"/>
    </row>
    <row r="57" spans="1:25" ht="13.5" customHeight="1">
      <c r="A57" s="69"/>
      <c r="I57" s="69"/>
      <c r="J57" s="69"/>
      <c r="K57" s="69"/>
      <c r="L57" s="69"/>
      <c r="M57" s="69"/>
      <c r="N57" s="69"/>
      <c r="O57" s="69"/>
      <c r="P57" s="69"/>
      <c r="Q57" s="69"/>
      <c r="R57" s="69"/>
      <c r="S57" s="69"/>
      <c r="T57" s="69"/>
      <c r="U57" s="69"/>
      <c r="V57" s="69"/>
      <c r="W57" s="69"/>
      <c r="X57" s="69"/>
      <c r="Y57" s="69"/>
    </row>
    <row r="58" spans="1:25" ht="13.5" customHeight="1">
      <c r="A58" s="69"/>
      <c r="I58" s="69"/>
      <c r="J58" s="69"/>
      <c r="K58" s="69"/>
      <c r="L58" s="69"/>
      <c r="M58" s="69"/>
      <c r="N58" s="69"/>
      <c r="O58" s="69"/>
      <c r="P58" s="69"/>
      <c r="Q58" s="69"/>
      <c r="R58" s="69"/>
      <c r="S58" s="69"/>
      <c r="T58" s="69"/>
      <c r="U58" s="69"/>
      <c r="V58" s="69"/>
      <c r="W58" s="69"/>
      <c r="X58" s="69"/>
      <c r="Y58" s="69"/>
    </row>
    <row r="59" spans="1:25" ht="13.5" customHeight="1">
      <c r="A59" s="69"/>
      <c r="I59" s="69"/>
      <c r="J59" s="69"/>
      <c r="K59" s="69"/>
      <c r="L59" s="69"/>
      <c r="M59" s="69"/>
      <c r="N59" s="69"/>
      <c r="O59" s="69"/>
      <c r="P59" s="69"/>
      <c r="Q59" s="69"/>
      <c r="R59" s="69"/>
      <c r="S59" s="69"/>
      <c r="T59" s="69"/>
      <c r="U59" s="69"/>
      <c r="V59" s="69"/>
      <c r="W59" s="69"/>
      <c r="X59" s="69"/>
      <c r="Y59" s="69"/>
    </row>
    <row r="60" spans="1:25" ht="13.5" customHeight="1">
      <c r="A60" s="69"/>
      <c r="I60" s="69"/>
      <c r="J60" s="69"/>
      <c r="K60" s="69"/>
      <c r="L60" s="69"/>
      <c r="M60" s="69"/>
      <c r="N60" s="69"/>
      <c r="O60" s="69"/>
      <c r="P60" s="69"/>
      <c r="Q60" s="69"/>
      <c r="R60" s="69"/>
      <c r="S60" s="69"/>
      <c r="T60" s="69"/>
      <c r="U60" s="69"/>
      <c r="V60" s="69"/>
      <c r="W60" s="69"/>
      <c r="X60" s="69"/>
      <c r="Y60" s="69"/>
    </row>
    <row r="61" spans="1:25" ht="13.5" customHeight="1">
      <c r="A61" s="69"/>
      <c r="I61" s="69"/>
      <c r="J61" s="69"/>
      <c r="K61" s="69"/>
      <c r="L61" s="69"/>
      <c r="M61" s="69"/>
      <c r="N61" s="69"/>
      <c r="O61" s="69"/>
      <c r="P61" s="69"/>
      <c r="Q61" s="69"/>
      <c r="R61" s="69"/>
      <c r="S61" s="69"/>
      <c r="T61" s="69"/>
      <c r="U61" s="69"/>
      <c r="V61" s="69"/>
      <c r="W61" s="69"/>
      <c r="X61" s="69"/>
      <c r="Y61" s="69"/>
    </row>
    <row r="62" spans="1:25" ht="13.5" customHeight="1">
      <c r="A62" s="69"/>
      <c r="I62" s="69"/>
      <c r="J62" s="69"/>
      <c r="K62" s="69"/>
      <c r="L62" s="69"/>
      <c r="M62" s="69"/>
      <c r="N62" s="69"/>
      <c r="O62" s="69"/>
      <c r="P62" s="69"/>
      <c r="Q62" s="69"/>
      <c r="R62" s="69"/>
      <c r="S62" s="69"/>
      <c r="T62" s="69"/>
      <c r="U62" s="69"/>
      <c r="V62" s="69"/>
      <c r="W62" s="69"/>
      <c r="X62" s="69"/>
      <c r="Y62" s="69"/>
    </row>
    <row r="63" spans="1:25" ht="13.5" customHeight="1">
      <c r="A63" s="69"/>
      <c r="I63" s="69"/>
      <c r="J63" s="69"/>
      <c r="K63" s="69"/>
      <c r="L63" s="69"/>
      <c r="M63" s="69"/>
      <c r="N63" s="69"/>
      <c r="O63" s="69"/>
      <c r="P63" s="69"/>
      <c r="Q63" s="69"/>
      <c r="R63" s="69"/>
      <c r="S63" s="69"/>
      <c r="T63" s="69"/>
      <c r="U63" s="69"/>
      <c r="V63" s="69"/>
      <c r="W63" s="69"/>
      <c r="X63" s="69"/>
      <c r="Y63" s="69"/>
    </row>
    <row r="64" spans="1:25" ht="13.5" customHeight="1">
      <c r="A64" s="69"/>
      <c r="I64" s="69"/>
      <c r="J64" s="69"/>
      <c r="K64" s="69"/>
      <c r="L64" s="69"/>
      <c r="M64" s="69"/>
      <c r="N64" s="69"/>
      <c r="O64" s="69"/>
      <c r="P64" s="69"/>
      <c r="Q64" s="69"/>
      <c r="R64" s="69"/>
      <c r="S64" s="69"/>
      <c r="T64" s="69"/>
      <c r="U64" s="69"/>
      <c r="V64" s="69"/>
      <c r="W64" s="69"/>
      <c r="X64" s="69"/>
      <c r="Y64" s="69"/>
    </row>
    <row r="65" spans="1:25" ht="13.5" customHeight="1">
      <c r="A65" s="69"/>
      <c r="I65" s="69"/>
      <c r="J65" s="69"/>
      <c r="K65" s="69"/>
      <c r="L65" s="69"/>
      <c r="M65" s="69"/>
      <c r="N65" s="69"/>
      <c r="O65" s="69"/>
      <c r="P65" s="69"/>
      <c r="Q65" s="69"/>
      <c r="R65" s="69"/>
      <c r="S65" s="69"/>
      <c r="T65" s="69"/>
      <c r="U65" s="69"/>
      <c r="V65" s="69"/>
      <c r="W65" s="69"/>
      <c r="X65" s="69"/>
      <c r="Y65" s="69"/>
    </row>
    <row r="66" spans="1:25" ht="13.5" customHeight="1">
      <c r="A66" s="69"/>
      <c r="I66" s="69"/>
      <c r="J66" s="69"/>
      <c r="K66" s="69"/>
      <c r="L66" s="69"/>
      <c r="M66" s="69"/>
      <c r="N66" s="69"/>
      <c r="O66" s="69"/>
      <c r="P66" s="69"/>
      <c r="Q66" s="69"/>
      <c r="R66" s="69"/>
      <c r="S66" s="69"/>
      <c r="T66" s="69"/>
      <c r="U66" s="69"/>
      <c r="V66" s="69"/>
      <c r="W66" s="69"/>
      <c r="X66" s="69"/>
      <c r="Y66" s="69"/>
    </row>
    <row r="67" spans="1:25" ht="13.5" customHeight="1">
      <c r="A67" s="69"/>
      <c r="I67" s="69"/>
      <c r="J67" s="69"/>
      <c r="K67" s="69"/>
      <c r="L67" s="69"/>
      <c r="M67" s="69"/>
      <c r="N67" s="69"/>
      <c r="O67" s="69"/>
      <c r="P67" s="69"/>
      <c r="Q67" s="69"/>
      <c r="R67" s="69"/>
      <c r="S67" s="69"/>
      <c r="T67" s="69"/>
      <c r="U67" s="69"/>
      <c r="V67" s="69"/>
      <c r="W67" s="69"/>
      <c r="X67" s="69"/>
      <c r="Y67" s="69"/>
    </row>
    <row r="68" spans="1:25" ht="13.5" customHeight="1">
      <c r="A68" s="69"/>
      <c r="I68" s="69"/>
      <c r="J68" s="69"/>
      <c r="K68" s="69"/>
      <c r="L68" s="69"/>
      <c r="M68" s="69"/>
      <c r="N68" s="69"/>
      <c r="O68" s="69"/>
      <c r="P68" s="69"/>
      <c r="Q68" s="69"/>
      <c r="R68" s="69"/>
      <c r="S68" s="69"/>
      <c r="T68" s="69"/>
      <c r="U68" s="69"/>
      <c r="V68" s="69"/>
      <c r="W68" s="69"/>
      <c r="X68" s="69"/>
      <c r="Y68" s="69"/>
    </row>
    <row r="69" spans="1:25" ht="13.5" customHeight="1">
      <c r="A69" s="69"/>
      <c r="I69" s="69"/>
      <c r="J69" s="69"/>
      <c r="K69" s="69"/>
      <c r="L69" s="69"/>
      <c r="M69" s="69"/>
      <c r="N69" s="69"/>
      <c r="O69" s="69"/>
      <c r="P69" s="69"/>
      <c r="Q69" s="69"/>
      <c r="R69" s="69"/>
      <c r="S69" s="69"/>
      <c r="T69" s="69"/>
      <c r="U69" s="69"/>
      <c r="V69" s="69"/>
      <c r="W69" s="69"/>
      <c r="X69" s="69"/>
      <c r="Y69" s="69"/>
    </row>
    <row r="70" spans="1:25" ht="13.5" customHeight="1">
      <c r="A70" s="69"/>
      <c r="I70" s="69"/>
      <c r="J70" s="69"/>
      <c r="K70" s="69"/>
      <c r="L70" s="69"/>
      <c r="M70" s="69"/>
      <c r="N70" s="69"/>
      <c r="O70" s="69"/>
      <c r="P70" s="69"/>
      <c r="Q70" s="69"/>
      <c r="R70" s="69"/>
      <c r="S70" s="69"/>
      <c r="T70" s="69"/>
      <c r="U70" s="69"/>
      <c r="V70" s="69"/>
      <c r="W70" s="69"/>
      <c r="X70" s="69"/>
      <c r="Y70" s="69"/>
    </row>
    <row r="71" spans="1:25" ht="13.5" customHeight="1">
      <c r="A71" s="69"/>
      <c r="I71" s="69"/>
      <c r="J71" s="69"/>
      <c r="K71" s="69"/>
      <c r="L71" s="69"/>
      <c r="M71" s="69"/>
      <c r="N71" s="69"/>
      <c r="O71" s="69"/>
      <c r="P71" s="69"/>
      <c r="Q71" s="69"/>
      <c r="R71" s="69"/>
      <c r="S71" s="69"/>
      <c r="T71" s="69"/>
      <c r="U71" s="69"/>
      <c r="V71" s="69"/>
      <c r="W71" s="69"/>
      <c r="X71" s="69"/>
      <c r="Y71" s="69"/>
    </row>
    <row r="72" spans="1:25" ht="13.5" customHeight="1">
      <c r="A72" s="69"/>
      <c r="I72" s="69"/>
      <c r="J72" s="69"/>
      <c r="K72" s="69"/>
      <c r="L72" s="69"/>
      <c r="M72" s="69"/>
      <c r="N72" s="69"/>
      <c r="O72" s="69"/>
      <c r="P72" s="69"/>
      <c r="Q72" s="69"/>
      <c r="R72" s="69"/>
      <c r="S72" s="69"/>
      <c r="T72" s="69"/>
      <c r="U72" s="69"/>
      <c r="V72" s="69"/>
      <c r="W72" s="69"/>
      <c r="X72" s="69"/>
      <c r="Y72" s="69"/>
    </row>
    <row r="73" spans="1:25" ht="13.5" customHeight="1">
      <c r="A73" s="69"/>
      <c r="I73" s="69"/>
      <c r="J73" s="69"/>
      <c r="K73" s="69"/>
      <c r="L73" s="69"/>
      <c r="M73" s="69"/>
      <c r="N73" s="69"/>
      <c r="O73" s="69"/>
      <c r="P73" s="69"/>
      <c r="Q73" s="69"/>
      <c r="R73" s="69"/>
      <c r="S73" s="69"/>
      <c r="T73" s="69"/>
      <c r="U73" s="69"/>
      <c r="V73" s="69"/>
      <c r="W73" s="69"/>
      <c r="X73" s="69"/>
      <c r="Y73" s="69"/>
    </row>
    <row r="74" spans="1:25" ht="13.5" customHeight="1">
      <c r="A74" s="69"/>
      <c r="I74" s="69"/>
      <c r="J74" s="69"/>
      <c r="K74" s="69"/>
      <c r="L74" s="69"/>
      <c r="M74" s="69"/>
      <c r="N74" s="69"/>
      <c r="O74" s="69"/>
      <c r="P74" s="69"/>
      <c r="Q74" s="69"/>
      <c r="R74" s="69"/>
      <c r="S74" s="69"/>
      <c r="T74" s="69"/>
      <c r="U74" s="69"/>
      <c r="V74" s="69"/>
      <c r="W74" s="69"/>
      <c r="X74" s="69"/>
      <c r="Y74" s="69"/>
    </row>
    <row r="75" spans="1:25" ht="13.5" customHeight="1">
      <c r="A75" s="69"/>
      <c r="I75" s="69"/>
      <c r="J75" s="69"/>
      <c r="K75" s="69"/>
      <c r="L75" s="69"/>
      <c r="M75" s="69"/>
      <c r="N75" s="69"/>
      <c r="O75" s="69"/>
      <c r="P75" s="69"/>
      <c r="Q75" s="69"/>
      <c r="R75" s="69"/>
      <c r="S75" s="69"/>
      <c r="T75" s="69"/>
      <c r="U75" s="69"/>
      <c r="V75" s="69"/>
      <c r="W75" s="69"/>
      <c r="X75" s="69"/>
      <c r="Y75" s="69"/>
    </row>
    <row r="76" spans="1:25" ht="13.5" customHeight="1">
      <c r="A76" s="69"/>
      <c r="I76" s="69"/>
      <c r="J76" s="69"/>
      <c r="K76" s="69"/>
      <c r="L76" s="69"/>
      <c r="M76" s="69"/>
      <c r="N76" s="69"/>
      <c r="O76" s="69"/>
      <c r="P76" s="69"/>
      <c r="Q76" s="69"/>
      <c r="R76" s="69"/>
      <c r="S76" s="69"/>
      <c r="T76" s="69"/>
      <c r="U76" s="69"/>
      <c r="V76" s="69"/>
      <c r="W76" s="69"/>
      <c r="X76" s="69"/>
      <c r="Y76" s="69"/>
    </row>
    <row r="77" spans="1:25" ht="13.5" customHeight="1">
      <c r="A77" s="69"/>
      <c r="I77" s="69"/>
      <c r="J77" s="69"/>
      <c r="K77" s="69"/>
      <c r="L77" s="69"/>
      <c r="M77" s="69"/>
      <c r="N77" s="69"/>
      <c r="O77" s="69"/>
      <c r="P77" s="69"/>
      <c r="Q77" s="69"/>
      <c r="R77" s="69"/>
      <c r="S77" s="69"/>
      <c r="T77" s="69"/>
      <c r="U77" s="69"/>
      <c r="V77" s="69"/>
      <c r="W77" s="69"/>
      <c r="X77" s="69"/>
      <c r="Y77" s="69"/>
    </row>
    <row r="78" spans="1:25" ht="13.5" customHeight="1">
      <c r="A78" s="69"/>
      <c r="I78" s="69"/>
      <c r="J78" s="69"/>
      <c r="K78" s="69"/>
      <c r="L78" s="69"/>
      <c r="M78" s="69"/>
      <c r="N78" s="69"/>
      <c r="O78" s="69"/>
      <c r="P78" s="69"/>
      <c r="Q78" s="69"/>
      <c r="R78" s="69"/>
      <c r="S78" s="69"/>
      <c r="T78" s="69"/>
      <c r="U78" s="69"/>
      <c r="V78" s="69"/>
      <c r="W78" s="69"/>
      <c r="X78" s="69"/>
      <c r="Y78" s="69"/>
    </row>
    <row r="79" spans="1:25" ht="13.5" customHeight="1">
      <c r="A79" s="69"/>
      <c r="I79" s="69"/>
      <c r="J79" s="69"/>
      <c r="K79" s="69"/>
      <c r="L79" s="69"/>
      <c r="M79" s="69"/>
      <c r="N79" s="69"/>
      <c r="O79" s="69"/>
      <c r="P79" s="69"/>
      <c r="Q79" s="69"/>
      <c r="R79" s="69"/>
      <c r="S79" s="69"/>
      <c r="T79" s="69"/>
      <c r="U79" s="69"/>
      <c r="V79" s="69"/>
      <c r="W79" s="69"/>
      <c r="X79" s="69"/>
      <c r="Y79" s="69"/>
    </row>
    <row r="80" spans="1:25" ht="13.5" customHeight="1">
      <c r="A80" s="69"/>
      <c r="I80" s="69"/>
      <c r="J80" s="69"/>
      <c r="K80" s="69"/>
      <c r="L80" s="69"/>
      <c r="M80" s="69"/>
      <c r="N80" s="69"/>
      <c r="O80" s="69"/>
      <c r="P80" s="69"/>
      <c r="Q80" s="69"/>
      <c r="R80" s="69"/>
      <c r="S80" s="69"/>
      <c r="T80" s="69"/>
      <c r="U80" s="69"/>
      <c r="V80" s="69"/>
      <c r="W80" s="69"/>
      <c r="X80" s="69"/>
      <c r="Y80" s="69"/>
    </row>
    <row r="81" spans="1:25" ht="13.5" customHeight="1">
      <c r="A81" s="69"/>
      <c r="I81" s="69"/>
      <c r="J81" s="69"/>
      <c r="K81" s="69"/>
      <c r="L81" s="69"/>
      <c r="M81" s="69"/>
      <c r="N81" s="69"/>
      <c r="O81" s="69"/>
      <c r="P81" s="69"/>
      <c r="Q81" s="69"/>
      <c r="R81" s="69"/>
      <c r="S81" s="69"/>
      <c r="T81" s="69"/>
      <c r="U81" s="69"/>
      <c r="V81" s="69"/>
      <c r="W81" s="69"/>
      <c r="X81" s="69"/>
      <c r="Y81" s="69"/>
    </row>
    <row r="82" spans="1:25" ht="13.5" customHeight="1">
      <c r="A82" s="69"/>
      <c r="I82" s="69"/>
      <c r="J82" s="69"/>
      <c r="K82" s="69"/>
      <c r="L82" s="69"/>
      <c r="M82" s="69"/>
      <c r="N82" s="69"/>
      <c r="O82" s="69"/>
      <c r="P82" s="69"/>
      <c r="Q82" s="69"/>
      <c r="R82" s="69"/>
      <c r="S82" s="69"/>
      <c r="T82" s="69"/>
      <c r="U82" s="69"/>
      <c r="V82" s="69"/>
      <c r="W82" s="69"/>
      <c r="X82" s="69"/>
      <c r="Y82" s="69"/>
    </row>
    <row r="83" spans="1:25" ht="13.5" customHeight="1">
      <c r="A83" s="69"/>
      <c r="I83" s="69"/>
      <c r="J83" s="69"/>
      <c r="K83" s="69"/>
      <c r="L83" s="69"/>
      <c r="M83" s="69"/>
      <c r="N83" s="69"/>
      <c r="O83" s="69"/>
      <c r="P83" s="69"/>
      <c r="Q83" s="69"/>
      <c r="R83" s="69"/>
      <c r="S83" s="69"/>
      <c r="T83" s="69"/>
      <c r="U83" s="69"/>
      <c r="V83" s="69"/>
      <c r="W83" s="69"/>
      <c r="X83" s="69"/>
      <c r="Y83" s="69"/>
    </row>
    <row r="84" spans="1:25" ht="13.5" customHeight="1">
      <c r="A84" s="69"/>
      <c r="I84" s="69"/>
      <c r="J84" s="69"/>
      <c r="K84" s="69"/>
      <c r="L84" s="69"/>
      <c r="M84" s="69"/>
      <c r="N84" s="69"/>
      <c r="O84" s="69"/>
      <c r="P84" s="69"/>
      <c r="Q84" s="69"/>
      <c r="R84" s="69"/>
      <c r="S84" s="69"/>
      <c r="T84" s="69"/>
      <c r="U84" s="69"/>
      <c r="V84" s="69"/>
      <c r="W84" s="69"/>
      <c r="X84" s="69"/>
      <c r="Y84" s="69"/>
    </row>
    <row r="85" spans="1:25" ht="13.5" customHeight="1">
      <c r="A85" s="69"/>
      <c r="I85" s="69"/>
      <c r="J85" s="69"/>
      <c r="K85" s="69"/>
      <c r="L85" s="69"/>
      <c r="M85" s="69"/>
      <c r="N85" s="69"/>
      <c r="O85" s="69"/>
      <c r="P85" s="69"/>
      <c r="Q85" s="69"/>
      <c r="R85" s="69"/>
      <c r="S85" s="69"/>
      <c r="T85" s="69"/>
      <c r="U85" s="69"/>
      <c r="V85" s="69"/>
      <c r="W85" s="69"/>
      <c r="X85" s="69"/>
      <c r="Y85" s="69"/>
    </row>
    <row r="86" spans="1:25" ht="13.5" customHeight="1">
      <c r="A86" s="69"/>
      <c r="I86" s="69"/>
      <c r="J86" s="69"/>
      <c r="K86" s="69"/>
      <c r="L86" s="69"/>
      <c r="M86" s="69"/>
      <c r="N86" s="69"/>
      <c r="O86" s="69"/>
      <c r="P86" s="69"/>
      <c r="Q86" s="69"/>
      <c r="R86" s="69"/>
      <c r="S86" s="69"/>
      <c r="T86" s="69"/>
      <c r="U86" s="69"/>
      <c r="V86" s="69"/>
      <c r="W86" s="69"/>
      <c r="X86" s="69"/>
      <c r="Y86" s="69"/>
    </row>
    <row r="87" spans="1:25" ht="13.5" customHeight="1">
      <c r="A87" s="69"/>
      <c r="I87" s="69"/>
      <c r="J87" s="69"/>
      <c r="K87" s="69"/>
      <c r="L87" s="69"/>
      <c r="M87" s="69"/>
      <c r="N87" s="69"/>
      <c r="O87" s="69"/>
      <c r="P87" s="69"/>
      <c r="Q87" s="69"/>
      <c r="R87" s="69"/>
      <c r="S87" s="69"/>
      <c r="T87" s="69"/>
      <c r="U87" s="69"/>
      <c r="V87" s="69"/>
      <c r="W87" s="69"/>
      <c r="X87" s="69"/>
      <c r="Y87" s="69"/>
    </row>
    <row r="88" spans="1:25" ht="13.5" customHeight="1">
      <c r="A88" s="69"/>
      <c r="I88" s="69"/>
      <c r="J88" s="69"/>
      <c r="K88" s="69"/>
      <c r="L88" s="69"/>
      <c r="M88" s="69"/>
      <c r="N88" s="69"/>
      <c r="O88" s="69"/>
      <c r="P88" s="69"/>
      <c r="Q88" s="69"/>
      <c r="R88" s="69"/>
      <c r="S88" s="69"/>
      <c r="T88" s="69"/>
      <c r="U88" s="69"/>
      <c r="V88" s="69"/>
      <c r="W88" s="69"/>
      <c r="X88" s="69"/>
      <c r="Y88" s="69"/>
    </row>
    <row r="89" spans="1:25" ht="13.5" customHeight="1">
      <c r="A89" s="69"/>
      <c r="I89" s="69"/>
      <c r="J89" s="69"/>
      <c r="K89" s="69"/>
      <c r="L89" s="69"/>
      <c r="M89" s="69"/>
      <c r="N89" s="69"/>
      <c r="O89" s="69"/>
      <c r="P89" s="69"/>
      <c r="Q89" s="69"/>
      <c r="R89" s="69"/>
      <c r="S89" s="69"/>
      <c r="T89" s="69"/>
      <c r="U89" s="69"/>
      <c r="V89" s="69"/>
      <c r="W89" s="69"/>
      <c r="X89" s="69"/>
      <c r="Y89" s="69"/>
    </row>
    <row r="90" spans="1:25" ht="13.5" customHeight="1">
      <c r="A90" s="69"/>
      <c r="I90" s="69"/>
      <c r="J90" s="69"/>
      <c r="K90" s="69"/>
      <c r="L90" s="69"/>
      <c r="M90" s="69"/>
      <c r="N90" s="69"/>
      <c r="O90" s="69"/>
      <c r="P90" s="69"/>
      <c r="Q90" s="69"/>
      <c r="R90" s="69"/>
      <c r="S90" s="69"/>
      <c r="T90" s="69"/>
      <c r="U90" s="69"/>
      <c r="V90" s="69"/>
      <c r="W90" s="69"/>
      <c r="X90" s="69"/>
      <c r="Y90" s="69"/>
    </row>
    <row r="91" spans="1:25" ht="13.5" customHeight="1">
      <c r="A91" s="69"/>
      <c r="I91" s="69"/>
      <c r="J91" s="69"/>
      <c r="K91" s="69"/>
      <c r="L91" s="69"/>
      <c r="M91" s="69"/>
      <c r="N91" s="69"/>
      <c r="O91" s="69"/>
      <c r="P91" s="69"/>
      <c r="Q91" s="69"/>
      <c r="R91" s="69"/>
      <c r="S91" s="69"/>
      <c r="T91" s="69"/>
      <c r="U91" s="69"/>
      <c r="V91" s="69"/>
      <c r="W91" s="69"/>
      <c r="X91" s="69"/>
      <c r="Y91" s="69"/>
    </row>
    <row r="92" spans="1:25" ht="13.5" customHeight="1">
      <c r="A92" s="69"/>
      <c r="I92" s="69"/>
      <c r="J92" s="69"/>
      <c r="K92" s="69"/>
      <c r="L92" s="69"/>
      <c r="M92" s="69"/>
      <c r="N92" s="69"/>
      <c r="O92" s="69"/>
      <c r="P92" s="69"/>
      <c r="Q92" s="69"/>
      <c r="R92" s="69"/>
      <c r="S92" s="69"/>
      <c r="T92" s="69"/>
      <c r="U92" s="69"/>
      <c r="V92" s="69"/>
      <c r="W92" s="69"/>
      <c r="X92" s="69"/>
      <c r="Y92" s="69"/>
    </row>
    <row r="93" spans="1:25" ht="13.5" customHeight="1">
      <c r="A93" s="69"/>
      <c r="I93" s="69"/>
      <c r="J93" s="69"/>
      <c r="K93" s="69"/>
      <c r="L93" s="69"/>
      <c r="M93" s="69"/>
      <c r="N93" s="69"/>
      <c r="O93" s="69"/>
      <c r="P93" s="69"/>
      <c r="Q93" s="69"/>
      <c r="R93" s="69"/>
      <c r="S93" s="69"/>
      <c r="T93" s="69"/>
      <c r="U93" s="69"/>
      <c r="V93" s="69"/>
      <c r="W93" s="69"/>
      <c r="X93" s="69"/>
      <c r="Y93" s="69"/>
    </row>
    <row r="94" spans="1:25" ht="13.5" customHeight="1">
      <c r="A94" s="69"/>
      <c r="I94" s="69"/>
      <c r="J94" s="69"/>
      <c r="K94" s="69"/>
      <c r="L94" s="69"/>
      <c r="M94" s="69"/>
      <c r="N94" s="69"/>
      <c r="O94" s="69"/>
      <c r="P94" s="69"/>
      <c r="Q94" s="69"/>
      <c r="R94" s="69"/>
      <c r="S94" s="69"/>
      <c r="T94" s="69"/>
      <c r="U94" s="69"/>
      <c r="V94" s="69"/>
      <c r="W94" s="69"/>
      <c r="X94" s="69"/>
      <c r="Y94" s="69"/>
    </row>
    <row r="95" spans="1:25" ht="13.5" customHeight="1">
      <c r="A95" s="69"/>
      <c r="I95" s="69"/>
      <c r="J95" s="69"/>
      <c r="K95" s="69"/>
      <c r="L95" s="69"/>
      <c r="M95" s="69"/>
      <c r="N95" s="69"/>
      <c r="O95" s="69"/>
      <c r="P95" s="69"/>
      <c r="Q95" s="69"/>
      <c r="R95" s="69"/>
      <c r="S95" s="69"/>
      <c r="T95" s="69"/>
      <c r="U95" s="69"/>
      <c r="V95" s="69"/>
      <c r="W95" s="69"/>
      <c r="X95" s="69"/>
      <c r="Y95" s="69"/>
    </row>
    <row r="96" spans="1:25" ht="13.5" customHeight="1">
      <c r="A96" s="69"/>
      <c r="I96" s="69"/>
      <c r="J96" s="69"/>
      <c r="K96" s="69"/>
      <c r="L96" s="69"/>
      <c r="M96" s="69"/>
      <c r="N96" s="69"/>
      <c r="O96" s="69"/>
      <c r="P96" s="69"/>
      <c r="Q96" s="69"/>
      <c r="R96" s="69"/>
      <c r="S96" s="69"/>
      <c r="T96" s="69"/>
      <c r="U96" s="69"/>
      <c r="V96" s="69"/>
      <c r="W96" s="69"/>
      <c r="X96" s="69"/>
      <c r="Y96" s="69"/>
    </row>
  </sheetData>
  <mergeCells count="6">
    <mergeCell ref="B12:H12"/>
    <mergeCell ref="B2:H2"/>
    <mergeCell ref="N2:O2"/>
    <mergeCell ref="C3:H3"/>
    <mergeCell ref="C4:H4"/>
    <mergeCell ref="C7:H7"/>
  </mergeCells>
  <hyperlinks>
    <hyperlink ref="A1" location="Contents!B2" display="Back to contents" xr:uid="{34E4C5BF-843C-4D3A-9F52-969BCECF27D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Contents</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'6.1'!Print_Area</vt:lpstr>
      <vt:lpstr>'6.14'!Print_Area</vt:lpstr>
      <vt:lpstr>'6.16'!Print_Area</vt:lpstr>
      <vt:lpstr>'6.17'!Print_Area</vt:lpstr>
      <vt:lpstr>'6.7'!Print_Area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Brown, Harriet - OBR</cp:lastModifiedBy>
  <cp:lastPrinted>2023-11-21T18:41:55Z</cp:lastPrinted>
  <dcterms:created xsi:type="dcterms:W3CDTF">2013-01-24T16:24:22Z</dcterms:created>
  <dcterms:modified xsi:type="dcterms:W3CDTF">2024-11-06T15:21:18Z</dcterms:modified>
</cp:coreProperties>
</file>