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G:\Groups\Documents and research\Economic and Fiscal Outlook\Autumn 2022\FINAL WEB VERSIONS\Wave 1 (doc, supps, webcats)\"/>
    </mc:Choice>
  </mc:AlternateContent>
  <xr:revisionPtr revIDLastSave="0" documentId="13_ncr:1_{0EE5FBA7-B44B-4F63-9224-D69B83DB98CB}" xr6:coauthVersionLast="45" xr6:coauthVersionMax="46" xr10:uidLastSave="{00000000-0000-0000-0000-000000000000}"/>
  <bookViews>
    <workbookView xWindow="-120" yWindow="-120" windowWidth="29040" windowHeight="15840" xr2:uid="{9E4F5643-E018-4423-B42B-C1EEC5BD4365}"/>
  </bookViews>
  <sheets>
    <sheet name="Contents" sheetId="1" r:id="rId1"/>
    <sheet name="3.1" sheetId="2" r:id="rId2"/>
    <sheet name="3.2" sheetId="3" r:id="rId3"/>
    <sheet name="3.3" sheetId="4" r:id="rId4"/>
    <sheet name="3.4" sheetId="5" r:id="rId5"/>
    <sheet name="3.5" sheetId="6" r:id="rId6"/>
    <sheet name="3.6" sheetId="7" r:id="rId7"/>
    <sheet name="3.7" sheetId="8" r:id="rId8"/>
    <sheet name="3.8" sheetId="9" r:id="rId9"/>
    <sheet name="3.9" sheetId="10" r:id="rId10"/>
    <sheet name="3.10" sheetId="11" r:id="rId11"/>
    <sheet name="3.11" sheetId="12" r:id="rId12"/>
    <sheet name="3.12" sheetId="13" r:id="rId13"/>
    <sheet name="3.13" sheetId="14" r:id="rId14"/>
    <sheet name="3.14" sheetId="15" r:id="rId15"/>
    <sheet name="3.15" sheetId="16" r:id="rId16"/>
    <sheet name="3.16" sheetId="17" r:id="rId17"/>
    <sheet name="3.17" sheetId="18" r:id="rId18"/>
    <sheet name="3.18" sheetId="19" r:id="rId19"/>
    <sheet name="3.19" sheetId="20" r:id="rId20"/>
    <sheet name="3.20" sheetId="21" r:id="rId21"/>
    <sheet name="3.21" sheetId="22" r:id="rId22"/>
    <sheet name="3.22" sheetId="23" r:id="rId23"/>
    <sheet name="3.23" sheetId="24" r:id="rId24"/>
    <sheet name="3.24" sheetId="25" r:id="rId25"/>
    <sheet name="3.25" sheetId="26" r:id="rId26"/>
    <sheet name="3.26" sheetId="27" r:id="rId27"/>
    <sheet name="3.27" sheetId="28" r:id="rId28"/>
    <sheet name="3.28" sheetId="29" r:id="rId2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0" i="24" l="1"/>
  <c r="I42" i="24" s="1"/>
  <c r="J30" i="24"/>
  <c r="J40" i="24" s="1"/>
  <c r="J42" i="24" s="1"/>
  <c r="I30" i="24"/>
  <c r="H30" i="24"/>
  <c r="H40" i="24" s="1"/>
  <c r="H42" i="24" s="1"/>
  <c r="G30" i="24"/>
  <c r="G40" i="24" s="1"/>
  <c r="G42" i="24" s="1"/>
  <c r="F30" i="24"/>
  <c r="F40" i="24" s="1"/>
  <c r="F42" i="24" s="1"/>
  <c r="E30" i="24"/>
  <c r="E40" i="24" s="1"/>
  <c r="E42" i="24" s="1"/>
  <c r="D30" i="24"/>
  <c r="D40" i="24" s="1"/>
  <c r="D42" i="24" s="1"/>
  <c r="C30" i="24"/>
  <c r="C40" i="24" s="1"/>
  <c r="C42" i="24" s="1"/>
  <c r="J27" i="24"/>
  <c r="J43" i="24" s="1"/>
  <c r="I27" i="24"/>
  <c r="I43" i="24" s="1"/>
  <c r="H27" i="24"/>
  <c r="H43" i="24" s="1"/>
  <c r="G27" i="24"/>
  <c r="G43" i="24" s="1"/>
  <c r="F27" i="24"/>
  <c r="F43" i="24" s="1"/>
  <c r="E27" i="24"/>
  <c r="D27" i="24"/>
  <c r="C27" i="24"/>
  <c r="C43" i="24" s="1"/>
  <c r="I11" i="19"/>
  <c r="H11" i="19"/>
  <c r="G11" i="19"/>
  <c r="F11" i="19"/>
  <c r="E11" i="19"/>
  <c r="D11" i="19"/>
  <c r="C11" i="19"/>
  <c r="G51" i="15"/>
  <c r="E51" i="15"/>
  <c r="J48" i="15"/>
  <c r="I48" i="15"/>
  <c r="H48" i="15"/>
  <c r="G48" i="15"/>
  <c r="F48" i="15"/>
  <c r="F51" i="15" s="1"/>
  <c r="E48" i="15"/>
  <c r="D48" i="15"/>
  <c r="J38" i="15"/>
  <c r="J51" i="15" s="1"/>
  <c r="I38" i="15"/>
  <c r="I51" i="15" s="1"/>
  <c r="H38" i="15"/>
  <c r="H51" i="15" s="1"/>
  <c r="G38" i="15"/>
  <c r="F38" i="15"/>
  <c r="E38" i="15"/>
  <c r="D38" i="15"/>
  <c r="D51" i="15" s="1"/>
  <c r="J33" i="15"/>
  <c r="I33" i="15"/>
  <c r="H33" i="15"/>
  <c r="D33" i="15"/>
  <c r="J30" i="15"/>
  <c r="I30" i="15"/>
  <c r="H30" i="15"/>
  <c r="G30" i="15"/>
  <c r="F30" i="15"/>
  <c r="E30" i="15"/>
  <c r="D30" i="15"/>
  <c r="J13" i="15"/>
  <c r="I13" i="15"/>
  <c r="H13" i="15"/>
  <c r="G13" i="15"/>
  <c r="G33" i="15" s="1"/>
  <c r="F13" i="15"/>
  <c r="F33" i="15" s="1"/>
  <c r="E13" i="15"/>
  <c r="E33" i="15" s="1"/>
  <c r="D13" i="15"/>
  <c r="I24" i="11"/>
  <c r="H24" i="11"/>
  <c r="G24" i="11"/>
  <c r="F24" i="11"/>
  <c r="E24" i="11"/>
  <c r="D24" i="11"/>
  <c r="C24" i="11"/>
  <c r="I14" i="11"/>
  <c r="H14" i="11"/>
  <c r="G14" i="11"/>
  <c r="F14" i="11"/>
  <c r="E14" i="11"/>
  <c r="D14" i="11"/>
  <c r="C14" i="11"/>
  <c r="Y9" i="4"/>
  <c r="X9" i="4"/>
  <c r="W9" i="4"/>
  <c r="V9" i="4"/>
  <c r="U9" i="4"/>
  <c r="T9" i="4"/>
  <c r="S9" i="4"/>
  <c r="R9" i="4"/>
  <c r="Q9" i="4"/>
  <c r="P9" i="4"/>
  <c r="O9" i="4"/>
  <c r="N9" i="4"/>
  <c r="M9" i="4"/>
  <c r="L9" i="4"/>
  <c r="K9" i="4"/>
  <c r="J9" i="4"/>
  <c r="I9" i="4"/>
  <c r="H9" i="4"/>
  <c r="G9" i="4"/>
  <c r="F9" i="4"/>
  <c r="E43" i="24" l="1"/>
  <c r="D43" i="24"/>
</calcChain>
</file>

<file path=xl/sharedStrings.xml><?xml version="1.0" encoding="utf-8"?>
<sst xmlns="http://schemas.openxmlformats.org/spreadsheetml/2006/main" count="817" uniqueCount="380">
  <si>
    <t>Fiscal supplementary tables: expenditure</t>
  </si>
  <si>
    <t>Spending tables</t>
  </si>
  <si>
    <r>
      <t xml:space="preserve">The November 2022 forecast process was unusually uncertain, with changing deadlines and relatively short notice of the final publication date. One consequence of this was spreading out the publication of our usual supplementary tables and for a small number we are unable to produce until the next forecast. Another consequence is a shorter </t>
    </r>
    <r>
      <rPr>
        <i/>
        <sz val="10"/>
        <rFont val="Calibri"/>
        <family val="2"/>
      </rPr>
      <t>Economic and fiscal outlook (EFO)</t>
    </r>
    <r>
      <rPr>
        <sz val="10"/>
        <rFont val="Calibri"/>
        <family val="2"/>
      </rPr>
      <t xml:space="preserve"> document so we have incorporated some of the usual </t>
    </r>
    <r>
      <rPr>
        <i/>
        <sz val="10"/>
        <rFont val="Calibri"/>
        <family val="2"/>
      </rPr>
      <t>EFO</t>
    </r>
    <r>
      <rPr>
        <sz val="10"/>
        <rFont val="Calibri"/>
        <family val="2"/>
      </rPr>
      <t xml:space="preserve"> tables into these online tables for just this event.
We published the second tranche of supplementary tables on 24 November. See each sheet for the table's publication date and more information.</t>
    </r>
  </si>
  <si>
    <t>Full details of spending lines</t>
  </si>
  <si>
    <t>3.1 Council tax receipts</t>
  </si>
  <si>
    <t>3.2 Expenditure as a share of GDP</t>
  </si>
  <si>
    <t>3.3 Consistent historical RDEL and CDEL series</t>
  </si>
  <si>
    <t>3.4 Reconciliation of PSCE in RDEL and PSGI in CDEL with RDEL and CDEL</t>
  </si>
  <si>
    <t>3.5 Net DEL underspends against PESA plans and final plans</t>
  </si>
  <si>
    <t>3.6 Net and gross DEL underspends against PESA plans, and Budget Exchange</t>
  </si>
  <si>
    <t xml:space="preserve">3.7 Post measures breakdown of welfare spending </t>
  </si>
  <si>
    <t>3.8 Sources of change in welfare spending</t>
  </si>
  <si>
    <t>3.9 Breakdown of public service pension schemes expenditure and receipts</t>
  </si>
  <si>
    <t>3.10 Other items in departmental AME</t>
  </si>
  <si>
    <t>3.11 UK financing share over the European Union's 2014-20 Multiannual Financial Framework</t>
  </si>
  <si>
    <t>3.12 Assumed annual path of EU financial settlement payments within the forecast horizon</t>
  </si>
  <si>
    <t>3.13 Profile of other net liabilities payments to the EU</t>
  </si>
  <si>
    <t>3.14 Accounting Adjustments</t>
  </si>
  <si>
    <t>3.15 Local Authority current expenditure</t>
  </si>
  <si>
    <t>3.16 Local Authority capital expenditure</t>
  </si>
  <si>
    <t>3.17 BBC receipts and spending forecasts</t>
  </si>
  <si>
    <t>3.18 Paybill and paybill per head growth assumptions</t>
  </si>
  <si>
    <t>3.19 Central government debt interest payments by financing component</t>
  </si>
  <si>
    <t>3.20 Total outstanding stocks, debt interest payments and effective interest rates over the forecast period</t>
  </si>
  <si>
    <t>3.21 Debt interest ready reckoner</t>
  </si>
  <si>
    <t>3.22 Public sector net worth balance sheet</t>
  </si>
  <si>
    <t>Tables usually in the Economic and fiscal outlook</t>
  </si>
  <si>
    <t>3.23 Total managed expenditure</t>
  </si>
  <si>
    <t>3.24 Total managed expenditure: changes since March</t>
  </si>
  <si>
    <t>3.25 Changes to departmental resource spending limits and assumed spending since March 2022</t>
  </si>
  <si>
    <t>3.26 Changes to departmental capital spending limits and assumed spending since March 2022</t>
  </si>
  <si>
    <t>3.27 Welfare spending</t>
  </si>
  <si>
    <t>Back to contents</t>
  </si>
  <si>
    <t>This table will not be updated for the November 2022 forecast.</t>
  </si>
  <si>
    <r>
      <t>Per cent of GDP</t>
    </r>
    <r>
      <rPr>
        <vertAlign val="superscript"/>
        <sz val="10"/>
        <color rgb="FF000000"/>
        <rFont val="Calibri"/>
        <family val="2"/>
      </rPr>
      <t>1</t>
    </r>
  </si>
  <si>
    <t>Outturn</t>
  </si>
  <si>
    <t>Forecast</t>
  </si>
  <si>
    <t>2021-22</t>
  </si>
  <si>
    <t>2022-23</t>
  </si>
  <si>
    <t>2023-24</t>
  </si>
  <si>
    <t>2024-25</t>
  </si>
  <si>
    <t>2025-26</t>
  </si>
  <si>
    <t>2026-27</t>
  </si>
  <si>
    <t>2027-28</t>
  </si>
  <si>
    <t>Total managed expenditure</t>
  </si>
  <si>
    <t>of which:</t>
  </si>
  <si>
    <t>Public sector current expenditure</t>
  </si>
  <si>
    <t>Public sector gross investment</t>
  </si>
  <si>
    <r>
      <t>Total public sector expenditure that contributes directly to GDP</t>
    </r>
    <r>
      <rPr>
        <vertAlign val="superscript"/>
        <sz val="10"/>
        <color rgb="FF000000"/>
        <rFont val="Calibri"/>
        <family val="2"/>
      </rPr>
      <t>1</t>
    </r>
  </si>
  <si>
    <t>General government consumption</t>
  </si>
  <si>
    <t>General government gross fixed capital formation</t>
  </si>
  <si>
    <t>Public corporations' gross fixed capital formation</t>
  </si>
  <si>
    <r>
      <t xml:space="preserve">1 </t>
    </r>
    <r>
      <rPr>
        <sz val="8"/>
        <color rgb="FF000000"/>
        <rFont val="Calibri"/>
        <family val="2"/>
      </rPr>
      <t>GDP at market prices.</t>
    </r>
  </si>
  <si>
    <t>2007-08</t>
  </si>
  <si>
    <t>2008-09</t>
  </si>
  <si>
    <t>2009-10</t>
  </si>
  <si>
    <t>2010-11</t>
  </si>
  <si>
    <t>2011-12</t>
  </si>
  <si>
    <t>2012-13</t>
  </si>
  <si>
    <t>2013-14</t>
  </si>
  <si>
    <t>2014-15</t>
  </si>
  <si>
    <t>2015-16</t>
  </si>
  <si>
    <t>2016-17</t>
  </si>
  <si>
    <t>2017-18</t>
  </si>
  <si>
    <t>2018-19</t>
  </si>
  <si>
    <t>2019-20</t>
  </si>
  <si>
    <t>2020-21</t>
  </si>
  <si>
    <t>PSCE in RDEL adjusted to remove historical discontinuities</t>
  </si>
  <si>
    <t>PSCE in RDEL (£ billion)</t>
  </si>
  <si>
    <t>PSCE in RDEL (£ billion, 2022-23 prices)</t>
  </si>
  <si>
    <t>Real PSCE in RDEL growth rate (per cent)</t>
  </si>
  <si>
    <t>PSCE in RDEL (per cent of GDP)</t>
  </si>
  <si>
    <t>Real PSCE in RDEL per capita</t>
  </si>
  <si>
    <t>PSGI in CDEL adjusted to remove historical discontinuities</t>
  </si>
  <si>
    <t>PSGI in CDEL (£ billion)</t>
  </si>
  <si>
    <t>PSGI in CDEL (£ billion, 2022-23 prices)</t>
  </si>
  <si>
    <t>Real PSGI in CDEL growth rate (per cent)</t>
  </si>
  <si>
    <t>PSGI in CDEL (per cent of GDP)</t>
  </si>
  <si>
    <t>Real PSGI in CDEL per capita</t>
  </si>
  <si>
    <t>Unadjusted aggregate spending series (£ billion)</t>
  </si>
  <si>
    <t>PSCE in RDEL</t>
  </si>
  <si>
    <t>PSGI in CDEL</t>
  </si>
  <si>
    <t>TME in DEL</t>
  </si>
  <si>
    <t>PSCE in AME</t>
  </si>
  <si>
    <r>
      <t>PSGI in AME</t>
    </r>
    <r>
      <rPr>
        <vertAlign val="superscript"/>
        <sz val="10"/>
        <color indexed="8"/>
        <rFont val="Calibri"/>
        <family val="2"/>
      </rPr>
      <t>1</t>
    </r>
  </si>
  <si>
    <r>
      <t>TME in AME</t>
    </r>
    <r>
      <rPr>
        <vertAlign val="superscript"/>
        <sz val="10"/>
        <color indexed="8"/>
        <rFont val="Calibri"/>
        <family val="2"/>
      </rPr>
      <t>1</t>
    </r>
  </si>
  <si>
    <t>PSCE</t>
  </si>
  <si>
    <r>
      <t>PSGI</t>
    </r>
    <r>
      <rPr>
        <vertAlign val="superscript"/>
        <sz val="10"/>
        <color indexed="8"/>
        <rFont val="Calibri"/>
        <family val="2"/>
      </rPr>
      <t>1</t>
    </r>
  </si>
  <si>
    <r>
      <t>TME</t>
    </r>
    <r>
      <rPr>
        <vertAlign val="superscript"/>
        <sz val="10"/>
        <color indexed="8"/>
        <rFont val="Calibri"/>
        <family val="2"/>
      </rPr>
      <t>1</t>
    </r>
  </si>
  <si>
    <t>Nominal GDP, GDP deflator and population figures</t>
  </si>
  <si>
    <t>Nominal GDP (£ billion)</t>
  </si>
  <si>
    <t>GDP deflator</t>
  </si>
  <si>
    <t>Estimates</t>
  </si>
  <si>
    <t>Projections</t>
  </si>
  <si>
    <r>
      <t>Population (thousand)</t>
    </r>
    <r>
      <rPr>
        <vertAlign val="superscript"/>
        <sz val="10"/>
        <rFont val="Calibri"/>
        <family val="2"/>
      </rPr>
      <t>2</t>
    </r>
  </si>
  <si>
    <t>Note: This table removes series discontinuities, where possible, so that the adjusted historical series are consistent with the latest forecast. This includes the major ONS classification changes and Treasury policy decisions to switch spending between DEL and AME.</t>
  </si>
  <si>
    <r>
      <rPr>
        <vertAlign val="superscript"/>
        <sz val="8"/>
        <color indexed="8"/>
        <rFont val="Calibri"/>
        <family val="2"/>
      </rPr>
      <t>1</t>
    </r>
    <r>
      <rPr>
        <sz val="8"/>
        <color indexed="8"/>
        <rFont val="Calibri"/>
        <family val="2"/>
      </rPr>
      <t xml:space="preserve"> Excluding the one-off adjustment for Royal Mail transfers in 2012-13.</t>
    </r>
  </si>
  <si>
    <r>
      <rPr>
        <vertAlign val="superscript"/>
        <sz val="8"/>
        <color indexed="8"/>
        <rFont val="Calibri"/>
        <family val="2"/>
      </rPr>
      <t>2</t>
    </r>
    <r>
      <rPr>
        <sz val="8"/>
        <color indexed="8"/>
        <rFont val="Calibri"/>
        <family val="2"/>
      </rPr>
      <t xml:space="preserve"> Consistent with our economic forecast, the figures shown are based on the ONS's latest </t>
    </r>
    <r>
      <rPr>
        <sz val="8"/>
        <rFont val="Calibri"/>
        <family val="2"/>
      </rPr>
      <t>(2018-based</t>
    </r>
    <r>
      <rPr>
        <sz val="8"/>
        <color indexed="8"/>
        <rFont val="Calibri"/>
        <family val="2"/>
      </rPr>
      <t>) principal migration population estimates and projections.</t>
    </r>
  </si>
  <si>
    <t>£ billion</t>
  </si>
  <si>
    <t>Welfare cap</t>
  </si>
  <si>
    <t>DWP social security</t>
  </si>
  <si>
    <r>
      <t>Housing benefit (not on JSA)</t>
    </r>
    <r>
      <rPr>
        <vertAlign val="superscript"/>
        <sz val="10"/>
        <color rgb="FF000000"/>
        <rFont val="Calibri"/>
        <family val="2"/>
      </rPr>
      <t>1</t>
    </r>
  </si>
  <si>
    <t>Disability living allowance and personal independence payments</t>
  </si>
  <si>
    <r>
      <t>Incapacity benefits</t>
    </r>
    <r>
      <rPr>
        <vertAlign val="superscript"/>
        <sz val="10"/>
        <color rgb="FF000000"/>
        <rFont val="Calibri"/>
        <family val="2"/>
      </rPr>
      <t>2</t>
    </r>
  </si>
  <si>
    <t>Attendance allowance</t>
  </si>
  <si>
    <t>Pension credit</t>
  </si>
  <si>
    <t>Carer's allowance</t>
  </si>
  <si>
    <t>Statutory maternity pay</t>
  </si>
  <si>
    <t>Income support (non-incapacity)</t>
  </si>
  <si>
    <t>Winter fuel payment</t>
  </si>
  <si>
    <t>Universal credit</t>
  </si>
  <si>
    <t>Other DWP in welfare cap</t>
  </si>
  <si>
    <t>Armed forces independence payment</t>
  </si>
  <si>
    <t>*</t>
  </si>
  <si>
    <t>Bereavement benefits</t>
  </si>
  <si>
    <t>Christmas bonus</t>
  </si>
  <si>
    <t>Cold weather payments</t>
  </si>
  <si>
    <t>Financial assistance scheme</t>
  </si>
  <si>
    <t>Industrial injuries benefits</t>
  </si>
  <si>
    <t>Maternity allowance</t>
  </si>
  <si>
    <t>Support for mortgage interest loans (write-offs)</t>
  </si>
  <si>
    <t>Tax credits transferred debt</t>
  </si>
  <si>
    <t>Statutory sick pay</t>
  </si>
  <si>
    <t>Personal tax credits</t>
  </si>
  <si>
    <t>Child benefit</t>
  </si>
  <si>
    <t>Tax free childcare</t>
  </si>
  <si>
    <t>NI social security in welfare cap</t>
  </si>
  <si>
    <t>Paternity pay</t>
  </si>
  <si>
    <t>Total welfare cap</t>
  </si>
  <si>
    <t>Welfare spending outside the welfare cap</t>
  </si>
  <si>
    <t>State pension</t>
  </si>
  <si>
    <t>Jobseeker's allowance</t>
  </si>
  <si>
    <t>Housing benefit (on JSA)</t>
  </si>
  <si>
    <t>NI social security outside welfare cap</t>
  </si>
  <si>
    <t>Cost-of-living payments</t>
  </si>
  <si>
    <t>of which, payments to recipients of:</t>
  </si>
  <si>
    <t>Pension Credit</t>
  </si>
  <si>
    <t>Winter fuel payments</t>
  </si>
  <si>
    <t>Income-related ESA</t>
  </si>
  <si>
    <t>Income support</t>
  </si>
  <si>
    <r>
      <t>Other</t>
    </r>
    <r>
      <rPr>
        <vertAlign val="superscript"/>
        <sz val="10"/>
        <color rgb="FF000000"/>
        <rFont val="Calibri"/>
        <family val="2"/>
      </rPr>
      <t>3</t>
    </r>
  </si>
  <si>
    <t>Total welfare outside the welfare cap</t>
  </si>
  <si>
    <t>Total welfare</t>
  </si>
  <si>
    <t>* less than £0.1bn</t>
  </si>
  <si>
    <r>
      <rPr>
        <vertAlign val="superscript"/>
        <sz val="8"/>
        <color rgb="FF000000"/>
        <rFont val="Calibri"/>
        <family val="2"/>
      </rPr>
      <t>1</t>
    </r>
    <r>
      <rPr>
        <sz val="8"/>
        <color rgb="FF000000"/>
        <rFont val="Calibri"/>
        <family val="2"/>
      </rPr>
      <t xml:space="preserve"> Housing benefit (not on jobseeker's allowance) is made up of an number of claimant groups. The main claimant groups are pensioners, those on incapacity benefits, lone parents, and housing benefit only claimants.</t>
    </r>
  </si>
  <si>
    <r>
      <rPr>
        <vertAlign val="superscript"/>
        <sz val="8"/>
        <color rgb="FF000000"/>
        <rFont val="Calibri"/>
        <family val="2"/>
      </rPr>
      <t>2</t>
    </r>
    <r>
      <rPr>
        <sz val="8"/>
        <color rgb="FF000000"/>
        <rFont val="Calibri"/>
        <family val="2"/>
      </rPr>
      <t xml:space="preserve"> Incapacity benefits includes incapacity benefit, employment and support allowance, severe disablement allowance and income support (incapacity part).</t>
    </r>
  </si>
  <si>
    <r>
      <rPr>
        <vertAlign val="superscript"/>
        <sz val="8"/>
        <color rgb="FF000000"/>
        <rFont val="Calibri"/>
        <family val="2"/>
      </rPr>
      <t xml:space="preserve">3 </t>
    </r>
    <r>
      <rPr>
        <sz val="8"/>
        <color indexed="8"/>
        <rFont val="Calibri"/>
        <family val="2"/>
      </rPr>
      <t>Other cost-of-living payment benefits include Jobseeker's allowance, Industrial injuries benefits, Armed forces independence payment, and certain Ministry of Defence benefits.</t>
    </r>
  </si>
  <si>
    <t>3.8 Sources of changes in welfare spending since March 2022</t>
  </si>
  <si>
    <t>Welfare spending</t>
  </si>
  <si>
    <t>March 22 forecast</t>
  </si>
  <si>
    <t>October 22 forecast</t>
  </si>
  <si>
    <t>Changes since March 22</t>
  </si>
  <si>
    <t>Of which:</t>
  </si>
  <si>
    <r>
      <t>Universal Credit and legacy equivalents</t>
    </r>
    <r>
      <rPr>
        <vertAlign val="superscript"/>
        <sz val="10"/>
        <color theme="1"/>
        <rFont val="Calibri"/>
        <family val="2"/>
      </rPr>
      <t>1</t>
    </r>
  </si>
  <si>
    <r>
      <t>Pensioner spending</t>
    </r>
    <r>
      <rPr>
        <vertAlign val="superscript"/>
        <sz val="10"/>
        <color theme="1"/>
        <rFont val="Calibri"/>
        <family val="2"/>
      </rPr>
      <t>2</t>
    </r>
  </si>
  <si>
    <r>
      <t>Disability benefits</t>
    </r>
    <r>
      <rPr>
        <vertAlign val="superscript"/>
        <sz val="10"/>
        <color theme="1"/>
        <rFont val="Calibri"/>
        <family val="2"/>
      </rPr>
      <t>3</t>
    </r>
  </si>
  <si>
    <r>
      <t>Other benefits</t>
    </r>
    <r>
      <rPr>
        <vertAlign val="superscript"/>
        <sz val="10"/>
        <color theme="1"/>
        <rFont val="Calibri"/>
        <family val="2"/>
      </rPr>
      <t>4</t>
    </r>
  </si>
  <si>
    <t>Direct effects of Government decisions</t>
  </si>
  <si>
    <r>
      <t xml:space="preserve">1 </t>
    </r>
    <r>
      <rPr>
        <sz val="8"/>
        <color indexed="8"/>
        <rFont val="Calibri"/>
        <family val="2"/>
      </rPr>
      <t>UC and legacy equivalents includes personal tax credits, housing benefit (excluding pensioner part), incapacity benefits, contributory ESA, income support and income-based and contributory jobseeker's allowance. It also includes industrial injuries benefit - the Scottish element of which is devolved to Scotland.</t>
    </r>
  </si>
  <si>
    <r>
      <t>2</t>
    </r>
    <r>
      <rPr>
        <sz val="8"/>
        <color indexed="8"/>
        <rFont val="Calibri"/>
        <family val="2"/>
      </rPr>
      <t xml:space="preserve"> Pensioner spending includes pensioner housing benefit, pension credit, state pension expenditure and winter fuel payments.</t>
    </r>
  </si>
  <si>
    <r>
      <t>3</t>
    </r>
    <r>
      <rPr>
        <sz val="8"/>
        <rFont val="Calibri"/>
        <family val="2"/>
      </rPr>
      <t xml:space="preserve"> Disability benefits includes disability living allowance, personal independence payment, and attendance allowance.</t>
    </r>
  </si>
  <si>
    <r>
      <t>4</t>
    </r>
    <r>
      <rPr>
        <sz val="8"/>
        <rFont val="Calibri"/>
        <family val="2"/>
      </rPr>
      <t xml:space="preserve"> Other spending includes child benefit and Northern Ireland social security expenditure.</t>
    </r>
  </si>
  <si>
    <t>Principal Civil Service pension scheme</t>
  </si>
  <si>
    <r>
      <t>Net AME top-up grant</t>
    </r>
    <r>
      <rPr>
        <vertAlign val="superscript"/>
        <sz val="10"/>
        <rFont val="Calibri"/>
        <family val="2"/>
      </rPr>
      <t>1</t>
    </r>
  </si>
  <si>
    <t>Pension scheme expenditure</t>
  </si>
  <si>
    <t>Pension scheme receipts</t>
  </si>
  <si>
    <t>Employer contributions</t>
  </si>
  <si>
    <t>Employee contributions</t>
  </si>
  <si>
    <t>Other income</t>
  </si>
  <si>
    <t>NHS pension scheme</t>
  </si>
  <si>
    <t>Teachers' pension scheme</t>
  </si>
  <si>
    <t>Armed Forces pension scheme</t>
  </si>
  <si>
    <t>NHS and teachers pension schemes in Scotland</t>
  </si>
  <si>
    <t>Northern Ireland Executive pension schemes</t>
  </si>
  <si>
    <t>Judicial Pension Scheme</t>
  </si>
  <si>
    <t>LG Police Force pension schemes</t>
  </si>
  <si>
    <t>LG Firefighters' pension schemes in England</t>
  </si>
  <si>
    <t>Other</t>
  </si>
  <si>
    <t xml:space="preserve">Royal Mail </t>
  </si>
  <si>
    <t>Other net pension expenditure</t>
  </si>
  <si>
    <t>Total public service pensions expenditure</t>
  </si>
  <si>
    <r>
      <t xml:space="preserve">Note: The data shown here provides a scheme-by-scheme breakdown of the pension schemes shown in Table 3.16 of the March 2022 </t>
    </r>
    <r>
      <rPr>
        <i/>
        <sz val="8"/>
        <rFont val="Calibri"/>
        <family val="2"/>
      </rPr>
      <t>Economic and fiscal outlook</t>
    </r>
    <r>
      <rPr>
        <sz val="8"/>
        <rFont val="Calibri"/>
        <family val="2"/>
      </rPr>
      <t>.</t>
    </r>
  </si>
  <si>
    <r>
      <rPr>
        <vertAlign val="superscript"/>
        <sz val="8"/>
        <rFont val="Calibri"/>
        <family val="2"/>
      </rPr>
      <t>1</t>
    </r>
    <r>
      <rPr>
        <sz val="8"/>
        <rFont val="Calibri"/>
        <family val="2"/>
      </rPr>
      <t xml:space="preserve"> Annually managed expenditure top-up grant: equal to pension scheme expenditure less pension scheme receipts.</t>
    </r>
  </si>
  <si>
    <t>3.10 Other items in AME</t>
  </si>
  <si>
    <t>Other AME in PSCE</t>
  </si>
  <si>
    <t>Payment on Lifetime ISA</t>
  </si>
  <si>
    <t>BIS redundancy scheme</t>
  </si>
  <si>
    <t>Pool Re receipts</t>
  </si>
  <si>
    <t>Construction Industry Training Board current spending</t>
  </si>
  <si>
    <t>Other departmental spending - energy support measures</t>
  </si>
  <si>
    <t>Other departmental spending - current spending on goods and services</t>
  </si>
  <si>
    <t>Other departmental spending - current grants to the private sector</t>
  </si>
  <si>
    <t>Total other PSCE items in AME</t>
  </si>
  <si>
    <t>Other AME in PSGI</t>
  </si>
  <si>
    <t>National lottery capital grants</t>
  </si>
  <si>
    <t>Payment on Help to Buy ISA</t>
  </si>
  <si>
    <t>BBC capital expenditure</t>
  </si>
  <si>
    <t>Public service pension scheme net transfers</t>
  </si>
  <si>
    <t>Other departmental spending - gross domestic fixed capital formation</t>
  </si>
  <si>
    <t>Voluntary repayment of business rates retail, hospitality and leisure reliefs</t>
  </si>
  <si>
    <t>Total other PSGI items in AME</t>
  </si>
  <si>
    <r>
      <t xml:space="preserve">Note: The data in this table provides a more detailed breakdown of the other AME lines shown in Table A.8 of the November 2022 </t>
    </r>
    <r>
      <rPr>
        <i/>
        <sz val="8"/>
        <rFont val="Calibri"/>
        <family val="2"/>
      </rPr>
      <t>Economic and fiscal outlook</t>
    </r>
    <r>
      <rPr>
        <sz val="8"/>
        <rFont val="Calibri"/>
        <family val="2"/>
      </rPr>
      <t>.</t>
    </r>
  </si>
  <si>
    <t>€ billion, unless otherwise stated</t>
  </si>
  <si>
    <r>
      <t>Outturn</t>
    </r>
    <r>
      <rPr>
        <vertAlign val="superscript"/>
        <sz val="10"/>
        <rFont val="Calibri"/>
        <family val="2"/>
      </rPr>
      <t>1</t>
    </r>
  </si>
  <si>
    <t>Total</t>
  </si>
  <si>
    <r>
      <t>UK own resources</t>
    </r>
    <r>
      <rPr>
        <vertAlign val="superscript"/>
        <sz val="10"/>
        <rFont val="Calibri"/>
        <family val="2"/>
      </rPr>
      <t>2</t>
    </r>
  </si>
  <si>
    <t>EU own resources</t>
  </si>
  <si>
    <t>UK financing share (per cent)</t>
  </si>
  <si>
    <r>
      <t>1</t>
    </r>
    <r>
      <rPr>
        <sz val="8"/>
        <rFont val="Calibri"/>
        <family val="2"/>
      </rPr>
      <t xml:space="preserve"> Figures provided by the EU from Commission Financial Reports and Annual Accounts</t>
    </r>
  </si>
  <si>
    <r>
      <t>2</t>
    </r>
    <r>
      <rPr>
        <sz val="8"/>
        <color theme="1"/>
        <rFont val="Calibri"/>
        <family val="2"/>
      </rPr>
      <t xml:space="preserve"> The Net Balance Adjustment, relates to adjustments in economic outturn to UK/MS Own Resources. The figure here (€0.9bn) accounts for both UK and EU net movements, and is now finalised with relation to the UK’s Financing Share</t>
    </r>
  </si>
  <si>
    <t>3.12 Assumed annual path of EU financial settlement in the forecast horizon</t>
  </si>
  <si>
    <t>2028 onwards</t>
  </si>
  <si>
    <t>Net MFF contributions</t>
  </si>
  <si>
    <t>Net RAL contributions</t>
  </si>
  <si>
    <t>Other net liabilities</t>
  </si>
  <si>
    <t>Total net payments</t>
  </si>
  <si>
    <t>3.13 Profile of other net liabilities payments to the EU within the forecast horizon</t>
  </si>
  <si>
    <t>Other net liabilities (£ million)</t>
  </si>
  <si>
    <t>Pension liabilities</t>
  </si>
  <si>
    <t>Fines</t>
  </si>
  <si>
    <t>Recoverables</t>
  </si>
  <si>
    <t>European Investment Bank</t>
  </si>
  <si>
    <t>Financial instruments</t>
  </si>
  <si>
    <t>European Coal and Steel Community in liquidation</t>
  </si>
  <si>
    <t>European fund for sustainable development</t>
  </si>
  <si>
    <t xml:space="preserve">2020 surplus </t>
  </si>
  <si>
    <t>European Investment Fund</t>
  </si>
  <si>
    <t>Other Assets and Liabilities (e.g. Access to networks and databases)</t>
  </si>
  <si>
    <r>
      <t>Article 136 Payments</t>
    </r>
    <r>
      <rPr>
        <vertAlign val="superscript"/>
        <sz val="10"/>
        <color theme="1"/>
        <rFont val="Calibri"/>
        <family val="2"/>
      </rPr>
      <t>1</t>
    </r>
  </si>
  <si>
    <t>Net total</t>
  </si>
  <si>
    <r>
      <t>1</t>
    </r>
    <r>
      <rPr>
        <sz val="8"/>
        <color theme="1"/>
        <rFont val="Calibri"/>
        <family val="2"/>
      </rPr>
      <t xml:space="preserve"> The Article 136 adjustment is related to a routine technical adjustment which moderates the UK’s EU budget contributions for the last multi-annual financial framework to reflect updated economic and budgetary data, e.g. updates to the UK Rebate and Annual Surcharge process. The 2021 annual exercise is estimated to increase the UK’s contributions by £0.5bn, resulting primarily from increases in the UK's historical GNI.</t>
    </r>
  </si>
  <si>
    <t>Current accounting adjustments</t>
  </si>
  <si>
    <t>Central government adjustments in National Accounts</t>
  </si>
  <si>
    <t>Expenditure on goods and services</t>
  </si>
  <si>
    <t>Net social benefits</t>
  </si>
  <si>
    <t>Net current grants abroad</t>
  </si>
  <si>
    <t>Other current grants</t>
  </si>
  <si>
    <t>Subsidies</t>
  </si>
  <si>
    <t>Total central government resource adjustments in National Accounts</t>
  </si>
  <si>
    <t>Local government adjustments in National Accounts</t>
  </si>
  <si>
    <t>Remove data which do not form part of public sector current expenditure</t>
  </si>
  <si>
    <t>Debt interest payments to central government</t>
  </si>
  <si>
    <t>Adjustments to reconcile use of different data sources</t>
  </si>
  <si>
    <t>Central government support</t>
  </si>
  <si>
    <t>Debt interest</t>
  </si>
  <si>
    <t>Police and fire pensions</t>
  </si>
  <si>
    <t>Remove local authority payments of national non-domestic rates</t>
  </si>
  <si>
    <t>Equity injection into Housing Revenue Account</t>
  </si>
  <si>
    <t>Housing benefits and rent rebates</t>
  </si>
  <si>
    <t>Other current grants and current grants abroad</t>
  </si>
  <si>
    <t>Total local government resource adjustments in National Accounts</t>
  </si>
  <si>
    <t>Other current accounting adjustments</t>
  </si>
  <si>
    <t>Reconcile timing of outturn data</t>
  </si>
  <si>
    <t>-</t>
  </si>
  <si>
    <t>Total current accounting adjustments in National Accounts</t>
  </si>
  <si>
    <t>Capital Accounting Adjustments</t>
  </si>
  <si>
    <t>Gross fixed capital formation</t>
  </si>
  <si>
    <t>Capital grants to and from the private sector</t>
  </si>
  <si>
    <t>Total central government capital adjustments in National Accounts</t>
  </si>
  <si>
    <t>Remove financial transaction data which do not form part of public sector capital expenditure</t>
  </si>
  <si>
    <t>Adjustments to reconcile use of different data sources of central government support</t>
  </si>
  <si>
    <t>VAT refunds</t>
  </si>
  <si>
    <t>Capital grants</t>
  </si>
  <si>
    <t>Include capital grants from private sector</t>
  </si>
  <si>
    <t>Total local government capital adjustments in National Accounts</t>
  </si>
  <si>
    <t>Other capital adjustments</t>
  </si>
  <si>
    <t>Total capital accounting adjustments in National Accounts</t>
  </si>
  <si>
    <t>3.15 Local government current expenditure</t>
  </si>
  <si>
    <t>3.16 Local government capital expenditure</t>
  </si>
  <si>
    <t>October 2021 forecast</t>
  </si>
  <si>
    <t>(i) PSCE in resource DEL</t>
  </si>
  <si>
    <t>(ii) Scottish Government current expenditure</t>
  </si>
  <si>
    <t>(iii) Local authority self-financed expenditure</t>
  </si>
  <si>
    <t>(iv) BBC current expenditure</t>
  </si>
  <si>
    <t>Total aggregate spending relevant to paybills</t>
  </si>
  <si>
    <t>Per cent</t>
  </si>
  <si>
    <t>Assumed paybill growth</t>
  </si>
  <si>
    <t>Assumed paybill per head growth</t>
  </si>
  <si>
    <t>Debt interest on conventional gilts</t>
  </si>
  <si>
    <t xml:space="preserve">  Existing stock</t>
  </si>
  <si>
    <t xml:space="preserve">  New stock</t>
  </si>
  <si>
    <t>Conventional gilts held in the APF</t>
  </si>
  <si>
    <t>Index-linked gilts</t>
  </si>
  <si>
    <t>Debt interest on National Savings and Investments</t>
  </si>
  <si>
    <t>Other debt interest</t>
  </si>
  <si>
    <t>Total CG debt interest (net of APF)</t>
  </si>
  <si>
    <r>
      <t>Note: The data in this table shows the breakdown into different financing components of the debt interest forecast shown in Table 3 of the November 2022</t>
    </r>
    <r>
      <rPr>
        <i/>
        <sz val="8"/>
        <rFont val="Calibri"/>
        <family val="2"/>
      </rPr>
      <t xml:space="preserve"> Economic and fiscal outlook</t>
    </r>
    <r>
      <rPr>
        <sz val="8"/>
        <rFont val="Calibri"/>
        <family val="2"/>
      </rPr>
      <t>.</t>
    </r>
  </si>
  <si>
    <t>£ billion (stock and debt interest), per cent (interest rates and RPI)</t>
  </si>
  <si>
    <t>Conventional gilts held in the private sector (Excluding APF)</t>
  </si>
  <si>
    <t>Stock</t>
  </si>
  <si>
    <t>Effective interest rate</t>
  </si>
  <si>
    <t>RPI inflation</t>
  </si>
  <si>
    <t>Real effective interest rate</t>
  </si>
  <si>
    <t>NS&amp;I</t>
  </si>
  <si>
    <t>Other debt</t>
  </si>
  <si>
    <t>Central government</t>
  </si>
  <si>
    <t>Gross debt</t>
  </si>
  <si>
    <t>Debt interest (net of APF)</t>
  </si>
  <si>
    <t>Public sector</t>
  </si>
  <si>
    <t>Memo: effective interest rates gross of APF</t>
  </si>
  <si>
    <t>CG gross debt</t>
  </si>
  <si>
    <t>Conventional gilts</t>
  </si>
  <si>
    <t xml:space="preserve">£ billion </t>
  </si>
  <si>
    <t>1 percentage point increase in gilt rates</t>
  </si>
  <si>
    <t>1 percentage point increase in short rates</t>
  </si>
  <si>
    <t>1 percentage point increase in inflation</t>
  </si>
  <si>
    <t>£10bn increase in CGNCR</t>
  </si>
  <si>
    <t xml:space="preserve">Note: All increases are assumed to take effect at the beginning of 2022-23 and continue throughout the forecast. </t>
  </si>
  <si>
    <t>Per cent of GDP</t>
  </si>
  <si>
    <t>Public sector current expenditure (PSCE)</t>
  </si>
  <si>
    <t>Locally financed current expenditure</t>
  </si>
  <si>
    <r>
      <t>Central government debt interest, 
net of APF</t>
    </r>
    <r>
      <rPr>
        <vertAlign val="superscript"/>
        <sz val="10"/>
        <color theme="1"/>
        <rFont val="Calibri"/>
        <family val="2"/>
      </rPr>
      <t>1</t>
    </r>
  </si>
  <si>
    <t>Scottish Government's current spending</t>
  </si>
  <si>
    <t>EU financial settlement</t>
  </si>
  <si>
    <r>
      <t>Net public service pension payments</t>
    </r>
    <r>
      <rPr>
        <vertAlign val="superscript"/>
        <sz val="10"/>
        <color theme="1"/>
        <rFont val="Calibri"/>
        <family val="2"/>
      </rPr>
      <t xml:space="preserve"> </t>
    </r>
  </si>
  <si>
    <t>Company and other tax credits</t>
  </si>
  <si>
    <t>BBC current expenditure</t>
  </si>
  <si>
    <t>National Lottery current grants</t>
  </si>
  <si>
    <t>General government imputed pensions</t>
  </si>
  <si>
    <t>Public corporations' debt interest</t>
  </si>
  <si>
    <t>Funded public sector pension schemes</t>
  </si>
  <si>
    <t>General government depreciation</t>
  </si>
  <si>
    <t>Current VAT refunds</t>
  </si>
  <si>
    <t>Environmental levies</t>
  </si>
  <si>
    <t>Other PSCE items in AME</t>
  </si>
  <si>
    <t>Other National Accounts adjustments</t>
  </si>
  <si>
    <t>Total public sector current expenditure</t>
  </si>
  <si>
    <t>Public sector gross investment (PSGI)</t>
  </si>
  <si>
    <t>PSGI in AME</t>
  </si>
  <si>
    <t>Locally financed capital expenditure</t>
  </si>
  <si>
    <t xml:space="preserve">Public corporations' capital expenditure </t>
  </si>
  <si>
    <t>Student loans</t>
  </si>
  <si>
    <t>Scottish Government's capital spending</t>
  </si>
  <si>
    <t>Tax litigation</t>
  </si>
  <si>
    <t>Other PSGI items in AME</t>
  </si>
  <si>
    <r>
      <t>Other National Accounts adjustments</t>
    </r>
    <r>
      <rPr>
        <vertAlign val="superscript"/>
        <sz val="10"/>
        <color theme="1"/>
        <rFont val="Calibri"/>
        <family val="2"/>
      </rPr>
      <t xml:space="preserve"> </t>
    </r>
  </si>
  <si>
    <t>Total public sector gross investment</t>
  </si>
  <si>
    <r>
      <t>Less</t>
    </r>
    <r>
      <rPr>
        <sz val="10"/>
        <color theme="1"/>
        <rFont val="Calibri"/>
        <family val="2"/>
      </rPr>
      <t xml:space="preserve"> public sector depreciation</t>
    </r>
  </si>
  <si>
    <t>Public sector net investment</t>
  </si>
  <si>
    <t>Outturn
2021-22</t>
  </si>
  <si>
    <t xml:space="preserve">Public corporations' capital spending </t>
  </si>
  <si>
    <r>
      <t xml:space="preserve">Less </t>
    </r>
    <r>
      <rPr>
        <sz val="10"/>
        <color theme="1"/>
        <rFont val="Calibri"/>
        <family val="2"/>
      </rPr>
      <t>public sector depreciation</t>
    </r>
  </si>
  <si>
    <t>March 2022 forecast</t>
  </si>
  <si>
    <t>Limits</t>
  </si>
  <si>
    <t>Assumed underspend</t>
  </si>
  <si>
    <t>Actual spending</t>
  </si>
  <si>
    <t>November 2022 forecast</t>
  </si>
  <si>
    <t>Changes since March 2022</t>
  </si>
  <si>
    <t>Change since March 2022</t>
  </si>
  <si>
    <r>
      <t>Pensioner spending</t>
    </r>
    <r>
      <rPr>
        <vertAlign val="superscript"/>
        <sz val="10"/>
        <rFont val="Calibri"/>
        <family val="2"/>
      </rPr>
      <t>1</t>
    </r>
  </si>
  <si>
    <r>
      <t>UC and legacy equivalents</t>
    </r>
    <r>
      <rPr>
        <vertAlign val="superscript"/>
        <sz val="10"/>
        <color indexed="8"/>
        <rFont val="Calibri"/>
        <family val="2"/>
      </rPr>
      <t>2</t>
    </r>
  </si>
  <si>
    <r>
      <t>Disability benefits</t>
    </r>
    <r>
      <rPr>
        <vertAlign val="superscript"/>
        <sz val="10"/>
        <color indexed="8"/>
        <rFont val="Calibri"/>
        <family val="2"/>
      </rPr>
      <t>3</t>
    </r>
  </si>
  <si>
    <r>
      <t>Other benefits</t>
    </r>
    <r>
      <rPr>
        <vertAlign val="superscript"/>
        <sz val="10"/>
        <color indexed="8"/>
        <rFont val="Calibri"/>
        <family val="2"/>
      </rPr>
      <t>4</t>
    </r>
  </si>
  <si>
    <t>Total welfare spending</t>
  </si>
  <si>
    <t>Inside welfare cap</t>
  </si>
  <si>
    <t>Outside welfare cap</t>
  </si>
  <si>
    <r>
      <rPr>
        <vertAlign val="superscript"/>
        <sz val="8"/>
        <color theme="1"/>
        <rFont val="Calibri"/>
        <family val="2"/>
      </rPr>
      <t>1</t>
    </r>
    <r>
      <rPr>
        <sz val="8"/>
        <color theme="1"/>
        <rFont val="Calibri"/>
        <family val="2"/>
      </rPr>
      <t xml:space="preserve"> Pensioner spending includes pensioner housing benefit, pension credit, state pension expenditure and winter fuel payments.</t>
    </r>
  </si>
  <si>
    <r>
      <rPr>
        <vertAlign val="superscript"/>
        <sz val="8"/>
        <color theme="1"/>
        <rFont val="Calibri"/>
        <family val="2"/>
      </rPr>
      <t>2</t>
    </r>
    <r>
      <rPr>
        <sz val="8"/>
        <color theme="1"/>
        <rFont val="Calibri"/>
        <family val="2"/>
      </rPr>
      <t xml:space="preserve"> UC and legacy equivalents includes personal tax credits, housing benefit (excluding the pensioner part), income-related and contributory employment and support allowance, income support and income-based and contributory jobseeker's allowance.</t>
    </r>
  </si>
  <si>
    <r>
      <rPr>
        <vertAlign val="superscript"/>
        <sz val="8"/>
        <color theme="1"/>
        <rFont val="Calibri"/>
        <family val="2"/>
      </rPr>
      <t>3</t>
    </r>
    <r>
      <rPr>
        <sz val="8"/>
        <color theme="1"/>
        <rFont val="Calibri"/>
        <family val="2"/>
      </rPr>
      <t xml:space="preserve"> Disability benefits includes disability living allowance, personal independence payment, and attendance allowance.</t>
    </r>
  </si>
  <si>
    <r>
      <rPr>
        <vertAlign val="superscript"/>
        <sz val="8"/>
        <color theme="1"/>
        <rFont val="Calibri"/>
        <family val="2"/>
      </rPr>
      <t>4</t>
    </r>
    <r>
      <rPr>
        <sz val="8"/>
        <color theme="1"/>
        <rFont val="Calibri"/>
        <family val="2"/>
      </rPr>
      <t xml:space="preserve"> Other benefits includes all Northern Ireland social security expenditure.</t>
    </r>
  </si>
  <si>
    <r>
      <rPr>
        <sz val="8"/>
        <rFont val="Calibri"/>
        <family val="2"/>
      </rPr>
      <t>Correction on 1 Dec 2022: In the original version of the paybill and paybill per head growth assumptions, the assumed paybill per head growth in 2023-24 should have been 1.7 instead of 0.0. We have made this correction to the highlighted cells above
Note:</t>
    </r>
    <r>
      <rPr>
        <vertAlign val="superscript"/>
        <sz val="8"/>
        <rFont val="Calibri"/>
        <family val="2"/>
      </rPr>
      <t xml:space="preserve"> </t>
    </r>
    <r>
      <rPr>
        <sz val="8"/>
        <rFont val="Calibri"/>
        <family val="2"/>
      </rPr>
      <t>This table provides further details of our forecast of aggregate paybill growth and paybill per head growth, which is used to project general government employment. Given that a large share of the increase in PSCE in RDEL in 2020-21 and 2021-22 is due to procurement and not paybill, assumed paybill cannot be derived directly from aggregate spending relevant to paybills.</t>
    </r>
  </si>
  <si>
    <t>Pathway</t>
  </si>
  <si>
    <t>Margin (per cent)</t>
  </si>
  <si>
    <t>Margin</t>
  </si>
  <si>
    <t>Welfare cap and pathway plus margin</t>
  </si>
  <si>
    <t>Latest forecast and update on performance against cap and pathway</t>
  </si>
  <si>
    <t>Inflation adjustment</t>
  </si>
  <si>
    <t>Scottish welfare block grant adjustment</t>
  </si>
  <si>
    <t>March 2022 forecast after adjustments</t>
  </si>
  <si>
    <t>Difference from:</t>
  </si>
  <si>
    <t>Cap and pathway</t>
  </si>
  <si>
    <t>Cap and pathway plus margin</t>
  </si>
  <si>
    <t>Memo: cumulative percentage point change in preceding September (Q3) rates of inflation since our October forecast.</t>
  </si>
  <si>
    <r>
      <t xml:space="preserve">Note: The inflation adjustment is negative for future years as inflation is higher in forecast years than forecast in our October 2021 </t>
    </r>
    <r>
      <rPr>
        <i/>
        <sz val="8"/>
        <color theme="1"/>
        <rFont val="Calibri"/>
        <family val="2"/>
      </rPr>
      <t>EFO</t>
    </r>
    <r>
      <rPr>
        <sz val="8"/>
        <color theme="1"/>
        <rFont val="Calibri"/>
        <family val="2"/>
      </rPr>
      <t xml:space="preserve">. This takes the effect of the change in inflation out of the spending forecast. </t>
    </r>
  </si>
  <si>
    <t>3.28 The welfare cap and margin</t>
  </si>
  <si>
    <r>
      <t>1</t>
    </r>
    <r>
      <rPr>
        <sz val="8"/>
        <rFont val="Calibri"/>
        <family val="2"/>
      </rPr>
      <t xml:space="preserve"> Includes reductions in debt interest payments due to the APF.</t>
    </r>
  </si>
  <si>
    <t>Correction on 13 Dec 2022: In the original version of the total managed expenditure: changes since March student loans per cent of GDP in 21-22 was 0.1 and other National Accounts adjustments was 0.1. This should have been 0.0 and 0.2. We have made this correction to the highlighted cells above.</t>
  </si>
  <si>
    <t>Correction on 13 Dec 2022: In the original version of the total managed expenditure student loans per cent of GDP in 21-22 was 0.5 and other National Accounts adjustments was -0.1. This should have been 0.4 and 0.0. We have made this correction to the highlighted cells above.</t>
  </si>
  <si>
    <r>
      <t>Note: This table includes a more detailed breakdown of the current and capital National Accounts adjustments lines shown in Table A.8 of the November 2022</t>
    </r>
    <r>
      <rPr>
        <i/>
        <sz val="8"/>
        <rFont val="Calibri"/>
        <family val="2"/>
      </rPr>
      <t xml:space="preserve"> Economic and fiscal outlook</t>
    </r>
    <r>
      <rPr>
        <sz val="8"/>
        <rFont val="Calibri"/>
        <family val="2"/>
      </rPr>
      <t>.</t>
    </r>
  </si>
  <si>
    <t>Correction on 13 Dec 2022: In the original version of the Accounting Adjustments the 2021-22 outturn for capital grants to and from the private sector was £6.6bn that should have been £8.9bn, total central government capital adjustments in National Accounts was £22.8bn that should have been £25.0bn, and total capital accounting adjustments in National Accounts was £22.6bn that should have been £24bn. We have made this correction to the highlighted cells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</si>
</sst>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
    <numFmt numFmtId="165" formatCode="#,##0.0"/>
    <numFmt numFmtId="166" formatCode="#,##0.000"/>
    <numFmt numFmtId="167" formatCode="0.000"/>
    <numFmt numFmtId="168" formatCode="#\ ?/2"/>
    <numFmt numFmtId="169" formatCode="#,##0.0;\-#,##0.0;\-"/>
    <numFmt numFmtId="170" formatCode="#,##0.0000"/>
    <numFmt numFmtId="171" formatCode="0.0%"/>
    <numFmt numFmtId="172" formatCode="_-* #,##0.0_-;\-* #,##0.0_-;_-* &quot;-&quot;?_-;_-@_-"/>
  </numFmts>
  <fonts count="78" x14ac:knownFonts="1">
    <font>
      <sz val="11"/>
      <color theme="1"/>
      <name val="Futura Bk BT"/>
      <family val="2"/>
      <scheme val="minor"/>
    </font>
    <font>
      <u/>
      <sz val="11"/>
      <color theme="10"/>
      <name val="Futura Bk BT"/>
      <family val="2"/>
      <scheme val="minor"/>
    </font>
    <font>
      <sz val="10"/>
      <name val="Arial"/>
      <family val="2"/>
    </font>
    <font>
      <sz val="10"/>
      <name val="Calibri"/>
      <family val="2"/>
    </font>
    <font>
      <sz val="10"/>
      <color rgb="FFFF0000"/>
      <name val="Calibri"/>
      <family val="2"/>
    </font>
    <font>
      <sz val="16"/>
      <name val="Calibri"/>
      <family val="2"/>
    </font>
    <font>
      <i/>
      <sz val="10"/>
      <name val="Calibri"/>
      <family val="2"/>
    </font>
    <font>
      <u/>
      <sz val="11"/>
      <color indexed="12"/>
      <name val="Calibri"/>
      <family val="2"/>
    </font>
    <font>
      <u/>
      <sz val="11"/>
      <name val="Calibri"/>
      <family val="2"/>
    </font>
    <font>
      <sz val="15"/>
      <color rgb="FF000000"/>
      <name val="Calibri"/>
      <family val="2"/>
    </font>
    <font>
      <sz val="13"/>
      <color rgb="FF477391"/>
      <name val="Calibri"/>
      <family val="2"/>
    </font>
    <font>
      <u/>
      <sz val="11"/>
      <color rgb="FF000000"/>
      <name val="Calibri"/>
      <family val="2"/>
    </font>
    <font>
      <sz val="11"/>
      <color rgb="FF000000"/>
      <name val="Calibri"/>
      <family val="2"/>
    </font>
    <font>
      <sz val="11"/>
      <color theme="1"/>
      <name val="Futura Bk BT"/>
      <family val="2"/>
      <scheme val="minor"/>
    </font>
    <font>
      <u/>
      <sz val="9"/>
      <color theme="7"/>
      <name val="Calibri"/>
      <family val="2"/>
    </font>
    <font>
      <sz val="11"/>
      <color indexed="8"/>
      <name val="Calibri"/>
      <family val="2"/>
    </font>
    <font>
      <sz val="12"/>
      <color indexed="8"/>
      <name val="Calibri"/>
      <family val="2"/>
    </font>
    <font>
      <sz val="14"/>
      <name val="Calibri"/>
      <family val="2"/>
    </font>
    <font>
      <sz val="11"/>
      <color rgb="FF242424"/>
      <name val="Calibri"/>
      <family val="2"/>
    </font>
    <font>
      <sz val="10"/>
      <color rgb="FF242424"/>
      <name val="Calibri"/>
      <family val="2"/>
    </font>
    <font>
      <sz val="12"/>
      <color rgb="FF000000"/>
      <name val="Calibri"/>
      <family val="2"/>
    </font>
    <font>
      <u/>
      <sz val="9"/>
      <color theme="7"/>
      <name val="Futura Bk BT"/>
      <family val="2"/>
      <scheme val="major"/>
    </font>
    <font>
      <b/>
      <sz val="11"/>
      <color rgb="FFFF0000"/>
      <name val="Futura Md BT"/>
      <family val="2"/>
    </font>
    <font>
      <sz val="11"/>
      <name val="Futura Md BT"/>
      <family val="2"/>
    </font>
    <font>
      <sz val="14"/>
      <color rgb="FF000000"/>
      <name val="Calibri"/>
      <family val="2"/>
    </font>
    <font>
      <sz val="10"/>
      <color rgb="FF000000"/>
      <name val="Calibri"/>
      <family val="2"/>
    </font>
    <font>
      <vertAlign val="superscript"/>
      <sz val="10"/>
      <color rgb="FF000000"/>
      <name val="Calibri"/>
      <family val="2"/>
    </font>
    <font>
      <sz val="10"/>
      <color indexed="8"/>
      <name val="Futura Bk BT"/>
      <family val="2"/>
    </font>
    <font>
      <b/>
      <sz val="10"/>
      <name val="Futura Bk BT"/>
      <family val="2"/>
      <scheme val="major"/>
    </font>
    <font>
      <vertAlign val="superscript"/>
      <sz val="8"/>
      <color rgb="FF000000"/>
      <name val="Calibri"/>
      <family val="2"/>
    </font>
    <font>
      <sz val="8"/>
      <color rgb="FF000000"/>
      <name val="Calibri"/>
      <family val="2"/>
    </font>
    <font>
      <sz val="10"/>
      <color indexed="10"/>
      <name val="Futura Bk BT"/>
      <family val="2"/>
    </font>
    <font>
      <sz val="10"/>
      <color indexed="10"/>
      <name val="Arial"/>
      <family val="2"/>
    </font>
    <font>
      <sz val="10"/>
      <color indexed="8"/>
      <name val="Calibri"/>
      <family val="2"/>
    </font>
    <font>
      <vertAlign val="superscript"/>
      <sz val="10"/>
      <color indexed="8"/>
      <name val="Calibri"/>
      <family val="2"/>
    </font>
    <font>
      <sz val="8"/>
      <color indexed="8"/>
      <name val="Calibri"/>
      <family val="2"/>
    </font>
    <font>
      <sz val="12"/>
      <color theme="1"/>
      <name val="Calibri"/>
      <family val="2"/>
    </font>
    <font>
      <vertAlign val="superscript"/>
      <sz val="10"/>
      <name val="Calibri"/>
      <family val="2"/>
    </font>
    <font>
      <sz val="8"/>
      <name val="Calibri"/>
      <family val="2"/>
    </font>
    <font>
      <vertAlign val="superscript"/>
      <sz val="8"/>
      <color indexed="8"/>
      <name val="Calibri"/>
      <family val="2"/>
    </font>
    <font>
      <sz val="10"/>
      <color rgb="FFFF0000"/>
      <name val="Arial"/>
      <family val="2"/>
    </font>
    <font>
      <sz val="12"/>
      <color theme="1"/>
      <name val="Arial"/>
      <family val="2"/>
    </font>
    <font>
      <b/>
      <sz val="12"/>
      <color rgb="FFFF0000"/>
      <name val="Arial"/>
      <family val="2"/>
    </font>
    <font>
      <b/>
      <sz val="14"/>
      <color rgb="FFFF0000"/>
      <name val="Calibri"/>
      <family val="2"/>
    </font>
    <font>
      <sz val="12"/>
      <name val="Calibri"/>
      <family val="2"/>
    </font>
    <font>
      <b/>
      <sz val="10"/>
      <name val="Calibri"/>
      <family val="2"/>
    </font>
    <font>
      <b/>
      <sz val="10"/>
      <color rgb="FF000000"/>
      <name val="Calibri"/>
      <family val="2"/>
    </font>
    <font>
      <sz val="8"/>
      <color theme="1"/>
      <name val="Calibri"/>
      <family val="2"/>
    </font>
    <font>
      <sz val="12"/>
      <color theme="8"/>
      <name val="Calibri"/>
      <family val="2"/>
    </font>
    <font>
      <sz val="12"/>
      <color rgb="FFFF0000"/>
      <name val="Calibri"/>
      <family val="2"/>
    </font>
    <font>
      <sz val="14"/>
      <color theme="1"/>
      <name val="Calibri"/>
      <family val="2"/>
    </font>
    <font>
      <b/>
      <sz val="10"/>
      <color theme="1"/>
      <name val="Calibri"/>
      <family val="2"/>
    </font>
    <font>
      <sz val="10"/>
      <color theme="1"/>
      <name val="Calibri"/>
      <family val="2"/>
    </font>
    <font>
      <b/>
      <sz val="10"/>
      <color rgb="FFFF0000"/>
      <name val="Calibri"/>
      <family val="2"/>
    </font>
    <font>
      <vertAlign val="superscript"/>
      <sz val="10"/>
      <color theme="1"/>
      <name val="Calibri"/>
      <family val="2"/>
    </font>
    <font>
      <vertAlign val="superscript"/>
      <sz val="8"/>
      <name val="Calibri"/>
      <family val="2"/>
    </font>
    <font>
      <i/>
      <sz val="8"/>
      <name val="Calibri"/>
      <family val="2"/>
    </font>
    <font>
      <sz val="8"/>
      <name val="Arial"/>
      <family val="2"/>
    </font>
    <font>
      <sz val="11"/>
      <color theme="1"/>
      <name val="Calibri"/>
      <family val="2"/>
    </font>
    <font>
      <vertAlign val="superscript"/>
      <sz val="8"/>
      <color theme="1"/>
      <name val="Calibri"/>
      <family val="2"/>
    </font>
    <font>
      <u/>
      <sz val="12"/>
      <color theme="10"/>
      <name val="Arial"/>
      <family val="2"/>
    </font>
    <font>
      <u/>
      <sz val="10"/>
      <color theme="8"/>
      <name val="Calibri Light"/>
      <family val="2"/>
    </font>
    <font>
      <sz val="10"/>
      <color theme="1"/>
      <name val="Calibri Light"/>
      <family val="2"/>
    </font>
    <font>
      <b/>
      <sz val="10"/>
      <color indexed="8"/>
      <name val="Calibri"/>
      <family val="2"/>
    </font>
    <font>
      <b/>
      <sz val="12"/>
      <name val="Calibri"/>
      <family val="2"/>
    </font>
    <font>
      <b/>
      <sz val="8"/>
      <name val="Calibri"/>
      <family val="2"/>
    </font>
    <font>
      <sz val="10"/>
      <color theme="1"/>
      <name val="Arial"/>
      <family val="2"/>
    </font>
    <font>
      <sz val="11"/>
      <name val="Calibri"/>
      <family val="2"/>
    </font>
    <font>
      <b/>
      <sz val="11"/>
      <name val="Calibri"/>
      <family val="2"/>
    </font>
    <font>
      <b/>
      <sz val="6"/>
      <color theme="5"/>
      <name val="Calibri"/>
      <family val="2"/>
    </font>
    <font>
      <b/>
      <sz val="6"/>
      <name val="Calibri"/>
      <family val="2"/>
    </font>
    <font>
      <sz val="11"/>
      <color rgb="FFFF0000"/>
      <name val="Calibri"/>
      <family val="2"/>
    </font>
    <font>
      <sz val="9"/>
      <color theme="1"/>
      <name val="Calibri"/>
      <family val="2"/>
    </font>
    <font>
      <i/>
      <sz val="10"/>
      <color theme="1"/>
      <name val="Calibri"/>
      <family val="2"/>
    </font>
    <font>
      <sz val="14"/>
      <color indexed="8"/>
      <name val="Calibri"/>
      <family val="2"/>
    </font>
    <font>
      <sz val="9"/>
      <name val="Calibri"/>
      <family val="2"/>
    </font>
    <font>
      <i/>
      <sz val="9"/>
      <color rgb="FFFF0000"/>
      <name val="Arial"/>
      <family val="2"/>
    </font>
    <font>
      <i/>
      <sz val="8"/>
      <color theme="1"/>
      <name val="Calibri"/>
      <family val="2"/>
    </font>
  </fonts>
  <fills count="16">
    <fill>
      <patternFill patternType="none"/>
    </fill>
    <fill>
      <patternFill patternType="gray125"/>
    </fill>
    <fill>
      <patternFill patternType="solid">
        <fgColor rgb="FFFFFFFF"/>
        <bgColor rgb="FF000000"/>
      </patternFill>
    </fill>
    <fill>
      <patternFill patternType="solid">
        <fgColor rgb="FFB5C7D4"/>
        <bgColor rgb="FF000000"/>
      </patternFill>
    </fill>
    <fill>
      <patternFill patternType="solid">
        <fgColor theme="0"/>
        <bgColor indexed="64"/>
      </patternFill>
    </fill>
    <fill>
      <patternFill patternType="solid">
        <fgColor indexed="65"/>
        <bgColor indexed="64"/>
      </patternFill>
    </fill>
    <fill>
      <patternFill patternType="solid">
        <fgColor rgb="FFB5C7D4"/>
        <bgColor rgb="FFC0C0C0"/>
      </patternFill>
    </fill>
    <fill>
      <patternFill patternType="solid">
        <fgColor indexed="9"/>
        <bgColor indexed="64"/>
      </patternFill>
    </fill>
    <fill>
      <patternFill patternType="solid">
        <fgColor theme="5"/>
        <bgColor indexed="64"/>
      </patternFill>
    </fill>
    <fill>
      <patternFill patternType="solid">
        <fgColor theme="5"/>
        <bgColor indexed="22"/>
      </patternFill>
    </fill>
    <fill>
      <patternFill patternType="solid">
        <fgColor theme="0"/>
        <bgColor indexed="22"/>
      </patternFill>
    </fill>
    <fill>
      <patternFill patternType="solid">
        <fgColor rgb="FFB5C7D4"/>
        <bgColor indexed="64"/>
      </patternFill>
    </fill>
    <fill>
      <patternFill patternType="solid">
        <fgColor theme="0"/>
        <bgColor rgb="FF000000"/>
      </patternFill>
    </fill>
    <fill>
      <patternFill patternType="solid">
        <fgColor theme="2"/>
        <bgColor indexed="64"/>
      </patternFill>
    </fill>
    <fill>
      <patternFill patternType="solid">
        <fgColor theme="5"/>
        <bgColor rgb="FF000000"/>
      </patternFill>
    </fill>
    <fill>
      <patternFill patternType="solid">
        <fgColor rgb="FFFFFF00"/>
        <bgColor indexed="64"/>
      </patternFill>
    </fill>
  </fills>
  <borders count="94">
    <border>
      <left/>
      <right/>
      <top/>
      <bottom/>
      <diagonal/>
    </border>
    <border>
      <left/>
      <right/>
      <top/>
      <bottom style="medium">
        <color rgb="FF477391"/>
      </bottom>
      <diagonal/>
    </border>
    <border>
      <left style="medium">
        <color rgb="FF477391"/>
      </left>
      <right/>
      <top style="medium">
        <color rgb="FF477391"/>
      </top>
      <bottom style="thin">
        <color rgb="FF477391"/>
      </bottom>
      <diagonal/>
    </border>
    <border>
      <left/>
      <right style="medium">
        <color rgb="FF477391"/>
      </right>
      <top/>
      <bottom/>
      <diagonal/>
    </border>
    <border>
      <left style="medium">
        <color rgb="FF477391"/>
      </left>
      <right/>
      <top style="thin">
        <color rgb="FF477391"/>
      </top>
      <bottom/>
      <diagonal/>
    </border>
    <border>
      <left style="medium">
        <color rgb="FFDBE3E8"/>
      </left>
      <right/>
      <top/>
      <bottom/>
      <diagonal/>
    </border>
    <border>
      <left style="medium">
        <color rgb="FF477391"/>
      </left>
      <right/>
      <top/>
      <bottom/>
      <diagonal/>
    </border>
    <border>
      <left style="medium">
        <color rgb="FF477391"/>
      </left>
      <right/>
      <top/>
      <bottom style="medium">
        <color rgb="FF477391"/>
      </bottom>
      <diagonal/>
    </border>
    <border>
      <left/>
      <right/>
      <top style="medium">
        <color rgb="FF477391"/>
      </top>
      <bottom/>
      <diagonal/>
    </border>
    <border>
      <left style="medium">
        <color rgb="FF477391"/>
      </left>
      <right/>
      <top style="medium">
        <color rgb="FF477391"/>
      </top>
      <bottom style="medium">
        <color rgb="FF477391"/>
      </bottom>
      <diagonal/>
    </border>
    <border>
      <left/>
      <right/>
      <top style="medium">
        <color rgb="FF477391"/>
      </top>
      <bottom style="medium">
        <color rgb="FF477391"/>
      </bottom>
      <diagonal/>
    </border>
    <border>
      <left/>
      <right style="medium">
        <color rgb="FF477391"/>
      </right>
      <top style="medium">
        <color rgb="FF477391"/>
      </top>
      <bottom style="medium">
        <color rgb="FF477391"/>
      </bottom>
      <diagonal/>
    </border>
    <border>
      <left/>
      <right/>
      <top style="medium">
        <color rgb="FF477391"/>
      </top>
      <bottom style="thin">
        <color rgb="FF477391"/>
      </bottom>
      <diagonal/>
    </border>
    <border>
      <left/>
      <right style="medium">
        <color rgb="FF477391"/>
      </right>
      <top style="medium">
        <color rgb="FF477391"/>
      </top>
      <bottom style="thin">
        <color rgb="FF477391"/>
      </bottom>
      <diagonal/>
    </border>
    <border>
      <left/>
      <right/>
      <top style="thin">
        <color rgb="FF477391"/>
      </top>
      <bottom/>
      <diagonal/>
    </border>
    <border>
      <left/>
      <right/>
      <top style="thin">
        <color rgb="FF477391"/>
      </top>
      <bottom style="thin">
        <color rgb="FF477391"/>
      </bottom>
      <diagonal/>
    </border>
    <border>
      <left/>
      <right style="medium">
        <color rgb="FF477391"/>
      </right>
      <top style="thin">
        <color rgb="FF477391"/>
      </top>
      <bottom style="thin">
        <color rgb="FF477391"/>
      </bottom>
      <diagonal/>
    </border>
    <border>
      <left/>
      <right style="medium">
        <color rgb="FF477391"/>
      </right>
      <top style="thin">
        <color rgb="FF477391"/>
      </top>
      <bottom/>
      <diagonal/>
    </border>
    <border>
      <left/>
      <right style="medium">
        <color theme="8"/>
      </right>
      <top/>
      <bottom/>
      <diagonal/>
    </border>
    <border>
      <left style="medium">
        <color theme="0"/>
      </left>
      <right/>
      <top/>
      <bottom/>
      <diagonal/>
    </border>
    <border>
      <left style="medium">
        <color rgb="FF477391"/>
      </left>
      <right/>
      <top/>
      <bottom style="thin">
        <color rgb="FF477391"/>
      </bottom>
      <diagonal/>
    </border>
    <border>
      <left/>
      <right/>
      <top/>
      <bottom style="thin">
        <color rgb="FF477391"/>
      </bottom>
      <diagonal/>
    </border>
    <border>
      <left/>
      <right style="medium">
        <color rgb="FF477391"/>
      </right>
      <top/>
      <bottom style="thin">
        <color rgb="FF477391"/>
      </bottom>
      <diagonal/>
    </border>
    <border>
      <left/>
      <right style="medium">
        <color rgb="FF477391"/>
      </right>
      <top/>
      <bottom style="medium">
        <color rgb="FF477391"/>
      </bottom>
      <diagonal/>
    </border>
    <border>
      <left/>
      <right/>
      <top style="thin">
        <color theme="8"/>
      </top>
      <bottom/>
      <diagonal/>
    </border>
    <border>
      <left style="medium">
        <color theme="8"/>
      </left>
      <right/>
      <top style="medium">
        <color theme="8"/>
      </top>
      <bottom/>
      <diagonal/>
    </border>
    <border>
      <left/>
      <right/>
      <top style="medium">
        <color theme="8"/>
      </top>
      <bottom/>
      <diagonal/>
    </border>
    <border>
      <left/>
      <right style="medium">
        <color theme="8"/>
      </right>
      <top style="medium">
        <color theme="8"/>
      </top>
      <bottom/>
      <diagonal/>
    </border>
    <border>
      <left style="medium">
        <color theme="8"/>
      </left>
      <right/>
      <top/>
      <bottom/>
      <diagonal/>
    </border>
    <border>
      <left/>
      <right/>
      <top style="thin">
        <color theme="8"/>
      </top>
      <bottom style="thin">
        <color theme="8"/>
      </bottom>
      <diagonal/>
    </border>
    <border>
      <left style="thin">
        <color theme="8"/>
      </left>
      <right/>
      <top style="thin">
        <color theme="8"/>
      </top>
      <bottom style="thin">
        <color theme="8"/>
      </bottom>
      <diagonal/>
    </border>
    <border>
      <left/>
      <right style="medium">
        <color theme="8"/>
      </right>
      <top style="thin">
        <color theme="8"/>
      </top>
      <bottom style="thin">
        <color theme="8"/>
      </bottom>
      <diagonal/>
    </border>
    <border>
      <left/>
      <right style="medium">
        <color theme="8"/>
      </right>
      <top style="thin">
        <color theme="8"/>
      </top>
      <bottom/>
      <diagonal/>
    </border>
    <border>
      <left style="medium">
        <color theme="8"/>
      </left>
      <right/>
      <top style="thin">
        <color theme="8"/>
      </top>
      <bottom/>
      <diagonal/>
    </border>
    <border>
      <left style="thin">
        <color theme="8"/>
      </left>
      <right/>
      <top style="thin">
        <color theme="8"/>
      </top>
      <bottom/>
      <diagonal/>
    </border>
    <border>
      <left style="medium">
        <color theme="8"/>
      </left>
      <right/>
      <top style="medium">
        <color theme="9"/>
      </top>
      <bottom style="thin">
        <color theme="8"/>
      </bottom>
      <diagonal/>
    </border>
    <border>
      <left/>
      <right/>
      <top style="medium">
        <color theme="9"/>
      </top>
      <bottom style="thin">
        <color theme="8"/>
      </bottom>
      <diagonal/>
    </border>
    <border>
      <left/>
      <right style="medium">
        <color theme="8"/>
      </right>
      <top style="medium">
        <color theme="9"/>
      </top>
      <bottom style="thin">
        <color theme="8"/>
      </bottom>
      <diagonal/>
    </border>
    <border>
      <left style="medium">
        <color theme="8"/>
      </left>
      <right/>
      <top/>
      <bottom style="medium">
        <color theme="8"/>
      </bottom>
      <diagonal/>
    </border>
    <border>
      <left/>
      <right/>
      <top/>
      <bottom style="medium">
        <color theme="8"/>
      </bottom>
      <diagonal/>
    </border>
    <border>
      <left/>
      <right style="medium">
        <color theme="8"/>
      </right>
      <top/>
      <bottom style="medium">
        <color theme="8"/>
      </bottom>
      <diagonal/>
    </border>
    <border>
      <left style="medium">
        <color rgb="FF477391"/>
      </left>
      <right/>
      <top style="medium">
        <color rgb="FF477391"/>
      </top>
      <bottom/>
      <diagonal/>
    </border>
    <border>
      <left/>
      <right/>
      <top/>
      <bottom style="thin">
        <color theme="8"/>
      </bottom>
      <diagonal/>
    </border>
    <border>
      <left style="thin">
        <color theme="8"/>
      </left>
      <right/>
      <top/>
      <bottom style="thin">
        <color theme="8"/>
      </bottom>
      <diagonal/>
    </border>
    <border>
      <left/>
      <right style="medium">
        <color theme="8"/>
      </right>
      <top/>
      <bottom style="thin">
        <color theme="8"/>
      </bottom>
      <diagonal/>
    </border>
    <border>
      <left style="medium">
        <color theme="8"/>
      </left>
      <right/>
      <top style="medium">
        <color theme="8"/>
      </top>
      <bottom style="thin">
        <color theme="8"/>
      </bottom>
      <diagonal/>
    </border>
    <border>
      <left/>
      <right/>
      <top style="medium">
        <color theme="8"/>
      </top>
      <bottom style="thin">
        <color theme="8"/>
      </bottom>
      <diagonal/>
    </border>
    <border>
      <left/>
      <right style="medium">
        <color theme="8"/>
      </right>
      <top style="medium">
        <color theme="8"/>
      </top>
      <bottom style="thin">
        <color theme="8"/>
      </bottom>
      <diagonal/>
    </border>
    <border>
      <left style="medium">
        <color rgb="FF477391"/>
      </left>
      <right/>
      <top style="thin">
        <color rgb="FF477391"/>
      </top>
      <bottom style="thin">
        <color rgb="FF477391"/>
      </bottom>
      <diagonal/>
    </border>
    <border>
      <left style="medium">
        <color theme="2"/>
      </left>
      <right/>
      <top/>
      <bottom/>
      <diagonal/>
    </border>
    <border>
      <left style="medium">
        <color theme="8"/>
      </left>
      <right/>
      <top style="medium">
        <color theme="8"/>
      </top>
      <bottom style="medium">
        <color theme="8"/>
      </bottom>
      <diagonal/>
    </border>
    <border>
      <left/>
      <right/>
      <top style="medium">
        <color theme="8"/>
      </top>
      <bottom style="medium">
        <color theme="8"/>
      </bottom>
      <diagonal/>
    </border>
    <border>
      <left/>
      <right style="medium">
        <color theme="8"/>
      </right>
      <top style="medium">
        <color theme="8"/>
      </top>
      <bottom style="medium">
        <color theme="8"/>
      </bottom>
      <diagonal/>
    </border>
    <border>
      <left/>
      <right style="medium">
        <color theme="8"/>
      </right>
      <top/>
      <bottom style="thin">
        <color rgb="FF477391"/>
      </bottom>
      <diagonal/>
    </border>
    <border>
      <left/>
      <right style="medium">
        <color theme="8"/>
      </right>
      <top style="thin">
        <color rgb="FF477391"/>
      </top>
      <bottom/>
      <diagonal/>
    </border>
    <border>
      <left style="thin">
        <color theme="0"/>
      </left>
      <right style="thin">
        <color theme="0"/>
      </right>
      <top style="thin">
        <color theme="0"/>
      </top>
      <bottom style="thin">
        <color theme="0"/>
      </bottom>
      <diagonal/>
    </border>
    <border>
      <left style="thin">
        <color theme="0"/>
      </left>
      <right style="medium">
        <color theme="8"/>
      </right>
      <top style="thin">
        <color theme="0"/>
      </top>
      <bottom style="thin">
        <color theme="0"/>
      </bottom>
      <diagonal/>
    </border>
    <border>
      <left style="medium">
        <color theme="8"/>
      </left>
      <right style="thin">
        <color theme="0"/>
      </right>
      <top style="thin">
        <color theme="0"/>
      </top>
      <bottom style="thin">
        <color theme="0"/>
      </bottom>
      <diagonal/>
    </border>
    <border>
      <left style="medium">
        <color theme="8"/>
      </left>
      <right/>
      <top style="medium">
        <color theme="8"/>
      </top>
      <bottom style="medium">
        <color rgb="FF477391"/>
      </bottom>
      <diagonal/>
    </border>
    <border>
      <left/>
      <right/>
      <top style="medium">
        <color theme="8"/>
      </top>
      <bottom style="medium">
        <color rgb="FF477391"/>
      </bottom>
      <diagonal/>
    </border>
    <border>
      <left/>
      <right style="medium">
        <color theme="8"/>
      </right>
      <top style="medium">
        <color theme="8"/>
      </top>
      <bottom style="medium">
        <color rgb="FF477391"/>
      </bottom>
      <diagonal/>
    </border>
    <border>
      <left/>
      <right style="medium">
        <color theme="8"/>
      </right>
      <top style="medium">
        <color rgb="FF477391"/>
      </top>
      <bottom style="thin">
        <color rgb="FF477391"/>
      </bottom>
      <diagonal/>
    </border>
    <border>
      <left/>
      <right style="medium">
        <color theme="8"/>
      </right>
      <top style="thin">
        <color rgb="FF477391"/>
      </top>
      <bottom style="thin">
        <color rgb="FF477391"/>
      </bottom>
      <diagonal/>
    </border>
    <border>
      <left style="medium">
        <color indexed="64"/>
      </left>
      <right/>
      <top/>
      <bottom style="dotted">
        <color rgb="FF477391"/>
      </bottom>
      <diagonal/>
    </border>
    <border>
      <left/>
      <right/>
      <top/>
      <bottom style="dotted">
        <color rgb="FF477391"/>
      </bottom>
      <diagonal/>
    </border>
    <border>
      <left/>
      <right style="medium">
        <color theme="8"/>
      </right>
      <top/>
      <bottom style="dotted">
        <color rgb="FF477391"/>
      </bottom>
      <diagonal/>
    </border>
    <border>
      <left style="medium">
        <color theme="8"/>
      </left>
      <right/>
      <top style="dotted">
        <color rgb="FF477391"/>
      </top>
      <bottom/>
      <diagonal/>
    </border>
    <border>
      <left/>
      <right/>
      <top style="dotted">
        <color rgb="FF477391"/>
      </top>
      <bottom/>
      <diagonal/>
    </border>
    <border>
      <left/>
      <right style="medium">
        <color theme="8"/>
      </right>
      <top style="dotted">
        <color rgb="FF477391"/>
      </top>
      <bottom/>
      <diagonal/>
    </border>
    <border>
      <left style="medium">
        <color theme="8"/>
      </left>
      <right/>
      <top/>
      <bottom style="thin">
        <color rgb="FF477391"/>
      </bottom>
      <diagonal/>
    </border>
    <border>
      <left style="medium">
        <color theme="8"/>
      </left>
      <right/>
      <top style="thin">
        <color rgb="FF477391"/>
      </top>
      <bottom style="thin">
        <color rgb="FF477391"/>
      </bottom>
      <diagonal/>
    </border>
    <border>
      <left style="medium">
        <color indexed="64"/>
      </left>
      <right/>
      <top style="thin">
        <color rgb="FF477391"/>
      </top>
      <bottom style="thin">
        <color rgb="FF477391"/>
      </bottom>
      <diagonal/>
    </border>
    <border>
      <left style="medium">
        <color theme="8"/>
      </left>
      <right/>
      <top/>
      <bottom style="thin">
        <color theme="8"/>
      </bottom>
      <diagonal/>
    </border>
    <border>
      <left style="medium">
        <color theme="8"/>
      </left>
      <right style="medium">
        <color theme="8"/>
      </right>
      <top style="medium">
        <color theme="8"/>
      </top>
      <bottom/>
      <diagonal/>
    </border>
    <border>
      <left style="medium">
        <color theme="8"/>
      </left>
      <right style="medium">
        <color theme="8"/>
      </right>
      <top/>
      <bottom/>
      <diagonal/>
    </border>
    <border>
      <left style="medium">
        <color theme="8"/>
      </left>
      <right style="medium">
        <color theme="8"/>
      </right>
      <top style="medium">
        <color theme="8"/>
      </top>
      <bottom style="medium">
        <color theme="8"/>
      </bottom>
      <diagonal/>
    </border>
    <border>
      <left style="medium">
        <color theme="8"/>
      </left>
      <right/>
      <top style="thin">
        <color theme="8"/>
      </top>
      <bottom style="thin">
        <color theme="8"/>
      </bottom>
      <diagonal/>
    </border>
    <border>
      <left style="medium">
        <color theme="8"/>
      </left>
      <right/>
      <top style="thin">
        <color theme="8"/>
      </top>
      <bottom style="medium">
        <color theme="8"/>
      </bottom>
      <diagonal/>
    </border>
    <border>
      <left/>
      <right/>
      <top style="thin">
        <color theme="8"/>
      </top>
      <bottom style="medium">
        <color theme="8"/>
      </bottom>
      <diagonal/>
    </border>
    <border>
      <left/>
      <right style="medium">
        <color theme="8"/>
      </right>
      <top style="thin">
        <color theme="8"/>
      </top>
      <bottom style="medium">
        <color theme="8"/>
      </bottom>
      <diagonal/>
    </border>
    <border>
      <left style="medium">
        <color rgb="FF477391"/>
      </left>
      <right/>
      <top style="thin">
        <color rgb="FF477391"/>
      </top>
      <bottom style="medium">
        <color rgb="FF477391"/>
      </bottom>
      <diagonal/>
    </border>
    <border>
      <left/>
      <right/>
      <top style="thin">
        <color rgb="FF477391"/>
      </top>
      <bottom style="medium">
        <color rgb="FF477391"/>
      </bottom>
      <diagonal/>
    </border>
    <border>
      <left/>
      <right style="medium">
        <color rgb="FF477391"/>
      </right>
      <top style="thin">
        <color rgb="FF477391"/>
      </top>
      <bottom style="medium">
        <color rgb="FF477391"/>
      </bottom>
      <diagonal/>
    </border>
    <border>
      <left style="thick">
        <color theme="0"/>
      </left>
      <right/>
      <top/>
      <bottom/>
      <diagonal/>
    </border>
    <border>
      <left/>
      <right style="thick">
        <color theme="0"/>
      </right>
      <top/>
      <bottom/>
      <diagonal/>
    </border>
    <border>
      <left/>
      <right/>
      <top/>
      <bottom style="medium">
        <color theme="0"/>
      </bottom>
      <diagonal/>
    </border>
    <border>
      <left/>
      <right style="medium">
        <color theme="0"/>
      </right>
      <top/>
      <bottom/>
      <diagonal/>
    </border>
    <border>
      <left style="thick">
        <color theme="9"/>
      </left>
      <right style="thick">
        <color theme="9"/>
      </right>
      <top/>
      <bottom/>
      <diagonal/>
    </border>
    <border>
      <left style="thick">
        <color theme="9"/>
      </left>
      <right/>
      <top/>
      <bottom/>
      <diagonal/>
    </border>
    <border>
      <left/>
      <right style="thick">
        <color theme="9"/>
      </right>
      <top/>
      <bottom/>
      <diagonal/>
    </border>
    <border>
      <left/>
      <right style="medium">
        <color theme="2"/>
      </right>
      <top/>
      <bottom style="medium">
        <color theme="2"/>
      </bottom>
      <diagonal/>
    </border>
    <border>
      <left style="medium">
        <color theme="2"/>
      </left>
      <right style="medium">
        <color theme="2"/>
      </right>
      <top/>
      <bottom style="medium">
        <color theme="2"/>
      </bottom>
      <diagonal/>
    </border>
    <border>
      <left/>
      <right/>
      <top/>
      <bottom style="medium">
        <color theme="2"/>
      </bottom>
      <diagonal/>
    </border>
    <border>
      <left style="medium">
        <color theme="8"/>
      </left>
      <right/>
      <top style="thin">
        <color theme="0"/>
      </top>
      <bottom/>
      <diagonal/>
    </border>
  </borders>
  <cellStyleXfs count="23">
    <xf numFmtId="0" fontId="0" fillId="0" borderId="0"/>
    <xf numFmtId="0" fontId="1" fillId="0" borderId="0" applyNumberFormat="0" applyFill="0" applyBorder="0" applyAlignment="0" applyProtection="0"/>
    <xf numFmtId="0" fontId="2" fillId="0" borderId="0"/>
    <xf numFmtId="0" fontId="7" fillId="0" borderId="0" applyNumberFormat="0" applyFill="0" applyBorder="0" applyAlignment="0" applyProtection="0">
      <alignment vertical="top"/>
      <protection locked="0"/>
    </xf>
    <xf numFmtId="0" fontId="15" fillId="0" borderId="0"/>
    <xf numFmtId="0" fontId="2" fillId="0" borderId="0"/>
    <xf numFmtId="0" fontId="2" fillId="0" borderId="0"/>
    <xf numFmtId="0" fontId="2" fillId="0" borderId="0"/>
    <xf numFmtId="0" fontId="2" fillId="0" borderId="0"/>
    <xf numFmtId="0" fontId="2" fillId="0" borderId="0"/>
    <xf numFmtId="0" fontId="41" fillId="0" borderId="0"/>
    <xf numFmtId="0" fontId="15" fillId="0" borderId="0"/>
    <xf numFmtId="0" fontId="13" fillId="0" borderId="0"/>
    <xf numFmtId="9" fontId="2" fillId="0" borderId="0" applyFont="0" applyFill="0" applyBorder="0" applyAlignment="0" applyProtection="0"/>
    <xf numFmtId="0" fontId="60" fillId="0" borderId="0" applyNumberFormat="0" applyFill="0" applyBorder="0" applyAlignment="0" applyProtection="0"/>
    <xf numFmtId="0" fontId="41" fillId="0" borderId="0"/>
    <xf numFmtId="9" fontId="15" fillId="0" borderId="0" applyFont="0" applyFill="0" applyBorder="0" applyAlignment="0" applyProtection="0"/>
    <xf numFmtId="0" fontId="13" fillId="0" borderId="0"/>
    <xf numFmtId="0" fontId="41" fillId="0" borderId="0"/>
    <xf numFmtId="0" fontId="2" fillId="0" borderId="0"/>
    <xf numFmtId="0" fontId="41" fillId="0" borderId="0"/>
    <xf numFmtId="0" fontId="13" fillId="0" borderId="0"/>
    <xf numFmtId="0" fontId="15" fillId="0" borderId="0"/>
  </cellStyleXfs>
  <cellXfs count="734">
    <xf numFmtId="0" fontId="0" fillId="0" borderId="0" xfId="0"/>
    <xf numFmtId="0" fontId="3" fillId="2" borderId="0" xfId="2" applyFont="1" applyFill="1"/>
    <xf numFmtId="0" fontId="4" fillId="2" borderId="1" xfId="2" applyFont="1" applyFill="1" applyBorder="1" applyAlignment="1">
      <alignment vertical="center"/>
    </xf>
    <xf numFmtId="0" fontId="5" fillId="3" borderId="2" xfId="2" applyFont="1" applyFill="1" applyBorder="1" applyAlignment="1">
      <alignment horizontal="center"/>
    </xf>
    <xf numFmtId="0" fontId="3" fillId="2" borderId="3" xfId="2" applyFont="1" applyFill="1" applyBorder="1" applyAlignment="1">
      <alignment horizontal="right"/>
    </xf>
    <xf numFmtId="0" fontId="9" fillId="3" borderId="4" xfId="2" applyFont="1" applyFill="1" applyBorder="1" applyAlignment="1">
      <alignment horizontal="left"/>
    </xf>
    <xf numFmtId="0" fontId="10" fillId="2" borderId="0" xfId="2" applyFont="1" applyFill="1" applyAlignment="1">
      <alignment horizontal="left" indent="1"/>
    </xf>
    <xf numFmtId="0" fontId="3" fillId="2" borderId="5" xfId="0" applyFont="1" applyFill="1" applyBorder="1" applyAlignment="1">
      <alignment horizontal="left" vertical="center" wrapText="1" indent="1"/>
    </xf>
    <xf numFmtId="0" fontId="10" fillId="2" borderId="5" xfId="2" applyFont="1" applyFill="1" applyBorder="1" applyAlignment="1">
      <alignment horizontal="left" indent="1"/>
    </xf>
    <xf numFmtId="0" fontId="8" fillId="2" borderId="6" xfId="1" applyFont="1" applyFill="1" applyBorder="1" applyAlignment="1" applyProtection="1">
      <alignment horizontal="left" indent="1"/>
    </xf>
    <xf numFmtId="164" fontId="3" fillId="2" borderId="3" xfId="2" applyNumberFormat="1" applyFont="1" applyFill="1" applyBorder="1" applyAlignment="1">
      <alignment horizontal="right"/>
    </xf>
    <xf numFmtId="0" fontId="11" fillId="2" borderId="6" xfId="1" applyFont="1" applyFill="1" applyBorder="1" applyAlignment="1" applyProtection="1">
      <alignment horizontal="left" indent="1"/>
    </xf>
    <xf numFmtId="2" fontId="3" fillId="2" borderId="3" xfId="2" applyNumberFormat="1" applyFont="1" applyFill="1" applyBorder="1" applyAlignment="1">
      <alignment horizontal="right"/>
    </xf>
    <xf numFmtId="2" fontId="3" fillId="2" borderId="0" xfId="2" applyNumberFormat="1" applyFont="1" applyFill="1" applyAlignment="1">
      <alignment horizontal="right"/>
    </xf>
    <xf numFmtId="0" fontId="8" fillId="2" borderId="6" xfId="3" applyFont="1" applyFill="1" applyBorder="1" applyAlignment="1" applyProtection="1">
      <alignment horizontal="left" indent="1"/>
    </xf>
    <xf numFmtId="0" fontId="3" fillId="2" borderId="0" xfId="2" applyFont="1" applyFill="1" applyAlignment="1">
      <alignment horizontal="right"/>
    </xf>
    <xf numFmtId="0" fontId="8" fillId="2" borderId="7" xfId="3" applyFont="1" applyFill="1" applyBorder="1" applyAlignment="1" applyProtection="1">
      <alignment horizontal="left" indent="1"/>
    </xf>
    <xf numFmtId="0" fontId="12" fillId="2" borderId="6" xfId="0" applyFont="1" applyFill="1" applyBorder="1"/>
    <xf numFmtId="0" fontId="3" fillId="2" borderId="8" xfId="2" applyFont="1" applyFill="1" applyBorder="1"/>
    <xf numFmtId="0" fontId="14" fillId="4" borderId="0" xfId="3" applyFont="1" applyFill="1" applyAlignment="1" applyProtection="1">
      <alignment horizontal="center" vertical="center" wrapText="1"/>
    </xf>
    <xf numFmtId="0" fontId="16" fillId="5" borderId="0" xfId="4" applyFont="1" applyFill="1"/>
    <xf numFmtId="0" fontId="16" fillId="5" borderId="0" xfId="4" applyFont="1" applyFill="1" applyAlignment="1">
      <alignment vertical="top"/>
    </xf>
    <xf numFmtId="0" fontId="19" fillId="0" borderId="0" xfId="0" applyFont="1"/>
    <xf numFmtId="0" fontId="16" fillId="4" borderId="0" xfId="4" applyFont="1" applyFill="1"/>
    <xf numFmtId="0" fontId="0" fillId="0" borderId="0" xfId="0" applyFill="1" applyBorder="1"/>
    <xf numFmtId="0" fontId="0" fillId="0" borderId="0" xfId="0" applyFill="1" applyBorder="1" applyAlignment="1"/>
    <xf numFmtId="0" fontId="21" fillId="4" borderId="0" xfId="3" applyFont="1" applyFill="1" applyAlignment="1" applyProtection="1">
      <alignment horizontal="center" vertical="center" wrapText="1"/>
    </xf>
    <xf numFmtId="0" fontId="22" fillId="4" borderId="0" xfId="2" applyFont="1" applyFill="1" applyAlignment="1">
      <alignment vertical="center"/>
    </xf>
    <xf numFmtId="0" fontId="23" fillId="4" borderId="0" xfId="2" applyFont="1" applyFill="1"/>
    <xf numFmtId="2" fontId="25" fillId="6" borderId="6" xfId="2" applyNumberFormat="1" applyFont="1" applyFill="1" applyBorder="1" applyAlignment="1">
      <alignment horizontal="left" vertical="center"/>
    </xf>
    <xf numFmtId="2" fontId="25" fillId="6" borderId="14" xfId="2" applyNumberFormat="1" applyFont="1" applyFill="1" applyBorder="1" applyAlignment="1">
      <alignment horizontal="center" vertical="center"/>
    </xf>
    <xf numFmtId="2" fontId="3" fillId="3" borderId="0" xfId="6" applyNumberFormat="1" applyFont="1" applyFill="1" applyAlignment="1">
      <alignment horizontal="right" vertical="center"/>
    </xf>
    <xf numFmtId="2" fontId="3" fillId="3" borderId="14" xfId="6" applyNumberFormat="1" applyFont="1" applyFill="1" applyBorder="1" applyAlignment="1">
      <alignment horizontal="right" vertical="center"/>
    </xf>
    <xf numFmtId="2" fontId="3" fillId="3" borderId="17" xfId="6" applyNumberFormat="1" applyFont="1" applyFill="1" applyBorder="1" applyAlignment="1">
      <alignment horizontal="right" vertical="center"/>
    </xf>
    <xf numFmtId="2" fontId="25" fillId="2" borderId="6" xfId="2" applyNumberFormat="1" applyFont="1" applyFill="1" applyBorder="1" applyAlignment="1">
      <alignment horizontal="left" vertical="center" wrapText="1"/>
    </xf>
    <xf numFmtId="165" fontId="25" fillId="2" borderId="0" xfId="2" applyNumberFormat="1" applyFont="1" applyFill="1" applyAlignment="1">
      <alignment horizontal="right" vertical="center"/>
    </xf>
    <xf numFmtId="165" fontId="25" fillId="2" borderId="18" xfId="2" applyNumberFormat="1" applyFont="1" applyFill="1" applyBorder="1" applyAlignment="1">
      <alignment horizontal="right" vertical="center"/>
    </xf>
    <xf numFmtId="0" fontId="27" fillId="4" borderId="19" xfId="2" applyFont="1" applyFill="1" applyBorder="1"/>
    <xf numFmtId="2" fontId="25" fillId="2" borderId="6" xfId="2" applyNumberFormat="1" applyFont="1" applyFill="1" applyBorder="1" applyAlignment="1">
      <alignment horizontal="left" vertical="center"/>
    </xf>
    <xf numFmtId="165" fontId="25" fillId="2" borderId="0" xfId="2" applyNumberFormat="1" applyFont="1" applyFill="1" applyAlignment="1">
      <alignment horizontal="right"/>
    </xf>
    <xf numFmtId="165" fontId="25" fillId="2" borderId="18" xfId="2" applyNumberFormat="1" applyFont="1" applyFill="1" applyBorder="1" applyAlignment="1">
      <alignment horizontal="right"/>
    </xf>
    <xf numFmtId="0" fontId="28" fillId="4" borderId="0" xfId="2" applyFont="1" applyFill="1" applyAlignment="1">
      <alignment horizontal="right"/>
    </xf>
    <xf numFmtId="0" fontId="27" fillId="4" borderId="0" xfId="2" applyFont="1" applyFill="1" applyAlignment="1">
      <alignment horizontal="left" vertical="center"/>
    </xf>
    <xf numFmtId="2" fontId="25" fillId="2" borderId="6" xfId="2" applyNumberFormat="1" applyFont="1" applyFill="1" applyBorder="1" applyAlignment="1">
      <alignment horizontal="left" vertical="center" indent="1"/>
    </xf>
    <xf numFmtId="0" fontId="27" fillId="4" borderId="0" xfId="2" applyFont="1" applyFill="1"/>
    <xf numFmtId="2" fontId="25" fillId="2" borderId="6" xfId="2" applyNumberFormat="1" applyFont="1" applyFill="1" applyBorder="1" applyAlignment="1">
      <alignment horizontal="left" vertical="center" wrapText="1" indent="1"/>
    </xf>
    <xf numFmtId="2" fontId="27" fillId="4" borderId="0" xfId="2" applyNumberFormat="1" applyFont="1" applyFill="1" applyAlignment="1">
      <alignment vertical="center"/>
    </xf>
    <xf numFmtId="165" fontId="25" fillId="2" borderId="3" xfId="2" applyNumberFormat="1" applyFont="1" applyFill="1" applyBorder="1" applyAlignment="1">
      <alignment horizontal="right" vertical="center"/>
    </xf>
    <xf numFmtId="165" fontId="25" fillId="2" borderId="3" xfId="2" applyNumberFormat="1" applyFont="1" applyFill="1" applyBorder="1" applyAlignment="1">
      <alignment horizontal="right"/>
    </xf>
    <xf numFmtId="0" fontId="27" fillId="4" borderId="0" xfId="2" applyFont="1" applyFill="1" applyAlignment="1">
      <alignment horizontal="right"/>
    </xf>
    <xf numFmtId="164" fontId="25" fillId="2" borderId="6" xfId="2" applyNumberFormat="1" applyFont="1" applyFill="1" applyBorder="1" applyAlignment="1">
      <alignment horizontal="left" vertical="center" wrapText="1" indent="1"/>
    </xf>
    <xf numFmtId="165" fontId="25" fillId="2" borderId="0" xfId="2" applyNumberFormat="1" applyFont="1" applyFill="1" applyAlignment="1">
      <alignment horizontal="right" vertical="center" wrapText="1"/>
    </xf>
    <xf numFmtId="165" fontId="25" fillId="2" borderId="3" xfId="2" applyNumberFormat="1" applyFont="1" applyFill="1" applyBorder="1" applyAlignment="1">
      <alignment horizontal="right" vertical="center" wrapText="1"/>
    </xf>
    <xf numFmtId="164" fontId="27" fillId="4" borderId="0" xfId="2" applyNumberFormat="1" applyFont="1" applyFill="1" applyAlignment="1">
      <alignment vertical="center"/>
    </xf>
    <xf numFmtId="164" fontId="25" fillId="2" borderId="20" xfId="2" applyNumberFormat="1" applyFont="1" applyFill="1" applyBorder="1" applyAlignment="1">
      <alignment horizontal="left" vertical="center" wrapText="1" indent="1"/>
    </xf>
    <xf numFmtId="165" fontId="25" fillId="2" borderId="21" xfId="2" applyNumberFormat="1" applyFont="1" applyFill="1" applyBorder="1" applyAlignment="1">
      <alignment horizontal="right" vertical="center" wrapText="1"/>
    </xf>
    <xf numFmtId="165" fontId="25" fillId="2" borderId="22" xfId="2" applyNumberFormat="1" applyFont="1" applyFill="1" applyBorder="1" applyAlignment="1">
      <alignment horizontal="right" vertical="center" wrapText="1"/>
    </xf>
    <xf numFmtId="164" fontId="27" fillId="4" borderId="0" xfId="2" applyNumberFormat="1" applyFont="1" applyFill="1" applyAlignment="1">
      <alignment horizontal="right" vertical="center"/>
    </xf>
    <xf numFmtId="0" fontId="29" fillId="2" borderId="7" xfId="2" applyFont="1" applyFill="1" applyBorder="1" applyAlignment="1">
      <alignment horizontal="left" vertical="center" wrapText="1"/>
    </xf>
    <xf numFmtId="0" fontId="26" fillId="2" borderId="1" xfId="2" applyFont="1" applyFill="1" applyBorder="1" applyAlignment="1">
      <alignment wrapText="1"/>
    </xf>
    <xf numFmtId="0" fontId="26" fillId="2" borderId="23" xfId="2" applyFont="1" applyFill="1" applyBorder="1" applyAlignment="1">
      <alignment wrapText="1"/>
    </xf>
    <xf numFmtId="0" fontId="2" fillId="4" borderId="0" xfId="2" applyFill="1"/>
    <xf numFmtId="0" fontId="27" fillId="4" borderId="0" xfId="2" applyFont="1" applyFill="1" applyAlignment="1">
      <alignment horizontal="left" vertical="center" wrapText="1"/>
    </xf>
    <xf numFmtId="0" fontId="31" fillId="4" borderId="0" xfId="2" applyFont="1" applyFill="1"/>
    <xf numFmtId="0" fontId="32" fillId="4" borderId="0" xfId="2" applyFont="1" applyFill="1"/>
    <xf numFmtId="166" fontId="32" fillId="4" borderId="0" xfId="2" applyNumberFormat="1" applyFont="1" applyFill="1"/>
    <xf numFmtId="164" fontId="31" fillId="4" borderId="0" xfId="2" applyNumberFormat="1" applyFont="1" applyFill="1"/>
    <xf numFmtId="0" fontId="4" fillId="5" borderId="24" xfId="7" applyFont="1" applyFill="1" applyBorder="1"/>
    <xf numFmtId="0" fontId="33" fillId="5" borderId="24" xfId="7" applyFont="1" applyFill="1" applyBorder="1"/>
    <xf numFmtId="0" fontId="3" fillId="7" borderId="0" xfId="2" applyFont="1" applyFill="1"/>
    <xf numFmtId="0" fontId="33" fillId="5" borderId="0" xfId="7" applyFont="1" applyFill="1" applyAlignment="1">
      <alignment vertical="center"/>
    </xf>
    <xf numFmtId="0" fontId="33" fillId="8" borderId="28" xfId="5" quotePrefix="1" applyFont="1" applyFill="1" applyBorder="1" applyAlignment="1">
      <alignment horizontal="left"/>
    </xf>
    <xf numFmtId="0" fontId="33" fillId="8" borderId="0" xfId="5" quotePrefix="1" applyFont="1" applyFill="1" applyAlignment="1">
      <alignment horizontal="left"/>
    </xf>
    <xf numFmtId="0" fontId="33" fillId="8" borderId="28" xfId="5" quotePrefix="1" applyFont="1" applyFill="1" applyBorder="1" applyAlignment="1">
      <alignment horizontal="left" vertical="center"/>
    </xf>
    <xf numFmtId="0" fontId="33" fillId="8" borderId="0" xfId="5" quotePrefix="1" applyFont="1" applyFill="1" applyAlignment="1">
      <alignment horizontal="left" vertical="center"/>
    </xf>
    <xf numFmtId="2" fontId="33" fillId="9" borderId="0" xfId="8" applyNumberFormat="1" applyFont="1" applyFill="1" applyAlignment="1">
      <alignment horizontal="right" vertical="center"/>
    </xf>
    <xf numFmtId="0" fontId="33" fillId="8" borderId="0" xfId="7" applyFont="1" applyFill="1" applyAlignment="1">
      <alignment horizontal="right" vertical="center"/>
    </xf>
    <xf numFmtId="0" fontId="33" fillId="8" borderId="24" xfId="7" applyFont="1" applyFill="1" applyBorder="1" applyAlignment="1">
      <alignment horizontal="right" vertical="center"/>
    </xf>
    <xf numFmtId="0" fontId="33" fillId="8" borderId="32" xfId="7" applyFont="1" applyFill="1" applyBorder="1" applyAlignment="1">
      <alignment horizontal="right" vertical="center"/>
    </xf>
    <xf numFmtId="0" fontId="33" fillId="4" borderId="28" xfId="5" quotePrefix="1" applyFont="1" applyFill="1" applyBorder="1" applyAlignment="1">
      <alignment horizontal="left" vertical="center"/>
    </xf>
    <xf numFmtId="0" fontId="33" fillId="4" borderId="0" xfId="5" quotePrefix="1" applyFont="1" applyFill="1" applyAlignment="1">
      <alignment horizontal="left" vertical="center"/>
    </xf>
    <xf numFmtId="2" fontId="33" fillId="10" borderId="0" xfId="8" applyNumberFormat="1" applyFont="1" applyFill="1" applyAlignment="1">
      <alignment horizontal="right" vertical="center"/>
    </xf>
    <xf numFmtId="0" fontId="33" fillId="4" borderId="0" xfId="7" applyFont="1" applyFill="1" applyAlignment="1">
      <alignment horizontal="right" vertical="center"/>
    </xf>
    <xf numFmtId="0" fontId="33" fillId="4" borderId="18" xfId="7" applyFont="1" applyFill="1" applyBorder="1" applyAlignment="1">
      <alignment horizontal="right" vertical="center"/>
    </xf>
    <xf numFmtId="0" fontId="33" fillId="5" borderId="0" xfId="7" applyFont="1" applyFill="1"/>
    <xf numFmtId="0" fontId="3" fillId="4" borderId="0" xfId="2" applyFont="1" applyFill="1"/>
    <xf numFmtId="0" fontId="3" fillId="7" borderId="28" xfId="2" applyFont="1" applyFill="1" applyBorder="1"/>
    <xf numFmtId="0" fontId="33" fillId="7" borderId="0" xfId="5" applyFont="1" applyFill="1" applyAlignment="1">
      <alignment horizontal="left" vertical="center"/>
    </xf>
    <xf numFmtId="165" fontId="33" fillId="4" borderId="0" xfId="9" applyNumberFormat="1" applyFont="1" applyFill="1" applyAlignment="1">
      <alignment horizontal="right" vertical="center"/>
    </xf>
    <xf numFmtId="165" fontId="33" fillId="4" borderId="18" xfId="9" applyNumberFormat="1" applyFont="1" applyFill="1" applyBorder="1" applyAlignment="1">
      <alignment horizontal="right" vertical="center"/>
    </xf>
    <xf numFmtId="0" fontId="33" fillId="4" borderId="0" xfId="7" applyFont="1" applyFill="1" applyAlignment="1">
      <alignment vertical="center"/>
    </xf>
    <xf numFmtId="0" fontId="3" fillId="4" borderId="28" xfId="2" applyFont="1" applyFill="1" applyBorder="1"/>
    <xf numFmtId="0" fontId="33" fillId="4" borderId="0" xfId="7" applyFont="1" applyFill="1"/>
    <xf numFmtId="0" fontId="33" fillId="4" borderId="0" xfId="5" applyFont="1" applyFill="1" applyAlignment="1">
      <alignment horizontal="left" vertical="center"/>
    </xf>
    <xf numFmtId="3" fontId="33" fillId="4" borderId="0" xfId="9" applyNumberFormat="1" applyFont="1" applyFill="1" applyAlignment="1">
      <alignment horizontal="right" vertical="center"/>
    </xf>
    <xf numFmtId="3" fontId="33" fillId="4" borderId="18" xfId="9" applyNumberFormat="1" applyFont="1" applyFill="1" applyBorder="1" applyAlignment="1">
      <alignment horizontal="right" vertical="center"/>
    </xf>
    <xf numFmtId="165" fontId="33" fillId="4" borderId="0" xfId="5" applyNumberFormat="1" applyFont="1" applyFill="1" applyAlignment="1">
      <alignment horizontal="right" vertical="center"/>
    </xf>
    <xf numFmtId="165" fontId="33" fillId="4" borderId="18" xfId="5" applyNumberFormat="1" applyFont="1" applyFill="1" applyBorder="1" applyAlignment="1">
      <alignment horizontal="right" vertical="center"/>
    </xf>
    <xf numFmtId="0" fontId="33" fillId="7" borderId="28" xfId="5" applyFont="1" applyFill="1" applyBorder="1"/>
    <xf numFmtId="0" fontId="33" fillId="5" borderId="28" xfId="7" applyFont="1" applyFill="1" applyBorder="1"/>
    <xf numFmtId="164" fontId="16" fillId="8" borderId="29" xfId="5" applyNumberFormat="1" applyFont="1" applyFill="1" applyBorder="1" applyAlignment="1">
      <alignment vertical="center" wrapText="1"/>
    </xf>
    <xf numFmtId="0" fontId="35" fillId="4" borderId="0" xfId="7" applyFont="1" applyFill="1"/>
    <xf numFmtId="0" fontId="33" fillId="8" borderId="18" xfId="7" applyFont="1" applyFill="1" applyBorder="1" applyAlignment="1">
      <alignment horizontal="right" vertical="center"/>
    </xf>
    <xf numFmtId="0" fontId="3" fillId="7" borderId="28" xfId="2" applyFont="1" applyFill="1" applyBorder="1" applyAlignment="1">
      <alignment horizontal="left" vertical="center"/>
    </xf>
    <xf numFmtId="0" fontId="33" fillId="5" borderId="0" xfId="7" applyFont="1" applyFill="1" applyAlignment="1">
      <alignment horizontal="left" vertical="center"/>
    </xf>
    <xf numFmtId="0" fontId="3" fillId="7" borderId="0" xfId="2" applyFont="1" applyFill="1" applyAlignment="1">
      <alignment horizontal="left" vertical="center"/>
    </xf>
    <xf numFmtId="1" fontId="33" fillId="4" borderId="0" xfId="9" applyNumberFormat="1" applyFont="1" applyFill="1" applyAlignment="1">
      <alignment horizontal="right" vertical="center"/>
    </xf>
    <xf numFmtId="1" fontId="33" fillId="4" borderId="18" xfId="9" applyNumberFormat="1" applyFont="1" applyFill="1" applyBorder="1" applyAlignment="1">
      <alignment horizontal="right" vertical="center"/>
    </xf>
    <xf numFmtId="0" fontId="3" fillId="8" borderId="33" xfId="2" applyFont="1" applyFill="1" applyBorder="1" applyAlignment="1">
      <alignment horizontal="left" vertical="center"/>
    </xf>
    <xf numFmtId="0" fontId="33" fillId="8" borderId="24" xfId="7" applyFont="1" applyFill="1" applyBorder="1" applyAlignment="1">
      <alignment horizontal="left" vertical="center"/>
    </xf>
    <xf numFmtId="0" fontId="3" fillId="8" borderId="24" xfId="2" applyFont="1" applyFill="1" applyBorder="1" applyAlignment="1">
      <alignment horizontal="left" vertical="center"/>
    </xf>
    <xf numFmtId="0" fontId="3" fillId="7" borderId="35" xfId="2" applyFont="1" applyFill="1" applyBorder="1" applyAlignment="1">
      <alignment horizontal="left"/>
    </xf>
    <xf numFmtId="0" fontId="33" fillId="5" borderId="36" xfId="7" applyFont="1" applyFill="1" applyBorder="1" applyAlignment="1">
      <alignment horizontal="left"/>
    </xf>
    <xf numFmtId="0" fontId="3" fillId="7" borderId="36" xfId="2" applyFont="1" applyFill="1" applyBorder="1" applyAlignment="1">
      <alignment horizontal="left" vertical="center"/>
    </xf>
    <xf numFmtId="3" fontId="3" fillId="4" borderId="36" xfId="9" applyNumberFormat="1" applyFont="1" applyFill="1" applyBorder="1" applyAlignment="1">
      <alignment horizontal="right" vertical="center"/>
    </xf>
    <xf numFmtId="3" fontId="3" fillId="4" borderId="37" xfId="9" applyNumberFormat="1" applyFont="1" applyFill="1" applyBorder="1" applyAlignment="1">
      <alignment horizontal="right" vertical="center"/>
    </xf>
    <xf numFmtId="3" fontId="3" fillId="7" borderId="0" xfId="9" applyNumberFormat="1" applyFont="1" applyFill="1" applyAlignment="1">
      <alignment horizontal="right" vertical="center"/>
    </xf>
    <xf numFmtId="0" fontId="35" fillId="4" borderId="28" xfId="7" applyFont="1" applyFill="1" applyBorder="1" applyAlignment="1">
      <alignment vertical="center"/>
    </xf>
    <xf numFmtId="0" fontId="35" fillId="4" borderId="0" xfId="7" applyFont="1" applyFill="1" applyAlignment="1">
      <alignment vertical="center"/>
    </xf>
    <xf numFmtId="0" fontId="35" fillId="4" borderId="18" xfId="7" applyFont="1" applyFill="1" applyBorder="1" applyAlignment="1">
      <alignment vertical="center"/>
    </xf>
    <xf numFmtId="0" fontId="35" fillId="5" borderId="38" xfId="7" applyFont="1" applyFill="1" applyBorder="1" applyAlignment="1">
      <alignment vertical="center"/>
    </xf>
    <xf numFmtId="0" fontId="35" fillId="5" borderId="39" xfId="7" applyFont="1" applyFill="1" applyBorder="1" applyAlignment="1">
      <alignment vertical="center"/>
    </xf>
    <xf numFmtId="0" fontId="35" fillId="5" borderId="40" xfId="7" applyFont="1" applyFill="1" applyBorder="1" applyAlignment="1">
      <alignment vertical="center"/>
    </xf>
    <xf numFmtId="0" fontId="35" fillId="5" borderId="0" xfId="7" applyFont="1" applyFill="1" applyAlignment="1">
      <alignment horizontal="left" vertical="center" wrapText="1"/>
    </xf>
    <xf numFmtId="0" fontId="40" fillId="7" borderId="0" xfId="2" applyFont="1" applyFill="1"/>
    <xf numFmtId="0" fontId="2" fillId="7" borderId="0" xfId="2" applyFill="1"/>
    <xf numFmtId="0" fontId="42" fillId="7" borderId="0" xfId="10" applyFont="1" applyFill="1"/>
    <xf numFmtId="165" fontId="43" fillId="4" borderId="0" xfId="6" applyNumberFormat="1" applyFont="1" applyFill="1" applyAlignment="1">
      <alignment horizontal="left" vertical="center"/>
    </xf>
    <xf numFmtId="0" fontId="41" fillId="7" borderId="0" xfId="10" applyFill="1"/>
    <xf numFmtId="0" fontId="16" fillId="5" borderId="0" xfId="10" applyFont="1" applyFill="1"/>
    <xf numFmtId="0" fontId="7" fillId="7" borderId="0" xfId="3" applyFill="1" applyAlignment="1" applyProtection="1"/>
    <xf numFmtId="2" fontId="44" fillId="3" borderId="6" xfId="6" applyNumberFormat="1" applyFont="1" applyFill="1" applyBorder="1" applyAlignment="1">
      <alignment vertical="center"/>
    </xf>
    <xf numFmtId="2" fontId="3" fillId="3" borderId="14" xfId="6" applyNumberFormat="1" applyFont="1" applyFill="1" applyBorder="1" applyAlignment="1">
      <alignment horizontal="center" vertical="center"/>
    </xf>
    <xf numFmtId="2" fontId="45" fillId="2" borderId="6" xfId="6" applyNumberFormat="1" applyFont="1" applyFill="1" applyBorder="1" applyAlignment="1">
      <alignment horizontal="left" vertical="center"/>
    </xf>
    <xf numFmtId="2" fontId="3" fillId="2" borderId="0" xfId="6" applyNumberFormat="1" applyFont="1" applyFill="1" applyAlignment="1">
      <alignment horizontal="right" vertical="center"/>
    </xf>
    <xf numFmtId="165" fontId="3" fillId="2" borderId="3" xfId="6" applyNumberFormat="1" applyFont="1" applyFill="1" applyBorder="1" applyAlignment="1">
      <alignment horizontal="right" vertical="center"/>
    </xf>
    <xf numFmtId="0" fontId="25" fillId="2" borderId="6" xfId="10" applyFont="1" applyFill="1" applyBorder="1" applyAlignment="1">
      <alignment horizontal="left"/>
    </xf>
    <xf numFmtId="165" fontId="3" fillId="2" borderId="0" xfId="6" applyNumberFormat="1" applyFont="1" applyFill="1" applyAlignment="1">
      <alignment horizontal="right" vertical="center"/>
    </xf>
    <xf numFmtId="0" fontId="25" fillId="2" borderId="6" xfId="10" applyFont="1" applyFill="1" applyBorder="1" applyAlignment="1">
      <alignment horizontal="left" indent="1"/>
    </xf>
    <xf numFmtId="0" fontId="25" fillId="2" borderId="6" xfId="10" applyFont="1" applyFill="1" applyBorder="1" applyAlignment="1">
      <alignment horizontal="left" indent="2"/>
    </xf>
    <xf numFmtId="0" fontId="25" fillId="2" borderId="6" xfId="10" applyFont="1" applyFill="1" applyBorder="1" applyAlignment="1">
      <alignment horizontal="left" vertical="center"/>
    </xf>
    <xf numFmtId="0" fontId="25" fillId="2" borderId="6" xfId="10" applyFont="1" applyFill="1" applyBorder="1" applyAlignment="1">
      <alignment horizontal="left" vertical="center" wrapText="1"/>
    </xf>
    <xf numFmtId="0" fontId="46" fillId="2" borderId="48" xfId="10" applyFont="1" applyFill="1" applyBorder="1" applyAlignment="1">
      <alignment horizontal="left" vertical="center" wrapText="1"/>
    </xf>
    <xf numFmtId="165" fontId="45" fillId="2" borderId="15" xfId="6" applyNumberFormat="1" applyFont="1" applyFill="1" applyBorder="1" applyAlignment="1">
      <alignment horizontal="right" vertical="center"/>
    </xf>
    <xf numFmtId="165" fontId="45" fillId="2" borderId="16" xfId="6" applyNumberFormat="1" applyFont="1" applyFill="1" applyBorder="1" applyAlignment="1">
      <alignment horizontal="right" vertical="center"/>
    </xf>
    <xf numFmtId="0" fontId="46" fillId="2" borderId="4" xfId="10" applyFont="1" applyFill="1" applyBorder="1" applyAlignment="1">
      <alignment vertical="center" wrapText="1"/>
    </xf>
    <xf numFmtId="165" fontId="3" fillId="2" borderId="14" xfId="6" applyNumberFormat="1" applyFont="1" applyFill="1" applyBorder="1" applyAlignment="1">
      <alignment horizontal="right" vertical="center"/>
    </xf>
    <xf numFmtId="165" fontId="3" fillId="2" borderId="17" xfId="6" applyNumberFormat="1" applyFont="1" applyFill="1" applyBorder="1" applyAlignment="1">
      <alignment horizontal="right" vertical="center"/>
    </xf>
    <xf numFmtId="0" fontId="25" fillId="2" borderId="6" xfId="10" applyFont="1" applyFill="1" applyBorder="1" applyAlignment="1">
      <alignment vertical="center" wrapText="1"/>
    </xf>
    <xf numFmtId="0" fontId="25" fillId="2" borderId="6" xfId="10" applyFont="1" applyFill="1" applyBorder="1" applyAlignment="1">
      <alignment horizontal="left" vertical="center" wrapText="1" indent="1"/>
    </xf>
    <xf numFmtId="165" fontId="3" fillId="2" borderId="22" xfId="6" applyNumberFormat="1" applyFont="1" applyFill="1" applyBorder="1" applyAlignment="1">
      <alignment horizontal="right" vertical="center"/>
    </xf>
    <xf numFmtId="0" fontId="46" fillId="2" borderId="20" xfId="10" applyFont="1" applyFill="1" applyBorder="1" applyAlignment="1">
      <alignment horizontal="left" vertical="center" wrapText="1"/>
    </xf>
    <xf numFmtId="0" fontId="33" fillId="4" borderId="49" xfId="6" applyFont="1" applyFill="1" applyBorder="1"/>
    <xf numFmtId="2" fontId="48" fillId="4" borderId="0" xfId="6" applyNumberFormat="1" applyFont="1" applyFill="1" applyAlignment="1">
      <alignment vertical="center"/>
    </xf>
    <xf numFmtId="167" fontId="49" fillId="7" borderId="0" xfId="6" applyNumberFormat="1" applyFont="1" applyFill="1"/>
    <xf numFmtId="167" fontId="44" fillId="7" borderId="0" xfId="6" applyNumberFormat="1" applyFont="1" applyFill="1"/>
    <xf numFmtId="2" fontId="44" fillId="7" borderId="0" xfId="6" applyNumberFormat="1" applyFont="1" applyFill="1"/>
    <xf numFmtId="0" fontId="48" fillId="4" borderId="0" xfId="8" applyFont="1" applyFill="1"/>
    <xf numFmtId="0" fontId="44" fillId="7" borderId="0" xfId="6" applyFont="1" applyFill="1"/>
    <xf numFmtId="2" fontId="44" fillId="3" borderId="25" xfId="6" applyNumberFormat="1" applyFont="1" applyFill="1" applyBorder="1" applyAlignment="1">
      <alignment vertical="center"/>
    </xf>
    <xf numFmtId="2" fontId="44" fillId="3" borderId="28" xfId="6" applyNumberFormat="1" applyFont="1" applyFill="1" applyBorder="1" applyAlignment="1">
      <alignment vertical="center"/>
    </xf>
    <xf numFmtId="2" fontId="3" fillId="8" borderId="24" xfId="6" applyNumberFormat="1" applyFont="1" applyFill="1" applyBorder="1" applyAlignment="1">
      <alignment horizontal="center" vertical="center"/>
    </xf>
    <xf numFmtId="2" fontId="3" fillId="11" borderId="0" xfId="6" applyNumberFormat="1" applyFont="1" applyFill="1" applyAlignment="1">
      <alignment horizontal="right" vertical="center"/>
    </xf>
    <xf numFmtId="2" fontId="3" fillId="11" borderId="14" xfId="6" applyNumberFormat="1" applyFont="1" applyFill="1" applyBorder="1" applyAlignment="1">
      <alignment horizontal="right" vertical="center"/>
    </xf>
    <xf numFmtId="2" fontId="3" fillId="11" borderId="54" xfId="6" applyNumberFormat="1" applyFont="1" applyFill="1" applyBorder="1" applyAlignment="1">
      <alignment horizontal="right" vertical="center"/>
    </xf>
    <xf numFmtId="0" fontId="51" fillId="4" borderId="28" xfId="10" applyFont="1" applyFill="1" applyBorder="1" applyAlignment="1">
      <alignment wrapText="1"/>
    </xf>
    <xf numFmtId="0" fontId="44" fillId="7" borderId="18" xfId="6" applyFont="1" applyFill="1" applyBorder="1"/>
    <xf numFmtId="0" fontId="52" fillId="4" borderId="28" xfId="10" applyFont="1" applyFill="1" applyBorder="1" applyAlignment="1">
      <alignment wrapText="1"/>
    </xf>
    <xf numFmtId="164" fontId="3" fillId="4" borderId="55" xfId="6" applyNumberFormat="1" applyFont="1" applyFill="1" applyBorder="1" applyAlignment="1">
      <alignment vertical="center"/>
    </xf>
    <xf numFmtId="164" fontId="4" fillId="4" borderId="56" xfId="6" applyNumberFormat="1" applyFont="1" applyFill="1" applyBorder="1" applyAlignment="1">
      <alignment vertical="center"/>
    </xf>
    <xf numFmtId="164" fontId="3" fillId="4" borderId="56" xfId="6" applyNumberFormat="1" applyFont="1" applyFill="1" applyBorder="1" applyAlignment="1">
      <alignment vertical="center"/>
    </xf>
    <xf numFmtId="0" fontId="51" fillId="0" borderId="28" xfId="10" applyFont="1" applyBorder="1" applyAlignment="1">
      <alignment wrapText="1"/>
    </xf>
    <xf numFmtId="164" fontId="45" fillId="4" borderId="55" xfId="6" applyNumberFormat="1" applyFont="1" applyFill="1" applyBorder="1" applyAlignment="1">
      <alignment vertical="center"/>
    </xf>
    <xf numFmtId="164" fontId="53" fillId="4" borderId="56" xfId="6" applyNumberFormat="1" applyFont="1" applyFill="1" applyBorder="1" applyAlignment="1">
      <alignment vertical="center"/>
    </xf>
    <xf numFmtId="0" fontId="52" fillId="4" borderId="28" xfId="10" applyFont="1" applyFill="1" applyBorder="1"/>
    <xf numFmtId="0" fontId="52" fillId="4" borderId="57" xfId="10" applyFont="1" applyFill="1" applyBorder="1" applyAlignment="1">
      <alignment horizontal="left" wrapText="1" indent="1"/>
    </xf>
    <xf numFmtId="0" fontId="44" fillId="0" borderId="0" xfId="6" applyFont="1"/>
    <xf numFmtId="0" fontId="52" fillId="0" borderId="57" xfId="10" applyFont="1" applyBorder="1" applyAlignment="1">
      <alignment horizontal="left" wrapText="1" indent="1"/>
    </xf>
    <xf numFmtId="164" fontId="3" fillId="0" borderId="55" xfId="6" applyNumberFormat="1" applyFont="1" applyBorder="1" applyAlignment="1">
      <alignment vertical="center"/>
    </xf>
    <xf numFmtId="0" fontId="2" fillId="0" borderId="39" xfId="2" applyBorder="1"/>
    <xf numFmtId="0" fontId="16" fillId="5" borderId="0" xfId="11" applyFont="1" applyFill="1"/>
    <xf numFmtId="2" fontId="20" fillId="3" borderId="28" xfId="5" applyNumberFormat="1" applyFont="1" applyFill="1" applyBorder="1" applyAlignment="1">
      <alignment horizontal="left" vertical="center"/>
    </xf>
    <xf numFmtId="2" fontId="20" fillId="3" borderId="0" xfId="5" applyNumberFormat="1" applyFont="1" applyFill="1" applyAlignment="1">
      <alignment horizontal="left" vertical="center"/>
    </xf>
    <xf numFmtId="2" fontId="20" fillId="3" borderId="28" xfId="5" applyNumberFormat="1" applyFont="1" applyFill="1" applyBorder="1" applyAlignment="1">
      <alignment vertical="center"/>
    </xf>
    <xf numFmtId="2" fontId="20" fillId="3" borderId="0" xfId="5" applyNumberFormat="1" applyFont="1" applyFill="1" applyAlignment="1">
      <alignment vertical="center"/>
    </xf>
    <xf numFmtId="2" fontId="3" fillId="3" borderId="14" xfId="8" applyNumberFormat="1" applyFont="1" applyFill="1" applyBorder="1" applyAlignment="1">
      <alignment horizontal="center" vertical="center"/>
    </xf>
    <xf numFmtId="2" fontId="3" fillId="3" borderId="54" xfId="6" applyNumberFormat="1" applyFont="1" applyFill="1" applyBorder="1" applyAlignment="1">
      <alignment horizontal="right" vertical="center"/>
    </xf>
    <xf numFmtId="2" fontId="45" fillId="2" borderId="28" xfId="5" applyNumberFormat="1" applyFont="1" applyFill="1" applyBorder="1" applyAlignment="1">
      <alignment vertical="center"/>
    </xf>
    <xf numFmtId="2" fontId="45" fillId="2" borderId="0" xfId="5" applyNumberFormat="1" applyFont="1" applyFill="1" applyAlignment="1">
      <alignment vertical="center"/>
    </xf>
    <xf numFmtId="2" fontId="3" fillId="2" borderId="0" xfId="5" applyNumberFormat="1" applyFont="1" applyFill="1" applyAlignment="1">
      <alignment vertical="center"/>
    </xf>
    <xf numFmtId="2" fontId="3" fillId="2" borderId="18" xfId="5" applyNumberFormat="1" applyFont="1" applyFill="1" applyBorder="1" applyAlignment="1">
      <alignment vertical="center"/>
    </xf>
    <xf numFmtId="2" fontId="3" fillId="2" borderId="28" xfId="5" applyNumberFormat="1" applyFont="1" applyFill="1" applyBorder="1" applyAlignment="1">
      <alignment vertical="center"/>
    </xf>
    <xf numFmtId="2" fontId="3" fillId="2" borderId="63" xfId="5" applyNumberFormat="1" applyFont="1" applyFill="1" applyBorder="1" applyAlignment="1">
      <alignment vertical="center"/>
    </xf>
    <xf numFmtId="165" fontId="3" fillId="12" borderId="64" xfId="5" applyNumberFormat="1" applyFont="1" applyFill="1" applyBorder="1" applyAlignment="1">
      <alignment vertical="center"/>
    </xf>
    <xf numFmtId="165" fontId="3" fillId="12" borderId="65" xfId="5" applyNumberFormat="1" applyFont="1" applyFill="1" applyBorder="1" applyAlignment="1">
      <alignment vertical="center"/>
    </xf>
    <xf numFmtId="2" fontId="3" fillId="2" borderId="66" xfId="5" applyNumberFormat="1" applyFont="1" applyFill="1" applyBorder="1" applyAlignment="1">
      <alignment vertical="center"/>
    </xf>
    <xf numFmtId="165" fontId="3" fillId="12" borderId="67" xfId="5" applyNumberFormat="1" applyFont="1" applyFill="1" applyBorder="1" applyAlignment="1">
      <alignment vertical="center"/>
    </xf>
    <xf numFmtId="165" fontId="3" fillId="12" borderId="68" xfId="5" applyNumberFormat="1" applyFont="1" applyFill="1" applyBorder="1" applyAlignment="1">
      <alignment vertical="center"/>
    </xf>
    <xf numFmtId="0" fontId="32" fillId="7" borderId="0" xfId="2" applyFont="1" applyFill="1"/>
    <xf numFmtId="165" fontId="3" fillId="12" borderId="0" xfId="5" applyNumberFormat="1" applyFont="1" applyFill="1" applyAlignment="1">
      <alignment vertical="center"/>
    </xf>
    <xf numFmtId="165" fontId="3" fillId="12" borderId="18" xfId="5" applyNumberFormat="1" applyFont="1" applyFill="1" applyBorder="1" applyAlignment="1">
      <alignment vertical="center"/>
    </xf>
    <xf numFmtId="2" fontId="3" fillId="2" borderId="69" xfId="5" applyNumberFormat="1" applyFont="1" applyFill="1" applyBorder="1" applyAlignment="1">
      <alignment vertical="center"/>
    </xf>
    <xf numFmtId="2" fontId="3" fillId="2" borderId="21" xfId="5" applyNumberFormat="1" applyFont="1" applyFill="1" applyBorder="1" applyAlignment="1">
      <alignment vertical="center"/>
    </xf>
    <xf numFmtId="165" fontId="3" fillId="12" borderId="21" xfId="5" applyNumberFormat="1" applyFont="1" applyFill="1" applyBorder="1" applyAlignment="1">
      <alignment vertical="center"/>
    </xf>
    <xf numFmtId="165" fontId="3" fillId="12" borderId="53" xfId="5" applyNumberFormat="1" applyFont="1" applyFill="1" applyBorder="1" applyAlignment="1">
      <alignment vertical="center"/>
    </xf>
    <xf numFmtId="3" fontId="3" fillId="12" borderId="0" xfId="5" applyNumberFormat="1" applyFont="1" applyFill="1" applyAlignment="1">
      <alignment vertical="center"/>
    </xf>
    <xf numFmtId="3" fontId="3" fillId="12" borderId="18" xfId="5" applyNumberFormat="1" applyFont="1" applyFill="1" applyBorder="1" applyAlignment="1">
      <alignment vertical="center"/>
    </xf>
    <xf numFmtId="3" fontId="3" fillId="2" borderId="0" xfId="5" applyNumberFormat="1" applyFont="1" applyFill="1" applyAlignment="1">
      <alignment vertical="center"/>
    </xf>
    <xf numFmtId="3" fontId="3" fillId="2" borderId="18" xfId="5" applyNumberFormat="1" applyFont="1" applyFill="1" applyBorder="1" applyAlignment="1">
      <alignment vertical="center"/>
    </xf>
    <xf numFmtId="165" fontId="3" fillId="2" borderId="64" xfId="5" applyNumberFormat="1" applyFont="1" applyFill="1" applyBorder="1" applyAlignment="1">
      <alignment vertical="center"/>
    </xf>
    <xf numFmtId="165" fontId="3" fillId="2" borderId="65" xfId="5" applyNumberFormat="1" applyFont="1" applyFill="1" applyBorder="1" applyAlignment="1">
      <alignment vertical="center"/>
    </xf>
    <xf numFmtId="165" fontId="3" fillId="2" borderId="67" xfId="5" applyNumberFormat="1" applyFont="1" applyFill="1" applyBorder="1" applyAlignment="1">
      <alignment vertical="center"/>
    </xf>
    <xf numFmtId="165" fontId="3" fillId="2" borderId="68" xfId="5" applyNumberFormat="1" applyFont="1" applyFill="1" applyBorder="1" applyAlignment="1">
      <alignment vertical="center"/>
    </xf>
    <xf numFmtId="165" fontId="3" fillId="2" borderId="0" xfId="5" applyNumberFormat="1" applyFont="1" applyFill="1" applyAlignment="1">
      <alignment vertical="center"/>
    </xf>
    <xf numFmtId="165" fontId="3" fillId="2" borderId="18" xfId="5" applyNumberFormat="1" applyFont="1" applyFill="1" applyBorder="1" applyAlignment="1">
      <alignment vertical="center"/>
    </xf>
    <xf numFmtId="165" fontId="3" fillId="2" borderId="24" xfId="5" applyNumberFormat="1" applyFont="1" applyFill="1" applyBorder="1" applyAlignment="1">
      <alignment vertical="center"/>
    </xf>
    <xf numFmtId="165" fontId="3" fillId="2" borderId="32" xfId="5" applyNumberFormat="1" applyFont="1" applyFill="1" applyBorder="1" applyAlignment="1">
      <alignment vertical="center"/>
    </xf>
    <xf numFmtId="165" fontId="3" fillId="7" borderId="0" xfId="5" applyNumberFormat="1" applyFont="1" applyFill="1" applyAlignment="1">
      <alignment horizontal="right" vertical="center"/>
    </xf>
    <xf numFmtId="2" fontId="3" fillId="2" borderId="70" xfId="5" applyNumberFormat="1" applyFont="1" applyFill="1" applyBorder="1" applyAlignment="1">
      <alignment vertical="center"/>
    </xf>
    <xf numFmtId="2" fontId="3" fillId="2" borderId="71" xfId="5" applyNumberFormat="1" applyFont="1" applyFill="1" applyBorder="1" applyAlignment="1">
      <alignment vertical="center"/>
    </xf>
    <xf numFmtId="165" fontId="3" fillId="2" borderId="15" xfId="5" applyNumberFormat="1" applyFont="1" applyFill="1" applyBorder="1" applyAlignment="1">
      <alignment vertical="center"/>
    </xf>
    <xf numFmtId="165" fontId="3" fillId="2" borderId="62" xfId="5" applyNumberFormat="1" applyFont="1" applyFill="1" applyBorder="1" applyAlignment="1">
      <alignment vertical="center"/>
    </xf>
    <xf numFmtId="0" fontId="35" fillId="5" borderId="0" xfId="11" applyFont="1" applyFill="1"/>
    <xf numFmtId="0" fontId="57" fillId="7" borderId="0" xfId="2" applyFont="1" applyFill="1"/>
    <xf numFmtId="0" fontId="58" fillId="4" borderId="0" xfId="12" applyFont="1" applyFill="1"/>
    <xf numFmtId="0" fontId="16" fillId="4" borderId="0" xfId="11" applyFont="1" applyFill="1"/>
    <xf numFmtId="0" fontId="16" fillId="5" borderId="0" xfId="2" applyFont="1" applyFill="1"/>
    <xf numFmtId="2" fontId="44" fillId="3" borderId="6" xfId="8" applyNumberFormat="1" applyFont="1" applyFill="1" applyBorder="1" applyAlignment="1">
      <alignment vertical="center"/>
    </xf>
    <xf numFmtId="2" fontId="44" fillId="3" borderId="14" xfId="8" applyNumberFormat="1" applyFont="1" applyFill="1" applyBorder="1" applyAlignment="1">
      <alignment horizontal="center" vertical="center"/>
    </xf>
    <xf numFmtId="9" fontId="45" fillId="2" borderId="6" xfId="13" applyFont="1" applyFill="1" applyBorder="1" applyAlignment="1">
      <alignment horizontal="left" vertical="center"/>
    </xf>
    <xf numFmtId="164" fontId="3" fillId="2" borderId="0" xfId="5" applyNumberFormat="1" applyFont="1" applyFill="1" applyAlignment="1">
      <alignment vertical="center"/>
    </xf>
    <xf numFmtId="0" fontId="3" fillId="2" borderId="3" xfId="2" applyFont="1" applyFill="1" applyBorder="1"/>
    <xf numFmtId="9" fontId="3" fillId="2" borderId="6" xfId="13" applyFont="1" applyFill="1" applyBorder="1" applyAlignment="1">
      <alignment horizontal="left" vertical="center"/>
    </xf>
    <xf numFmtId="165" fontId="3" fillId="2" borderId="3" xfId="5" applyNumberFormat="1" applyFont="1" applyFill="1" applyBorder="1" applyAlignment="1">
      <alignment vertical="center"/>
    </xf>
    <xf numFmtId="165" fontId="16" fillId="5" borderId="0" xfId="2" applyNumberFormat="1" applyFont="1" applyFill="1"/>
    <xf numFmtId="9" fontId="3" fillId="0" borderId="6" xfId="13" applyFont="1" applyFill="1" applyBorder="1" applyAlignment="1">
      <alignment horizontal="left" vertical="center"/>
    </xf>
    <xf numFmtId="9" fontId="45" fillId="12" borderId="48" xfId="13" applyFont="1" applyFill="1" applyBorder="1" applyAlignment="1">
      <alignment horizontal="left" vertical="center"/>
    </xf>
    <xf numFmtId="165" fontId="45" fillId="12" borderId="15" xfId="5" applyNumberFormat="1" applyFont="1" applyFill="1" applyBorder="1" applyAlignment="1">
      <alignment vertical="center"/>
    </xf>
    <xf numFmtId="165" fontId="45" fillId="12" borderId="16" xfId="5" applyNumberFormat="1" applyFont="1" applyFill="1" applyBorder="1" applyAlignment="1">
      <alignment vertical="center"/>
    </xf>
    <xf numFmtId="164" fontId="3" fillId="2" borderId="6" xfId="5" applyNumberFormat="1" applyFont="1" applyFill="1" applyBorder="1" applyAlignment="1">
      <alignment horizontal="left" vertical="center"/>
    </xf>
    <xf numFmtId="2" fontId="38" fillId="2" borderId="7" xfId="5" applyNumberFormat="1" applyFont="1" applyFill="1" applyBorder="1" applyAlignment="1">
      <alignment horizontal="left" vertical="center"/>
    </xf>
    <xf numFmtId="2" fontId="38" fillId="2" borderId="1" xfId="5" applyNumberFormat="1" applyFont="1" applyFill="1" applyBorder="1" applyAlignment="1">
      <alignment horizontal="left" vertical="center"/>
    </xf>
    <xf numFmtId="2" fontId="38" fillId="2" borderId="23" xfId="5" applyNumberFormat="1" applyFont="1" applyFill="1" applyBorder="1" applyAlignment="1">
      <alignment horizontal="left" vertical="center"/>
    </xf>
    <xf numFmtId="166" fontId="40" fillId="4" borderId="0" xfId="2" applyNumberFormat="1" applyFont="1" applyFill="1"/>
    <xf numFmtId="2" fontId="17" fillId="8" borderId="28" xfId="6" applyNumberFormat="1" applyFont="1" applyFill="1" applyBorder="1" applyAlignment="1">
      <alignment horizontal="center" vertical="center" wrapText="1"/>
    </xf>
    <xf numFmtId="2" fontId="3" fillId="8" borderId="28" xfId="6" applyNumberFormat="1" applyFont="1" applyFill="1" applyBorder="1" applyAlignment="1">
      <alignment vertical="center"/>
    </xf>
    <xf numFmtId="1" fontId="3" fillId="8" borderId="32" xfId="6" applyNumberFormat="1" applyFont="1" applyFill="1" applyBorder="1" applyAlignment="1">
      <alignment horizontal="center" vertical="center"/>
    </xf>
    <xf numFmtId="1" fontId="3" fillId="8" borderId="0" xfId="6" applyNumberFormat="1" applyFont="1" applyFill="1" applyAlignment="1">
      <alignment horizontal="right" vertical="center"/>
    </xf>
    <xf numFmtId="1" fontId="3" fillId="8" borderId="18" xfId="6" applyNumberFormat="1" applyFont="1" applyFill="1" applyBorder="1" applyAlignment="1">
      <alignment horizontal="center" vertical="center"/>
    </xf>
    <xf numFmtId="2" fontId="3" fillId="7" borderId="28" xfId="5" applyNumberFormat="1" applyFont="1" applyFill="1" applyBorder="1" applyAlignment="1">
      <alignment horizontal="left" vertical="center"/>
    </xf>
    <xf numFmtId="169" fontId="3" fillId="4" borderId="0" xfId="5" applyNumberFormat="1" applyFont="1" applyFill="1" applyAlignment="1">
      <alignment horizontal="right" vertical="center"/>
    </xf>
    <xf numFmtId="169" fontId="3" fillId="4" borderId="18" xfId="5" applyNumberFormat="1" applyFont="1" applyFill="1" applyBorder="1" applyAlignment="1">
      <alignment horizontal="right" vertical="center"/>
    </xf>
    <xf numFmtId="164" fontId="3" fillId="4" borderId="0" xfId="2" applyNumberFormat="1" applyFont="1" applyFill="1"/>
    <xf numFmtId="2" fontId="45" fillId="7" borderId="72" xfId="5" applyNumberFormat="1" applyFont="1" applyFill="1" applyBorder="1" applyAlignment="1">
      <alignment horizontal="left" vertical="center"/>
    </xf>
    <xf numFmtId="169" fontId="45" fillId="4" borderId="42" xfId="5" applyNumberFormat="1" applyFont="1" applyFill="1" applyBorder="1" applyAlignment="1">
      <alignment horizontal="right" vertical="center"/>
    </xf>
    <xf numFmtId="169" fontId="45" fillId="4" borderId="44" xfId="5" applyNumberFormat="1" applyFont="1" applyFill="1" applyBorder="1" applyAlignment="1">
      <alignment horizontal="right" vertical="center"/>
    </xf>
    <xf numFmtId="1" fontId="55" fillId="4" borderId="0" xfId="5" applyNumberFormat="1" applyFont="1" applyFill="1" applyAlignment="1">
      <alignment horizontal="left" vertical="center" wrapText="1"/>
    </xf>
    <xf numFmtId="0" fontId="61" fillId="13" borderId="0" xfId="14" applyFont="1" applyFill="1" applyAlignment="1">
      <alignment horizontal="center" vertical="center" wrapText="1"/>
    </xf>
    <xf numFmtId="0" fontId="62" fillId="13" borderId="0" xfId="15" applyFont="1" applyFill="1"/>
    <xf numFmtId="2" fontId="17" fillId="4" borderId="0" xfId="6" applyNumberFormat="1" applyFont="1" applyFill="1" applyAlignment="1">
      <alignment vertical="center" wrapText="1"/>
    </xf>
    <xf numFmtId="0" fontId="62" fillId="8" borderId="25" xfId="15" applyFont="1" applyFill="1" applyBorder="1"/>
    <xf numFmtId="2" fontId="45" fillId="8" borderId="28" xfId="6" applyNumberFormat="1" applyFont="1" applyFill="1" applyBorder="1" applyAlignment="1">
      <alignment horizontal="right" vertical="center"/>
    </xf>
    <xf numFmtId="1" fontId="3" fillId="8" borderId="24" xfId="6" applyNumberFormat="1" applyFont="1" applyFill="1" applyBorder="1" applyAlignment="1">
      <alignment horizontal="right" vertical="center"/>
    </xf>
    <xf numFmtId="1" fontId="3" fillId="8" borderId="32" xfId="6" applyNumberFormat="1" applyFont="1" applyFill="1" applyBorder="1" applyAlignment="1">
      <alignment horizontal="right" vertical="center" wrapText="1"/>
    </xf>
    <xf numFmtId="0" fontId="52" fillId="4" borderId="28" xfId="15" applyFont="1" applyFill="1" applyBorder="1" applyAlignment="1">
      <alignment horizontal="left" vertical="center" wrapText="1"/>
    </xf>
    <xf numFmtId="165" fontId="52" fillId="4" borderId="0" xfId="15" applyNumberFormat="1" applyFont="1" applyFill="1"/>
    <xf numFmtId="165" fontId="52" fillId="4" borderId="18" xfId="15" applyNumberFormat="1" applyFont="1" applyFill="1" applyBorder="1"/>
    <xf numFmtId="0" fontId="51" fillId="4" borderId="38" xfId="15" applyFont="1" applyFill="1" applyBorder="1" applyAlignment="1">
      <alignment horizontal="left" vertical="center" wrapText="1"/>
    </xf>
    <xf numFmtId="165" fontId="51" fillId="4" borderId="39" xfId="15" applyNumberFormat="1" applyFont="1" applyFill="1" applyBorder="1"/>
    <xf numFmtId="165" fontId="51" fillId="4" borderId="40" xfId="15" applyNumberFormat="1" applyFont="1" applyFill="1" applyBorder="1"/>
    <xf numFmtId="2" fontId="3" fillId="4" borderId="0" xfId="6" applyNumberFormat="1" applyFont="1" applyFill="1" applyAlignment="1">
      <alignment vertical="center"/>
    </xf>
    <xf numFmtId="2" fontId="17" fillId="4" borderId="0" xfId="6" applyNumberFormat="1" applyFont="1" applyFill="1" applyAlignment="1">
      <alignment vertical="center"/>
    </xf>
    <xf numFmtId="0" fontId="3" fillId="0" borderId="0" xfId="2" applyFont="1"/>
    <xf numFmtId="2" fontId="3" fillId="4" borderId="0" xfId="6" applyNumberFormat="1" applyFont="1" applyFill="1" applyAlignment="1">
      <alignment horizontal="center" vertical="center" wrapText="1"/>
    </xf>
    <xf numFmtId="0" fontId="58" fillId="0" borderId="0" xfId="0" applyFont="1"/>
    <xf numFmtId="2" fontId="45" fillId="8" borderId="50" xfId="6" applyNumberFormat="1" applyFont="1" applyFill="1" applyBorder="1" applyAlignment="1">
      <alignment vertical="center"/>
    </xf>
    <xf numFmtId="1" fontId="3" fillId="8" borderId="51" xfId="6" applyNumberFormat="1" applyFont="1" applyFill="1" applyBorder="1" applyAlignment="1">
      <alignment horizontal="right" vertical="center"/>
    </xf>
    <xf numFmtId="1" fontId="3" fillId="8" borderId="52" xfId="6" applyNumberFormat="1" applyFont="1" applyFill="1" applyBorder="1" applyAlignment="1">
      <alignment horizontal="right" vertical="center" wrapText="1"/>
    </xf>
    <xf numFmtId="1" fontId="3" fillId="0" borderId="0" xfId="6" applyNumberFormat="1" applyFont="1" applyAlignment="1">
      <alignment horizontal="right" vertical="center"/>
    </xf>
    <xf numFmtId="0" fontId="52" fillId="8" borderId="73" xfId="15" applyFont="1" applyFill="1" applyBorder="1" applyAlignment="1">
      <alignment horizontal="right" vertical="center" wrapText="1"/>
    </xf>
    <xf numFmtId="3" fontId="52" fillId="4" borderId="0" xfId="15" applyNumberFormat="1" applyFont="1" applyFill="1"/>
    <xf numFmtId="3" fontId="52" fillId="4" borderId="18" xfId="15" applyNumberFormat="1" applyFont="1" applyFill="1" applyBorder="1"/>
    <xf numFmtId="170" fontId="3" fillId="0" borderId="0" xfId="0" applyNumberFormat="1" applyFont="1" applyAlignment="1">
      <alignment horizontal="right" vertical="center"/>
    </xf>
    <xf numFmtId="0" fontId="52" fillId="8" borderId="74" xfId="15" applyFont="1" applyFill="1" applyBorder="1" applyAlignment="1">
      <alignment horizontal="right" vertical="center" wrapText="1"/>
    </xf>
    <xf numFmtId="170" fontId="58" fillId="0" borderId="0" xfId="0" applyNumberFormat="1" applyFont="1"/>
    <xf numFmtId="2" fontId="58" fillId="0" borderId="0" xfId="0" applyNumberFormat="1" applyFont="1"/>
    <xf numFmtId="0" fontId="52" fillId="8" borderId="75" xfId="15" applyFont="1" applyFill="1" applyBorder="1" applyAlignment="1">
      <alignment horizontal="right" vertical="center" wrapText="1"/>
    </xf>
    <xf numFmtId="3" fontId="52" fillId="13" borderId="51" xfId="15" applyNumberFormat="1" applyFont="1" applyFill="1" applyBorder="1"/>
    <xf numFmtId="3" fontId="52" fillId="13" borderId="52" xfId="15" applyNumberFormat="1" applyFont="1" applyFill="1" applyBorder="1"/>
    <xf numFmtId="2" fontId="44" fillId="8" borderId="28" xfId="8" applyNumberFormat="1" applyFont="1" applyFill="1" applyBorder="1" applyAlignment="1">
      <alignment vertical="center"/>
    </xf>
    <xf numFmtId="2" fontId="44" fillId="8" borderId="0" xfId="8" applyNumberFormat="1" applyFont="1" applyFill="1" applyAlignment="1">
      <alignment vertical="center"/>
    </xf>
    <xf numFmtId="168" fontId="3" fillId="8" borderId="0" xfId="5" applyNumberFormat="1" applyFont="1" applyFill="1" applyAlignment="1">
      <alignment horizontal="center" vertical="center"/>
    </xf>
    <xf numFmtId="0" fontId="3" fillId="8" borderId="28" xfId="5" applyFont="1" applyFill="1" applyBorder="1"/>
    <xf numFmtId="2" fontId="3" fillId="11" borderId="24" xfId="6" applyNumberFormat="1" applyFont="1" applyFill="1" applyBorder="1" applyAlignment="1">
      <alignment horizontal="right" vertical="center"/>
    </xf>
    <xf numFmtId="2" fontId="3" fillId="11" borderId="32" xfId="6" applyNumberFormat="1" applyFont="1" applyFill="1" applyBorder="1" applyAlignment="1">
      <alignment horizontal="right" vertical="center"/>
    </xf>
    <xf numFmtId="0" fontId="63" fillId="7" borderId="33" xfId="2" applyFont="1" applyFill="1" applyBorder="1"/>
    <xf numFmtId="0" fontId="63" fillId="7" borderId="24" xfId="2" applyFont="1" applyFill="1" applyBorder="1" applyAlignment="1">
      <alignment horizontal="left" vertical="center"/>
    </xf>
    <xf numFmtId="164" fontId="3" fillId="7" borderId="24" xfId="5" applyNumberFormat="1" applyFont="1" applyFill="1" applyBorder="1" applyAlignment="1">
      <alignment horizontal="right" vertical="center"/>
    </xf>
    <xf numFmtId="164" fontId="3" fillId="7" borderId="32" xfId="5" applyNumberFormat="1" applyFont="1" applyFill="1" applyBorder="1" applyAlignment="1">
      <alignment horizontal="right" vertical="center"/>
    </xf>
    <xf numFmtId="0" fontId="33" fillId="7" borderId="28" xfId="2" applyFont="1" applyFill="1" applyBorder="1"/>
    <xf numFmtId="0" fontId="33" fillId="7" borderId="0" xfId="2" applyFont="1" applyFill="1" applyAlignment="1">
      <alignment horizontal="left" vertical="center"/>
    </xf>
    <xf numFmtId="165" fontId="3" fillId="7" borderId="18" xfId="5" applyNumberFormat="1" applyFont="1" applyFill="1" applyBorder="1" applyAlignment="1">
      <alignment horizontal="right" vertical="center"/>
    </xf>
    <xf numFmtId="0" fontId="63" fillId="7" borderId="76" xfId="2" applyFont="1" applyFill="1" applyBorder="1"/>
    <xf numFmtId="0" fontId="63" fillId="7" borderId="29" xfId="2" applyFont="1" applyFill="1" applyBorder="1" applyAlignment="1">
      <alignment horizontal="left" vertical="center"/>
    </xf>
    <xf numFmtId="165" fontId="45" fillId="7" borderId="29" xfId="5" applyNumberFormat="1" applyFont="1" applyFill="1" applyBorder="1" applyAlignment="1">
      <alignment horizontal="right" vertical="center"/>
    </xf>
    <xf numFmtId="165" fontId="45" fillId="7" borderId="31" xfId="5" applyNumberFormat="1" applyFont="1" applyFill="1" applyBorder="1" applyAlignment="1">
      <alignment horizontal="right" vertical="center"/>
    </xf>
    <xf numFmtId="0" fontId="63" fillId="7" borderId="28" xfId="2" applyFont="1" applyFill="1" applyBorder="1"/>
    <xf numFmtId="0" fontId="63" fillId="7" borderId="0" xfId="2" applyFont="1" applyFill="1" applyAlignment="1">
      <alignment horizontal="left" vertical="center"/>
    </xf>
    <xf numFmtId="0" fontId="33" fillId="7" borderId="0" xfId="2" applyFont="1" applyFill="1" applyAlignment="1">
      <alignment horizontal="left" vertical="center" indent="1"/>
    </xf>
    <xf numFmtId="0" fontId="3" fillId="5" borderId="0" xfId="2" applyFont="1" applyFill="1" applyAlignment="1">
      <alignment horizontal="left" vertical="center" indent="1"/>
    </xf>
    <xf numFmtId="0" fontId="63" fillId="4" borderId="28" xfId="2" applyFont="1" applyFill="1" applyBorder="1"/>
    <xf numFmtId="0" fontId="63" fillId="4" borderId="0" xfId="2" applyFont="1" applyFill="1" applyAlignment="1">
      <alignment horizontal="left" vertical="center"/>
    </xf>
    <xf numFmtId="165" fontId="3" fillId="4" borderId="0" xfId="5" applyNumberFormat="1" applyFont="1" applyFill="1" applyAlignment="1">
      <alignment horizontal="right" vertical="center"/>
    </xf>
    <xf numFmtId="165" fontId="3" fillId="4" borderId="18" xfId="5" applyNumberFormat="1" applyFont="1" applyFill="1" applyBorder="1" applyAlignment="1">
      <alignment horizontal="right" vertical="center"/>
    </xf>
    <xf numFmtId="0" fontId="33" fillId="4" borderId="28" xfId="2" applyFont="1" applyFill="1" applyBorder="1"/>
    <xf numFmtId="0" fontId="33" fillId="4" borderId="0" xfId="2" applyFont="1" applyFill="1" applyAlignment="1">
      <alignment horizontal="left" vertical="center"/>
    </xf>
    <xf numFmtId="165" fontId="3" fillId="4" borderId="0" xfId="5" quotePrefix="1" applyNumberFormat="1" applyFont="1" applyFill="1" applyAlignment="1">
      <alignment horizontal="right" vertical="center"/>
    </xf>
    <xf numFmtId="165" fontId="3" fillId="4" borderId="18" xfId="5" quotePrefix="1" applyNumberFormat="1" applyFont="1" applyFill="1" applyBorder="1" applyAlignment="1">
      <alignment horizontal="right" vertical="center"/>
    </xf>
    <xf numFmtId="164" fontId="3" fillId="4" borderId="0" xfId="5" applyNumberFormat="1" applyFont="1" applyFill="1" applyAlignment="1">
      <alignment horizontal="right" vertical="center"/>
    </xf>
    <xf numFmtId="164" fontId="3" fillId="4" borderId="18" xfId="5" applyNumberFormat="1" applyFont="1" applyFill="1" applyBorder="1" applyAlignment="1">
      <alignment horizontal="right" vertical="center"/>
    </xf>
    <xf numFmtId="0" fontId="63" fillId="4" borderId="76" xfId="2" applyFont="1" applyFill="1" applyBorder="1"/>
    <xf numFmtId="0" fontId="63" fillId="4" borderId="29" xfId="2" applyFont="1" applyFill="1" applyBorder="1" applyAlignment="1">
      <alignment horizontal="left" vertical="center"/>
    </xf>
    <xf numFmtId="165" fontId="45" fillId="4" borderId="29" xfId="5" applyNumberFormat="1" applyFont="1" applyFill="1" applyBorder="1" applyAlignment="1">
      <alignment horizontal="right" vertical="center"/>
    </xf>
    <xf numFmtId="165" fontId="45" fillId="4" borderId="31" xfId="5" applyNumberFormat="1" applyFont="1" applyFill="1" applyBorder="1" applyAlignment="1">
      <alignment horizontal="right" vertical="center"/>
    </xf>
    <xf numFmtId="0" fontId="33" fillId="4" borderId="0" xfId="2" applyFont="1" applyFill="1" applyAlignment="1">
      <alignment horizontal="left" vertical="center" wrapText="1"/>
    </xf>
    <xf numFmtId="0" fontId="33" fillId="4" borderId="0" xfId="2" applyFont="1" applyFill="1" applyAlignment="1">
      <alignment horizontal="left" vertical="center" indent="1"/>
    </xf>
    <xf numFmtId="0" fontId="33" fillId="4" borderId="72" xfId="2" applyFont="1" applyFill="1" applyBorder="1"/>
    <xf numFmtId="0" fontId="33" fillId="4" borderId="42" xfId="2" applyFont="1" applyFill="1" applyBorder="1" applyAlignment="1">
      <alignment horizontal="left" vertical="center" indent="1"/>
    </xf>
    <xf numFmtId="0" fontId="38" fillId="7" borderId="0" xfId="2" applyFont="1" applyFill="1"/>
    <xf numFmtId="0" fontId="53" fillId="7" borderId="0" xfId="2" applyFont="1" applyFill="1"/>
    <xf numFmtId="2" fontId="64" fillId="8" borderId="28" xfId="8" applyNumberFormat="1" applyFont="1" applyFill="1" applyBorder="1" applyAlignment="1">
      <alignment horizontal="center" vertical="center"/>
    </xf>
    <xf numFmtId="2" fontId="64" fillId="8" borderId="28" xfId="8" applyNumberFormat="1" applyFont="1" applyFill="1" applyBorder="1" applyAlignment="1">
      <alignment vertical="center"/>
    </xf>
    <xf numFmtId="2" fontId="3" fillId="8" borderId="24" xfId="8" applyNumberFormat="1" applyFont="1" applyFill="1" applyBorder="1" applyAlignment="1">
      <alignment horizontal="center" vertical="center"/>
    </xf>
    <xf numFmtId="0" fontId="45" fillId="7" borderId="28" xfId="8" applyFont="1" applyFill="1" applyBorder="1" applyAlignment="1">
      <alignment horizontal="left" vertical="center" wrapText="1"/>
    </xf>
    <xf numFmtId="164" fontId="33" fillId="7" borderId="0" xfId="2" quotePrefix="1" applyNumberFormat="1" applyFont="1" applyFill="1" applyAlignment="1">
      <alignment horizontal="right" vertical="center"/>
    </xf>
    <xf numFmtId="0" fontId="3" fillId="7" borderId="28" xfId="8" applyFont="1" applyFill="1" applyBorder="1" applyAlignment="1">
      <alignment horizontal="left" vertical="center" wrapText="1"/>
    </xf>
    <xf numFmtId="0" fontId="4" fillId="7" borderId="28" xfId="2" applyFont="1" applyFill="1" applyBorder="1"/>
    <xf numFmtId="0" fontId="45" fillId="7" borderId="76" xfId="8" applyFont="1" applyFill="1" applyBorder="1" applyAlignment="1">
      <alignment horizontal="left" vertical="center" wrapText="1"/>
    </xf>
    <xf numFmtId="165" fontId="63" fillId="7" borderId="29" xfId="2" quotePrefix="1" applyNumberFormat="1" applyFont="1" applyFill="1" applyBorder="1" applyAlignment="1">
      <alignment horizontal="right" vertical="center"/>
    </xf>
    <xf numFmtId="0" fontId="45" fillId="8" borderId="28" xfId="8" applyFont="1" applyFill="1" applyBorder="1" applyAlignment="1">
      <alignment horizontal="left" vertical="center" wrapText="1"/>
    </xf>
    <xf numFmtId="0" fontId="63" fillId="7" borderId="72" xfId="2" applyFont="1" applyFill="1" applyBorder="1" applyAlignment="1">
      <alignment horizontal="left" vertical="center"/>
    </xf>
    <xf numFmtId="165" fontId="63" fillId="4" borderId="42" xfId="16" applyNumberFormat="1" applyFont="1" applyFill="1" applyBorder="1" applyAlignment="1">
      <alignment horizontal="right" vertical="center"/>
    </xf>
    <xf numFmtId="0" fontId="63" fillId="0" borderId="76" xfId="2" applyFont="1" applyBorder="1" applyAlignment="1">
      <alignment horizontal="left" vertical="center"/>
    </xf>
    <xf numFmtId="2" fontId="17" fillId="4" borderId="0" xfId="8" applyNumberFormat="1" applyFont="1" applyFill="1" applyAlignment="1">
      <alignment horizontal="center" vertical="center"/>
    </xf>
    <xf numFmtId="2" fontId="44" fillId="4" borderId="0" xfId="8" applyNumberFormat="1" applyFont="1" applyFill="1" applyAlignment="1">
      <alignment horizontal="center" vertical="center"/>
    </xf>
    <xf numFmtId="2" fontId="4" fillId="4" borderId="0" xfId="8" applyNumberFormat="1" applyFont="1" applyFill="1" applyAlignment="1">
      <alignment horizontal="center" vertical="center"/>
    </xf>
    <xf numFmtId="0" fontId="25" fillId="3" borderId="0" xfId="2" applyFont="1" applyFill="1" applyAlignment="1">
      <alignment horizontal="right" vertical="center"/>
    </xf>
    <xf numFmtId="0" fontId="25" fillId="3" borderId="14" xfId="2" applyFont="1" applyFill="1" applyBorder="1" applyAlignment="1">
      <alignment horizontal="right" vertical="center"/>
    </xf>
    <xf numFmtId="0" fontId="25" fillId="3" borderId="17" xfId="2" applyFont="1" applyFill="1" applyBorder="1" applyAlignment="1">
      <alignment horizontal="right" vertical="center"/>
    </xf>
    <xf numFmtId="0" fontId="25" fillId="2" borderId="6" xfId="2" applyFont="1" applyFill="1" applyBorder="1" applyAlignment="1">
      <alignment horizontal="left" vertical="center"/>
    </xf>
    <xf numFmtId="165" fontId="3" fillId="2" borderId="0" xfId="5" applyNumberFormat="1" applyFont="1" applyFill="1" applyAlignment="1">
      <alignment horizontal="right" vertical="center"/>
    </xf>
    <xf numFmtId="165" fontId="3" fillId="2" borderId="3" xfId="5" applyNumberFormat="1" applyFont="1" applyFill="1" applyBorder="1" applyAlignment="1">
      <alignment horizontal="right" vertical="center"/>
    </xf>
    <xf numFmtId="0" fontId="25" fillId="2" borderId="20" xfId="2" applyFont="1" applyFill="1" applyBorder="1" applyAlignment="1">
      <alignment horizontal="left" vertical="center"/>
    </xf>
    <xf numFmtId="0" fontId="46" fillId="2" borderId="6" xfId="2" applyFont="1" applyFill="1" applyBorder="1" applyAlignment="1">
      <alignment horizontal="left" vertical="center"/>
    </xf>
    <xf numFmtId="165" fontId="3" fillId="2" borderId="15" xfId="5" applyNumberFormat="1" applyFont="1" applyFill="1" applyBorder="1" applyAlignment="1">
      <alignment horizontal="right" vertical="center"/>
    </xf>
    <xf numFmtId="165" fontId="3" fillId="2" borderId="16" xfId="5" applyNumberFormat="1" applyFont="1" applyFill="1" applyBorder="1" applyAlignment="1">
      <alignment horizontal="right" vertical="center"/>
    </xf>
    <xf numFmtId="0" fontId="38" fillId="5" borderId="0" xfId="2" applyFont="1" applyFill="1" applyAlignment="1">
      <alignment wrapText="1"/>
    </xf>
    <xf numFmtId="0" fontId="44" fillId="4" borderId="0" xfId="2" applyFont="1" applyFill="1"/>
    <xf numFmtId="0" fontId="58" fillId="4" borderId="0" xfId="17" applyFont="1" applyFill="1"/>
    <xf numFmtId="0" fontId="52" fillId="4" borderId="0" xfId="17" applyFont="1" applyFill="1"/>
    <xf numFmtId="0" fontId="3" fillId="3" borderId="41" xfId="17" applyFont="1" applyFill="1" applyBorder="1" applyAlignment="1">
      <alignment horizontal="center" vertical="center"/>
    </xf>
    <xf numFmtId="0" fontId="3" fillId="3" borderId="6" xfId="17" applyFont="1" applyFill="1" applyBorder="1" applyAlignment="1">
      <alignment horizontal="right" vertical="center" wrapText="1"/>
    </xf>
    <xf numFmtId="0" fontId="45" fillId="2" borderId="6" xfId="17" applyFont="1" applyFill="1" applyBorder="1" applyAlignment="1">
      <alignment horizontal="left" vertical="center" wrapText="1"/>
    </xf>
    <xf numFmtId="164" fontId="3" fillId="2" borderId="0" xfId="17" applyNumberFormat="1" applyFont="1" applyFill="1" applyAlignment="1">
      <alignment horizontal="right" vertical="center" wrapText="1"/>
    </xf>
    <xf numFmtId="164" fontId="3" fillId="2" borderId="18" xfId="17" applyNumberFormat="1" applyFont="1" applyFill="1" applyBorder="1" applyAlignment="1">
      <alignment horizontal="right" vertical="center" wrapText="1"/>
    </xf>
    <xf numFmtId="0" fontId="3" fillId="2" borderId="6" xfId="17" applyFont="1" applyFill="1" applyBorder="1" applyAlignment="1">
      <alignment horizontal="left" vertical="center" wrapText="1"/>
    </xf>
    <xf numFmtId="1" fontId="3" fillId="2" borderId="0" xfId="17" applyNumberFormat="1" applyFont="1" applyFill="1" applyAlignment="1">
      <alignment horizontal="right" vertical="center" wrapText="1"/>
    </xf>
    <xf numFmtId="1" fontId="3" fillId="2" borderId="18" xfId="17" applyNumberFormat="1" applyFont="1" applyFill="1" applyBorder="1" applyAlignment="1">
      <alignment horizontal="right" vertical="center" wrapText="1"/>
    </xf>
    <xf numFmtId="0" fontId="3" fillId="2" borderId="20" xfId="17" applyFont="1" applyFill="1" applyBorder="1" applyAlignment="1">
      <alignment horizontal="left" vertical="center" wrapText="1"/>
    </xf>
    <xf numFmtId="1" fontId="3" fillId="2" borderId="24" xfId="17" applyNumberFormat="1" applyFont="1" applyFill="1" applyBorder="1" applyAlignment="1">
      <alignment horizontal="right" vertical="center" wrapText="1"/>
    </xf>
    <xf numFmtId="1" fontId="3" fillId="2" borderId="32" xfId="17" applyNumberFormat="1" applyFont="1" applyFill="1" applyBorder="1" applyAlignment="1">
      <alignment horizontal="right" vertical="center" wrapText="1"/>
    </xf>
    <xf numFmtId="0" fontId="65" fillId="2" borderId="6" xfId="17" applyFont="1" applyFill="1" applyBorder="1" applyAlignment="1">
      <alignment horizontal="left" vertical="center" wrapText="1"/>
    </xf>
    <xf numFmtId="0" fontId="38" fillId="2" borderId="6" xfId="17" applyFont="1" applyFill="1" applyBorder="1" applyAlignment="1">
      <alignment horizontal="left" vertical="center" wrapText="1"/>
    </xf>
    <xf numFmtId="0" fontId="38" fillId="2" borderId="7" xfId="17" applyFont="1" applyFill="1" applyBorder="1" applyAlignment="1">
      <alignment horizontal="left" vertical="center" wrapText="1"/>
    </xf>
    <xf numFmtId="164" fontId="3" fillId="2" borderId="39" xfId="17" applyNumberFormat="1" applyFont="1" applyFill="1" applyBorder="1" applyAlignment="1">
      <alignment horizontal="right" vertical="center" wrapText="1"/>
    </xf>
    <xf numFmtId="164" fontId="3" fillId="2" borderId="39" xfId="17" applyNumberFormat="1" applyFont="1" applyFill="1" applyBorder="1" applyAlignment="1">
      <alignment horizontal="right" vertical="top" wrapText="1"/>
    </xf>
    <xf numFmtId="164" fontId="3" fillId="2" borderId="40" xfId="17" applyNumberFormat="1" applyFont="1" applyFill="1" applyBorder="1" applyAlignment="1">
      <alignment horizontal="right" vertical="center" wrapText="1"/>
    </xf>
    <xf numFmtId="43" fontId="66" fillId="4" borderId="0" xfId="17" applyNumberFormat="1" applyFont="1" applyFill="1"/>
    <xf numFmtId="165" fontId="67" fillId="4" borderId="0" xfId="17" applyNumberFormat="1" applyFont="1" applyFill="1"/>
    <xf numFmtId="165" fontId="3" fillId="4" borderId="0" xfId="17" applyNumberFormat="1" applyFont="1" applyFill="1"/>
    <xf numFmtId="165" fontId="3" fillId="8" borderId="28" xfId="17" applyNumberFormat="1" applyFont="1" applyFill="1" applyBorder="1"/>
    <xf numFmtId="2" fontId="3" fillId="9" borderId="28" xfId="8" applyNumberFormat="1" applyFont="1" applyFill="1" applyBorder="1" applyAlignment="1">
      <alignment vertical="center"/>
    </xf>
    <xf numFmtId="168" fontId="3" fillId="8" borderId="0" xfId="5" applyNumberFormat="1" applyFont="1" applyFill="1" applyAlignment="1">
      <alignment horizontal="right" vertical="center"/>
    </xf>
    <xf numFmtId="168" fontId="3" fillId="8" borderId="24" xfId="5" applyNumberFormat="1" applyFont="1" applyFill="1" applyBorder="1" applyAlignment="1">
      <alignment horizontal="right" vertical="center"/>
    </xf>
    <xf numFmtId="168" fontId="3" fillId="8" borderId="32" xfId="5" applyNumberFormat="1" applyFont="1" applyFill="1" applyBorder="1" applyAlignment="1">
      <alignment horizontal="right" vertical="center"/>
    </xf>
    <xf numFmtId="2" fontId="3" fillId="4" borderId="28" xfId="8" applyNumberFormat="1" applyFont="1" applyFill="1" applyBorder="1" applyAlignment="1">
      <alignment horizontal="left" vertical="center"/>
    </xf>
    <xf numFmtId="2" fontId="3" fillId="4" borderId="72" xfId="8" applyNumberFormat="1" applyFont="1" applyFill="1" applyBorder="1" applyAlignment="1">
      <alignment horizontal="left" vertical="center"/>
    </xf>
    <xf numFmtId="165" fontId="3" fillId="4" borderId="0" xfId="8" applyNumberFormat="1" applyFont="1" applyFill="1" applyAlignment="1">
      <alignment vertical="center"/>
    </xf>
    <xf numFmtId="165" fontId="3" fillId="4" borderId="18" xfId="8" applyNumberFormat="1" applyFont="1" applyFill="1" applyBorder="1" applyAlignment="1">
      <alignment vertical="center"/>
    </xf>
    <xf numFmtId="165" fontId="3" fillId="4" borderId="44" xfId="8" applyNumberFormat="1" applyFont="1" applyFill="1" applyBorder="1" applyAlignment="1">
      <alignment vertical="center"/>
    </xf>
    <xf numFmtId="0" fontId="68" fillId="4" borderId="0" xfId="2" applyFont="1" applyFill="1"/>
    <xf numFmtId="14" fontId="69" fillId="4" borderId="0" xfId="2" applyNumberFormat="1" applyFont="1" applyFill="1"/>
    <xf numFmtId="14" fontId="70" fillId="4" borderId="0" xfId="2" applyNumberFormat="1" applyFont="1" applyFill="1"/>
    <xf numFmtId="167" fontId="52" fillId="8" borderId="25" xfId="2" applyNumberFormat="1" applyFont="1" applyFill="1" applyBorder="1" applyAlignment="1">
      <alignment horizontal="center" vertical="center"/>
    </xf>
    <xf numFmtId="164" fontId="47" fillId="4" borderId="0" xfId="2" applyNumberFormat="1" applyFont="1" applyFill="1" applyAlignment="1">
      <alignment vertical="center"/>
    </xf>
    <xf numFmtId="0" fontId="71" fillId="4" borderId="83" xfId="2" applyFont="1" applyFill="1" applyBorder="1"/>
    <xf numFmtId="0" fontId="52" fillId="8" borderId="28" xfId="2" applyFont="1" applyFill="1" applyBorder="1" applyAlignment="1">
      <alignment horizontal="center" vertical="center"/>
    </xf>
    <xf numFmtId="164" fontId="52" fillId="4" borderId="0" xfId="2" applyNumberFormat="1" applyFont="1" applyFill="1" applyAlignment="1">
      <alignment horizontal="center" vertical="center" wrapText="1"/>
    </xf>
    <xf numFmtId="2" fontId="52" fillId="8" borderId="28" xfId="2" applyNumberFormat="1" applyFont="1" applyFill="1" applyBorder="1" applyAlignment="1">
      <alignment horizontal="right"/>
    </xf>
    <xf numFmtId="0" fontId="72" fillId="8" borderId="0" xfId="2" applyFont="1" applyFill="1" applyAlignment="1">
      <alignment horizontal="right" vertical="center"/>
    </xf>
    <xf numFmtId="0" fontId="72" fillId="8" borderId="24" xfId="2" applyFont="1" applyFill="1" applyBorder="1" applyAlignment="1">
      <alignment horizontal="right" vertical="center"/>
    </xf>
    <xf numFmtId="0" fontId="72" fillId="8" borderId="32" xfId="2" applyFont="1" applyFill="1" applyBorder="1" applyAlignment="1">
      <alignment horizontal="right" vertical="center"/>
    </xf>
    <xf numFmtId="0" fontId="72" fillId="4" borderId="0" xfId="2" applyFont="1" applyFill="1" applyAlignment="1">
      <alignment horizontal="right" vertical="center"/>
    </xf>
    <xf numFmtId="0" fontId="3" fillId="4" borderId="83" xfId="2" applyFont="1" applyFill="1" applyBorder="1" applyAlignment="1">
      <alignment horizontal="left" vertical="center"/>
    </xf>
    <xf numFmtId="164" fontId="51" fillId="4" borderId="28" xfId="2" applyNumberFormat="1" applyFont="1" applyFill="1" applyBorder="1" applyAlignment="1">
      <alignment horizontal="left" vertical="center"/>
    </xf>
    <xf numFmtId="164" fontId="52" fillId="4" borderId="0" xfId="2" applyNumberFormat="1" applyFont="1" applyFill="1" applyAlignment="1">
      <alignment horizontal="right" vertical="center"/>
    </xf>
    <xf numFmtId="0" fontId="52" fillId="4" borderId="0" xfId="2" applyFont="1" applyFill="1" applyAlignment="1">
      <alignment horizontal="right" vertical="center"/>
    </xf>
    <xf numFmtId="164" fontId="52" fillId="4" borderId="18" xfId="2" applyNumberFormat="1" applyFont="1" applyFill="1" applyBorder="1" applyAlignment="1">
      <alignment horizontal="right" vertical="center"/>
    </xf>
    <xf numFmtId="164" fontId="52" fillId="4" borderId="28" xfId="2" applyNumberFormat="1" applyFont="1" applyFill="1" applyBorder="1" applyAlignment="1">
      <alignment horizontal="left" vertical="center"/>
    </xf>
    <xf numFmtId="165" fontId="3" fillId="4" borderId="0" xfId="2" applyNumberFormat="1" applyFont="1" applyFill="1" applyAlignment="1">
      <alignment horizontal="right" vertical="center"/>
    </xf>
    <xf numFmtId="165" fontId="3" fillId="4" borderId="18" xfId="2" applyNumberFormat="1" applyFont="1" applyFill="1" applyBorder="1" applyAlignment="1">
      <alignment horizontal="right" vertical="center"/>
    </xf>
    <xf numFmtId="171" fontId="45" fillId="4" borderId="0" xfId="13" applyNumberFormat="1" applyFont="1" applyFill="1" applyBorder="1" applyAlignment="1">
      <alignment horizontal="right" vertical="center"/>
    </xf>
    <xf numFmtId="164" fontId="52" fillId="4" borderId="28" xfId="2" applyNumberFormat="1" applyFont="1" applyFill="1" applyBorder="1" applyAlignment="1">
      <alignment horizontal="left" vertical="center" wrapText="1"/>
    </xf>
    <xf numFmtId="0" fontId="52" fillId="4" borderId="28" xfId="2" applyFont="1" applyFill="1" applyBorder="1" applyAlignment="1">
      <alignment horizontal="left" indent="1"/>
    </xf>
    <xf numFmtId="0" fontId="52" fillId="4" borderId="28" xfId="2" applyFont="1" applyFill="1" applyBorder="1" applyAlignment="1">
      <alignment horizontal="left" vertical="center" indent="1"/>
    </xf>
    <xf numFmtId="0" fontId="52" fillId="4" borderId="28" xfId="2" applyFont="1" applyFill="1" applyBorder="1" applyAlignment="1">
      <alignment horizontal="left" vertical="center" wrapText="1" indent="1"/>
    </xf>
    <xf numFmtId="0" fontId="52" fillId="4" borderId="28" xfId="2" applyFont="1" applyFill="1" applyBorder="1" applyAlignment="1">
      <alignment horizontal="left" vertical="center" indent="1" shrinkToFit="1"/>
    </xf>
    <xf numFmtId="0" fontId="3" fillId="4" borderId="28" xfId="2" applyFont="1" applyFill="1" applyBorder="1" applyAlignment="1">
      <alignment horizontal="left" vertical="center" indent="1"/>
    </xf>
    <xf numFmtId="0" fontId="52" fillId="4" borderId="72" xfId="2" applyFont="1" applyFill="1" applyBorder="1" applyAlignment="1">
      <alignment horizontal="left" vertical="center" indent="1"/>
    </xf>
    <xf numFmtId="165" fontId="3" fillId="4" borderId="42" xfId="2" applyNumberFormat="1" applyFont="1" applyFill="1" applyBorder="1" applyAlignment="1">
      <alignment horizontal="right" vertical="center"/>
    </xf>
    <xf numFmtId="165" fontId="3" fillId="4" borderId="44" xfId="2" applyNumberFormat="1" applyFont="1" applyFill="1" applyBorder="1" applyAlignment="1">
      <alignment horizontal="right" vertical="center"/>
    </xf>
    <xf numFmtId="0" fontId="51" fillId="4" borderId="76" xfId="2" applyFont="1" applyFill="1" applyBorder="1" applyAlignment="1">
      <alignment horizontal="left" vertical="center" wrapText="1"/>
    </xf>
    <xf numFmtId="165" fontId="45" fillId="4" borderId="29" xfId="2" applyNumberFormat="1" applyFont="1" applyFill="1" applyBorder="1" applyAlignment="1">
      <alignment horizontal="right" vertical="center"/>
    </xf>
    <xf numFmtId="165" fontId="45" fillId="4" borderId="31" xfId="2" applyNumberFormat="1" applyFont="1" applyFill="1" applyBorder="1" applyAlignment="1">
      <alignment horizontal="right" vertical="center"/>
    </xf>
    <xf numFmtId="164" fontId="51" fillId="4" borderId="28" xfId="2" applyNumberFormat="1" applyFont="1" applyFill="1" applyBorder="1" applyAlignment="1">
      <alignment horizontal="left" vertical="center" wrapText="1"/>
    </xf>
    <xf numFmtId="164" fontId="52" fillId="4" borderId="28" xfId="2" applyNumberFormat="1" applyFont="1" applyFill="1" applyBorder="1" applyAlignment="1">
      <alignment horizontal="left" vertical="center" wrapText="1" indent="1"/>
    </xf>
    <xf numFmtId="164" fontId="52" fillId="4" borderId="28" xfId="2" applyNumberFormat="1" applyFont="1" applyFill="1" applyBorder="1" applyAlignment="1">
      <alignment horizontal="left" vertical="center" indent="1" shrinkToFit="1"/>
    </xf>
    <xf numFmtId="0" fontId="52" fillId="4" borderId="72" xfId="2" applyFont="1" applyFill="1" applyBorder="1" applyAlignment="1">
      <alignment horizontal="left" vertical="center" wrapText="1" indent="1"/>
    </xf>
    <xf numFmtId="164" fontId="51" fillId="4" borderId="76" xfId="2" applyNumberFormat="1" applyFont="1" applyFill="1" applyBorder="1" applyAlignment="1">
      <alignment horizontal="left" vertical="center" wrapText="1"/>
    </xf>
    <xf numFmtId="164" fontId="73" fillId="4" borderId="28" xfId="2" applyNumberFormat="1" applyFont="1" applyFill="1" applyBorder="1" applyAlignment="1">
      <alignment horizontal="left" vertical="center"/>
    </xf>
    <xf numFmtId="164" fontId="52" fillId="4" borderId="72" xfId="2" applyNumberFormat="1" applyFont="1" applyFill="1" applyBorder="1" applyAlignment="1">
      <alignment horizontal="left" vertical="center"/>
    </xf>
    <xf numFmtId="164" fontId="51" fillId="4" borderId="76" xfId="2" applyNumberFormat="1" applyFont="1" applyFill="1" applyBorder="1" applyAlignment="1">
      <alignment horizontal="left" vertical="top" wrapText="1"/>
    </xf>
    <xf numFmtId="165" fontId="45" fillId="4" borderId="42" xfId="2" applyNumberFormat="1" applyFont="1" applyFill="1" applyBorder="1" applyAlignment="1">
      <alignment horizontal="right" vertical="center"/>
    </xf>
    <xf numFmtId="165" fontId="45" fillId="4" borderId="44" xfId="2" applyNumberFormat="1" applyFont="1" applyFill="1" applyBorder="1" applyAlignment="1">
      <alignment horizontal="right" vertical="center"/>
    </xf>
    <xf numFmtId="165" fontId="65" fillId="4" borderId="0" xfId="2" applyNumberFormat="1" applyFont="1" applyFill="1" applyAlignment="1">
      <alignment horizontal="right" vertical="center"/>
    </xf>
    <xf numFmtId="1" fontId="33" fillId="4" borderId="0" xfId="2" applyNumberFormat="1" applyFont="1" applyFill="1"/>
    <xf numFmtId="0" fontId="2" fillId="4" borderId="84" xfId="2" applyFill="1" applyBorder="1"/>
    <xf numFmtId="0" fontId="3" fillId="4" borderId="0" xfId="2" applyFont="1" applyFill="1" applyAlignment="1">
      <alignment horizontal="left" vertical="center"/>
    </xf>
    <xf numFmtId="167" fontId="52" fillId="8" borderId="28" xfId="2" applyNumberFormat="1" applyFont="1" applyFill="1" applyBorder="1" applyAlignment="1">
      <alignment horizontal="center" vertical="center"/>
    </xf>
    <xf numFmtId="164" fontId="3" fillId="4" borderId="84" xfId="2" applyNumberFormat="1" applyFont="1" applyFill="1" applyBorder="1" applyAlignment="1">
      <alignment vertical="center" wrapText="1"/>
    </xf>
    <xf numFmtId="0" fontId="75" fillId="8" borderId="28" xfId="2" applyFont="1" applyFill="1" applyBorder="1" applyAlignment="1">
      <alignment horizontal="center" vertical="center"/>
    </xf>
    <xf numFmtId="0" fontId="52" fillId="8" borderId="0" xfId="2" applyFont="1" applyFill="1" applyAlignment="1">
      <alignment horizontal="right" vertical="center"/>
    </xf>
    <xf numFmtId="0" fontId="52" fillId="8" borderId="18" xfId="2" applyFont="1" applyFill="1" applyBorder="1" applyAlignment="1">
      <alignment horizontal="right" vertical="center"/>
    </xf>
    <xf numFmtId="0" fontId="52" fillId="4" borderId="84" xfId="2" applyFont="1" applyFill="1" applyBorder="1" applyAlignment="1">
      <alignment horizontal="right" vertical="center"/>
    </xf>
    <xf numFmtId="0" fontId="52" fillId="4" borderId="18" xfId="2" applyFont="1" applyFill="1" applyBorder="1" applyAlignment="1">
      <alignment horizontal="right" vertical="center"/>
    </xf>
    <xf numFmtId="165" fontId="3" fillId="4" borderId="84" xfId="2" applyNumberFormat="1" applyFont="1" applyFill="1" applyBorder="1" applyAlignment="1">
      <alignment horizontal="right" vertical="center"/>
    </xf>
    <xf numFmtId="0" fontId="76" fillId="0" borderId="0" xfId="2" applyFont="1"/>
    <xf numFmtId="164" fontId="51" fillId="4" borderId="72" xfId="2" applyNumberFormat="1" applyFont="1" applyFill="1" applyBorder="1" applyAlignment="1">
      <alignment horizontal="left" vertical="center" wrapText="1"/>
    </xf>
    <xf numFmtId="165" fontId="45" fillId="4" borderId="84" xfId="2" applyNumberFormat="1" applyFont="1" applyFill="1" applyBorder="1" applyAlignment="1">
      <alignment horizontal="right" vertical="center"/>
    </xf>
    <xf numFmtId="164" fontId="73" fillId="4" borderId="33" xfId="2" applyNumberFormat="1" applyFont="1" applyFill="1" applyBorder="1" applyAlignment="1">
      <alignment horizontal="left" vertical="center" wrapText="1"/>
    </xf>
    <xf numFmtId="164" fontId="52" fillId="4" borderId="72" xfId="2" applyNumberFormat="1" applyFont="1" applyFill="1" applyBorder="1" applyAlignment="1">
      <alignment horizontal="left" vertical="center" wrapText="1"/>
    </xf>
    <xf numFmtId="0" fontId="55" fillId="4" borderId="84" xfId="2" applyFont="1" applyFill="1" applyBorder="1" applyAlignment="1">
      <alignment vertical="center" wrapText="1"/>
    </xf>
    <xf numFmtId="0" fontId="2" fillId="0" borderId="0" xfId="2"/>
    <xf numFmtId="0" fontId="2" fillId="4" borderId="85" xfId="2" applyFill="1" applyBorder="1"/>
    <xf numFmtId="0" fontId="2" fillId="4" borderId="86" xfId="2" applyFill="1" applyBorder="1"/>
    <xf numFmtId="0" fontId="68" fillId="4" borderId="87" xfId="2" applyFont="1" applyFill="1" applyBorder="1"/>
    <xf numFmtId="0" fontId="2" fillId="4" borderId="88" xfId="2" applyFill="1" applyBorder="1"/>
    <xf numFmtId="0" fontId="2" fillId="4" borderId="89" xfId="2" applyFill="1" applyBorder="1"/>
    <xf numFmtId="0" fontId="2" fillId="4" borderId="88" xfId="2" applyFill="1" applyBorder="1" applyAlignment="1">
      <alignment horizontal="left" vertical="center"/>
    </xf>
    <xf numFmtId="0" fontId="3" fillId="8" borderId="25" xfId="2" applyFont="1" applyFill="1" applyBorder="1"/>
    <xf numFmtId="0" fontId="3" fillId="8" borderId="28" xfId="2" applyFont="1" applyFill="1" applyBorder="1"/>
    <xf numFmtId="0" fontId="52" fillId="8" borderId="0" xfId="2" applyFont="1" applyFill="1" applyAlignment="1">
      <alignment horizontal="center" vertical="center"/>
    </xf>
    <xf numFmtId="0" fontId="52" fillId="8" borderId="28" xfId="2" applyFont="1" applyFill="1" applyBorder="1"/>
    <xf numFmtId="0" fontId="51" fillId="4" borderId="28" xfId="2" applyFont="1" applyFill="1" applyBorder="1" applyAlignment="1">
      <alignment vertical="center"/>
    </xf>
    <xf numFmtId="0" fontId="52" fillId="4" borderId="28" xfId="2" applyFont="1" applyFill="1" applyBorder="1" applyAlignment="1">
      <alignment vertical="center"/>
    </xf>
    <xf numFmtId="0" fontId="52" fillId="4" borderId="72" xfId="2" applyFont="1" applyFill="1" applyBorder="1" applyAlignment="1">
      <alignment vertical="center"/>
    </xf>
    <xf numFmtId="164" fontId="52" fillId="4" borderId="42" xfId="2" applyNumberFormat="1" applyFont="1" applyFill="1" applyBorder="1" applyAlignment="1">
      <alignment horizontal="right" vertical="center"/>
    </xf>
    <xf numFmtId="164" fontId="52" fillId="4" borderId="44" xfId="2" applyNumberFormat="1" applyFont="1" applyFill="1" applyBorder="1" applyAlignment="1">
      <alignment horizontal="right" vertical="center"/>
    </xf>
    <xf numFmtId="0" fontId="52" fillId="4" borderId="28" xfId="2" applyFont="1" applyFill="1" applyBorder="1" applyAlignment="1">
      <alignment horizontal="left" vertical="center"/>
    </xf>
    <xf numFmtId="0" fontId="52" fillId="4" borderId="38" xfId="2" applyFont="1" applyFill="1" applyBorder="1" applyAlignment="1">
      <alignment vertical="center"/>
    </xf>
    <xf numFmtId="164" fontId="52" fillId="4" borderId="39" xfId="2" applyNumberFormat="1" applyFont="1" applyFill="1" applyBorder="1" applyAlignment="1">
      <alignment horizontal="right" vertical="center"/>
    </xf>
    <xf numFmtId="164" fontId="52" fillId="4" borderId="40" xfId="2" applyNumberFormat="1" applyFont="1" applyFill="1" applyBorder="1" applyAlignment="1">
      <alignment horizontal="right" vertical="center"/>
    </xf>
    <xf numFmtId="164" fontId="52" fillId="4" borderId="0" xfId="2" applyNumberFormat="1" applyFont="1" applyFill="1" applyAlignment="1">
      <alignment horizontal="right"/>
    </xf>
    <xf numFmtId="0" fontId="4" fillId="7" borderId="0" xfId="6" applyFont="1" applyFill="1"/>
    <xf numFmtId="0" fontId="3" fillId="7" borderId="0" xfId="6" applyFont="1" applyFill="1"/>
    <xf numFmtId="0" fontId="3" fillId="4" borderId="0" xfId="6" applyFont="1" applyFill="1"/>
    <xf numFmtId="0" fontId="33" fillId="4" borderId="0" xfId="6" applyFont="1" applyFill="1"/>
    <xf numFmtId="0" fontId="3" fillId="4" borderId="84" xfId="6" applyFont="1" applyFill="1" applyBorder="1"/>
    <xf numFmtId="0" fontId="33" fillId="4" borderId="0" xfId="6" applyFont="1" applyFill="1" applyAlignment="1">
      <alignment horizontal="left"/>
    </xf>
    <xf numFmtId="2" fontId="3" fillId="8" borderId="25" xfId="6" applyNumberFormat="1" applyFont="1" applyFill="1" applyBorder="1" applyAlignment="1">
      <alignment vertical="center"/>
    </xf>
    <xf numFmtId="2" fontId="45" fillId="8" borderId="28" xfId="6" applyNumberFormat="1" applyFont="1" applyFill="1" applyBorder="1" applyAlignment="1">
      <alignment vertical="center"/>
    </xf>
    <xf numFmtId="2" fontId="3" fillId="8" borderId="0" xfId="6" applyNumberFormat="1" applyFont="1" applyFill="1" applyAlignment="1">
      <alignment horizontal="center" vertical="center"/>
    </xf>
    <xf numFmtId="0" fontId="3" fillId="11" borderId="0" xfId="18" applyFont="1" applyFill="1" applyAlignment="1">
      <alignment horizontal="right" vertical="center"/>
    </xf>
    <xf numFmtId="0" fontId="3" fillId="11" borderId="24" xfId="18" applyFont="1" applyFill="1" applyBorder="1" applyAlignment="1">
      <alignment horizontal="right" vertical="center"/>
    </xf>
    <xf numFmtId="0" fontId="3" fillId="11" borderId="18" xfId="18" applyFont="1" applyFill="1" applyBorder="1" applyAlignment="1">
      <alignment horizontal="right" vertical="center"/>
    </xf>
    <xf numFmtId="2" fontId="3" fillId="4" borderId="28" xfId="6" applyNumberFormat="1" applyFont="1" applyFill="1" applyBorder="1"/>
    <xf numFmtId="164" fontId="3" fillId="4" borderId="0" xfId="6" applyNumberFormat="1" applyFont="1" applyFill="1" applyAlignment="1">
      <alignment horizontal="right" vertical="center"/>
    </xf>
    <xf numFmtId="164" fontId="3" fillId="4" borderId="18" xfId="6" applyNumberFormat="1" applyFont="1" applyFill="1" applyBorder="1" applyAlignment="1">
      <alignment horizontal="right" vertical="center"/>
    </xf>
    <xf numFmtId="0" fontId="33" fillId="4" borderId="28" xfId="6" applyFont="1" applyFill="1" applyBorder="1"/>
    <xf numFmtId="172" fontId="3" fillId="7" borderId="0" xfId="6" applyNumberFormat="1" applyFont="1" applyFill="1"/>
    <xf numFmtId="0" fontId="33" fillId="4" borderId="28" xfId="6" applyFont="1" applyFill="1" applyBorder="1" applyAlignment="1">
      <alignment vertical="center"/>
    </xf>
    <xf numFmtId="0" fontId="33" fillId="4" borderId="49" xfId="6" applyFont="1" applyFill="1" applyBorder="1" applyAlignment="1">
      <alignment horizontal="left"/>
    </xf>
    <xf numFmtId="0" fontId="63" fillId="4" borderId="28" xfId="6" applyFont="1" applyFill="1" applyBorder="1" applyAlignment="1">
      <alignment vertical="center"/>
    </xf>
    <xf numFmtId="164" fontId="45" fillId="4" borderId="0" xfId="6" applyNumberFormat="1" applyFont="1" applyFill="1" applyAlignment="1">
      <alignment horizontal="right" vertical="center"/>
    </xf>
    <xf numFmtId="164" fontId="45" fillId="4" borderId="18" xfId="6" applyNumberFormat="1" applyFont="1" applyFill="1" applyBorder="1" applyAlignment="1">
      <alignment horizontal="right" vertical="center"/>
    </xf>
    <xf numFmtId="0" fontId="6" fillId="4" borderId="28" xfId="19" applyFont="1" applyFill="1" applyBorder="1" applyAlignment="1">
      <alignment horizontal="left" vertical="center" wrapText="1"/>
    </xf>
    <xf numFmtId="0" fontId="52" fillId="4" borderId="28" xfId="20" applyFont="1" applyFill="1" applyBorder="1" applyAlignment="1">
      <alignment horizontal="left" vertical="center" wrapText="1" indent="1"/>
    </xf>
    <xf numFmtId="0" fontId="52" fillId="4" borderId="72" xfId="20" applyFont="1" applyFill="1" applyBorder="1" applyAlignment="1">
      <alignment horizontal="left" vertical="center" wrapText="1" indent="1"/>
    </xf>
    <xf numFmtId="0" fontId="3" fillId="4" borderId="49" xfId="6" applyFont="1" applyFill="1" applyBorder="1" applyAlignment="1">
      <alignment horizontal="left"/>
    </xf>
    <xf numFmtId="0" fontId="33" fillId="4" borderId="90" xfId="6" applyFont="1" applyFill="1" applyBorder="1"/>
    <xf numFmtId="0" fontId="47" fillId="4" borderId="91" xfId="20" applyFont="1" applyFill="1" applyBorder="1" applyAlignment="1">
      <alignment horizontal="left" vertical="center" wrapText="1"/>
    </xf>
    <xf numFmtId="0" fontId="3" fillId="4" borderId="91" xfId="6" applyFont="1" applyFill="1" applyBorder="1"/>
    <xf numFmtId="165" fontId="45" fillId="15" borderId="29" xfId="5" applyNumberFormat="1" applyFont="1" applyFill="1" applyBorder="1" applyAlignment="1">
      <alignment horizontal="right" vertical="center"/>
    </xf>
    <xf numFmtId="164" fontId="3" fillId="4" borderId="42" xfId="6" applyNumberFormat="1" applyFont="1" applyFill="1" applyBorder="1" applyAlignment="1">
      <alignment horizontal="right" vertical="center"/>
    </xf>
    <xf numFmtId="164" fontId="56" fillId="0" borderId="29" xfId="22" applyNumberFormat="1" applyFont="1" applyBorder="1" applyAlignment="1">
      <alignment vertical="center" wrapText="1"/>
    </xf>
    <xf numFmtId="0" fontId="33" fillId="4" borderId="92" xfId="6" applyFont="1" applyFill="1" applyBorder="1"/>
    <xf numFmtId="0" fontId="3" fillId="4" borderId="90" xfId="6" applyFont="1" applyFill="1" applyBorder="1"/>
    <xf numFmtId="2" fontId="3" fillId="8" borderId="0" xfId="6" applyNumberFormat="1" applyFont="1" applyFill="1" applyBorder="1" applyAlignment="1">
      <alignment horizontal="center" vertical="center"/>
    </xf>
    <xf numFmtId="0" fontId="3" fillId="11" borderId="0" xfId="18" applyFont="1" applyFill="1" applyBorder="1" applyAlignment="1">
      <alignment horizontal="right" vertical="center"/>
    </xf>
    <xf numFmtId="0" fontId="45" fillId="4" borderId="28" xfId="12" applyFont="1" applyFill="1" applyBorder="1" applyAlignment="1">
      <alignment horizontal="left" vertical="center"/>
    </xf>
    <xf numFmtId="164" fontId="3" fillId="4" borderId="0" xfId="6" applyNumberFormat="1" applyFont="1" applyFill="1" applyBorder="1" applyAlignment="1">
      <alignment horizontal="right" vertical="center"/>
    </xf>
    <xf numFmtId="0" fontId="52" fillId="4" borderId="28" xfId="21" applyFont="1" applyFill="1" applyBorder="1" applyAlignment="1">
      <alignment vertical="center"/>
    </xf>
    <xf numFmtId="0" fontId="52" fillId="4" borderId="72" xfId="21" applyFont="1" applyFill="1" applyBorder="1" applyAlignment="1">
      <alignment vertical="center"/>
    </xf>
    <xf numFmtId="164" fontId="3" fillId="4" borderId="44" xfId="6" applyNumberFormat="1" applyFont="1" applyFill="1" applyBorder="1" applyAlignment="1">
      <alignment horizontal="right" vertical="center"/>
    </xf>
    <xf numFmtId="164" fontId="3" fillId="4" borderId="32" xfId="6" applyNumberFormat="1" applyFont="1" applyFill="1" applyBorder="1" applyAlignment="1">
      <alignment horizontal="right" vertical="center"/>
    </xf>
    <xf numFmtId="0" fontId="3" fillId="4" borderId="28" xfId="12" applyFont="1" applyFill="1" applyBorder="1" applyAlignment="1">
      <alignment horizontal="left" vertical="center"/>
    </xf>
    <xf numFmtId="164" fontId="3" fillId="4" borderId="0" xfId="6" applyNumberFormat="1" applyFont="1" applyFill="1" applyBorder="1" applyAlignment="1">
      <alignment vertical="center"/>
    </xf>
    <xf numFmtId="164" fontId="3" fillId="4" borderId="18" xfId="6" applyNumberFormat="1" applyFont="1" applyFill="1" applyBorder="1" applyAlignment="1">
      <alignment vertical="center"/>
    </xf>
    <xf numFmtId="0" fontId="3" fillId="0" borderId="28" xfId="22" applyFont="1" applyBorder="1"/>
    <xf numFmtId="0" fontId="45" fillId="0" borderId="28" xfId="22" applyFont="1" applyBorder="1" applyAlignment="1">
      <alignment vertical="center"/>
    </xf>
    <xf numFmtId="164" fontId="45" fillId="4" borderId="0" xfId="6" applyNumberFormat="1" applyFont="1" applyFill="1" applyBorder="1" applyAlignment="1">
      <alignment vertical="center"/>
    </xf>
    <xf numFmtId="164" fontId="45" fillId="4" borderId="18" xfId="6" applyNumberFormat="1" applyFont="1" applyFill="1" applyBorder="1" applyAlignment="1">
      <alignment vertical="center"/>
    </xf>
    <xf numFmtId="0" fontId="73" fillId="4" borderId="93" xfId="0" applyFont="1" applyFill="1" applyBorder="1" applyAlignment="1">
      <alignment horizontal="left" vertical="center"/>
    </xf>
    <xf numFmtId="0" fontId="52" fillId="4" borderId="93" xfId="0" applyFont="1" applyFill="1" applyBorder="1" applyAlignment="1">
      <alignment horizontal="left" vertical="center" indent="1"/>
    </xf>
    <xf numFmtId="0" fontId="51" fillId="4" borderId="72" xfId="0" applyFont="1" applyFill="1" applyBorder="1" applyAlignment="1">
      <alignment horizontal="left" vertical="center" indent="1"/>
    </xf>
    <xf numFmtId="164" fontId="45" fillId="4" borderId="44" xfId="6" applyNumberFormat="1" applyFont="1" applyFill="1" applyBorder="1" applyAlignment="1">
      <alignment vertical="center"/>
    </xf>
    <xf numFmtId="0" fontId="56" fillId="0" borderId="76" xfId="22" applyFont="1" applyBorder="1" applyAlignment="1">
      <alignment horizontal="left" vertical="center" wrapText="1"/>
    </xf>
    <xf numFmtId="164" fontId="56" fillId="0" borderId="31" xfId="22" applyNumberFormat="1" applyFont="1" applyBorder="1" applyAlignment="1">
      <alignment vertical="center" wrapText="1"/>
    </xf>
    <xf numFmtId="0" fontId="3" fillId="2" borderId="0" xfId="2" applyFont="1" applyFill="1" applyBorder="1" applyAlignment="1">
      <alignment horizontal="right"/>
    </xf>
    <xf numFmtId="165" fontId="3" fillId="15" borderId="0" xfId="5" applyNumberFormat="1" applyFont="1" applyFill="1" applyAlignment="1">
      <alignment horizontal="right" vertical="center"/>
    </xf>
    <xf numFmtId="165" fontId="3" fillId="15" borderId="0" xfId="2" applyNumberFormat="1" applyFont="1" applyFill="1" applyAlignment="1">
      <alignment horizontal="right" vertical="center"/>
    </xf>
    <xf numFmtId="165" fontId="3" fillId="15" borderId="42" xfId="2" applyNumberFormat="1" applyFont="1" applyFill="1" applyBorder="1" applyAlignment="1">
      <alignment horizontal="right" vertical="center"/>
    </xf>
    <xf numFmtId="2" fontId="17" fillId="3" borderId="9" xfId="5" applyNumberFormat="1" applyFont="1" applyFill="1" applyBorder="1" applyAlignment="1">
      <alignment horizontal="center" vertical="center" wrapText="1"/>
    </xf>
    <xf numFmtId="2" fontId="17" fillId="3" borderId="10" xfId="5" applyNumberFormat="1" applyFont="1" applyFill="1" applyBorder="1" applyAlignment="1">
      <alignment horizontal="center" vertical="center" wrapText="1"/>
    </xf>
    <xf numFmtId="2" fontId="17" fillId="3" borderId="11" xfId="5" applyNumberFormat="1" applyFont="1" applyFill="1" applyBorder="1" applyAlignment="1">
      <alignment horizontal="center" vertical="center" wrapText="1"/>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2" fontId="24" fillId="6" borderId="9" xfId="2" applyNumberFormat="1" applyFont="1" applyFill="1" applyBorder="1" applyAlignment="1">
      <alignment horizontal="center" vertical="center" wrapText="1"/>
    </xf>
    <xf numFmtId="2" fontId="24" fillId="6" borderId="10" xfId="2" applyNumberFormat="1" applyFont="1" applyFill="1" applyBorder="1" applyAlignment="1">
      <alignment horizontal="center" vertical="center" wrapText="1"/>
    </xf>
    <xf numFmtId="2" fontId="24" fillId="6" borderId="11" xfId="2" applyNumberFormat="1" applyFont="1" applyFill="1" applyBorder="1" applyAlignment="1">
      <alignment horizontal="center" vertical="center" wrapText="1"/>
    </xf>
    <xf numFmtId="2" fontId="25" fillId="6" borderId="12" xfId="2" applyNumberFormat="1" applyFont="1" applyFill="1" applyBorder="1" applyAlignment="1">
      <alignment horizontal="center" vertical="center" wrapText="1"/>
    </xf>
    <xf numFmtId="2" fontId="25" fillId="6" borderId="13" xfId="2" applyNumberFormat="1" applyFont="1" applyFill="1" applyBorder="1" applyAlignment="1">
      <alignment horizontal="center" vertical="center" wrapText="1"/>
    </xf>
    <xf numFmtId="2" fontId="25" fillId="6" borderId="15" xfId="2" applyNumberFormat="1" applyFont="1" applyFill="1" applyBorder="1" applyAlignment="1">
      <alignment horizontal="center" vertical="center" wrapText="1"/>
    </xf>
    <xf numFmtId="2" fontId="25" fillId="6" borderId="16" xfId="2" applyNumberFormat="1" applyFont="1" applyFill="1" applyBorder="1" applyAlignment="1">
      <alignment horizontal="center" vertical="center" wrapText="1"/>
    </xf>
    <xf numFmtId="0" fontId="38" fillId="4" borderId="33" xfId="2" applyFont="1" applyFill="1" applyBorder="1" applyAlignment="1">
      <alignment vertical="center" wrapText="1"/>
    </xf>
    <xf numFmtId="0" fontId="38" fillId="4" borderId="24" xfId="2" applyFont="1" applyFill="1" applyBorder="1" applyAlignment="1">
      <alignment vertical="center" wrapText="1"/>
    </xf>
    <xf numFmtId="0" fontId="38" fillId="4" borderId="32" xfId="2" applyFont="1" applyFill="1" applyBorder="1" applyAlignment="1">
      <alignment vertical="center" wrapText="1"/>
    </xf>
    <xf numFmtId="2" fontId="17" fillId="8" borderId="45" xfId="8" applyNumberFormat="1" applyFont="1" applyFill="1" applyBorder="1" applyAlignment="1">
      <alignment horizontal="center" vertical="center" wrapText="1"/>
    </xf>
    <xf numFmtId="2" fontId="17" fillId="8" borderId="46" xfId="8" applyNumberFormat="1" applyFont="1" applyFill="1" applyBorder="1" applyAlignment="1">
      <alignment horizontal="center" vertical="center" wrapText="1"/>
    </xf>
    <xf numFmtId="2" fontId="17" fillId="8" borderId="47" xfId="8" applyNumberFormat="1" applyFont="1" applyFill="1" applyBorder="1" applyAlignment="1">
      <alignment horizontal="center" vertical="center" wrapText="1"/>
    </xf>
    <xf numFmtId="164" fontId="16" fillId="8" borderId="42" xfId="5" applyNumberFormat="1" applyFont="1" applyFill="1" applyBorder="1" applyAlignment="1">
      <alignment horizontal="center" vertical="center" wrapText="1"/>
    </xf>
    <xf numFmtId="164" fontId="16" fillId="8" borderId="43" xfId="5" applyNumberFormat="1" applyFont="1" applyFill="1" applyBorder="1" applyAlignment="1">
      <alignment horizontal="center" vertical="center" wrapText="1"/>
    </xf>
    <xf numFmtId="164" fontId="16" fillId="8" borderId="44" xfId="5" applyNumberFormat="1" applyFont="1" applyFill="1" applyBorder="1" applyAlignment="1">
      <alignment horizontal="center" vertical="center" wrapText="1"/>
    </xf>
    <xf numFmtId="164" fontId="16" fillId="8" borderId="28" xfId="5" applyNumberFormat="1" applyFont="1" applyFill="1" applyBorder="1" applyAlignment="1">
      <alignment horizontal="center" vertical="center" wrapText="1"/>
    </xf>
    <xf numFmtId="164" fontId="16" fillId="8" borderId="0" xfId="5" applyNumberFormat="1" applyFont="1" applyFill="1" applyAlignment="1">
      <alignment horizontal="center" vertical="center" wrapText="1"/>
    </xf>
    <xf numFmtId="164" fontId="16" fillId="8" borderId="18" xfId="5" applyNumberFormat="1" applyFont="1" applyFill="1" applyBorder="1" applyAlignment="1">
      <alignment horizontal="center" vertical="center" wrapText="1"/>
    </xf>
    <xf numFmtId="164" fontId="16" fillId="8" borderId="29" xfId="5" applyNumberFormat="1" applyFont="1" applyFill="1" applyBorder="1" applyAlignment="1">
      <alignment horizontal="center" vertical="center" wrapText="1"/>
    </xf>
    <xf numFmtId="164" fontId="16" fillId="8" borderId="30" xfId="5" applyNumberFormat="1" applyFont="1" applyFill="1" applyBorder="1" applyAlignment="1">
      <alignment horizontal="center" vertical="center" wrapText="1"/>
    </xf>
    <xf numFmtId="164" fontId="16" fillId="8" borderId="31" xfId="5" applyNumberFormat="1" applyFont="1" applyFill="1" applyBorder="1" applyAlignment="1">
      <alignment horizontal="center" vertical="center" wrapText="1"/>
    </xf>
    <xf numFmtId="0" fontId="36" fillId="8" borderId="24" xfId="2" applyFont="1" applyFill="1" applyBorder="1" applyAlignment="1">
      <alignment horizontal="center" vertical="center" wrapText="1"/>
    </xf>
    <xf numFmtId="0" fontId="36" fillId="8" borderId="34" xfId="2" applyFont="1" applyFill="1" applyBorder="1" applyAlignment="1">
      <alignment horizontal="center" vertical="center" wrapText="1"/>
    </xf>
    <xf numFmtId="0" fontId="36" fillId="8" borderId="32" xfId="2" applyFont="1" applyFill="1" applyBorder="1" applyAlignment="1">
      <alignment horizontal="center" vertical="center" wrapText="1"/>
    </xf>
    <xf numFmtId="0" fontId="15" fillId="5" borderId="9" xfId="4" applyFill="1" applyBorder="1" applyAlignment="1">
      <alignment horizontal="center" vertical="center"/>
    </xf>
    <xf numFmtId="0" fontId="15" fillId="5" borderId="10" xfId="4" applyFill="1" applyBorder="1" applyAlignment="1">
      <alignment horizontal="center" vertical="center"/>
    </xf>
    <xf numFmtId="0" fontId="15" fillId="5" borderId="11" xfId="4" applyFill="1" applyBorder="1" applyAlignment="1">
      <alignment horizontal="center" vertical="center"/>
    </xf>
    <xf numFmtId="0" fontId="35" fillId="7" borderId="7" xfId="10" applyFont="1" applyFill="1" applyBorder="1" applyAlignment="1">
      <alignment vertical="center"/>
    </xf>
    <xf numFmtId="0" fontId="47" fillId="7" borderId="1" xfId="10" applyFont="1" applyFill="1" applyBorder="1" applyAlignment="1">
      <alignment vertical="center"/>
    </xf>
    <xf numFmtId="0" fontId="47" fillId="7" borderId="23" xfId="10" applyFont="1" applyFill="1" applyBorder="1" applyAlignment="1">
      <alignment vertical="center"/>
    </xf>
    <xf numFmtId="2" fontId="17" fillId="3" borderId="9" xfId="6" applyNumberFormat="1" applyFont="1" applyFill="1" applyBorder="1" applyAlignment="1">
      <alignment horizontal="center" vertical="center" wrapText="1"/>
    </xf>
    <xf numFmtId="2" fontId="17" fillId="3" borderId="10" xfId="6" applyNumberFormat="1" applyFont="1" applyFill="1" applyBorder="1" applyAlignment="1">
      <alignment horizontal="center" vertical="center" wrapText="1"/>
    </xf>
    <xf numFmtId="2" fontId="17" fillId="3" borderId="11" xfId="6" applyNumberFormat="1" applyFont="1" applyFill="1" applyBorder="1" applyAlignment="1">
      <alignment horizontal="center" vertical="center" wrapText="1"/>
    </xf>
    <xf numFmtId="2" fontId="3" fillId="3" borderId="12" xfId="6" applyNumberFormat="1" applyFont="1" applyFill="1" applyBorder="1" applyAlignment="1">
      <alignment horizontal="center" vertical="center" wrapText="1"/>
    </xf>
    <xf numFmtId="2" fontId="3" fillId="3" borderId="13" xfId="6" applyNumberFormat="1" applyFont="1" applyFill="1" applyBorder="1" applyAlignment="1">
      <alignment horizontal="center" vertical="center" wrapText="1"/>
    </xf>
    <xf numFmtId="2" fontId="3" fillId="3" borderId="15" xfId="6" applyNumberFormat="1" applyFont="1" applyFill="1" applyBorder="1" applyAlignment="1">
      <alignment horizontal="center" vertical="center" wrapText="1"/>
    </xf>
    <xf numFmtId="2" fontId="3" fillId="3" borderId="16" xfId="6" applyNumberFormat="1" applyFont="1" applyFill="1" applyBorder="1" applyAlignment="1">
      <alignment horizontal="center" vertical="center" wrapText="1"/>
    </xf>
    <xf numFmtId="0" fontId="30" fillId="2" borderId="4" xfId="6" applyFont="1" applyFill="1" applyBorder="1" applyAlignment="1">
      <alignment wrapText="1"/>
    </xf>
    <xf numFmtId="0" fontId="30" fillId="2" borderId="14" xfId="6" applyFont="1" applyFill="1" applyBorder="1" applyAlignment="1">
      <alignment wrapText="1"/>
    </xf>
    <xf numFmtId="0" fontId="30" fillId="2" borderId="17" xfId="6" applyFont="1" applyFill="1" applyBorder="1" applyAlignment="1">
      <alignment wrapText="1"/>
    </xf>
    <xf numFmtId="0" fontId="30" fillId="2" borderId="6" xfId="6" applyFont="1" applyFill="1" applyBorder="1" applyAlignment="1">
      <alignment wrapText="1"/>
    </xf>
    <xf numFmtId="0" fontId="30" fillId="2" borderId="0" xfId="6" applyFont="1" applyFill="1" applyAlignment="1">
      <alignment wrapText="1"/>
    </xf>
    <xf numFmtId="0" fontId="30" fillId="2" borderId="3" xfId="6" applyFont="1" applyFill="1" applyBorder="1" applyAlignment="1">
      <alignment wrapText="1"/>
    </xf>
    <xf numFmtId="0" fontId="30" fillId="2" borderId="6" xfId="10" applyFont="1" applyFill="1" applyBorder="1" applyAlignment="1">
      <alignment wrapText="1"/>
    </xf>
    <xf numFmtId="0" fontId="30" fillId="2" borderId="0" xfId="10" applyFont="1" applyFill="1" applyAlignment="1">
      <alignment wrapText="1"/>
    </xf>
    <xf numFmtId="0" fontId="30" fillId="2" borderId="3" xfId="10" applyFont="1" applyFill="1" applyBorder="1" applyAlignment="1">
      <alignment wrapText="1"/>
    </xf>
    <xf numFmtId="0" fontId="55" fillId="4" borderId="38" xfId="6" applyFont="1" applyFill="1" applyBorder="1" applyAlignment="1">
      <alignment wrapText="1"/>
    </xf>
    <xf numFmtId="0" fontId="38" fillId="4" borderId="39" xfId="6" applyFont="1" applyFill="1" applyBorder="1" applyAlignment="1">
      <alignment wrapText="1"/>
    </xf>
    <xf numFmtId="0" fontId="38" fillId="4" borderId="40" xfId="6" applyFont="1" applyFill="1" applyBorder="1" applyAlignment="1">
      <alignment wrapText="1"/>
    </xf>
    <xf numFmtId="2" fontId="50" fillId="8" borderId="50" xfId="6" applyNumberFormat="1" applyFont="1" applyFill="1" applyBorder="1" applyAlignment="1">
      <alignment horizontal="center" vertical="center"/>
    </xf>
    <xf numFmtId="2" fontId="50" fillId="8" borderId="51" xfId="6" applyNumberFormat="1" applyFont="1" applyFill="1" applyBorder="1" applyAlignment="1">
      <alignment horizontal="center" vertical="center"/>
    </xf>
    <xf numFmtId="2" fontId="50" fillId="8" borderId="52" xfId="6" applyNumberFormat="1" applyFont="1" applyFill="1" applyBorder="1" applyAlignment="1">
      <alignment horizontal="center" vertical="center"/>
    </xf>
    <xf numFmtId="2" fontId="3" fillId="8" borderId="46" xfId="6" applyNumberFormat="1" applyFont="1" applyFill="1" applyBorder="1" applyAlignment="1">
      <alignment horizontal="center" vertical="center"/>
    </xf>
    <xf numFmtId="2" fontId="3" fillId="8" borderId="47" xfId="6" applyNumberFormat="1" applyFont="1" applyFill="1" applyBorder="1" applyAlignment="1">
      <alignment horizontal="center" vertical="center"/>
    </xf>
    <xf numFmtId="2" fontId="3" fillId="8" borderId="21" xfId="6" applyNumberFormat="1" applyFont="1" applyFill="1" applyBorder="1" applyAlignment="1">
      <alignment horizontal="center" vertical="center"/>
    </xf>
    <xf numFmtId="2" fontId="3" fillId="8" borderId="53" xfId="6" applyNumberFormat="1" applyFont="1" applyFill="1" applyBorder="1" applyAlignment="1">
      <alignment horizontal="center" vertical="center"/>
    </xf>
    <xf numFmtId="0" fontId="39" fillId="4" borderId="33" xfId="6" applyFont="1" applyFill="1" applyBorder="1" applyAlignment="1">
      <alignment horizontal="left" vertical="center" wrapText="1"/>
    </xf>
    <xf numFmtId="0" fontId="35" fillId="4" borderId="24" xfId="6" applyFont="1" applyFill="1" applyBorder="1" applyAlignment="1">
      <alignment horizontal="left" vertical="center" wrapText="1"/>
    </xf>
    <xf numFmtId="0" fontId="35" fillId="4" borderId="32" xfId="6" applyFont="1" applyFill="1" applyBorder="1" applyAlignment="1">
      <alignment horizontal="left" vertical="center" wrapText="1"/>
    </xf>
    <xf numFmtId="0" fontId="39" fillId="4" borderId="28" xfId="6" applyFont="1" applyFill="1" applyBorder="1" applyAlignment="1">
      <alignment wrapText="1"/>
    </xf>
    <xf numFmtId="0" fontId="35" fillId="4" borderId="0" xfId="6" applyFont="1" applyFill="1" applyAlignment="1">
      <alignment wrapText="1"/>
    </xf>
    <xf numFmtId="0" fontId="35" fillId="4" borderId="18" xfId="6" applyFont="1" applyFill="1" applyBorder="1" applyAlignment="1">
      <alignment wrapText="1"/>
    </xf>
    <xf numFmtId="0" fontId="55" fillId="4" borderId="28" xfId="6" applyFont="1" applyFill="1" applyBorder="1" applyAlignment="1">
      <alignment wrapText="1"/>
    </xf>
    <xf numFmtId="0" fontId="38" fillId="4" borderId="0" xfId="6" applyFont="1" applyFill="1" applyAlignment="1">
      <alignment wrapText="1"/>
    </xf>
    <xf numFmtId="0" fontId="38" fillId="4" borderId="18" xfId="6" applyFont="1" applyFill="1" applyBorder="1" applyAlignment="1">
      <alignment wrapText="1"/>
    </xf>
    <xf numFmtId="2" fontId="24" fillId="3" borderId="58" xfId="5" applyNumberFormat="1" applyFont="1" applyFill="1" applyBorder="1" applyAlignment="1">
      <alignment horizontal="center" vertical="center" wrapText="1"/>
    </xf>
    <xf numFmtId="2" fontId="24" fillId="3" borderId="59" xfId="5" applyNumberFormat="1" applyFont="1" applyFill="1" applyBorder="1" applyAlignment="1">
      <alignment horizontal="center" vertical="center" wrapText="1"/>
    </xf>
    <xf numFmtId="2" fontId="24" fillId="3" borderId="60" xfId="5" applyNumberFormat="1" applyFont="1" applyFill="1" applyBorder="1" applyAlignment="1">
      <alignment horizontal="center" vertical="center" wrapText="1"/>
    </xf>
    <xf numFmtId="168" fontId="25" fillId="3" borderId="12" xfId="5" applyNumberFormat="1" applyFont="1" applyFill="1" applyBorder="1" applyAlignment="1">
      <alignment horizontal="center" vertical="center" wrapText="1"/>
    </xf>
    <xf numFmtId="168" fontId="25" fillId="3" borderId="61" xfId="5" applyNumberFormat="1" applyFont="1" applyFill="1" applyBorder="1" applyAlignment="1">
      <alignment horizontal="center" vertical="center" wrapText="1"/>
    </xf>
    <xf numFmtId="2" fontId="3" fillId="3" borderId="15" xfId="8" applyNumberFormat="1" applyFont="1" applyFill="1" applyBorder="1" applyAlignment="1">
      <alignment horizontal="center" vertical="center" wrapText="1"/>
    </xf>
    <xf numFmtId="2" fontId="3" fillId="3" borderId="62" xfId="8" applyNumberFormat="1" applyFont="1" applyFill="1" applyBorder="1" applyAlignment="1">
      <alignment horizontal="center" vertical="center" wrapText="1"/>
    </xf>
    <xf numFmtId="2" fontId="38" fillId="12" borderId="28" xfId="5" applyNumberFormat="1" applyFont="1" applyFill="1" applyBorder="1" applyAlignment="1">
      <alignment horizontal="left" vertical="center" wrapText="1"/>
    </xf>
    <xf numFmtId="2" fontId="38" fillId="12" borderId="0" xfId="5" applyNumberFormat="1" applyFont="1" applyFill="1" applyAlignment="1">
      <alignment horizontal="left" vertical="center" wrapText="1"/>
    </xf>
    <xf numFmtId="2" fontId="38" fillId="12" borderId="18" xfId="5" applyNumberFormat="1" applyFont="1" applyFill="1" applyBorder="1" applyAlignment="1">
      <alignment horizontal="left" vertical="center" wrapText="1"/>
    </xf>
    <xf numFmtId="2" fontId="38" fillId="2" borderId="38" xfId="5" applyNumberFormat="1" applyFont="1" applyFill="1" applyBorder="1" applyAlignment="1">
      <alignment horizontal="left" vertical="center"/>
    </xf>
    <xf numFmtId="2" fontId="38" fillId="2" borderId="39" xfId="5" applyNumberFormat="1" applyFont="1" applyFill="1" applyBorder="1" applyAlignment="1">
      <alignment horizontal="left" vertical="center"/>
    </xf>
    <xf numFmtId="2" fontId="38" fillId="2" borderId="40" xfId="5" applyNumberFormat="1" applyFont="1" applyFill="1" applyBorder="1" applyAlignment="1">
      <alignment horizontal="left" vertical="center"/>
    </xf>
    <xf numFmtId="2" fontId="17" fillId="3" borderId="9" xfId="8" applyNumberFormat="1" applyFont="1" applyFill="1" applyBorder="1" applyAlignment="1">
      <alignment horizontal="center" vertical="center" wrapText="1"/>
    </xf>
    <xf numFmtId="2" fontId="17" fillId="3" borderId="10" xfId="8" applyNumberFormat="1" applyFont="1" applyFill="1" applyBorder="1" applyAlignment="1">
      <alignment horizontal="center" vertical="center" wrapText="1"/>
    </xf>
    <xf numFmtId="2" fontId="17" fillId="3" borderId="11" xfId="8" applyNumberFormat="1" applyFont="1" applyFill="1" applyBorder="1" applyAlignment="1">
      <alignment horizontal="center" vertical="center" wrapText="1"/>
    </xf>
    <xf numFmtId="2" fontId="44" fillId="3" borderId="12" xfId="8" applyNumberFormat="1" applyFont="1" applyFill="1" applyBorder="1" applyAlignment="1">
      <alignment horizontal="center" vertical="center" wrapText="1"/>
    </xf>
    <xf numFmtId="2" fontId="44" fillId="3" borderId="13" xfId="8" applyNumberFormat="1" applyFont="1" applyFill="1" applyBorder="1" applyAlignment="1">
      <alignment horizontal="center" vertical="center" wrapText="1"/>
    </xf>
    <xf numFmtId="2" fontId="44" fillId="3" borderId="15" xfId="8" applyNumberFormat="1" applyFont="1" applyFill="1" applyBorder="1" applyAlignment="1">
      <alignment horizontal="center" vertical="center" wrapText="1"/>
    </xf>
    <xf numFmtId="2" fontId="44" fillId="3" borderId="16" xfId="8" applyNumberFormat="1" applyFont="1" applyFill="1" applyBorder="1" applyAlignment="1">
      <alignment horizontal="center" vertical="center" wrapText="1"/>
    </xf>
    <xf numFmtId="2" fontId="17" fillId="8" borderId="50" xfId="6" applyNumberFormat="1" applyFont="1" applyFill="1" applyBorder="1" applyAlignment="1">
      <alignment horizontal="center" vertical="center" wrapText="1"/>
    </xf>
    <xf numFmtId="2" fontId="17" fillId="8" borderId="51" xfId="6" applyNumberFormat="1" applyFont="1" applyFill="1" applyBorder="1" applyAlignment="1">
      <alignment horizontal="center" vertical="center" wrapText="1"/>
    </xf>
    <xf numFmtId="2" fontId="17" fillId="8" borderId="52" xfId="6" applyNumberFormat="1" applyFont="1" applyFill="1" applyBorder="1" applyAlignment="1">
      <alignment horizontal="center" vertical="center" wrapText="1"/>
    </xf>
    <xf numFmtId="2" fontId="44" fillId="8" borderId="46" xfId="6" applyNumberFormat="1" applyFont="1" applyFill="1" applyBorder="1" applyAlignment="1">
      <alignment horizontal="center" vertical="center" wrapText="1"/>
    </xf>
    <xf numFmtId="2" fontId="44" fillId="8" borderId="47" xfId="6" applyNumberFormat="1" applyFont="1" applyFill="1" applyBorder="1" applyAlignment="1">
      <alignment horizontal="center" vertical="center" wrapText="1"/>
    </xf>
    <xf numFmtId="2" fontId="3" fillId="8" borderId="29" xfId="6" applyNumberFormat="1" applyFont="1" applyFill="1" applyBorder="1" applyAlignment="1">
      <alignment horizontal="center" vertical="center" wrapText="1"/>
    </xf>
    <xf numFmtId="1" fontId="55" fillId="4" borderId="28" xfId="5" applyNumberFormat="1" applyFont="1" applyFill="1" applyBorder="1" applyAlignment="1">
      <alignment horizontal="left" vertical="center" wrapText="1"/>
    </xf>
    <xf numFmtId="1" fontId="55" fillId="4" borderId="0" xfId="5" applyNumberFormat="1" applyFont="1" applyFill="1" applyAlignment="1">
      <alignment horizontal="left" vertical="center" wrapText="1"/>
    </xf>
    <xf numFmtId="1" fontId="55" fillId="4" borderId="18" xfId="5" applyNumberFormat="1" applyFont="1" applyFill="1" applyBorder="1" applyAlignment="1">
      <alignment horizontal="left" vertical="center" wrapText="1"/>
    </xf>
    <xf numFmtId="1" fontId="59" fillId="4" borderId="38" xfId="5" applyNumberFormat="1" applyFont="1" applyFill="1" applyBorder="1" applyAlignment="1">
      <alignment horizontal="left" vertical="center" wrapText="1"/>
    </xf>
    <xf numFmtId="1" fontId="47" fillId="4" borderId="39" xfId="5" applyNumberFormat="1" applyFont="1" applyFill="1" applyBorder="1" applyAlignment="1">
      <alignment horizontal="left" vertical="center" wrapText="1"/>
    </xf>
    <xf numFmtId="1" fontId="47" fillId="4" borderId="40" xfId="5" applyNumberFormat="1" applyFont="1" applyFill="1" applyBorder="1" applyAlignment="1">
      <alignment horizontal="left" vertical="center" wrapText="1"/>
    </xf>
    <xf numFmtId="0" fontId="62" fillId="8" borderId="26" xfId="15" applyFont="1" applyFill="1" applyBorder="1" applyAlignment="1">
      <alignment horizontal="center"/>
    </xf>
    <xf numFmtId="0" fontId="62" fillId="8" borderId="27" xfId="15" applyFont="1" applyFill="1" applyBorder="1" applyAlignment="1">
      <alignment horizontal="center"/>
    </xf>
    <xf numFmtId="0" fontId="59" fillId="0" borderId="50" xfId="15" applyFont="1" applyBorder="1" applyAlignment="1">
      <alignment horizontal="left" vertical="center" wrapText="1"/>
    </xf>
    <xf numFmtId="0" fontId="47" fillId="0" borderId="51" xfId="15" applyFont="1" applyBorder="1" applyAlignment="1">
      <alignment horizontal="left" vertical="center" wrapText="1"/>
    </xf>
    <xf numFmtId="0" fontId="47" fillId="0" borderId="52" xfId="15" applyFont="1" applyBorder="1" applyAlignment="1">
      <alignment horizontal="left" vertical="center" wrapText="1"/>
    </xf>
    <xf numFmtId="0" fontId="38" fillId="4" borderId="38" xfId="2" applyFont="1" applyFill="1" applyBorder="1" applyAlignment="1">
      <alignment horizontal="left" vertical="center" wrapText="1"/>
    </xf>
    <xf numFmtId="0" fontId="38" fillId="4" borderId="39" xfId="2" applyFont="1" applyFill="1" applyBorder="1" applyAlignment="1">
      <alignment horizontal="left" vertical="center" wrapText="1"/>
    </xf>
    <xf numFmtId="0" fontId="38" fillId="4" borderId="40" xfId="2" applyFont="1" applyFill="1" applyBorder="1" applyAlignment="1">
      <alignment horizontal="left" vertical="center" wrapText="1"/>
    </xf>
    <xf numFmtId="2" fontId="17" fillId="8" borderId="50" xfId="8" applyNumberFormat="1" applyFont="1" applyFill="1" applyBorder="1" applyAlignment="1">
      <alignment horizontal="center" vertical="center" wrapText="1"/>
    </xf>
    <xf numFmtId="2" fontId="17" fillId="8" borderId="51" xfId="8" applyNumberFormat="1" applyFont="1" applyFill="1" applyBorder="1" applyAlignment="1">
      <alignment horizontal="center" vertical="center" wrapText="1"/>
    </xf>
    <xf numFmtId="2" fontId="17" fillId="8" borderId="52" xfId="8" applyNumberFormat="1" applyFont="1" applyFill="1" applyBorder="1" applyAlignment="1">
      <alignment horizontal="center" vertical="center" wrapText="1"/>
    </xf>
    <xf numFmtId="2" fontId="3" fillId="8" borderId="46" xfId="8" applyNumberFormat="1" applyFont="1" applyFill="1" applyBorder="1" applyAlignment="1">
      <alignment horizontal="center" vertical="center" wrapText="1"/>
    </xf>
    <xf numFmtId="2" fontId="3" fillId="8" borderId="47" xfId="8" applyNumberFormat="1" applyFont="1" applyFill="1" applyBorder="1" applyAlignment="1">
      <alignment horizontal="center" vertical="center" wrapText="1"/>
    </xf>
    <xf numFmtId="168" fontId="3" fillId="8" borderId="29" xfId="5" applyNumberFormat="1" applyFont="1" applyFill="1" applyBorder="1" applyAlignment="1">
      <alignment horizontal="center" vertical="center" wrapText="1"/>
    </xf>
    <xf numFmtId="168" fontId="3" fillId="8" borderId="31" xfId="5" applyNumberFormat="1" applyFont="1" applyFill="1" applyBorder="1" applyAlignment="1">
      <alignment horizontal="center" vertical="center" wrapText="1"/>
    </xf>
    <xf numFmtId="0" fontId="45" fillId="4" borderId="72" xfId="5" applyFont="1" applyFill="1" applyBorder="1" applyAlignment="1">
      <alignment horizontal="left" vertical="center"/>
    </xf>
    <xf numFmtId="0" fontId="45" fillId="4" borderId="42" xfId="5" applyFont="1" applyFill="1" applyBorder="1" applyAlignment="1">
      <alignment horizontal="left" vertical="center"/>
    </xf>
    <xf numFmtId="0" fontId="45" fillId="4" borderId="44" xfId="5" applyFont="1" applyFill="1" applyBorder="1" applyAlignment="1">
      <alignment horizontal="left" vertical="center"/>
    </xf>
    <xf numFmtId="0" fontId="45" fillId="8" borderId="33" xfId="5" applyFont="1" applyFill="1" applyBorder="1" applyAlignment="1">
      <alignment horizontal="left"/>
    </xf>
    <xf numFmtId="0" fontId="45" fillId="8" borderId="24" xfId="5" applyFont="1" applyFill="1" applyBorder="1" applyAlignment="1">
      <alignment horizontal="left"/>
    </xf>
    <xf numFmtId="0" fontId="45" fillId="8" borderId="32" xfId="5" applyFont="1" applyFill="1" applyBorder="1" applyAlignment="1">
      <alignment horizontal="left"/>
    </xf>
    <xf numFmtId="0" fontId="16" fillId="5" borderId="9" xfId="4" applyFont="1" applyFill="1" applyBorder="1" applyAlignment="1">
      <alignment horizontal="center" vertical="center"/>
    </xf>
    <xf numFmtId="0" fontId="16" fillId="5" borderId="10" xfId="4" applyFont="1" applyFill="1" applyBorder="1" applyAlignment="1">
      <alignment horizontal="center" vertical="center"/>
    </xf>
    <xf numFmtId="0" fontId="16" fillId="5" borderId="11" xfId="4" applyFont="1" applyFill="1" applyBorder="1" applyAlignment="1">
      <alignment horizontal="center" vertical="center"/>
    </xf>
    <xf numFmtId="2" fontId="3" fillId="8" borderId="26" xfId="8" applyNumberFormat="1" applyFont="1" applyFill="1" applyBorder="1" applyAlignment="1">
      <alignment horizontal="center" vertical="center" wrapText="1"/>
    </xf>
    <xf numFmtId="2" fontId="3" fillId="8" borderId="29" xfId="8" applyNumberFormat="1" applyFont="1" applyFill="1" applyBorder="1" applyAlignment="1">
      <alignment horizontal="center" vertical="center"/>
    </xf>
    <xf numFmtId="164" fontId="33" fillId="8" borderId="24" xfId="2" quotePrefix="1" applyNumberFormat="1" applyFont="1" applyFill="1" applyBorder="1" applyAlignment="1">
      <alignment horizontal="center" vertical="center"/>
    </xf>
    <xf numFmtId="164" fontId="33" fillId="8" borderId="32" xfId="2" quotePrefix="1" applyNumberFormat="1" applyFont="1" applyFill="1" applyBorder="1" applyAlignment="1">
      <alignment horizontal="center" vertical="center"/>
    </xf>
    <xf numFmtId="0" fontId="55" fillId="4" borderId="38" xfId="8" applyFont="1" applyFill="1" applyBorder="1" applyAlignment="1">
      <alignment horizontal="left" vertical="center" wrapText="1"/>
    </xf>
    <xf numFmtId="0" fontId="55" fillId="4" borderId="39" xfId="8" applyFont="1" applyFill="1" applyBorder="1" applyAlignment="1">
      <alignment horizontal="left" vertical="center" wrapText="1"/>
    </xf>
    <xf numFmtId="0" fontId="55" fillId="4" borderId="40" xfId="8" applyFont="1" applyFill="1" applyBorder="1" applyAlignment="1">
      <alignment horizontal="left" vertical="center" wrapText="1"/>
    </xf>
    <xf numFmtId="2" fontId="3" fillId="3" borderId="12" xfId="8" applyNumberFormat="1" applyFont="1" applyFill="1" applyBorder="1" applyAlignment="1">
      <alignment horizontal="center" vertical="center" wrapText="1"/>
    </xf>
    <xf numFmtId="2" fontId="3" fillId="3" borderId="13" xfId="8" applyNumberFormat="1" applyFont="1" applyFill="1" applyBorder="1" applyAlignment="1">
      <alignment horizontal="center" vertical="center" wrapText="1"/>
    </xf>
    <xf numFmtId="2" fontId="3" fillId="3" borderId="16" xfId="8" applyNumberFormat="1" applyFont="1" applyFill="1" applyBorder="1" applyAlignment="1">
      <alignment horizontal="center" vertical="center" wrapText="1"/>
    </xf>
    <xf numFmtId="0" fontId="38" fillId="0" borderId="80" xfId="2" applyFont="1" applyBorder="1" applyAlignment="1">
      <alignment horizontal="left" vertical="center" wrapText="1"/>
    </xf>
    <xf numFmtId="0" fontId="38" fillId="0" borderId="81" xfId="2" applyFont="1" applyBorder="1" applyAlignment="1">
      <alignment horizontal="left" vertical="center" wrapText="1"/>
    </xf>
    <xf numFmtId="0" fontId="38" fillId="0" borderId="82" xfId="2" applyFont="1" applyBorder="1" applyAlignment="1">
      <alignment horizontal="left" vertical="center" wrapText="1"/>
    </xf>
    <xf numFmtId="0" fontId="17" fillId="3" borderId="9" xfId="17" applyFont="1" applyFill="1" applyBorder="1" applyAlignment="1">
      <alignment horizontal="center" vertical="center" wrapText="1"/>
    </xf>
    <xf numFmtId="0" fontId="17" fillId="3" borderId="10" xfId="17" applyFont="1" applyFill="1" applyBorder="1" applyAlignment="1">
      <alignment horizontal="center" vertical="center" wrapText="1"/>
    </xf>
    <xf numFmtId="0" fontId="17" fillId="3" borderId="11" xfId="17" applyFont="1" applyFill="1" applyBorder="1" applyAlignment="1">
      <alignment horizontal="center" vertical="center" wrapText="1"/>
    </xf>
    <xf numFmtId="0" fontId="3" fillId="3" borderId="12" xfId="17" applyFont="1" applyFill="1" applyBorder="1" applyAlignment="1">
      <alignment horizontal="center" vertical="center" wrapText="1"/>
    </xf>
    <xf numFmtId="0" fontId="3" fillId="3" borderId="13" xfId="17" applyFont="1" applyFill="1" applyBorder="1" applyAlignment="1">
      <alignment horizontal="center" vertical="center" wrapText="1"/>
    </xf>
    <xf numFmtId="2" fontId="3" fillId="8" borderId="31" xfId="8" applyNumberFormat="1" applyFont="1" applyFill="1" applyBorder="1" applyAlignment="1">
      <alignment horizontal="center" vertical="center"/>
    </xf>
    <xf numFmtId="0" fontId="38" fillId="4" borderId="77" xfId="2" applyFont="1" applyFill="1" applyBorder="1" applyAlignment="1">
      <alignment horizontal="left" vertical="center" wrapText="1"/>
    </xf>
    <xf numFmtId="0" fontId="38" fillId="4" borderId="78" xfId="2" applyFont="1" applyFill="1" applyBorder="1" applyAlignment="1">
      <alignment horizontal="left" vertical="center" wrapText="1"/>
    </xf>
    <xf numFmtId="0" fontId="38" fillId="4" borderId="79" xfId="2" applyFont="1" applyFill="1" applyBorder="1" applyAlignment="1">
      <alignment horizontal="left" vertical="center" wrapText="1"/>
    </xf>
    <xf numFmtId="2" fontId="17" fillId="14" borderId="9" xfId="5" applyNumberFormat="1" applyFont="1" applyFill="1" applyBorder="1" applyAlignment="1">
      <alignment horizontal="center" vertical="center" wrapText="1"/>
    </xf>
    <xf numFmtId="2" fontId="17" fillId="14" borderId="10" xfId="5" applyNumberFormat="1" applyFont="1" applyFill="1" applyBorder="1" applyAlignment="1">
      <alignment horizontal="center" vertical="center" wrapText="1"/>
    </xf>
    <xf numFmtId="2" fontId="17" fillId="14" borderId="11" xfId="5" applyNumberFormat="1" applyFont="1" applyFill="1" applyBorder="1" applyAlignment="1">
      <alignment horizontal="center" vertical="center" wrapText="1"/>
    </xf>
    <xf numFmtId="0" fontId="17" fillId="8" borderId="50" xfId="2" applyFont="1" applyFill="1" applyBorder="1" applyAlignment="1">
      <alignment horizontal="center"/>
    </xf>
    <xf numFmtId="0" fontId="17" fillId="8" borderId="51" xfId="2" applyFont="1" applyFill="1" applyBorder="1" applyAlignment="1">
      <alignment horizontal="center"/>
    </xf>
    <xf numFmtId="0" fontId="17" fillId="8" borderId="52" xfId="2" applyFont="1" applyFill="1" applyBorder="1" applyAlignment="1">
      <alignment horizontal="center"/>
    </xf>
    <xf numFmtId="164" fontId="52" fillId="8" borderId="46" xfId="2" applyNumberFormat="1" applyFont="1" applyFill="1" applyBorder="1" applyAlignment="1">
      <alignment horizontal="center" vertical="center" wrapText="1"/>
    </xf>
    <xf numFmtId="164" fontId="52" fillId="8" borderId="47" xfId="2" applyNumberFormat="1" applyFont="1" applyFill="1" applyBorder="1" applyAlignment="1">
      <alignment horizontal="center" vertical="center" wrapText="1"/>
    </xf>
    <xf numFmtId="167" fontId="52" fillId="8" borderId="24" xfId="2" applyNumberFormat="1" applyFont="1" applyFill="1" applyBorder="1" applyAlignment="1">
      <alignment horizontal="center" vertical="center"/>
    </xf>
    <xf numFmtId="164" fontId="52" fillId="8" borderId="29" xfId="2" applyNumberFormat="1" applyFont="1" applyFill="1" applyBorder="1" applyAlignment="1">
      <alignment horizontal="center" vertical="center" wrapText="1"/>
    </xf>
    <xf numFmtId="164" fontId="52" fillId="8" borderId="31" xfId="2" applyNumberFormat="1" applyFont="1" applyFill="1" applyBorder="1" applyAlignment="1">
      <alignment horizontal="center" vertical="center" wrapText="1"/>
    </xf>
    <xf numFmtId="0" fontId="55" fillId="4" borderId="77" xfId="2" applyFont="1" applyFill="1" applyBorder="1" applyAlignment="1">
      <alignment horizontal="left" vertical="top" wrapText="1"/>
    </xf>
    <xf numFmtId="0" fontId="55" fillId="4" borderId="78" xfId="2" applyFont="1" applyFill="1" applyBorder="1" applyAlignment="1">
      <alignment horizontal="left" vertical="top" wrapText="1"/>
    </xf>
    <xf numFmtId="0" fontId="55" fillId="4" borderId="79" xfId="2" applyFont="1" applyFill="1" applyBorder="1" applyAlignment="1">
      <alignment horizontal="left" vertical="top" wrapText="1"/>
    </xf>
    <xf numFmtId="2" fontId="74" fillId="8" borderId="50" xfId="2" applyNumberFormat="1" applyFont="1" applyFill="1" applyBorder="1" applyAlignment="1">
      <alignment horizontal="center"/>
    </xf>
    <xf numFmtId="2" fontId="74" fillId="8" borderId="51" xfId="2" applyNumberFormat="1" applyFont="1" applyFill="1" applyBorder="1" applyAlignment="1">
      <alignment horizontal="center"/>
    </xf>
    <xf numFmtId="2" fontId="74" fillId="8" borderId="52" xfId="2" applyNumberFormat="1" applyFont="1" applyFill="1" applyBorder="1" applyAlignment="1">
      <alignment horizontal="center"/>
    </xf>
    <xf numFmtId="164" fontId="3" fillId="8" borderId="42" xfId="2" applyNumberFormat="1" applyFont="1" applyFill="1" applyBorder="1" applyAlignment="1">
      <alignment horizontal="center" vertical="center" wrapText="1"/>
    </xf>
    <xf numFmtId="164" fontId="3" fillId="8" borderId="44" xfId="2" applyNumberFormat="1" applyFont="1" applyFill="1" applyBorder="1" applyAlignment="1">
      <alignment horizontal="center" vertical="center" wrapText="1"/>
    </xf>
    <xf numFmtId="164" fontId="3" fillId="8" borderId="24" xfId="2" applyNumberFormat="1" applyFont="1" applyFill="1" applyBorder="1" applyAlignment="1">
      <alignment horizontal="center" vertical="center" wrapText="1"/>
    </xf>
    <xf numFmtId="164" fontId="3" fillId="8" borderId="0" xfId="2" applyNumberFormat="1" applyFont="1" applyFill="1" applyAlignment="1">
      <alignment horizontal="center" vertical="center" wrapText="1"/>
    </xf>
    <xf numFmtId="164" fontId="3" fillId="8" borderId="29" xfId="2" applyNumberFormat="1" applyFont="1" applyFill="1" applyBorder="1" applyAlignment="1">
      <alignment horizontal="center" vertical="center" wrapText="1"/>
    </xf>
    <xf numFmtId="164" fontId="3" fillId="8" borderId="31" xfId="2" applyNumberFormat="1" applyFont="1" applyFill="1" applyBorder="1" applyAlignment="1">
      <alignment horizontal="center" vertical="center" wrapText="1"/>
    </xf>
    <xf numFmtId="0" fontId="55" fillId="4" borderId="77" xfId="2" applyFont="1" applyFill="1" applyBorder="1" applyAlignment="1">
      <alignment wrapText="1"/>
    </xf>
    <xf numFmtId="0" fontId="55" fillId="4" borderId="78" xfId="2" applyFont="1" applyFill="1" applyBorder="1"/>
    <xf numFmtId="0" fontId="55" fillId="4" borderId="79" xfId="2" applyFont="1" applyFill="1" applyBorder="1"/>
    <xf numFmtId="0" fontId="50" fillId="8" borderId="25" xfId="2" applyFont="1" applyFill="1" applyBorder="1" applyAlignment="1">
      <alignment horizontal="center" wrapText="1"/>
    </xf>
    <xf numFmtId="0" fontId="50" fillId="8" borderId="26" xfId="2" applyFont="1" applyFill="1" applyBorder="1" applyAlignment="1">
      <alignment horizontal="center" wrapText="1"/>
    </xf>
    <xf numFmtId="0" fontId="50" fillId="8" borderId="27" xfId="2" applyFont="1" applyFill="1" applyBorder="1" applyAlignment="1">
      <alignment horizontal="center" wrapText="1"/>
    </xf>
    <xf numFmtId="0" fontId="52" fillId="8" borderId="46" xfId="2" applyFont="1" applyFill="1" applyBorder="1" applyAlignment="1">
      <alignment horizontal="center" vertical="center"/>
    </xf>
    <xf numFmtId="0" fontId="52" fillId="8" borderId="47" xfId="2" applyFont="1" applyFill="1" applyBorder="1" applyAlignment="1">
      <alignment horizontal="center" vertical="center"/>
    </xf>
    <xf numFmtId="0" fontId="52" fillId="8" borderId="42" xfId="2" applyFont="1" applyFill="1" applyBorder="1" applyAlignment="1">
      <alignment horizontal="center" vertical="center"/>
    </xf>
    <xf numFmtId="0" fontId="52" fillId="8" borderId="44" xfId="2" applyFont="1" applyFill="1" applyBorder="1" applyAlignment="1">
      <alignment horizontal="center" vertical="center"/>
    </xf>
    <xf numFmtId="0" fontId="47" fillId="4" borderId="38" xfId="20" applyFont="1" applyFill="1" applyBorder="1" applyAlignment="1">
      <alignment horizontal="left" vertical="center" wrapText="1"/>
    </xf>
    <xf numFmtId="0" fontId="47" fillId="4" borderId="39" xfId="20" applyFont="1" applyFill="1" applyBorder="1" applyAlignment="1">
      <alignment horizontal="left" vertical="center" wrapText="1"/>
    </xf>
    <xf numFmtId="0" fontId="47" fillId="4" borderId="40" xfId="20" applyFont="1" applyFill="1" applyBorder="1" applyAlignment="1">
      <alignment horizontal="left" vertical="center" wrapText="1"/>
    </xf>
    <xf numFmtId="2" fontId="17" fillId="8" borderId="50" xfId="6" applyNumberFormat="1" applyFont="1" applyFill="1" applyBorder="1" applyAlignment="1">
      <alignment horizontal="center" vertical="center"/>
    </xf>
    <xf numFmtId="2" fontId="17" fillId="8" borderId="51" xfId="6" applyNumberFormat="1" applyFont="1" applyFill="1" applyBorder="1" applyAlignment="1">
      <alignment horizontal="center" vertical="center"/>
    </xf>
    <xf numFmtId="2" fontId="17" fillId="8" borderId="52" xfId="6" applyNumberFormat="1" applyFont="1" applyFill="1" applyBorder="1" applyAlignment="1">
      <alignment horizontal="center" vertical="center"/>
    </xf>
    <xf numFmtId="2" fontId="3" fillId="8" borderId="29" xfId="6" applyNumberFormat="1" applyFont="1" applyFill="1" applyBorder="1" applyAlignment="1">
      <alignment horizontal="center" vertical="center"/>
    </xf>
    <xf numFmtId="2" fontId="3" fillId="8" borderId="31" xfId="6" applyNumberFormat="1" applyFont="1" applyFill="1" applyBorder="1" applyAlignment="1">
      <alignment horizontal="center" vertical="center"/>
    </xf>
    <xf numFmtId="0" fontId="47" fillId="4" borderId="33" xfId="20" applyFont="1" applyFill="1" applyBorder="1" applyAlignment="1">
      <alignment horizontal="left" vertical="center" wrapText="1"/>
    </xf>
    <xf numFmtId="0" fontId="47" fillId="4" borderId="24" xfId="20" applyFont="1" applyFill="1" applyBorder="1" applyAlignment="1">
      <alignment horizontal="left" vertical="center" wrapText="1"/>
    </xf>
    <xf numFmtId="0" fontId="47" fillId="4" borderId="32" xfId="20" applyFont="1" applyFill="1" applyBorder="1" applyAlignment="1">
      <alignment horizontal="left" vertical="center" wrapText="1"/>
    </xf>
    <xf numFmtId="0" fontId="47" fillId="4" borderId="28" xfId="20" applyFont="1" applyFill="1" applyBorder="1" applyAlignment="1">
      <alignment horizontal="left" vertical="center" wrapText="1"/>
    </xf>
    <xf numFmtId="0" fontId="47" fillId="4" borderId="0" xfId="20" applyFont="1" applyFill="1" applyAlignment="1">
      <alignment horizontal="left" vertical="center" wrapText="1"/>
    </xf>
    <xf numFmtId="0" fontId="47" fillId="4" borderId="18" xfId="20" applyFont="1" applyFill="1" applyBorder="1" applyAlignment="1">
      <alignment horizontal="left" vertical="center" wrapText="1"/>
    </xf>
    <xf numFmtId="164" fontId="47" fillId="0" borderId="77" xfId="22" applyNumberFormat="1" applyFont="1" applyBorder="1" applyAlignment="1">
      <alignment horizontal="left" vertical="center" wrapText="1"/>
    </xf>
    <xf numFmtId="164" fontId="47" fillId="0" borderId="78" xfId="22" applyNumberFormat="1" applyFont="1" applyBorder="1" applyAlignment="1">
      <alignment horizontal="left" vertical="center" wrapText="1"/>
    </xf>
    <xf numFmtId="164" fontId="47" fillId="0" borderId="79" xfId="22" applyNumberFormat="1" applyFont="1" applyBorder="1" applyAlignment="1">
      <alignment horizontal="left" vertical="center" wrapText="1"/>
    </xf>
    <xf numFmtId="0" fontId="58" fillId="0" borderId="0" xfId="0" applyFont="1" applyAlignment="1">
      <alignment horizontal="left" wrapText="1"/>
    </xf>
    <xf numFmtId="0" fontId="0" fillId="0" borderId="0" xfId="0" applyAlignment="1">
      <alignment horizontal="left" wrapText="1"/>
    </xf>
  </cellXfs>
  <cellStyles count="23">
    <cellStyle name="% 2 2" xfId="5" xr:uid="{3C0C55FF-A161-4117-9D07-680273B901C4}"/>
    <cellStyle name="%_PEF FSBR2011 2" xfId="9" xr:uid="{ACD9D66D-0916-4144-A6B6-CE944C01B502}"/>
    <cellStyle name="Hyperlink" xfId="1" builtinId="8"/>
    <cellStyle name="Hyperlink 2" xfId="14" xr:uid="{00486C5B-EB01-4D05-9B39-174F06E193F6}"/>
    <cellStyle name="Hyperlink 2 2" xfId="3" xr:uid="{965F03B0-071B-4BD5-8EFB-346D6784F9CF}"/>
    <cellStyle name="Normal" xfId="0" builtinId="0"/>
    <cellStyle name="Normal 102 2" xfId="2" xr:uid="{4AB27D52-B8C3-469A-B84E-17C9DD6A736D}"/>
    <cellStyle name="Normal 2 2 2" xfId="8" xr:uid="{4F1D8873-6F17-423C-9791-35E628424F2D}"/>
    <cellStyle name="Normal 2 2 3" xfId="18" xr:uid="{FFF189DB-7C33-4920-8C6D-94AEC0A26736}"/>
    <cellStyle name="Normal 2 3" xfId="6" xr:uid="{DB6CB539-6884-47AD-B26E-E3B165D20266}"/>
    <cellStyle name="Normal 21 2 2" xfId="20" xr:uid="{D3411036-FC79-48D1-9994-8FDD5317A43F}"/>
    <cellStyle name="Normal 24 2 2 2" xfId="10" xr:uid="{7DC96639-C4E9-46E2-BD07-976F41A43127}"/>
    <cellStyle name="Normal 24 2 3" xfId="17" xr:uid="{D7C5F16C-ED33-4F5B-ACE6-597A0FA685AE}"/>
    <cellStyle name="Normal 3" xfId="12" xr:uid="{3BE35F9C-E5D1-40F2-8B54-5530A3F72058}"/>
    <cellStyle name="Normal 3 2 2" xfId="15" xr:uid="{BDF74822-CB7F-4399-B114-29DC45AA46A4}"/>
    <cellStyle name="Normal 3 3" xfId="19" xr:uid="{4C8AADB6-0E68-4D96-9F84-AE72A9B46AEB}"/>
    <cellStyle name="Normal 3_Pensions by CG scheme" xfId="11" xr:uid="{35A6220B-FD6C-448C-980A-667D91F58C26}"/>
    <cellStyle name="Normal 49" xfId="21" xr:uid="{16BE315B-1998-4A2C-8F5B-05A9E2A1CF3D}"/>
    <cellStyle name="Normal_CT and CTB supp doc tble" xfId="4" xr:uid="{D9B57E0A-A3A0-4E32-A3C1-AAFEC2694351}"/>
    <cellStyle name="Normal_Fiscal Tables" xfId="7" xr:uid="{546483E5-14D7-48FB-8788-E5B8A1B91939}"/>
    <cellStyle name="Normal_Govt Fiscal Targets Tables" xfId="22" xr:uid="{FFE8CAF7-7C0E-44B6-8A8A-C80E4CEE9C76}"/>
    <cellStyle name="Percent 2" xfId="16" xr:uid="{7A0C4DD2-DEC9-4811-B579-34B51626B057}"/>
    <cellStyle name="Percent 2 3 2" xfId="13" xr:uid="{5B0E9A32-6927-4F95-8003-E5DB0899F4C3}"/>
  </cellStyles>
  <dxfs count="24">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numFmt numFmtId="3" formatCode="#,##0"/>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
      <font>
        <b/>
        <i val="0"/>
        <condense val="0"/>
        <extend val="0"/>
        <color indexed="36"/>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theme/theme1.xml><?xml version="1.0" encoding="utf-8"?>
<a:theme xmlns:a="http://schemas.openxmlformats.org/drawingml/2006/main" name="EFO_2020">
  <a:themeElements>
    <a:clrScheme name="Custom 52">
      <a:dk1>
        <a:srgbClr val="000000"/>
      </a:dk1>
      <a:lt1>
        <a:sysClr val="window" lastClr="FFFFFF"/>
      </a:lt1>
      <a:dk2>
        <a:srgbClr val="477391"/>
      </a:dk2>
      <a:lt2>
        <a:srgbClr val="FFFFFF"/>
      </a:lt2>
      <a:accent1>
        <a:srgbClr val="DBE3E8"/>
      </a:accent1>
      <a:accent2>
        <a:srgbClr val="B5C7D4"/>
      </a:accent2>
      <a:accent3>
        <a:srgbClr val="91ABBD"/>
      </a:accent3>
      <a:accent4>
        <a:srgbClr val="6B8FA8"/>
      </a:accent4>
      <a:accent5>
        <a:srgbClr val="477391"/>
      </a:accent5>
      <a:accent6>
        <a:srgbClr val="FFFFFF"/>
      </a:accent6>
      <a:hlink>
        <a:srgbClr val="477391"/>
      </a:hlink>
      <a:folHlink>
        <a:srgbClr val="91ABBD"/>
      </a:folHlink>
    </a:clrScheme>
    <a:fontScheme name="Custom 1">
      <a:majorFont>
        <a:latin typeface="Futura Bk BT"/>
        <a:ea typeface=""/>
        <a:cs typeface=""/>
      </a:majorFont>
      <a:minorFont>
        <a:latin typeface="Futura Bk B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025C4-E4F7-452D-B11A-AFF33D4EA9B6}">
  <sheetPr>
    <tabColor theme="8"/>
  </sheetPr>
  <dimension ref="A1:C39"/>
  <sheetViews>
    <sheetView showGridLines="0" tabSelected="1" workbookViewId="0"/>
  </sheetViews>
  <sheetFormatPr defaultRowHeight="15" x14ac:dyDescent="0.25"/>
  <cols>
    <col min="1" max="1" width="3.77734375" customWidth="1"/>
    <col min="2" max="2" width="85.6640625" customWidth="1"/>
  </cols>
  <sheetData>
    <row r="1" spans="1:3" ht="15.75" thickBot="1" x14ac:dyDescent="0.3">
      <c r="A1" s="1"/>
      <c r="B1" s="2"/>
      <c r="C1" s="1"/>
    </row>
    <row r="2" spans="1:3" ht="21" x14ac:dyDescent="0.35">
      <c r="A2" s="1"/>
      <c r="B2" s="3" t="s">
        <v>0</v>
      </c>
      <c r="C2" s="17"/>
    </row>
    <row r="3" spans="1:3" ht="19.5" x14ac:dyDescent="0.3">
      <c r="A3" s="4"/>
      <c r="B3" s="5" t="s">
        <v>1</v>
      </c>
      <c r="C3" s="17"/>
    </row>
    <row r="4" spans="1:3" ht="17.25" x14ac:dyDescent="0.3">
      <c r="A4" s="4"/>
      <c r="B4" s="6"/>
      <c r="C4" s="17"/>
    </row>
    <row r="5" spans="1:3" ht="56.25" customHeight="1" x14ac:dyDescent="0.25">
      <c r="A5" s="4"/>
      <c r="B5" s="7" t="s">
        <v>2</v>
      </c>
      <c r="C5" s="17"/>
    </row>
    <row r="6" spans="1:3" ht="9" customHeight="1" x14ac:dyDescent="0.3">
      <c r="A6" s="4"/>
      <c r="B6" s="6"/>
      <c r="C6" s="17"/>
    </row>
    <row r="7" spans="1:3" ht="17.25" x14ac:dyDescent="0.3">
      <c r="A7" s="4"/>
      <c r="B7" s="8" t="s">
        <v>3</v>
      </c>
      <c r="C7" s="17"/>
    </row>
    <row r="8" spans="1:3" x14ac:dyDescent="0.25">
      <c r="A8" s="4"/>
      <c r="B8" s="9" t="s">
        <v>4</v>
      </c>
      <c r="C8" s="17"/>
    </row>
    <row r="9" spans="1:3" x14ac:dyDescent="0.25">
      <c r="A9" s="4"/>
      <c r="B9" s="9" t="s">
        <v>5</v>
      </c>
      <c r="C9" s="17"/>
    </row>
    <row r="10" spans="1:3" x14ac:dyDescent="0.25">
      <c r="A10" s="4"/>
      <c r="B10" s="9" t="s">
        <v>6</v>
      </c>
      <c r="C10" s="17"/>
    </row>
    <row r="11" spans="1:3" x14ac:dyDescent="0.25">
      <c r="A11" s="4"/>
      <c r="B11" s="9" t="s">
        <v>7</v>
      </c>
      <c r="C11" s="17"/>
    </row>
    <row r="12" spans="1:3" x14ac:dyDescent="0.25">
      <c r="A12" s="4"/>
      <c r="B12" s="9" t="s">
        <v>8</v>
      </c>
      <c r="C12" s="17"/>
    </row>
    <row r="13" spans="1:3" x14ac:dyDescent="0.25">
      <c r="A13" s="4"/>
      <c r="B13" s="9" t="s">
        <v>9</v>
      </c>
      <c r="C13" s="17"/>
    </row>
    <row r="14" spans="1:3" x14ac:dyDescent="0.25">
      <c r="A14" s="4"/>
      <c r="B14" s="9" t="s">
        <v>10</v>
      </c>
      <c r="C14" s="17"/>
    </row>
    <row r="15" spans="1:3" x14ac:dyDescent="0.25">
      <c r="A15" s="4"/>
      <c r="B15" s="9" t="s">
        <v>11</v>
      </c>
      <c r="C15" s="17"/>
    </row>
    <row r="16" spans="1:3" x14ac:dyDescent="0.25">
      <c r="A16" s="10"/>
      <c r="B16" s="11" t="s">
        <v>12</v>
      </c>
      <c r="C16" s="17"/>
    </row>
    <row r="17" spans="1:3" x14ac:dyDescent="0.25">
      <c r="A17" s="12"/>
      <c r="B17" s="11" t="s">
        <v>13</v>
      </c>
      <c r="C17" s="17"/>
    </row>
    <row r="18" spans="1:3" x14ac:dyDescent="0.25">
      <c r="A18" s="12"/>
      <c r="B18" s="11" t="s">
        <v>14</v>
      </c>
      <c r="C18" s="17"/>
    </row>
    <row r="19" spans="1:3" x14ac:dyDescent="0.25">
      <c r="A19" s="12"/>
      <c r="B19" s="11" t="s">
        <v>15</v>
      </c>
      <c r="C19" s="17"/>
    </row>
    <row r="20" spans="1:3" x14ac:dyDescent="0.25">
      <c r="A20" s="12"/>
      <c r="B20" s="11" t="s">
        <v>16</v>
      </c>
      <c r="C20" s="17"/>
    </row>
    <row r="21" spans="1:3" x14ac:dyDescent="0.25">
      <c r="A21" s="12"/>
      <c r="B21" s="11" t="s">
        <v>17</v>
      </c>
      <c r="C21" s="17"/>
    </row>
    <row r="22" spans="1:3" x14ac:dyDescent="0.25">
      <c r="A22" s="12"/>
      <c r="B22" s="11" t="s">
        <v>18</v>
      </c>
      <c r="C22" s="17"/>
    </row>
    <row r="23" spans="1:3" x14ac:dyDescent="0.25">
      <c r="A23" s="12"/>
      <c r="B23" s="11" t="s">
        <v>19</v>
      </c>
      <c r="C23" s="17"/>
    </row>
    <row r="24" spans="1:3" x14ac:dyDescent="0.25">
      <c r="A24" s="12"/>
      <c r="B24" s="11" t="s">
        <v>20</v>
      </c>
      <c r="C24" s="17"/>
    </row>
    <row r="25" spans="1:3" x14ac:dyDescent="0.25">
      <c r="A25" s="12"/>
      <c r="B25" s="11" t="s">
        <v>21</v>
      </c>
      <c r="C25" s="17"/>
    </row>
    <row r="26" spans="1:3" x14ac:dyDescent="0.25">
      <c r="A26" s="12"/>
      <c r="B26" s="11" t="s">
        <v>22</v>
      </c>
      <c r="C26" s="17"/>
    </row>
    <row r="27" spans="1:3" x14ac:dyDescent="0.25">
      <c r="A27" s="12"/>
      <c r="B27" s="11" t="s">
        <v>23</v>
      </c>
      <c r="C27" s="17"/>
    </row>
    <row r="28" spans="1:3" x14ac:dyDescent="0.25">
      <c r="A28" s="12"/>
      <c r="B28" s="11" t="s">
        <v>24</v>
      </c>
      <c r="C28" s="17"/>
    </row>
    <row r="29" spans="1:3" x14ac:dyDescent="0.25">
      <c r="A29" s="12"/>
      <c r="B29" s="11" t="s">
        <v>25</v>
      </c>
      <c r="C29" s="17"/>
    </row>
    <row r="30" spans="1:3" x14ac:dyDescent="0.25">
      <c r="A30" s="13"/>
      <c r="B30" s="14"/>
      <c r="C30" s="17"/>
    </row>
    <row r="31" spans="1:3" ht="17.25" x14ac:dyDescent="0.3">
      <c r="A31" s="4"/>
      <c r="B31" s="8" t="s">
        <v>26</v>
      </c>
      <c r="C31" s="17"/>
    </row>
    <row r="32" spans="1:3" x14ac:dyDescent="0.25">
      <c r="A32" s="13"/>
      <c r="B32" s="11" t="s">
        <v>27</v>
      </c>
      <c r="C32" s="17"/>
    </row>
    <row r="33" spans="1:3" x14ac:dyDescent="0.25">
      <c r="A33" s="13"/>
      <c r="B33" s="11" t="s">
        <v>28</v>
      </c>
      <c r="C33" s="17"/>
    </row>
    <row r="34" spans="1:3" x14ac:dyDescent="0.25">
      <c r="A34" s="13"/>
      <c r="B34" s="11" t="s">
        <v>29</v>
      </c>
      <c r="C34" s="17"/>
    </row>
    <row r="35" spans="1:3" x14ac:dyDescent="0.25">
      <c r="A35" s="13"/>
      <c r="B35" s="11" t="s">
        <v>30</v>
      </c>
      <c r="C35" s="17"/>
    </row>
    <row r="36" spans="1:3" x14ac:dyDescent="0.25">
      <c r="A36" s="4"/>
      <c r="B36" s="11" t="s">
        <v>31</v>
      </c>
      <c r="C36" s="17"/>
    </row>
    <row r="37" spans="1:3" x14ac:dyDescent="0.25">
      <c r="A37" s="528"/>
      <c r="B37" s="11" t="s">
        <v>374</v>
      </c>
      <c r="C37" s="17"/>
    </row>
    <row r="38" spans="1:3" ht="15.75" thickBot="1" x14ac:dyDescent="0.3">
      <c r="A38" s="15"/>
      <c r="B38" s="16"/>
      <c r="C38" s="17"/>
    </row>
    <row r="39" spans="1:3" x14ac:dyDescent="0.25">
      <c r="A39" s="15"/>
      <c r="B39" s="18"/>
      <c r="C39" s="1"/>
    </row>
  </sheetData>
  <hyperlinks>
    <hyperlink ref="B9" location="3.2!A1" display="3.2!A1" xr:uid="{B400E8D4-3BD0-4348-966B-52A9B23D48B2}"/>
    <hyperlink ref="B10" location="3.3!A1" display="3.3!A1" xr:uid="{26092CA3-49B0-4F5A-9AFD-7EADC1A945D0}"/>
    <hyperlink ref="B11" location="3.4!A1" display="3.4!A1" xr:uid="{90EF4AAD-33B2-498C-B229-635B8B8CF8EB}"/>
    <hyperlink ref="B12" location="3.5!A1" display="3.5!A1" xr:uid="{63B9FA03-B8FA-475F-A93F-C33EB4FBE309}"/>
    <hyperlink ref="B13" location="3.6!A1" display="3.6!A1" xr:uid="{7B5867B7-EF6D-4156-9CA6-299AE08F5B2E}"/>
    <hyperlink ref="B14" location="3.7!A1" display="3.7!A1" xr:uid="{C633DD08-8DA9-480B-AB37-94DBB45FCA8B}"/>
    <hyperlink ref="B16" location="'3.9'!A1" display="3.9 Breakdown of public service pension schemes expenditure and receipts" xr:uid="{31BA21F4-47A8-4A00-BD79-5A49AFA5BCB8}"/>
    <hyperlink ref="B17" location="'3.10'!A1" display="3.10 Other items in departmental AME" xr:uid="{613F691F-534A-4D7B-BBCC-3697AD67A8EC}"/>
    <hyperlink ref="B22" location="'3.15'!A1" display="3.15 Local Authority current expenditure" xr:uid="{61FC54AE-61D7-4165-9EDF-29FCC37A667C}"/>
    <hyperlink ref="B23" location="'3.16'!A1" display="3.16 Local Authority capital expenditure" xr:uid="{7A4E11F9-C319-4031-B702-56ADE98176AB}"/>
    <hyperlink ref="B24" location="'3.17'!A1" display="3.17 BBC receipts and spending forecasts" xr:uid="{6465540D-9E9B-446A-AC6A-D89142B57EE3}"/>
    <hyperlink ref="B26" location="'3.19'!A1" display="3.19 Central government debt interest payments by financing component" xr:uid="{5897A633-B7EF-482A-9C3E-8C398F5DF4A8}"/>
    <hyperlink ref="B27" location="'3.20'!A1" display="3.20 Total outstanding stocks, debt interest payments and effective interest rates over the forecast period" xr:uid="{249EEB6C-3499-460D-A006-6BFF26F9DC37}"/>
    <hyperlink ref="B28" location="'3.21'!A1" display="3.21 Debt interest ready reckoner" xr:uid="{B0055C8A-970C-41BD-845B-A4121B49C3EF}"/>
    <hyperlink ref="B29" location="'3.22'!A1" display="3.22 Public sector net worth balance sheet" xr:uid="{820C6DE4-B0BE-44D7-A03E-84B0A3FA1C35}"/>
    <hyperlink ref="B8" location="3.1!A1" display="3.1!A1" xr:uid="{62D93B17-9BEB-4983-B154-A5DCD808F538}"/>
    <hyperlink ref="B19" location="'3.12'!A1" display="3.12 Assumed annual path of EU financial settlement payments within the forecast horizon" xr:uid="{624A8B8F-B1CF-4110-8674-44472204B556}"/>
    <hyperlink ref="B20" location="'3.13'!A1" display="3.13 Profile of other net liabilities payments to the EU" xr:uid="{6976A2A7-ECEE-4E53-92C3-5AB4205750DF}"/>
    <hyperlink ref="B21" location="'3.14'!A1" display="3.14 Accounting Adjustments" xr:uid="{4EB55853-F296-419C-95FC-E36249C1AB91}"/>
    <hyperlink ref="B25" location="'3.18'!A1" display="3.18 Paybill and paybill per head growth assumptions" xr:uid="{CA6DD624-72E1-4BD5-9D1E-548840FD4188}"/>
    <hyperlink ref="B18" location="'3.11'!A1" display="3.11 UK financing share over the European Union's 2014-20 Multiannual Financial Framework" xr:uid="{2CC5FC82-2206-4624-A19C-E81DDB6CEE59}"/>
    <hyperlink ref="B15" location="'3.8'!A1" display="3.8 Sources of change in welfare spending" xr:uid="{CA288CF0-A598-4378-AA8E-532C9A4DE101}"/>
    <hyperlink ref="B32" location="'3.23'!Print_Area" display="3.23 Total managed expenditure" xr:uid="{4F7DA07A-679B-45CC-B22E-F029BD2E572E}"/>
    <hyperlink ref="B33" location="'3.24'!Print_Area" display="3.24 Total managed expenditure: changes since March" xr:uid="{AE4F6987-4702-4D68-BB00-2C86E714377C}"/>
    <hyperlink ref="B34" location="'3.25'!A1" display="3.25 Changes to departmental resource spending limits and assumed spending since March 2022" xr:uid="{9436A6DE-62D8-4629-8904-9AB04096FA0E}"/>
    <hyperlink ref="B35" location="'3.26'!A1" display="3.26 Changes to departmental capital spending limits and assumed spending since March 2022" xr:uid="{1D167934-E1C3-4126-BB94-B8508222D1B4}"/>
    <hyperlink ref="B36" location="'3.27'!A1" display="3.27 Welfare spending" xr:uid="{56833663-6C9B-45F3-ACA9-2049D3D682A8}"/>
    <hyperlink ref="B37" location="'3.28'!A1" display="3.28 The welfare cap and margin" xr:uid="{BDEB3B68-A530-4ABE-BDDF-22B78A29B07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8510C-B94A-4078-BBE4-0D0768F31AC0}">
  <dimension ref="A1:K83"/>
  <sheetViews>
    <sheetView showGridLines="0" workbookViewId="0"/>
  </sheetViews>
  <sheetFormatPr defaultRowHeight="15" x14ac:dyDescent="0.25"/>
  <cols>
    <col min="1" max="1" width="9.33203125" customWidth="1"/>
    <col min="2" max="2" width="2.77734375" customWidth="1"/>
    <col min="3" max="3" width="46.6640625" customWidth="1"/>
    <col min="4" max="6" width="8.77734375" customWidth="1"/>
    <col min="7" max="7" width="9.33203125"/>
    <col min="8" max="10" width="8.77734375" customWidth="1"/>
    <col min="11" max="11" width="8.109375" customWidth="1"/>
  </cols>
  <sheetData>
    <row r="1" spans="1:11" ht="33.75" customHeight="1" thickBot="1" x14ac:dyDescent="0.3">
      <c r="A1" s="19" t="s">
        <v>32</v>
      </c>
      <c r="B1" s="125"/>
      <c r="C1" s="125"/>
      <c r="D1" s="125"/>
      <c r="E1" s="125"/>
      <c r="F1" s="125"/>
      <c r="G1" s="125"/>
      <c r="H1" s="125"/>
      <c r="I1" s="179"/>
      <c r="J1" s="179"/>
      <c r="K1" s="125"/>
    </row>
    <row r="2" spans="1:11" ht="18" customHeight="1" thickBot="1" x14ac:dyDescent="0.3">
      <c r="A2" s="180"/>
      <c r="B2" s="604" t="s">
        <v>12</v>
      </c>
      <c r="C2" s="605"/>
      <c r="D2" s="605"/>
      <c r="E2" s="605"/>
      <c r="F2" s="605"/>
      <c r="G2" s="605"/>
      <c r="H2" s="605"/>
      <c r="I2" s="605"/>
      <c r="J2" s="606"/>
      <c r="K2" s="180"/>
    </row>
    <row r="3" spans="1:11" ht="12.75" customHeight="1" x14ac:dyDescent="0.25">
      <c r="A3" s="180"/>
      <c r="B3" s="181"/>
      <c r="C3" s="182"/>
      <c r="D3" s="607" t="s">
        <v>98</v>
      </c>
      <c r="E3" s="607"/>
      <c r="F3" s="607"/>
      <c r="G3" s="607"/>
      <c r="H3" s="607"/>
      <c r="I3" s="607"/>
      <c r="J3" s="608"/>
      <c r="K3" s="180"/>
    </row>
    <row r="4" spans="1:11" ht="12.75" customHeight="1" x14ac:dyDescent="0.25">
      <c r="A4" s="180"/>
      <c r="B4" s="183"/>
      <c r="C4" s="184"/>
      <c r="D4" s="185" t="s">
        <v>35</v>
      </c>
      <c r="E4" s="609" t="s">
        <v>36</v>
      </c>
      <c r="F4" s="609"/>
      <c r="G4" s="609"/>
      <c r="H4" s="609"/>
      <c r="I4" s="609"/>
      <c r="J4" s="610"/>
      <c r="K4" s="180"/>
    </row>
    <row r="5" spans="1:11" ht="12.75" customHeight="1" x14ac:dyDescent="0.25">
      <c r="A5" s="180"/>
      <c r="B5" s="183"/>
      <c r="C5" s="184"/>
      <c r="D5" s="31" t="s">
        <v>37</v>
      </c>
      <c r="E5" s="32" t="s">
        <v>38</v>
      </c>
      <c r="F5" s="32" t="s">
        <v>39</v>
      </c>
      <c r="G5" s="32" t="s">
        <v>40</v>
      </c>
      <c r="H5" s="32" t="s">
        <v>41</v>
      </c>
      <c r="I5" s="32" t="s">
        <v>42</v>
      </c>
      <c r="J5" s="186" t="s">
        <v>43</v>
      </c>
      <c r="K5" s="125"/>
    </row>
    <row r="6" spans="1:11" ht="13.5" customHeight="1" x14ac:dyDescent="0.25">
      <c r="A6" s="180"/>
      <c r="B6" s="187" t="s">
        <v>162</v>
      </c>
      <c r="C6" s="188"/>
      <c r="D6" s="189"/>
      <c r="E6" s="189"/>
      <c r="F6" s="189"/>
      <c r="G6" s="189"/>
      <c r="H6" s="189"/>
      <c r="I6" s="189"/>
      <c r="J6" s="190"/>
      <c r="K6" s="125"/>
    </row>
    <row r="7" spans="1:11" ht="13.5" customHeight="1" x14ac:dyDescent="0.25">
      <c r="A7" s="180"/>
      <c r="B7" s="191" t="s">
        <v>163</v>
      </c>
      <c r="C7" s="192"/>
      <c r="D7" s="193">
        <v>0.78400000000000003</v>
      </c>
      <c r="E7" s="193">
        <v>1.0034294833353614</v>
      </c>
      <c r="F7" s="193">
        <v>1.3599357026522076</v>
      </c>
      <c r="G7" s="193">
        <v>1.7596901886423764</v>
      </c>
      <c r="H7" s="193">
        <v>1.8316439573486694</v>
      </c>
      <c r="I7" s="193">
        <v>1.7231777596368083</v>
      </c>
      <c r="J7" s="194">
        <v>1.7656224909631462</v>
      </c>
      <c r="K7" s="125"/>
    </row>
    <row r="8" spans="1:11" ht="13.5" customHeight="1" x14ac:dyDescent="0.25">
      <c r="A8" s="180"/>
      <c r="B8" s="195" t="s">
        <v>164</v>
      </c>
      <c r="C8" s="189"/>
      <c r="D8" s="196">
        <v>6.8209999999999997</v>
      </c>
      <c r="E8" s="196">
        <v>7.2759999999999998</v>
      </c>
      <c r="F8" s="196">
        <v>7.4012296140557714</v>
      </c>
      <c r="G8" s="196">
        <v>8.8522560809826096</v>
      </c>
      <c r="H8" s="196">
        <v>10.031068785367092</v>
      </c>
      <c r="I8" s="196">
        <v>10.202070212697707</v>
      </c>
      <c r="J8" s="197">
        <v>11.493927751299584</v>
      </c>
      <c r="K8" s="198"/>
    </row>
    <row r="9" spans="1:11" ht="13.5" customHeight="1" x14ac:dyDescent="0.25">
      <c r="A9" s="180"/>
      <c r="B9" s="191" t="s">
        <v>165</v>
      </c>
      <c r="C9" s="189"/>
      <c r="D9" s="199">
        <v>-6.0369999999999999</v>
      </c>
      <c r="E9" s="199">
        <v>-6.2725705166646382</v>
      </c>
      <c r="F9" s="199">
        <v>-6.0412939114035638</v>
      </c>
      <c r="G9" s="199">
        <v>-7.0925658923402333</v>
      </c>
      <c r="H9" s="199">
        <v>-8.1994248280184223</v>
      </c>
      <c r="I9" s="199">
        <v>-8.4788924530608991</v>
      </c>
      <c r="J9" s="200">
        <v>-9.7283052603364375</v>
      </c>
      <c r="K9" s="198"/>
    </row>
    <row r="10" spans="1:11" ht="13.5" customHeight="1" x14ac:dyDescent="0.25">
      <c r="A10" s="180"/>
      <c r="B10" s="191" t="s">
        <v>45</v>
      </c>
      <c r="C10" s="189"/>
      <c r="D10" s="199"/>
      <c r="E10" s="199"/>
      <c r="F10" s="199"/>
      <c r="G10" s="199"/>
      <c r="H10" s="199"/>
      <c r="I10" s="199"/>
      <c r="J10" s="200"/>
      <c r="K10" s="198"/>
    </row>
    <row r="11" spans="1:11" ht="13.5" customHeight="1" x14ac:dyDescent="0.25">
      <c r="A11" s="180"/>
      <c r="B11" s="191"/>
      <c r="C11" s="189" t="s">
        <v>166</v>
      </c>
      <c r="D11" s="199">
        <v>-4.8769999999999998</v>
      </c>
      <c r="E11" s="199">
        <v>-5.0279999999999996</v>
      </c>
      <c r="F11" s="199">
        <v>-4.7410019946513309</v>
      </c>
      <c r="G11" s="199">
        <v>-5.4998298554851459</v>
      </c>
      <c r="H11" s="199">
        <v>-6.3544042716801989</v>
      </c>
      <c r="I11" s="199">
        <v>-6.5534786924853652</v>
      </c>
      <c r="J11" s="200">
        <v>-7.5046656840874588</v>
      </c>
      <c r="K11" s="198"/>
    </row>
    <row r="12" spans="1:11" ht="13.5" customHeight="1" x14ac:dyDescent="0.25">
      <c r="A12" s="180"/>
      <c r="B12" s="191"/>
      <c r="C12" s="189" t="s">
        <v>167</v>
      </c>
      <c r="D12" s="199">
        <v>-1.026</v>
      </c>
      <c r="E12" s="199">
        <v>-1.0309999999999999</v>
      </c>
      <c r="F12" s="199">
        <v>-0.97216148154212267</v>
      </c>
      <c r="G12" s="199">
        <v>-1.1283607516166494</v>
      </c>
      <c r="H12" s="199">
        <v>-1.3030416166659051</v>
      </c>
      <c r="I12" s="199">
        <v>-1.344183227259248</v>
      </c>
      <c r="J12" s="200">
        <v>-1.5393182141560511</v>
      </c>
      <c r="K12" s="198"/>
    </row>
    <row r="13" spans="1:11" ht="13.5" customHeight="1" x14ac:dyDescent="0.25">
      <c r="A13" s="180"/>
      <c r="B13" s="201"/>
      <c r="C13" s="202" t="s">
        <v>168</v>
      </c>
      <c r="D13" s="203">
        <v>-0.13400000000000001</v>
      </c>
      <c r="E13" s="203">
        <v>-0.2135705166646385</v>
      </c>
      <c r="F13" s="203">
        <v>-0.32813043521011043</v>
      </c>
      <c r="G13" s="203">
        <v>-0.46437528523843841</v>
      </c>
      <c r="H13" s="203">
        <v>-0.54197893967231747</v>
      </c>
      <c r="I13" s="203">
        <v>-0.58123053331628682</v>
      </c>
      <c r="J13" s="204">
        <v>-0.68432136209292871</v>
      </c>
      <c r="K13" s="198"/>
    </row>
    <row r="14" spans="1:11" ht="13.5" customHeight="1" x14ac:dyDescent="0.25">
      <c r="A14" s="180"/>
      <c r="B14" s="187" t="s">
        <v>169</v>
      </c>
      <c r="C14" s="188"/>
      <c r="D14" s="205"/>
      <c r="E14" s="205"/>
      <c r="F14" s="205"/>
      <c r="G14" s="205"/>
      <c r="H14" s="205"/>
      <c r="I14" s="205"/>
      <c r="J14" s="206"/>
      <c r="K14" s="198"/>
    </row>
    <row r="15" spans="1:11" ht="13.5" customHeight="1" x14ac:dyDescent="0.25">
      <c r="A15" s="180"/>
      <c r="B15" s="191" t="s">
        <v>163</v>
      </c>
      <c r="C15" s="192"/>
      <c r="D15" s="193">
        <v>-4.3360000000000003</v>
      </c>
      <c r="E15" s="193">
        <v>-4.5490000000000004</v>
      </c>
      <c r="F15" s="193">
        <v>-3.7410424213262772</v>
      </c>
      <c r="G15" s="193">
        <v>-4.1187290943504173</v>
      </c>
      <c r="H15" s="193">
        <v>-5.1082317755850966</v>
      </c>
      <c r="I15" s="193">
        <v>-5.8623021344465798</v>
      </c>
      <c r="J15" s="194">
        <v>-7.0059115465115305</v>
      </c>
      <c r="K15" s="198"/>
    </row>
    <row r="16" spans="1:11" ht="13.5" customHeight="1" x14ac:dyDescent="0.25">
      <c r="A16" s="180"/>
      <c r="B16" s="195" t="s">
        <v>164</v>
      </c>
      <c r="C16" s="189"/>
      <c r="D16" s="196">
        <v>13.255000000000001</v>
      </c>
      <c r="E16" s="196">
        <v>14.084</v>
      </c>
      <c r="F16" s="196">
        <v>13.79970092437879</v>
      </c>
      <c r="G16" s="196">
        <v>16.475805688812972</v>
      </c>
      <c r="H16" s="196">
        <v>18.70269916641179</v>
      </c>
      <c r="I16" s="196">
        <v>18.763911393352473</v>
      </c>
      <c r="J16" s="197">
        <v>21.262756018189496</v>
      </c>
      <c r="K16" s="198"/>
    </row>
    <row r="17" spans="1:11" ht="13.5" customHeight="1" x14ac:dyDescent="0.25">
      <c r="A17" s="180"/>
      <c r="B17" s="191" t="s">
        <v>165</v>
      </c>
      <c r="C17" s="189"/>
      <c r="D17" s="199">
        <v>-17.591000000000001</v>
      </c>
      <c r="E17" s="199">
        <v>-18.632999999999999</v>
      </c>
      <c r="F17" s="199">
        <v>-17.540743345705067</v>
      </c>
      <c r="G17" s="199">
        <v>-20.59453478316339</v>
      </c>
      <c r="H17" s="199">
        <v>-23.810930941996887</v>
      </c>
      <c r="I17" s="199">
        <v>-24.626213527799052</v>
      </c>
      <c r="J17" s="200">
        <v>-28.268667564701026</v>
      </c>
      <c r="K17" s="198"/>
    </row>
    <row r="18" spans="1:11" ht="13.5" customHeight="1" x14ac:dyDescent="0.25">
      <c r="A18" s="180"/>
      <c r="B18" s="191" t="s">
        <v>45</v>
      </c>
      <c r="C18" s="189"/>
      <c r="D18" s="199"/>
      <c r="E18" s="199"/>
      <c r="F18" s="199"/>
      <c r="G18" s="199"/>
      <c r="H18" s="199"/>
      <c r="I18" s="199"/>
      <c r="J18" s="200"/>
      <c r="K18" s="198"/>
    </row>
    <row r="19" spans="1:11" ht="13.5" customHeight="1" x14ac:dyDescent="0.25">
      <c r="A19" s="180"/>
      <c r="B19" s="191"/>
      <c r="C19" s="189" t="s">
        <v>166</v>
      </c>
      <c r="D19" s="199">
        <v>-11.704000000000001</v>
      </c>
      <c r="E19" s="199">
        <v>-12.503</v>
      </c>
      <c r="F19" s="199">
        <v>-12.059292332026001</v>
      </c>
      <c r="G19" s="199">
        <v>-13.995388327252401</v>
      </c>
      <c r="H19" s="199">
        <v>-16.174295764950916</v>
      </c>
      <c r="I19" s="199">
        <v>-16.682295691659597</v>
      </c>
      <c r="J19" s="200">
        <v>-19.108672601528468</v>
      </c>
      <c r="K19" s="198"/>
    </row>
    <row r="20" spans="1:11" ht="13.5" customHeight="1" x14ac:dyDescent="0.25">
      <c r="A20" s="180"/>
      <c r="B20" s="191"/>
      <c r="C20" s="189" t="s">
        <v>167</v>
      </c>
      <c r="D20" s="199">
        <v>-5.65</v>
      </c>
      <c r="E20" s="199">
        <v>-5.9480000000000004</v>
      </c>
      <c r="F20" s="199">
        <v>-5.7370780427189656</v>
      </c>
      <c r="G20" s="199">
        <v>-6.6580058190681433</v>
      </c>
      <c r="H20" s="199">
        <v>-7.6947680761991659</v>
      </c>
      <c r="I20" s="199">
        <v>-7.9362153498987089</v>
      </c>
      <c r="J20" s="200">
        <v>-9.090649399135037</v>
      </c>
      <c r="K20" s="198"/>
    </row>
    <row r="21" spans="1:11" ht="13.5" customHeight="1" x14ac:dyDescent="0.25">
      <c r="A21" s="180"/>
      <c r="B21" s="201"/>
      <c r="C21" s="202" t="s">
        <v>168</v>
      </c>
      <c r="D21" s="203">
        <v>-0.23699999999999999</v>
      </c>
      <c r="E21" s="203">
        <v>-0.182</v>
      </c>
      <c r="F21" s="203">
        <v>0.25562702903989737</v>
      </c>
      <c r="G21" s="203">
        <v>5.8859363157155419E-2</v>
      </c>
      <c r="H21" s="203">
        <v>5.8132899153194952E-2</v>
      </c>
      <c r="I21" s="203">
        <v>-7.7024862407463063E-3</v>
      </c>
      <c r="J21" s="204">
        <v>-6.9345564037520194E-2</v>
      </c>
      <c r="K21" s="198"/>
    </row>
    <row r="22" spans="1:11" ht="13.5" customHeight="1" x14ac:dyDescent="0.25">
      <c r="A22" s="180"/>
      <c r="B22" s="187" t="s">
        <v>170</v>
      </c>
      <c r="C22" s="188"/>
      <c r="D22" s="207"/>
      <c r="E22" s="207"/>
      <c r="F22" s="207"/>
      <c r="G22" s="207"/>
      <c r="H22" s="207"/>
      <c r="I22" s="207"/>
      <c r="J22" s="208"/>
      <c r="K22" s="198"/>
    </row>
    <row r="23" spans="1:11" ht="13.5" customHeight="1" x14ac:dyDescent="0.25">
      <c r="A23" s="180"/>
      <c r="B23" s="191" t="s">
        <v>163</v>
      </c>
      <c r="C23" s="192"/>
      <c r="D23" s="209">
        <v>1.6819999999999999</v>
      </c>
      <c r="E23" s="209">
        <v>1.7522190994807025</v>
      </c>
      <c r="F23" s="209">
        <v>2.1817341686545308</v>
      </c>
      <c r="G23" s="209">
        <v>2.8728084260148883</v>
      </c>
      <c r="H23" s="209">
        <v>3.1697046544607499</v>
      </c>
      <c r="I23" s="209">
        <v>3.080151948018413</v>
      </c>
      <c r="J23" s="210">
        <v>3.4071727008017181</v>
      </c>
      <c r="K23" s="198"/>
    </row>
    <row r="24" spans="1:11" ht="13.5" customHeight="1" x14ac:dyDescent="0.25">
      <c r="A24" s="180"/>
      <c r="B24" s="195" t="s">
        <v>164</v>
      </c>
      <c r="C24" s="189"/>
      <c r="D24" s="211">
        <v>10.554</v>
      </c>
      <c r="E24" s="211">
        <v>11.15</v>
      </c>
      <c r="F24" s="211">
        <v>11.116167956585338</v>
      </c>
      <c r="G24" s="211">
        <v>13.370633158561846</v>
      </c>
      <c r="H24" s="211">
        <v>15.313861744364802</v>
      </c>
      <c r="I24" s="211">
        <v>15.644196002832377</v>
      </c>
      <c r="J24" s="212">
        <v>17.829685676024152</v>
      </c>
      <c r="K24" s="198"/>
    </row>
    <row r="25" spans="1:11" ht="13.5" customHeight="1" x14ac:dyDescent="0.25">
      <c r="A25" s="180"/>
      <c r="B25" s="191" t="s">
        <v>165</v>
      </c>
      <c r="C25" s="189"/>
      <c r="D25" s="213">
        <v>-8.8719999999999999</v>
      </c>
      <c r="E25" s="213">
        <v>-9.3977809005192974</v>
      </c>
      <c r="F25" s="213">
        <v>-8.9344337879308071</v>
      </c>
      <c r="G25" s="213">
        <v>-10.497824732546958</v>
      </c>
      <c r="H25" s="213">
        <v>-12.144157089904052</v>
      </c>
      <c r="I25" s="213">
        <v>-12.564044054813964</v>
      </c>
      <c r="J25" s="214">
        <v>-14.422512975222434</v>
      </c>
      <c r="K25" s="198"/>
    </row>
    <row r="26" spans="1:11" ht="13.5" customHeight="1" x14ac:dyDescent="0.25">
      <c r="A26" s="180"/>
      <c r="B26" s="191" t="s">
        <v>45</v>
      </c>
      <c r="C26" s="189"/>
      <c r="D26" s="213"/>
      <c r="E26" s="213"/>
      <c r="F26" s="213"/>
      <c r="G26" s="213"/>
      <c r="H26" s="213"/>
      <c r="I26" s="213"/>
      <c r="J26" s="214"/>
      <c r="K26" s="198"/>
    </row>
    <row r="27" spans="1:11" ht="13.5" customHeight="1" x14ac:dyDescent="0.25">
      <c r="A27" s="180"/>
      <c r="B27" s="191"/>
      <c r="C27" s="189" t="s">
        <v>166</v>
      </c>
      <c r="D27" s="213">
        <v>-6.3019999999999996</v>
      </c>
      <c r="E27" s="213">
        <v>-6.5640000000000001</v>
      </c>
      <c r="F27" s="213">
        <v>-6.2809464849246339</v>
      </c>
      <c r="G27" s="213">
        <v>-6.7280129086185259</v>
      </c>
      <c r="H27" s="213">
        <v>-8.4228880211049706</v>
      </c>
      <c r="I27" s="213">
        <v>-8.6731728240045936</v>
      </c>
      <c r="J27" s="214">
        <v>-9.9348777069082388</v>
      </c>
      <c r="K27" s="198"/>
    </row>
    <row r="28" spans="1:11" ht="13.5" customHeight="1" x14ac:dyDescent="0.25">
      <c r="A28" s="180"/>
      <c r="B28" s="191"/>
      <c r="C28" s="189" t="s">
        <v>167</v>
      </c>
      <c r="D28" s="213">
        <v>-2.5350000000000001</v>
      </c>
      <c r="E28" s="213">
        <v>-2.64</v>
      </c>
      <c r="F28" s="213">
        <v>-2.5282889839593263</v>
      </c>
      <c r="G28" s="213">
        <v>-2.7379869984466767</v>
      </c>
      <c r="H28" s="213">
        <v>-3.4211896023227899</v>
      </c>
      <c r="I28" s="213">
        <v>-3.5225878378763578</v>
      </c>
      <c r="J28" s="214">
        <v>-4.0316629581600347</v>
      </c>
      <c r="K28" s="198"/>
    </row>
    <row r="29" spans="1:11" ht="13.5" customHeight="1" x14ac:dyDescent="0.25">
      <c r="A29" s="180"/>
      <c r="B29" s="201"/>
      <c r="C29" s="202" t="s">
        <v>168</v>
      </c>
      <c r="D29" s="213">
        <v>-3.5000000000000003E-2</v>
      </c>
      <c r="E29" s="213">
        <v>-0.19378090051929758</v>
      </c>
      <c r="F29" s="213">
        <v>-0.12519831904684572</v>
      </c>
      <c r="G29" s="213">
        <v>-0.20072476104536666</v>
      </c>
      <c r="H29" s="213">
        <v>-0.30007946647629036</v>
      </c>
      <c r="I29" s="213">
        <v>-0.36828339293301271</v>
      </c>
      <c r="J29" s="214">
        <v>-0.45597231015416029</v>
      </c>
      <c r="K29" s="198"/>
    </row>
    <row r="30" spans="1:11" ht="13.5" customHeight="1" x14ac:dyDescent="0.25">
      <c r="A30" s="180"/>
      <c r="B30" s="187" t="s">
        <v>171</v>
      </c>
      <c r="C30" s="188"/>
      <c r="D30" s="215"/>
      <c r="E30" s="215"/>
      <c r="F30" s="215"/>
      <c r="G30" s="215"/>
      <c r="H30" s="215"/>
      <c r="I30" s="215"/>
      <c r="J30" s="216"/>
      <c r="K30" s="198"/>
    </row>
    <row r="31" spans="1:11" ht="13.5" customHeight="1" x14ac:dyDescent="0.25">
      <c r="A31" s="180"/>
      <c r="B31" s="191" t="s">
        <v>163</v>
      </c>
      <c r="C31" s="192"/>
      <c r="D31" s="209">
        <v>1.0589999999999999</v>
      </c>
      <c r="E31" s="209">
        <v>1.2123758265048472</v>
      </c>
      <c r="F31" s="209">
        <v>1.6092321313491436</v>
      </c>
      <c r="G31" s="209">
        <v>1.9239981519119409</v>
      </c>
      <c r="H31" s="209">
        <v>2.1354876450780438</v>
      </c>
      <c r="I31" s="209">
        <v>2.1300474579829345</v>
      </c>
      <c r="J31" s="210">
        <v>2.3434508447703122</v>
      </c>
      <c r="K31" s="198"/>
    </row>
    <row r="32" spans="1:11" ht="13.5" customHeight="1" x14ac:dyDescent="0.25">
      <c r="A32" s="180"/>
      <c r="B32" s="195" t="s">
        <v>164</v>
      </c>
      <c r="C32" s="189"/>
      <c r="D32" s="211">
        <v>5.0590000000000002</v>
      </c>
      <c r="E32" s="211">
        <v>5.4569999999999999</v>
      </c>
      <c r="F32" s="211">
        <v>5.6357845236481987</v>
      </c>
      <c r="G32" s="211">
        <v>6.6550066536936514</v>
      </c>
      <c r="H32" s="211">
        <v>7.6078154135547802</v>
      </c>
      <c r="I32" s="211">
        <v>7.7913982208766388</v>
      </c>
      <c r="J32" s="212">
        <v>8.8419015744982303</v>
      </c>
      <c r="K32" s="198"/>
    </row>
    <row r="33" spans="1:11" ht="13.5" customHeight="1" x14ac:dyDescent="0.25">
      <c r="A33" s="180"/>
      <c r="B33" s="191" t="s">
        <v>165</v>
      </c>
      <c r="C33" s="189"/>
      <c r="D33" s="213">
        <v>-4</v>
      </c>
      <c r="E33" s="213">
        <v>-4.2446241734951524</v>
      </c>
      <c r="F33" s="213">
        <v>-4.0265523922990551</v>
      </c>
      <c r="G33" s="213">
        <v>-4.7310085017817105</v>
      </c>
      <c r="H33" s="213">
        <v>-5.4723277684767364</v>
      </c>
      <c r="I33" s="213">
        <v>-5.6613507628937043</v>
      </c>
      <c r="J33" s="214">
        <v>-6.4984507297279182</v>
      </c>
      <c r="K33" s="198"/>
    </row>
    <row r="34" spans="1:11" ht="13.5" customHeight="1" x14ac:dyDescent="0.25">
      <c r="A34" s="180"/>
      <c r="B34" s="191" t="s">
        <v>45</v>
      </c>
      <c r="C34" s="189"/>
      <c r="D34" s="213"/>
      <c r="E34" s="213"/>
      <c r="F34" s="213"/>
      <c r="G34" s="213"/>
      <c r="H34" s="213"/>
      <c r="I34" s="213"/>
      <c r="J34" s="214"/>
      <c r="K34" s="198"/>
    </row>
    <row r="35" spans="1:11" ht="13.5" customHeight="1" x14ac:dyDescent="0.25">
      <c r="A35" s="180"/>
      <c r="B35" s="191"/>
      <c r="C35" s="189" t="s">
        <v>166</v>
      </c>
      <c r="D35" s="213">
        <v>-3.996</v>
      </c>
      <c r="E35" s="213">
        <v>-4.1280000000000001</v>
      </c>
      <c r="F35" s="213">
        <v>-3.6282332808939968</v>
      </c>
      <c r="G35" s="213">
        <v>-4.1079628337212499</v>
      </c>
      <c r="H35" s="213">
        <v>-4.7021181021000373</v>
      </c>
      <c r="I35" s="213">
        <v>-4.8153494611300838</v>
      </c>
      <c r="J35" s="214">
        <v>-5.4938276862919366</v>
      </c>
      <c r="K35" s="198"/>
    </row>
    <row r="36" spans="1:11" ht="13.5" customHeight="1" x14ac:dyDescent="0.25">
      <c r="A36" s="180"/>
      <c r="B36" s="201"/>
      <c r="C36" s="202" t="s">
        <v>168</v>
      </c>
      <c r="D36" s="213">
        <v>0</v>
      </c>
      <c r="E36" s="213">
        <v>0</v>
      </c>
      <c r="F36" s="213">
        <v>-0.36574932267076582</v>
      </c>
      <c r="G36" s="213">
        <v>-0.61521802759286792</v>
      </c>
      <c r="H36" s="213">
        <v>-0.76976996996976188</v>
      </c>
      <c r="I36" s="213">
        <v>-0.87170861503327457</v>
      </c>
      <c r="J36" s="214">
        <v>-1.0313334361181388</v>
      </c>
      <c r="K36" s="198"/>
    </row>
    <row r="37" spans="1:11" ht="13.5" customHeight="1" x14ac:dyDescent="0.25">
      <c r="A37" s="180"/>
      <c r="B37" s="187" t="s">
        <v>172</v>
      </c>
      <c r="C37" s="188"/>
      <c r="D37" s="215"/>
      <c r="E37" s="215"/>
      <c r="F37" s="215"/>
      <c r="G37" s="215"/>
      <c r="H37" s="215"/>
      <c r="I37" s="215"/>
      <c r="J37" s="216"/>
      <c r="K37" s="198"/>
    </row>
    <row r="38" spans="1:11" ht="13.5" customHeight="1" x14ac:dyDescent="0.25">
      <c r="A38" s="180"/>
      <c r="B38" s="191" t="s">
        <v>163</v>
      </c>
      <c r="C38" s="192"/>
      <c r="D38" s="209">
        <v>-0.18128000000000066</v>
      </c>
      <c r="E38" s="209">
        <v>-0.22897209578541378</v>
      </c>
      <c r="F38" s="209">
        <v>4.4018339242283933E-2</v>
      </c>
      <c r="G38" s="209">
        <v>0.25919035408440294</v>
      </c>
      <c r="H38" s="209">
        <v>0.36431476992817391</v>
      </c>
      <c r="I38" s="209">
        <v>0.44541596922041471</v>
      </c>
      <c r="J38" s="210">
        <v>0.37584910355095058</v>
      </c>
      <c r="K38" s="198"/>
    </row>
    <row r="39" spans="1:11" ht="13.5" customHeight="1" x14ac:dyDescent="0.25">
      <c r="A39" s="180"/>
      <c r="B39" s="195" t="s">
        <v>164</v>
      </c>
      <c r="C39" s="189"/>
      <c r="D39" s="211">
        <v>2.8146639999999996</v>
      </c>
      <c r="E39" s="211">
        <v>2.9575155309999994</v>
      </c>
      <c r="F39" s="211">
        <v>3.0856958656348459</v>
      </c>
      <c r="G39" s="211">
        <v>3.8307308374428541</v>
      </c>
      <c r="H39" s="211">
        <v>4.4937278522642243</v>
      </c>
      <c r="I39" s="211">
        <v>4.7172138070041667</v>
      </c>
      <c r="J39" s="212">
        <v>5.2762038821172998</v>
      </c>
      <c r="K39" s="198"/>
    </row>
    <row r="40" spans="1:11" ht="13.5" customHeight="1" x14ac:dyDescent="0.25">
      <c r="A40" s="180"/>
      <c r="B40" s="191" t="s">
        <v>165</v>
      </c>
      <c r="C40" s="189"/>
      <c r="D40" s="213">
        <v>-2.9959440000000006</v>
      </c>
      <c r="E40" s="213">
        <v>-3.1864876267854134</v>
      </c>
      <c r="F40" s="213">
        <v>-3.0416775263925619</v>
      </c>
      <c r="G40" s="213">
        <v>-3.5715404833584512</v>
      </c>
      <c r="H40" s="213">
        <v>-4.1294130823360504</v>
      </c>
      <c r="I40" s="213">
        <v>-4.271797837783752</v>
      </c>
      <c r="J40" s="214">
        <v>-4.9003547785663493</v>
      </c>
      <c r="K40" s="198"/>
    </row>
    <row r="41" spans="1:11" ht="13.5" customHeight="1" x14ac:dyDescent="0.25">
      <c r="A41" s="180"/>
      <c r="B41" s="191" t="s">
        <v>45</v>
      </c>
      <c r="C41" s="189"/>
      <c r="D41" s="213"/>
      <c r="E41" s="213"/>
      <c r="F41" s="213"/>
      <c r="G41" s="213"/>
      <c r="H41" s="213"/>
      <c r="I41" s="213"/>
      <c r="J41" s="214"/>
      <c r="K41" s="198"/>
    </row>
    <row r="42" spans="1:11" ht="13.5" customHeight="1" x14ac:dyDescent="0.25">
      <c r="A42" s="180"/>
      <c r="B42" s="191"/>
      <c r="C42" s="189" t="s">
        <v>166</v>
      </c>
      <c r="D42" s="213">
        <v>-2.045328</v>
      </c>
      <c r="E42" s="213">
        <v>-2.16</v>
      </c>
      <c r="F42" s="213">
        <v>-2.0486368244933981</v>
      </c>
      <c r="G42" s="213">
        <v>-2.404025182338005</v>
      </c>
      <c r="H42" s="213">
        <v>-2.7878142766659391</v>
      </c>
      <c r="I42" s="213">
        <v>-2.8936457493392496</v>
      </c>
      <c r="J42" s="214">
        <v>-3.2267777044283181</v>
      </c>
      <c r="K42" s="198"/>
    </row>
    <row r="43" spans="1:11" ht="13.5" customHeight="1" x14ac:dyDescent="0.25">
      <c r="A43" s="180"/>
      <c r="B43" s="191"/>
      <c r="C43" s="189" t="s">
        <v>167</v>
      </c>
      <c r="D43" s="213">
        <v>-0.89314300000000002</v>
      </c>
      <c r="E43" s="213">
        <v>-0.97199999999999998</v>
      </c>
      <c r="F43" s="213">
        <v>-0.92188657102202909</v>
      </c>
      <c r="G43" s="213">
        <v>-1.0812613320521021</v>
      </c>
      <c r="H43" s="213">
        <v>-1.2544164244996725</v>
      </c>
      <c r="I43" s="213">
        <v>-1.3022905872026624</v>
      </c>
      <c r="J43" s="214">
        <v>-1.4521999669927435</v>
      </c>
      <c r="K43" s="198"/>
    </row>
    <row r="44" spans="1:11" ht="13.5" customHeight="1" x14ac:dyDescent="0.25">
      <c r="A44" s="180"/>
      <c r="B44" s="201"/>
      <c r="C44" s="202" t="s">
        <v>168</v>
      </c>
      <c r="D44" s="213">
        <v>-5.7473000000000413E-2</v>
      </c>
      <c r="E44" s="213">
        <v>-5.4487626785413343E-2</v>
      </c>
      <c r="F44" s="213">
        <v>-7.1154130877134736E-2</v>
      </c>
      <c r="G44" s="213">
        <v>-8.6253968968344155E-2</v>
      </c>
      <c r="H44" s="213">
        <v>-8.7182381170439138E-2</v>
      </c>
      <c r="I44" s="213">
        <v>-7.5861501241839727E-2</v>
      </c>
      <c r="J44" s="214">
        <v>-0.2213771071452876</v>
      </c>
      <c r="K44" s="198"/>
    </row>
    <row r="45" spans="1:11" ht="13.5" customHeight="1" x14ac:dyDescent="0.25">
      <c r="A45" s="180"/>
      <c r="B45" s="187" t="s">
        <v>173</v>
      </c>
      <c r="C45" s="188"/>
      <c r="D45" s="215"/>
      <c r="E45" s="215"/>
      <c r="F45" s="215"/>
      <c r="G45" s="215"/>
      <c r="H45" s="215"/>
      <c r="I45" s="215"/>
      <c r="J45" s="216"/>
      <c r="K45" s="198"/>
    </row>
    <row r="46" spans="1:11" ht="13.5" customHeight="1" x14ac:dyDescent="0.25">
      <c r="A46" s="180"/>
      <c r="B46" s="191" t="s">
        <v>163</v>
      </c>
      <c r="C46" s="192"/>
      <c r="D46" s="209">
        <v>5.4977999999999839E-2</v>
      </c>
      <c r="E46" s="209">
        <v>3.7868897293427607E-2</v>
      </c>
      <c r="F46" s="209">
        <v>0.15665355326035435</v>
      </c>
      <c r="G46" s="209">
        <v>0.21789827900837788</v>
      </c>
      <c r="H46" s="209">
        <v>0.22183742301908183</v>
      </c>
      <c r="I46" s="209">
        <v>0.20357705682347094</v>
      </c>
      <c r="J46" s="210">
        <v>0.20690868469642432</v>
      </c>
      <c r="K46" s="198"/>
    </row>
    <row r="47" spans="1:11" ht="13.5" customHeight="1" x14ac:dyDescent="0.25">
      <c r="A47" s="180"/>
      <c r="B47" s="195" t="s">
        <v>164</v>
      </c>
      <c r="C47" s="189"/>
      <c r="D47" s="211">
        <v>1.6980229999999998</v>
      </c>
      <c r="E47" s="211">
        <v>1.7838750000000001</v>
      </c>
      <c r="F47" s="211">
        <v>1.8102000938675293</v>
      </c>
      <c r="G47" s="211">
        <v>2.1602299641009046</v>
      </c>
      <c r="H47" s="211">
        <v>2.4682484969985081</v>
      </c>
      <c r="I47" s="211">
        <v>2.5273183701798296</v>
      </c>
      <c r="J47" s="212">
        <v>2.8739505716527893</v>
      </c>
      <c r="K47" s="198"/>
    </row>
    <row r="48" spans="1:11" ht="13.5" customHeight="1" x14ac:dyDescent="0.25">
      <c r="A48" s="180"/>
      <c r="B48" s="191" t="s">
        <v>165</v>
      </c>
      <c r="C48" s="189"/>
      <c r="D48" s="213">
        <v>-1.6430450000000001</v>
      </c>
      <c r="E48" s="213">
        <v>-1.7460061027065723</v>
      </c>
      <c r="F48" s="213">
        <v>-1.653546540607175</v>
      </c>
      <c r="G48" s="213">
        <v>-1.9423316850925267</v>
      </c>
      <c r="H48" s="213">
        <v>-2.2464110739794263</v>
      </c>
      <c r="I48" s="213">
        <v>-2.3237413133563587</v>
      </c>
      <c r="J48" s="214">
        <v>-2.667041886956365</v>
      </c>
      <c r="K48" s="198"/>
    </row>
    <row r="49" spans="1:11" ht="13.5" customHeight="1" x14ac:dyDescent="0.25">
      <c r="A49" s="180"/>
      <c r="B49" s="191" t="s">
        <v>45</v>
      </c>
      <c r="C49" s="189"/>
      <c r="D49" s="213"/>
      <c r="E49" s="213"/>
      <c r="F49" s="213"/>
      <c r="G49" s="213"/>
      <c r="H49" s="213"/>
      <c r="I49" s="213"/>
      <c r="J49" s="214"/>
      <c r="K49" s="198"/>
    </row>
    <row r="50" spans="1:11" ht="13.5" customHeight="1" x14ac:dyDescent="0.25">
      <c r="A50" s="180"/>
      <c r="B50" s="191"/>
      <c r="C50" s="189" t="s">
        <v>166</v>
      </c>
      <c r="D50" s="213">
        <v>-1.1939819999999999</v>
      </c>
      <c r="E50" s="213">
        <v>-1.2364059999999999</v>
      </c>
      <c r="F50" s="213">
        <v>-1.1623278655885152</v>
      </c>
      <c r="G50" s="213">
        <v>-1.3496681069678407</v>
      </c>
      <c r="H50" s="213">
        <v>-1.5588636127777296</v>
      </c>
      <c r="I50" s="213">
        <v>-1.6067111446486941</v>
      </c>
      <c r="J50" s="214">
        <v>-1.8391289973679676</v>
      </c>
      <c r="K50" s="198"/>
    </row>
    <row r="51" spans="1:11" ht="13.5" customHeight="1" x14ac:dyDescent="0.25">
      <c r="A51" s="180"/>
      <c r="B51" s="191"/>
      <c r="C51" s="189" t="s">
        <v>167</v>
      </c>
      <c r="D51" s="213">
        <v>-0.42693999999999999</v>
      </c>
      <c r="E51" s="213">
        <v>-0.442799</v>
      </c>
      <c r="F51" s="213">
        <v>-0.41186595908694346</v>
      </c>
      <c r="G51" s="213">
        <v>-0.48421084485201427</v>
      </c>
      <c r="H51" s="213">
        <v>-0.55834657149197509</v>
      </c>
      <c r="I51" s="213">
        <v>-0.57565752988318242</v>
      </c>
      <c r="J51" s="214">
        <v>-0.65780343321374179</v>
      </c>
      <c r="K51" s="198"/>
    </row>
    <row r="52" spans="1:11" ht="13.5" customHeight="1" x14ac:dyDescent="0.25">
      <c r="A52" s="180"/>
      <c r="B52" s="201"/>
      <c r="C52" s="202" t="s">
        <v>168</v>
      </c>
      <c r="D52" s="213">
        <v>-2.2123000000000104E-2</v>
      </c>
      <c r="E52" s="213">
        <v>-6.6801102706572468E-2</v>
      </c>
      <c r="F52" s="213">
        <v>-7.9352715931716264E-2</v>
      </c>
      <c r="G52" s="213">
        <v>-0.10845273327267187</v>
      </c>
      <c r="H52" s="213">
        <v>-0.1292008897097221</v>
      </c>
      <c r="I52" s="213">
        <v>-0.14137263882448209</v>
      </c>
      <c r="J52" s="214">
        <v>-0.17010945637465577</v>
      </c>
      <c r="K52" s="198"/>
    </row>
    <row r="53" spans="1:11" ht="13.5" customHeight="1" x14ac:dyDescent="0.25">
      <c r="A53" s="180"/>
      <c r="B53" s="187" t="s">
        <v>174</v>
      </c>
      <c r="C53" s="188"/>
      <c r="D53" s="215"/>
      <c r="E53" s="215"/>
      <c r="F53" s="215"/>
      <c r="G53" s="215"/>
      <c r="H53" s="215"/>
      <c r="I53" s="215"/>
      <c r="J53" s="216"/>
      <c r="K53" s="198"/>
    </row>
    <row r="54" spans="1:11" ht="13.5" customHeight="1" x14ac:dyDescent="0.25">
      <c r="A54" s="180"/>
      <c r="B54" s="191" t="s">
        <v>163</v>
      </c>
      <c r="C54" s="192"/>
      <c r="D54" s="209">
        <v>-2.5454084727583422E-2</v>
      </c>
      <c r="E54" s="209">
        <v>5.664701003322563E-3</v>
      </c>
      <c r="F54" s="209">
        <v>-7.4768116856115674E-3</v>
      </c>
      <c r="G54" s="209">
        <v>-5.7558335724210707E-3</v>
      </c>
      <c r="H54" s="209">
        <v>-1.1568769204111762E-2</v>
      </c>
      <c r="I54" s="209">
        <v>-1.7814094074086795E-2</v>
      </c>
      <c r="J54" s="210">
        <v>-2.5824442387987534E-2</v>
      </c>
      <c r="K54" s="198"/>
    </row>
    <row r="55" spans="1:11" ht="13.5" customHeight="1" x14ac:dyDescent="0.25">
      <c r="A55" s="180"/>
      <c r="B55" s="195" t="s">
        <v>164</v>
      </c>
      <c r="C55" s="189"/>
      <c r="D55" s="211">
        <v>0.20033363751000005</v>
      </c>
      <c r="E55" s="211">
        <v>0.2381606916939977</v>
      </c>
      <c r="F55" s="211">
        <v>0.20813112611475532</v>
      </c>
      <c r="G55" s="211">
        <v>0.24761743752863716</v>
      </c>
      <c r="H55" s="211">
        <v>0.28174931500895928</v>
      </c>
      <c r="I55" s="211">
        <v>0.28556519198435909</v>
      </c>
      <c r="J55" s="212">
        <v>0.32261131501053908</v>
      </c>
      <c r="K55" s="198"/>
    </row>
    <row r="56" spans="1:11" ht="13.5" customHeight="1" x14ac:dyDescent="0.25">
      <c r="A56" s="180"/>
      <c r="B56" s="191" t="s">
        <v>165</v>
      </c>
      <c r="C56" s="189"/>
      <c r="D56" s="213">
        <v>-0.22578772223758348</v>
      </c>
      <c r="E56" s="213">
        <v>-0.23249599069067514</v>
      </c>
      <c r="F56" s="213">
        <v>-0.21560793780036688</v>
      </c>
      <c r="G56" s="213">
        <v>-0.25337327110105823</v>
      </c>
      <c r="H56" s="213">
        <v>-0.29331808421307104</v>
      </c>
      <c r="I56" s="213">
        <v>-0.30337928605844589</v>
      </c>
      <c r="J56" s="214">
        <v>-0.34843575739852661</v>
      </c>
      <c r="K56" s="198"/>
    </row>
    <row r="57" spans="1:11" ht="13.5" customHeight="1" x14ac:dyDescent="0.25">
      <c r="A57" s="180"/>
      <c r="B57" s="191" t="s">
        <v>45</v>
      </c>
      <c r="C57" s="189"/>
      <c r="D57" s="213"/>
      <c r="E57" s="213"/>
      <c r="F57" s="213"/>
      <c r="G57" s="213"/>
      <c r="H57" s="213"/>
      <c r="I57" s="213"/>
      <c r="J57" s="214"/>
      <c r="K57" s="198"/>
    </row>
    <row r="58" spans="1:11" ht="13.5" customHeight="1" x14ac:dyDescent="0.25">
      <c r="A58" s="180"/>
      <c r="B58" s="191"/>
      <c r="C58" s="189" t="s">
        <v>166</v>
      </c>
      <c r="D58" s="213">
        <v>-0.19732436706341686</v>
      </c>
      <c r="E58" s="213">
        <v>-0.21400960299999999</v>
      </c>
      <c r="F58" s="213">
        <v>-0.20155802670635659</v>
      </c>
      <c r="G58" s="213">
        <v>-0.23420331258018562</v>
      </c>
      <c r="H58" s="213">
        <v>-0.23529234416846906</v>
      </c>
      <c r="I58" s="213">
        <v>-0.27934264969331712</v>
      </c>
      <c r="J58" s="214">
        <v>-0.32020876080891819</v>
      </c>
      <c r="K58" s="198"/>
    </row>
    <row r="59" spans="1:11" ht="13.5" customHeight="1" x14ac:dyDescent="0.25">
      <c r="A59" s="180"/>
      <c r="B59" s="191"/>
      <c r="C59" s="189" t="s">
        <v>167</v>
      </c>
      <c r="D59" s="213">
        <v>-2.2942355174166641E-2</v>
      </c>
      <c r="E59" s="213">
        <v>-1.8191140999999997E-2</v>
      </c>
      <c r="F59" s="213">
        <v>-1.7132738182100898E-2</v>
      </c>
      <c r="G59" s="213">
        <v>-1.9907636080159156E-2</v>
      </c>
      <c r="H59" s="213">
        <v>-2.301940916846907E-2</v>
      </c>
      <c r="I59" s="213">
        <v>-2.3744548898177578E-2</v>
      </c>
      <c r="J59" s="214">
        <v>-2.7218230273105382E-2</v>
      </c>
      <c r="K59" s="198"/>
    </row>
    <row r="60" spans="1:11" ht="13.5" customHeight="1" x14ac:dyDescent="0.25">
      <c r="A60" s="180"/>
      <c r="B60" s="201"/>
      <c r="C60" s="202" t="s">
        <v>168</v>
      </c>
      <c r="D60" s="213">
        <v>-5.5209999999999834E-3</v>
      </c>
      <c r="E60" s="213">
        <v>-2.9524669067514608E-4</v>
      </c>
      <c r="F60" s="213">
        <v>3.0828270880906023E-3</v>
      </c>
      <c r="G60" s="213">
        <v>7.3767755928652947E-4</v>
      </c>
      <c r="H60" s="213">
        <v>5.1307326492418064E-4</v>
      </c>
      <c r="I60" s="213">
        <v>-2.9208746695119419E-4</v>
      </c>
      <c r="J60" s="214">
        <v>-1.00876631650307E-3</v>
      </c>
      <c r="K60" s="198"/>
    </row>
    <row r="61" spans="1:11" ht="13.5" customHeight="1" x14ac:dyDescent="0.25">
      <c r="A61" s="180"/>
      <c r="B61" s="191" t="s">
        <v>175</v>
      </c>
      <c r="C61" s="189"/>
      <c r="D61" s="215"/>
      <c r="E61" s="215"/>
      <c r="F61" s="215"/>
      <c r="G61" s="215"/>
      <c r="H61" s="215"/>
      <c r="I61" s="215"/>
      <c r="J61" s="216"/>
      <c r="K61" s="198"/>
    </row>
    <row r="62" spans="1:11" ht="13.5" customHeight="1" x14ac:dyDescent="0.25">
      <c r="A62" s="180"/>
      <c r="B62" s="191" t="s">
        <v>163</v>
      </c>
      <c r="C62" s="192"/>
      <c r="D62" s="209">
        <v>1.7892465834338809</v>
      </c>
      <c r="E62" s="209">
        <v>1.807738825223189</v>
      </c>
      <c r="F62" s="209">
        <v>2.0500278480601968</v>
      </c>
      <c r="G62" s="209">
        <v>2.5322474450809787</v>
      </c>
      <c r="H62" s="209">
        <v>2.8723689385428179</v>
      </c>
      <c r="I62" s="209">
        <v>3.003440284107314</v>
      </c>
      <c r="J62" s="210">
        <v>3.2921558274496476</v>
      </c>
      <c r="K62" s="198"/>
    </row>
    <row r="63" spans="1:11" ht="13.5" customHeight="1" x14ac:dyDescent="0.25">
      <c r="A63" s="180"/>
      <c r="B63" s="195" t="s">
        <v>164</v>
      </c>
      <c r="C63" s="189"/>
      <c r="D63" s="211">
        <v>4.0728306336938811</v>
      </c>
      <c r="E63" s="211">
        <v>4.2293707582972901</v>
      </c>
      <c r="F63" s="211">
        <v>4.3204241587220853</v>
      </c>
      <c r="G63" s="211">
        <v>5.2049853184574628</v>
      </c>
      <c r="H63" s="211">
        <v>5.9638309367989484</v>
      </c>
      <c r="I63" s="211">
        <v>6.2006945334849997</v>
      </c>
      <c r="J63" s="212">
        <v>6.960614158735118</v>
      </c>
      <c r="K63" s="198"/>
    </row>
    <row r="64" spans="1:11" ht="13.5" customHeight="1" x14ac:dyDescent="0.25">
      <c r="A64" s="180"/>
      <c r="B64" s="191" t="s">
        <v>165</v>
      </c>
      <c r="C64" s="189"/>
      <c r="D64" s="213">
        <v>-2.28358405026</v>
      </c>
      <c r="E64" s="213">
        <v>-2.4216319330741012</v>
      </c>
      <c r="F64" s="213">
        <v>-2.2703963106618885</v>
      </c>
      <c r="G64" s="213">
        <v>-2.6727378733764842</v>
      </c>
      <c r="H64" s="213">
        <v>-3.0914619982561304</v>
      </c>
      <c r="I64" s="213">
        <v>-3.1972542493776857</v>
      </c>
      <c r="J64" s="214">
        <v>-3.6684583312854704</v>
      </c>
      <c r="K64" s="198"/>
    </row>
    <row r="65" spans="1:11" ht="13.5" customHeight="1" x14ac:dyDescent="0.25">
      <c r="A65" s="180"/>
      <c r="B65" s="191" t="s">
        <v>45</v>
      </c>
      <c r="C65" s="189"/>
      <c r="D65" s="213"/>
      <c r="E65" s="213"/>
      <c r="F65" s="213"/>
      <c r="G65" s="213"/>
      <c r="H65" s="213"/>
      <c r="I65" s="213"/>
      <c r="J65" s="214"/>
      <c r="K65" s="198"/>
    </row>
    <row r="66" spans="1:11" ht="13.5" customHeight="1" x14ac:dyDescent="0.25">
      <c r="A66" s="180"/>
      <c r="B66" s="191"/>
      <c r="C66" s="189" t="s">
        <v>166</v>
      </c>
      <c r="D66" s="213">
        <v>-1.5559719999999999</v>
      </c>
      <c r="E66" s="213">
        <v>-1.6604670000000001</v>
      </c>
      <c r="F66" s="213">
        <v>-1.5689763877705265</v>
      </c>
      <c r="G66" s="213">
        <v>-1.8112082443215936</v>
      </c>
      <c r="H66" s="213">
        <v>-1.9998936670578178</v>
      </c>
      <c r="I66" s="213">
        <v>-2.0607786724101862</v>
      </c>
      <c r="J66" s="214">
        <v>-2.3175600501573594</v>
      </c>
      <c r="K66" s="217"/>
    </row>
    <row r="67" spans="1:11" ht="13.5" customHeight="1" x14ac:dyDescent="0.25">
      <c r="A67" s="180"/>
      <c r="B67" s="191"/>
      <c r="C67" s="189" t="s">
        <v>167</v>
      </c>
      <c r="D67" s="213">
        <v>-0.66396699999999997</v>
      </c>
      <c r="E67" s="213">
        <v>-0.69496400000000003</v>
      </c>
      <c r="F67" s="213">
        <v>-0.6583101091549125</v>
      </c>
      <c r="G67" s="213">
        <v>-0.75924049462965892</v>
      </c>
      <c r="H67" s="213">
        <v>-0.83874112944101353</v>
      </c>
      <c r="I67" s="213">
        <v>-0.86459819976615881</v>
      </c>
      <c r="J67" s="214">
        <v>-0.97233836598618351</v>
      </c>
      <c r="K67" s="217"/>
    </row>
    <row r="68" spans="1:11" ht="13.5" customHeight="1" x14ac:dyDescent="0.25">
      <c r="A68" s="180"/>
      <c r="B68" s="201"/>
      <c r="C68" s="202" t="s">
        <v>168</v>
      </c>
      <c r="D68" s="213">
        <v>-6.3645050259999947E-2</v>
      </c>
      <c r="E68" s="213">
        <v>-6.6200933074101048E-2</v>
      </c>
      <c r="F68" s="213">
        <v>-4.3109813736449433E-2</v>
      </c>
      <c r="G68" s="213">
        <v>-0.10228913442523174</v>
      </c>
      <c r="H68" s="213">
        <v>-0.25282720175729956</v>
      </c>
      <c r="I68" s="213">
        <v>-0.27187737720134081</v>
      </c>
      <c r="J68" s="214">
        <v>-0.37855991514192738</v>
      </c>
      <c r="K68" s="217"/>
    </row>
    <row r="69" spans="1:11" ht="13.5" customHeight="1" x14ac:dyDescent="0.25">
      <c r="A69" s="180"/>
      <c r="B69" s="191" t="s">
        <v>176</v>
      </c>
      <c r="C69" s="189"/>
      <c r="D69" s="215"/>
      <c r="E69" s="215"/>
      <c r="F69" s="215"/>
      <c r="G69" s="215"/>
      <c r="H69" s="215"/>
      <c r="I69" s="215"/>
      <c r="J69" s="216"/>
      <c r="K69" s="198"/>
    </row>
    <row r="70" spans="1:11" ht="13.5" customHeight="1" x14ac:dyDescent="0.25">
      <c r="A70" s="180"/>
      <c r="B70" s="191" t="s">
        <v>163</v>
      </c>
      <c r="C70" s="192"/>
      <c r="D70" s="209">
        <v>0.61799999999999999</v>
      </c>
      <c r="E70" s="209">
        <v>0.51300663041981898</v>
      </c>
      <c r="F70" s="209">
        <v>0.5657863017987621</v>
      </c>
      <c r="G70" s="209">
        <v>0.6414310200823381</v>
      </c>
      <c r="H70" s="209">
        <v>0.71949503488098476</v>
      </c>
      <c r="I70" s="209">
        <v>0.73757807046443435</v>
      </c>
      <c r="J70" s="210">
        <v>0.83570277636376677</v>
      </c>
      <c r="K70" s="198"/>
    </row>
    <row r="71" spans="1:11" ht="13.5" customHeight="1" x14ac:dyDescent="0.25">
      <c r="A71" s="180"/>
      <c r="B71" s="195" t="s">
        <v>164</v>
      </c>
      <c r="C71" s="189"/>
      <c r="D71" s="211">
        <v>1.006</v>
      </c>
      <c r="E71" s="211">
        <v>0.92400000000000004</v>
      </c>
      <c r="F71" s="211">
        <v>0.95427922946169119</v>
      </c>
      <c r="G71" s="211">
        <v>1.0975019911368513</v>
      </c>
      <c r="H71" s="211">
        <v>1.2478369843059027</v>
      </c>
      <c r="I71" s="211">
        <v>1.283780919495928</v>
      </c>
      <c r="J71" s="212">
        <v>1.4314036784275137</v>
      </c>
      <c r="K71" s="198"/>
    </row>
    <row r="72" spans="1:11" ht="13.5" customHeight="1" x14ac:dyDescent="0.25">
      <c r="A72" s="180"/>
      <c r="B72" s="191" t="s">
        <v>165</v>
      </c>
      <c r="C72" s="189"/>
      <c r="D72" s="213">
        <v>-0.38800000000000001</v>
      </c>
      <c r="E72" s="213">
        <v>-0.41099336958018107</v>
      </c>
      <c r="F72" s="213">
        <v>-0.38849292766292914</v>
      </c>
      <c r="G72" s="213">
        <v>-0.45607097105451322</v>
      </c>
      <c r="H72" s="213">
        <v>-0.52834194942491797</v>
      </c>
      <c r="I72" s="213">
        <v>-0.54620284903149363</v>
      </c>
      <c r="J72" s="214">
        <v>-0.59570090206374693</v>
      </c>
      <c r="K72" s="198"/>
    </row>
    <row r="73" spans="1:11" ht="13.5" customHeight="1" x14ac:dyDescent="0.25">
      <c r="A73" s="180"/>
      <c r="B73" s="191" t="s">
        <v>45</v>
      </c>
      <c r="C73" s="189"/>
      <c r="D73" s="213"/>
      <c r="E73" s="213"/>
      <c r="F73" s="213"/>
      <c r="G73" s="213"/>
      <c r="H73" s="213"/>
      <c r="I73" s="213"/>
      <c r="J73" s="214"/>
      <c r="K73" s="198"/>
    </row>
    <row r="74" spans="1:11" ht="13.5" customHeight="1" x14ac:dyDescent="0.25">
      <c r="A74" s="180"/>
      <c r="B74" s="191"/>
      <c r="C74" s="189" t="s">
        <v>166</v>
      </c>
      <c r="D74" s="213">
        <v>-0.26</v>
      </c>
      <c r="E74" s="213">
        <v>-0.26300000000000001</v>
      </c>
      <c r="F74" s="213">
        <v>-0.24868973929325763</v>
      </c>
      <c r="G74" s="213">
        <v>-0.29135705621883784</v>
      </c>
      <c r="H74" s="213">
        <v>-0.33648391320450127</v>
      </c>
      <c r="I74" s="213">
        <v>-0.34880331256743735</v>
      </c>
      <c r="J74" s="214">
        <v>-0.38938265967701269</v>
      </c>
      <c r="K74" s="198"/>
    </row>
    <row r="75" spans="1:11" ht="13.5" customHeight="1" x14ac:dyDescent="0.25">
      <c r="A75" s="180"/>
      <c r="B75" s="191"/>
      <c r="C75" s="189" t="s">
        <v>167</v>
      </c>
      <c r="D75" s="213">
        <v>-0.11600000000000001</v>
      </c>
      <c r="E75" s="213">
        <v>-0.11700000000000001</v>
      </c>
      <c r="F75" s="213">
        <v>-0.11154466247712289</v>
      </c>
      <c r="G75" s="213">
        <v>-0.1306454443334493</v>
      </c>
      <c r="H75" s="213">
        <v>-0.15029793165790134</v>
      </c>
      <c r="I75" s="213">
        <v>-0.15588972107804178</v>
      </c>
      <c r="J75" s="214">
        <v>-0.1740907517668954</v>
      </c>
      <c r="K75" s="198"/>
    </row>
    <row r="76" spans="1:11" ht="13.5" customHeight="1" x14ac:dyDescent="0.25">
      <c r="A76" s="180"/>
      <c r="B76" s="201"/>
      <c r="C76" s="202" t="s">
        <v>168</v>
      </c>
      <c r="D76" s="213">
        <v>-1.2E-2</v>
      </c>
      <c r="E76" s="213">
        <v>-3.099336958018108E-2</v>
      </c>
      <c r="F76" s="213">
        <v>-2.8258525892548628E-2</v>
      </c>
      <c r="G76" s="213">
        <v>-3.406847050222616E-2</v>
      </c>
      <c r="H76" s="213">
        <v>-4.156010456251534E-2</v>
      </c>
      <c r="I76" s="213">
        <v>-4.1509815386014587E-2</v>
      </c>
      <c r="J76" s="214">
        <v>-6.3146213395460185E-2</v>
      </c>
      <c r="K76" s="198"/>
    </row>
    <row r="77" spans="1:11" ht="13.5" customHeight="1" x14ac:dyDescent="0.25">
      <c r="A77" s="180"/>
      <c r="B77" s="191" t="s">
        <v>177</v>
      </c>
      <c r="C77" s="189"/>
      <c r="D77" s="215"/>
      <c r="E77" s="215"/>
      <c r="F77" s="215"/>
      <c r="G77" s="215"/>
      <c r="H77" s="215"/>
      <c r="I77" s="215"/>
      <c r="J77" s="216"/>
      <c r="K77" s="198"/>
    </row>
    <row r="78" spans="1:11" ht="13.5" customHeight="1" x14ac:dyDescent="0.25">
      <c r="A78" s="180"/>
      <c r="B78" s="191" t="s">
        <v>178</v>
      </c>
      <c r="C78" s="189"/>
      <c r="D78" s="213">
        <v>1.4515734972100001</v>
      </c>
      <c r="E78" s="213">
        <v>1.4784144394828269</v>
      </c>
      <c r="F78" s="213">
        <v>1.701971549852803</v>
      </c>
      <c r="G78" s="213">
        <v>0.3245508077368835</v>
      </c>
      <c r="H78" s="213">
        <v>2.1383247259908398</v>
      </c>
      <c r="I78" s="213">
        <v>2.0011708907607999</v>
      </c>
      <c r="J78" s="214">
        <v>2.326106674965958</v>
      </c>
      <c r="K78" s="198"/>
    </row>
    <row r="79" spans="1:11" ht="13.5" customHeight="1" x14ac:dyDescent="0.25">
      <c r="A79" s="180"/>
      <c r="B79" s="201" t="s">
        <v>179</v>
      </c>
      <c r="C79" s="202"/>
      <c r="D79" s="213">
        <v>0.39984235389999823</v>
      </c>
      <c r="E79" s="213">
        <v>0.22436949897553005</v>
      </c>
      <c r="F79" s="213">
        <v>0.26164244838390882</v>
      </c>
      <c r="G79" s="213">
        <v>1.9118178302601256</v>
      </c>
      <c r="H79" s="213">
        <v>0.50622608616269815</v>
      </c>
      <c r="I79" s="213">
        <v>0.72482389607092124</v>
      </c>
      <c r="J79" s="214">
        <v>0.64134117437939508</v>
      </c>
      <c r="K79" s="198"/>
    </row>
    <row r="80" spans="1:11" ht="13.5" customHeight="1" x14ac:dyDescent="0.25">
      <c r="A80" s="180"/>
      <c r="B80" s="218" t="s">
        <v>180</v>
      </c>
      <c r="C80" s="219"/>
      <c r="D80" s="220">
        <v>3.2959063498162942</v>
      </c>
      <c r="E80" s="220">
        <v>3.2571153059336124</v>
      </c>
      <c r="F80" s="220">
        <v>6.182482810242302</v>
      </c>
      <c r="G80" s="220">
        <v>8.319147574899473</v>
      </c>
      <c r="H80" s="220">
        <v>8.8396026906228506</v>
      </c>
      <c r="I80" s="220">
        <v>8.1692671045648453</v>
      </c>
      <c r="J80" s="221">
        <v>8.1625742890418014</v>
      </c>
      <c r="K80" s="198"/>
    </row>
    <row r="81" spans="1:11" ht="12.75" customHeight="1" x14ac:dyDescent="0.25">
      <c r="A81" s="222"/>
      <c r="B81" s="611" t="s">
        <v>181</v>
      </c>
      <c r="C81" s="612"/>
      <c r="D81" s="612"/>
      <c r="E81" s="612"/>
      <c r="F81" s="612"/>
      <c r="G81" s="612"/>
      <c r="H81" s="612"/>
      <c r="I81" s="612"/>
      <c r="J81" s="613"/>
      <c r="K81" s="222"/>
    </row>
    <row r="82" spans="1:11" ht="12.75" customHeight="1" thickBot="1" x14ac:dyDescent="0.3">
      <c r="A82" s="222"/>
      <c r="B82" s="614" t="s">
        <v>182</v>
      </c>
      <c r="C82" s="615"/>
      <c r="D82" s="615"/>
      <c r="E82" s="615"/>
      <c r="F82" s="615"/>
      <c r="G82" s="615"/>
      <c r="H82" s="615"/>
      <c r="I82" s="615"/>
      <c r="J82" s="616"/>
      <c r="K82" s="223"/>
    </row>
    <row r="83" spans="1:11" ht="15.75" x14ac:dyDescent="0.25">
      <c r="A83" s="180"/>
      <c r="B83" s="224"/>
      <c r="C83" s="224"/>
      <c r="D83" s="224"/>
      <c r="E83" s="224"/>
      <c r="F83" s="224"/>
      <c r="G83" s="224"/>
      <c r="H83" s="224"/>
      <c r="I83" s="224"/>
      <c r="J83" s="224"/>
      <c r="K83" s="225"/>
    </row>
  </sheetData>
  <mergeCells count="5">
    <mergeCell ref="B2:J2"/>
    <mergeCell ref="D3:J3"/>
    <mergeCell ref="E4:J4"/>
    <mergeCell ref="B81:J81"/>
    <mergeCell ref="B82:J82"/>
  </mergeCells>
  <hyperlinks>
    <hyperlink ref="A1" location="Contents!B22" display="Back to contents" xr:uid="{BDD6BA03-FA92-4216-8D01-3DBD1B07C48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3988D-8CAD-4FA4-BAC3-48B2D88CDE6A}">
  <dimension ref="A1:J27"/>
  <sheetViews>
    <sheetView showGridLines="0" workbookViewId="0"/>
  </sheetViews>
  <sheetFormatPr defaultRowHeight="15" x14ac:dyDescent="0.25"/>
  <cols>
    <col min="1" max="1" width="9.33203125" customWidth="1"/>
    <col min="2" max="2" width="61.109375" customWidth="1"/>
    <col min="3" max="9" width="7.77734375" customWidth="1"/>
  </cols>
  <sheetData>
    <row r="1" spans="1:10" ht="33.75" customHeight="1" thickBot="1" x14ac:dyDescent="0.3">
      <c r="A1" s="19" t="s">
        <v>32</v>
      </c>
      <c r="B1" s="125"/>
      <c r="C1" s="125"/>
      <c r="D1" s="125"/>
      <c r="E1" s="125"/>
      <c r="F1" s="125"/>
      <c r="G1" s="125"/>
      <c r="H1" s="125"/>
      <c r="I1" s="125"/>
      <c r="J1" s="125"/>
    </row>
    <row r="2" spans="1:10" ht="18" customHeight="1" thickBot="1" x14ac:dyDescent="0.3">
      <c r="A2" s="125"/>
      <c r="B2" s="617" t="s">
        <v>183</v>
      </c>
      <c r="C2" s="618"/>
      <c r="D2" s="618"/>
      <c r="E2" s="618"/>
      <c r="F2" s="618"/>
      <c r="G2" s="618"/>
      <c r="H2" s="618"/>
      <c r="I2" s="619"/>
      <c r="J2" s="226"/>
    </row>
    <row r="3" spans="1:10" ht="12.75" customHeight="1" x14ac:dyDescent="0.25">
      <c r="A3" s="125"/>
      <c r="B3" s="227"/>
      <c r="C3" s="620" t="s">
        <v>98</v>
      </c>
      <c r="D3" s="620"/>
      <c r="E3" s="620"/>
      <c r="F3" s="620"/>
      <c r="G3" s="620"/>
      <c r="H3" s="620"/>
      <c r="I3" s="621"/>
      <c r="J3" s="226"/>
    </row>
    <row r="4" spans="1:10" ht="12.75" customHeight="1" x14ac:dyDescent="0.25">
      <c r="A4" s="125"/>
      <c r="B4" s="227"/>
      <c r="C4" s="228" t="s">
        <v>35</v>
      </c>
      <c r="D4" s="622" t="s">
        <v>36</v>
      </c>
      <c r="E4" s="622"/>
      <c r="F4" s="622"/>
      <c r="G4" s="622"/>
      <c r="H4" s="622"/>
      <c r="I4" s="623"/>
      <c r="J4" s="226"/>
    </row>
    <row r="5" spans="1:10" ht="12.75" customHeight="1" x14ac:dyDescent="0.25">
      <c r="A5" s="125"/>
      <c r="B5" s="227"/>
      <c r="C5" s="31" t="s">
        <v>37</v>
      </c>
      <c r="D5" s="32" t="s">
        <v>38</v>
      </c>
      <c r="E5" s="32" t="s">
        <v>39</v>
      </c>
      <c r="F5" s="32" t="s">
        <v>40</v>
      </c>
      <c r="G5" s="32" t="s">
        <v>41</v>
      </c>
      <c r="H5" s="32" t="s">
        <v>42</v>
      </c>
      <c r="I5" s="33" t="s">
        <v>43</v>
      </c>
      <c r="J5" s="125"/>
    </row>
    <row r="6" spans="1:10" ht="13.5" customHeight="1" x14ac:dyDescent="0.25">
      <c r="A6" s="125"/>
      <c r="B6" s="229" t="s">
        <v>184</v>
      </c>
      <c r="C6" s="230"/>
      <c r="D6" s="230"/>
      <c r="E6" s="230"/>
      <c r="F6" s="230"/>
      <c r="G6" s="230"/>
      <c r="H6" s="230"/>
      <c r="I6" s="231"/>
      <c r="J6" s="226"/>
    </row>
    <row r="7" spans="1:10" ht="13.5" customHeight="1" x14ac:dyDescent="0.25">
      <c r="A7" s="125"/>
      <c r="B7" s="232" t="s">
        <v>185</v>
      </c>
      <c r="C7" s="213">
        <v>0.53300000000000003</v>
      </c>
      <c r="D7" s="213">
        <v>0.45500000000000002</v>
      </c>
      <c r="E7" s="213">
        <v>0.5</v>
      </c>
      <c r="F7" s="213">
        <v>0.54800000000000004</v>
      </c>
      <c r="G7" s="213">
        <v>0.59</v>
      </c>
      <c r="H7" s="213">
        <v>0.625</v>
      </c>
      <c r="I7" s="233">
        <v>0.66400000000000003</v>
      </c>
      <c r="J7" s="234"/>
    </row>
    <row r="8" spans="1:10" ht="13.5" customHeight="1" x14ac:dyDescent="0.25">
      <c r="A8" s="125"/>
      <c r="B8" s="232" t="s">
        <v>186</v>
      </c>
      <c r="C8" s="213">
        <v>0.28399999999999997</v>
      </c>
      <c r="D8" s="213">
        <v>0.47182750304493731</v>
      </c>
      <c r="E8" s="213">
        <v>0.39589691566048213</v>
      </c>
      <c r="F8" s="213">
        <v>0.39414176501365811</v>
      </c>
      <c r="G8" s="213">
        <v>0.38988982454584725</v>
      </c>
      <c r="H8" s="213">
        <v>0.40184065176288458</v>
      </c>
      <c r="I8" s="233">
        <v>0.41677790335835346</v>
      </c>
      <c r="J8" s="234"/>
    </row>
    <row r="9" spans="1:10" ht="13.5" customHeight="1" x14ac:dyDescent="0.25">
      <c r="A9" s="125"/>
      <c r="B9" s="232" t="s">
        <v>187</v>
      </c>
      <c r="C9" s="213">
        <v>-0.21986166666666668</v>
      </c>
      <c r="D9" s="213">
        <v>-0.21986166666666668</v>
      </c>
      <c r="E9" s="213">
        <v>-0.21986166666666668</v>
      </c>
      <c r="F9" s="213">
        <v>-0.21986166666666668</v>
      </c>
      <c r="G9" s="213">
        <v>-0.21986166666666668</v>
      </c>
      <c r="H9" s="213">
        <v>-0.21986166666666668</v>
      </c>
      <c r="I9" s="233">
        <v>-0.21986166666666668</v>
      </c>
      <c r="J9" s="234"/>
    </row>
    <row r="10" spans="1:10" ht="13.5" customHeight="1" x14ac:dyDescent="0.25">
      <c r="A10" s="125"/>
      <c r="B10" s="232" t="s">
        <v>188</v>
      </c>
      <c r="C10" s="213">
        <v>0.11862200000000001</v>
      </c>
      <c r="D10" s="213">
        <v>2.4820000000000002E-2</v>
      </c>
      <c r="E10" s="213">
        <v>2.4820000000000002E-2</v>
      </c>
      <c r="F10" s="213">
        <v>2.4820000000000002E-2</v>
      </c>
      <c r="G10" s="213">
        <v>2.4997380435675662E-2</v>
      </c>
      <c r="H10" s="213">
        <v>2.4997380435675662E-2</v>
      </c>
      <c r="I10" s="233">
        <v>2.4997380435675662E-2</v>
      </c>
      <c r="J10" s="234"/>
    </row>
    <row r="11" spans="1:10" ht="13.5" customHeight="1" x14ac:dyDescent="0.25">
      <c r="A11" s="125"/>
      <c r="B11" s="232" t="s">
        <v>189</v>
      </c>
      <c r="C11" s="213">
        <v>0</v>
      </c>
      <c r="D11" s="213">
        <v>43.189</v>
      </c>
      <c r="E11" s="213">
        <v>12.776999999999999</v>
      </c>
      <c r="F11" s="199">
        <v>0</v>
      </c>
      <c r="G11" s="213">
        <v>0</v>
      </c>
      <c r="H11" s="213">
        <v>0</v>
      </c>
      <c r="I11" s="233">
        <v>0</v>
      </c>
      <c r="J11" s="234"/>
    </row>
    <row r="12" spans="1:10" ht="13.5" customHeight="1" x14ac:dyDescent="0.25">
      <c r="A12" s="125"/>
      <c r="B12" s="232" t="s">
        <v>190</v>
      </c>
      <c r="C12" s="213">
        <v>0.71653499999999992</v>
      </c>
      <c r="D12" s="213">
        <v>0.38276399999999999</v>
      </c>
      <c r="E12" s="213">
        <v>0.451567</v>
      </c>
      <c r="F12" s="199">
        <v>0.43579299999999999</v>
      </c>
      <c r="G12" s="213">
        <v>0.43821060980167947</v>
      </c>
      <c r="H12" s="213">
        <v>0.44064054781426171</v>
      </c>
      <c r="I12" s="233">
        <v>0.44328287961599194</v>
      </c>
      <c r="J12" s="234"/>
    </row>
    <row r="13" spans="1:10" ht="13.5" customHeight="1" x14ac:dyDescent="0.25">
      <c r="A13" s="125"/>
      <c r="B13" s="235" t="s">
        <v>191</v>
      </c>
      <c r="C13" s="213">
        <v>0.63146900000000006</v>
      </c>
      <c r="D13" s="213">
        <v>3.1208870000000002</v>
      </c>
      <c r="E13" s="213">
        <v>0.195442</v>
      </c>
      <c r="F13" s="213">
        <v>0.195442</v>
      </c>
      <c r="G13" s="213">
        <v>0.19648162720277776</v>
      </c>
      <c r="H13" s="213">
        <v>0.19752678456141123</v>
      </c>
      <c r="I13" s="233">
        <v>0.1985775014928142</v>
      </c>
      <c r="J13" s="234"/>
    </row>
    <row r="14" spans="1:10" ht="13.5" customHeight="1" x14ac:dyDescent="0.25">
      <c r="A14" s="125"/>
      <c r="B14" s="232" t="s">
        <v>177</v>
      </c>
      <c r="C14" s="213">
        <f t="shared" ref="C14:I14" si="0">C15-SUM(C7:C13)</f>
        <v>-3.3007999999999704E-2</v>
      </c>
      <c r="D14" s="213">
        <f t="shared" si="0"/>
        <v>-3.1636000000005993E-2</v>
      </c>
      <c r="E14" s="213">
        <f t="shared" si="0"/>
        <v>-6.0736000000000345E-2</v>
      </c>
      <c r="F14" s="213">
        <f t="shared" si="0"/>
        <v>0.42666400000000038</v>
      </c>
      <c r="G14" s="213">
        <f t="shared" si="0"/>
        <v>4.0116043818825053E-2</v>
      </c>
      <c r="H14" s="213">
        <f t="shared" si="0"/>
        <v>3.629732452630785E-2</v>
      </c>
      <c r="I14" s="233">
        <f t="shared" si="0"/>
        <v>3.3277441786188744E-2</v>
      </c>
      <c r="J14" s="234"/>
    </row>
    <row r="15" spans="1:10" ht="13.5" customHeight="1" x14ac:dyDescent="0.25">
      <c r="A15" s="125"/>
      <c r="B15" s="236" t="s">
        <v>192</v>
      </c>
      <c r="C15" s="237">
        <v>2.0307563333333336</v>
      </c>
      <c r="D15" s="237">
        <v>47.392800836378271</v>
      </c>
      <c r="E15" s="237">
        <v>14.064128248993814</v>
      </c>
      <c r="F15" s="237">
        <v>1.8049990983469917</v>
      </c>
      <c r="G15" s="237">
        <v>1.4598338191381386</v>
      </c>
      <c r="H15" s="237">
        <v>1.5064410224338745</v>
      </c>
      <c r="I15" s="238">
        <v>1.5610514400223574</v>
      </c>
      <c r="J15" s="234"/>
    </row>
    <row r="16" spans="1:10" ht="13.5" customHeight="1" x14ac:dyDescent="0.25">
      <c r="A16" s="125"/>
      <c r="B16" s="232"/>
      <c r="C16" s="213"/>
      <c r="D16" s="213"/>
      <c r="E16" s="213"/>
      <c r="F16" s="213"/>
      <c r="G16" s="213"/>
      <c r="H16" s="213"/>
      <c r="I16" s="233"/>
      <c r="J16" s="234"/>
    </row>
    <row r="17" spans="1:10" ht="13.5" customHeight="1" x14ac:dyDescent="0.25">
      <c r="A17" s="125"/>
      <c r="B17" s="229" t="s">
        <v>193</v>
      </c>
      <c r="C17" s="213"/>
      <c r="D17" s="213"/>
      <c r="E17" s="213"/>
      <c r="F17" s="213"/>
      <c r="G17" s="213"/>
      <c r="H17" s="213"/>
      <c r="I17" s="233"/>
      <c r="J17" s="234"/>
    </row>
    <row r="18" spans="1:10" ht="13.5" customHeight="1" x14ac:dyDescent="0.25">
      <c r="A18" s="125"/>
      <c r="B18" s="232" t="s">
        <v>194</v>
      </c>
      <c r="C18" s="213">
        <v>0.46282899999999999</v>
      </c>
      <c r="D18" s="213">
        <v>0.39408599999999999</v>
      </c>
      <c r="E18" s="213">
        <v>0.392291</v>
      </c>
      <c r="F18" s="213">
        <v>0.39291899999999996</v>
      </c>
      <c r="G18" s="213">
        <v>0.392428</v>
      </c>
      <c r="H18" s="213">
        <v>0.37181000000000003</v>
      </c>
      <c r="I18" s="233">
        <v>0.37181000000000003</v>
      </c>
      <c r="J18" s="234"/>
    </row>
    <row r="19" spans="1:10" ht="13.5" customHeight="1" x14ac:dyDescent="0.25">
      <c r="A19" s="125"/>
      <c r="B19" s="232" t="s">
        <v>195</v>
      </c>
      <c r="C19" s="213">
        <v>0.17317037700000001</v>
      </c>
      <c r="D19" s="213">
        <v>0.14820628999999999</v>
      </c>
      <c r="E19" s="213">
        <v>0.17095050000000001</v>
      </c>
      <c r="F19" s="213">
        <v>0.19573650000000001</v>
      </c>
      <c r="G19" s="213">
        <v>0.223917</v>
      </c>
      <c r="H19" s="213">
        <v>0.1478545</v>
      </c>
      <c r="I19" s="233">
        <v>2.862E-2</v>
      </c>
      <c r="J19" s="234"/>
    </row>
    <row r="20" spans="1:10" ht="13.5" customHeight="1" x14ac:dyDescent="0.25">
      <c r="A20" s="125"/>
      <c r="B20" s="239" t="s">
        <v>196</v>
      </c>
      <c r="C20" s="213">
        <v>3.4000000000000002E-2</v>
      </c>
      <c r="D20" s="213">
        <v>4.2900000000000001E-2</v>
      </c>
      <c r="E20" s="213">
        <v>3.0599999999999995E-2</v>
      </c>
      <c r="F20" s="213">
        <v>2.47E-2</v>
      </c>
      <c r="G20" s="213">
        <v>0.04</v>
      </c>
      <c r="H20" s="213">
        <v>0.04</v>
      </c>
      <c r="I20" s="233">
        <v>0.04</v>
      </c>
      <c r="J20" s="234"/>
    </row>
    <row r="21" spans="1:10" ht="13.5" customHeight="1" x14ac:dyDescent="0.25">
      <c r="A21" s="125"/>
      <c r="B21" s="232" t="s">
        <v>197</v>
      </c>
      <c r="C21" s="213">
        <v>-0.12134235390000001</v>
      </c>
      <c r="D21" s="213">
        <v>6.0558670180000038E-2</v>
      </c>
      <c r="E21" s="213">
        <v>-2.9749434769999993E-2</v>
      </c>
      <c r="F21" s="213">
        <v>-2.8867763089999953E-2</v>
      </c>
      <c r="G21" s="213">
        <v>-2.8843028129999965E-2</v>
      </c>
      <c r="H21" s="213">
        <v>-2.8996203938609681E-2</v>
      </c>
      <c r="I21" s="233">
        <v>-2.8096203938609621E-2</v>
      </c>
      <c r="J21" s="234"/>
    </row>
    <row r="22" spans="1:10" ht="13.5" customHeight="1" x14ac:dyDescent="0.25">
      <c r="A22" s="125"/>
      <c r="B22" s="232" t="s">
        <v>198</v>
      </c>
      <c r="C22" s="213">
        <v>-7.9849000000000003E-2</v>
      </c>
      <c r="D22" s="213">
        <v>8.7228E-2</v>
      </c>
      <c r="E22" s="213">
        <v>5.4459449612403101E-2</v>
      </c>
      <c r="F22" s="213">
        <v>5.1316549618320613E-2</v>
      </c>
      <c r="G22" s="213">
        <v>5.3011823128721797E-2</v>
      </c>
      <c r="H22" s="213">
        <v>5.3319800547257712E-2</v>
      </c>
      <c r="I22" s="233">
        <v>5.3572137296488263E-2</v>
      </c>
      <c r="J22" s="234"/>
    </row>
    <row r="23" spans="1:10" ht="13.5" customHeight="1" x14ac:dyDescent="0.25">
      <c r="A23" s="125"/>
      <c r="B23" s="232" t="s">
        <v>199</v>
      </c>
      <c r="C23" s="213">
        <v>-1.4619000000000002</v>
      </c>
      <c r="D23" s="213">
        <v>0</v>
      </c>
      <c r="E23" s="213">
        <v>0</v>
      </c>
      <c r="F23" s="213">
        <v>0</v>
      </c>
      <c r="G23" s="213">
        <v>0</v>
      </c>
      <c r="H23" s="213">
        <v>0</v>
      </c>
      <c r="I23" s="233">
        <v>0</v>
      </c>
      <c r="J23" s="234"/>
    </row>
    <row r="24" spans="1:10" ht="13.5" customHeight="1" x14ac:dyDescent="0.25">
      <c r="A24" s="125"/>
      <c r="B24" s="239" t="s">
        <v>177</v>
      </c>
      <c r="C24" s="213">
        <f t="shared" ref="C24:I24" si="1">C25-SUM(C18:C23)</f>
        <v>-4.3882219999999972</v>
      </c>
      <c r="D24" s="213">
        <f t="shared" si="1"/>
        <v>-0.15868436212726622</v>
      </c>
      <c r="E24" s="213">
        <f t="shared" si="1"/>
        <v>7.8360550387596928E-2</v>
      </c>
      <c r="F24" s="213">
        <f t="shared" si="1"/>
        <v>9.1091450381679429E-2</v>
      </c>
      <c r="G24" s="213">
        <f t="shared" si="1"/>
        <v>6.3403121452932032E-2</v>
      </c>
      <c r="H24" s="213">
        <f t="shared" si="1"/>
        <v>4.8664122993764214E-2</v>
      </c>
      <c r="I24" s="233">
        <f t="shared" si="1"/>
        <v>3.1843206680204905E-2</v>
      </c>
      <c r="J24" s="226"/>
    </row>
    <row r="25" spans="1:10" ht="13.5" customHeight="1" x14ac:dyDescent="0.25">
      <c r="A25" s="125"/>
      <c r="B25" s="236" t="s">
        <v>200</v>
      </c>
      <c r="C25" s="237">
        <v>-5.3813139768999978</v>
      </c>
      <c r="D25" s="237">
        <v>0.57429459805273386</v>
      </c>
      <c r="E25" s="237">
        <v>0.69691206522999993</v>
      </c>
      <c r="F25" s="237">
        <v>0.72689573691000009</v>
      </c>
      <c r="G25" s="237">
        <v>0.74391691645165392</v>
      </c>
      <c r="H25" s="237">
        <v>0.63265221960241225</v>
      </c>
      <c r="I25" s="238">
        <v>0.49774914003808352</v>
      </c>
      <c r="J25" s="226"/>
    </row>
    <row r="26" spans="1:10" ht="12.75" customHeight="1" thickBot="1" x14ac:dyDescent="0.3">
      <c r="A26" s="125"/>
      <c r="B26" s="240" t="s">
        <v>201</v>
      </c>
      <c r="C26" s="240"/>
      <c r="D26" s="240"/>
      <c r="E26" s="241"/>
      <c r="F26" s="241"/>
      <c r="G26" s="241"/>
      <c r="H26" s="241"/>
      <c r="I26" s="242"/>
      <c r="J26" s="125"/>
    </row>
    <row r="27" spans="1:10" x14ac:dyDescent="0.25">
      <c r="A27" s="125"/>
      <c r="B27" s="124"/>
      <c r="C27" s="243"/>
      <c r="D27" s="243"/>
      <c r="E27" s="243"/>
      <c r="F27" s="243"/>
      <c r="G27" s="243"/>
      <c r="H27" s="243"/>
      <c r="I27" s="243"/>
      <c r="J27" s="125"/>
    </row>
  </sheetData>
  <mergeCells count="3">
    <mergeCell ref="B2:I2"/>
    <mergeCell ref="C3:I3"/>
    <mergeCell ref="D4:I4"/>
  </mergeCells>
  <hyperlinks>
    <hyperlink ref="A1" location="Contents!B22" display="Back to contents" xr:uid="{B59A7457-3368-4E75-B860-0FF4A769A32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9B424-168F-40BA-AE37-68FE244BD703}">
  <dimension ref="A1:K11"/>
  <sheetViews>
    <sheetView showGridLines="0" workbookViewId="0"/>
  </sheetViews>
  <sheetFormatPr defaultRowHeight="15" x14ac:dyDescent="0.25"/>
  <cols>
    <col min="1" max="1" width="9.33203125" customWidth="1"/>
    <col min="2" max="2" width="35.33203125" customWidth="1"/>
    <col min="3" max="4" width="8.6640625" customWidth="1"/>
    <col min="5" max="5" width="8.33203125" customWidth="1"/>
    <col min="6" max="9" width="8.6640625" customWidth="1"/>
    <col min="10" max="10" width="8.33203125" customWidth="1"/>
    <col min="11" max="11" width="9.33203125"/>
  </cols>
  <sheetData>
    <row r="1" spans="1:11" ht="33.75" customHeight="1" thickBot="1" x14ac:dyDescent="0.3">
      <c r="A1" s="19" t="s">
        <v>32</v>
      </c>
      <c r="B1" s="226"/>
      <c r="C1" s="69"/>
      <c r="D1" s="69"/>
      <c r="E1" s="69"/>
      <c r="F1" s="69"/>
      <c r="G1" s="69"/>
      <c r="H1" s="69"/>
      <c r="I1" s="69"/>
      <c r="J1" s="69"/>
      <c r="K1" s="85"/>
    </row>
    <row r="2" spans="1:11" ht="18" customHeight="1" thickBot="1" x14ac:dyDescent="0.3">
      <c r="A2" s="226"/>
      <c r="B2" s="624" t="s">
        <v>14</v>
      </c>
      <c r="C2" s="625"/>
      <c r="D2" s="625"/>
      <c r="E2" s="625"/>
      <c r="F2" s="625"/>
      <c r="G2" s="625"/>
      <c r="H2" s="625"/>
      <c r="I2" s="625"/>
      <c r="J2" s="626"/>
      <c r="K2" s="85"/>
    </row>
    <row r="3" spans="1:11" ht="13.5" customHeight="1" x14ac:dyDescent="0.25">
      <c r="A3" s="226"/>
      <c r="B3" s="244"/>
      <c r="C3" s="627" t="s">
        <v>202</v>
      </c>
      <c r="D3" s="627"/>
      <c r="E3" s="627"/>
      <c r="F3" s="627"/>
      <c r="G3" s="627"/>
      <c r="H3" s="627"/>
      <c r="I3" s="627"/>
      <c r="J3" s="628"/>
      <c r="K3" s="85"/>
    </row>
    <row r="4" spans="1:11" ht="13.5" customHeight="1" x14ac:dyDescent="0.25">
      <c r="A4" s="226"/>
      <c r="B4" s="245"/>
      <c r="C4" s="629" t="s">
        <v>203</v>
      </c>
      <c r="D4" s="629"/>
      <c r="E4" s="629"/>
      <c r="F4" s="629"/>
      <c r="G4" s="629"/>
      <c r="H4" s="629"/>
      <c r="I4" s="629"/>
      <c r="J4" s="246" t="s">
        <v>204</v>
      </c>
      <c r="K4" s="85"/>
    </row>
    <row r="5" spans="1:11" ht="13.5" customHeight="1" x14ac:dyDescent="0.25">
      <c r="A5" s="226"/>
      <c r="B5" s="245"/>
      <c r="C5" s="247">
        <v>2014</v>
      </c>
      <c r="D5" s="247">
        <v>2015</v>
      </c>
      <c r="E5" s="247">
        <v>2016</v>
      </c>
      <c r="F5" s="247">
        <v>2017</v>
      </c>
      <c r="G5" s="247">
        <v>2018</v>
      </c>
      <c r="H5" s="247">
        <v>2019</v>
      </c>
      <c r="I5" s="247">
        <v>2020</v>
      </c>
      <c r="J5" s="248"/>
      <c r="K5" s="69"/>
    </row>
    <row r="6" spans="1:11" ht="12.75" customHeight="1" x14ac:dyDescent="0.25">
      <c r="A6" s="226"/>
      <c r="B6" s="249" t="s">
        <v>205</v>
      </c>
      <c r="C6" s="250">
        <v>14.072312156000001</v>
      </c>
      <c r="D6" s="250">
        <v>21.409304719000001</v>
      </c>
      <c r="E6" s="250">
        <v>16.621575367000002</v>
      </c>
      <c r="F6" s="250">
        <v>13.757102188000001</v>
      </c>
      <c r="G6" s="250">
        <v>16.403532727999998</v>
      </c>
      <c r="H6" s="250">
        <v>17.147002542999999</v>
      </c>
      <c r="I6" s="250">
        <v>19.709440695000001</v>
      </c>
      <c r="J6" s="251">
        <v>119.97948674200001</v>
      </c>
      <c r="K6" s="252"/>
    </row>
    <row r="7" spans="1:11" ht="12.75" customHeight="1" x14ac:dyDescent="0.25">
      <c r="A7" s="226"/>
      <c r="B7" s="249" t="s">
        <v>206</v>
      </c>
      <c r="C7" s="250">
        <v>132.96132578300001</v>
      </c>
      <c r="D7" s="250">
        <v>137.33467567600002</v>
      </c>
      <c r="E7" s="250">
        <v>132.17427882800001</v>
      </c>
      <c r="F7" s="250">
        <v>115.427678656</v>
      </c>
      <c r="G7" s="250">
        <v>142.355363039</v>
      </c>
      <c r="H7" s="250">
        <v>144.76746069800001</v>
      </c>
      <c r="I7" s="250">
        <v>160.08992618800002</v>
      </c>
      <c r="J7" s="251">
        <v>965.11070886800007</v>
      </c>
      <c r="K7" s="252"/>
    </row>
    <row r="8" spans="1:11" ht="12.75" customHeight="1" x14ac:dyDescent="0.25">
      <c r="A8" s="226"/>
      <c r="B8" s="253" t="s">
        <v>207</v>
      </c>
      <c r="C8" s="254">
        <v>10.583763416263437</v>
      </c>
      <c r="D8" s="254">
        <v>15.589147179048091</v>
      </c>
      <c r="E8" s="254">
        <v>12.575499192721043</v>
      </c>
      <c r="F8" s="254">
        <v>11.918373780173825</v>
      </c>
      <c r="G8" s="254">
        <v>11.522946784594303</v>
      </c>
      <c r="H8" s="254">
        <v>11.844514271594797</v>
      </c>
      <c r="I8" s="254">
        <v>12.311480905959327</v>
      </c>
      <c r="J8" s="255">
        <v>12.431681219528341</v>
      </c>
      <c r="K8" s="252"/>
    </row>
    <row r="9" spans="1:11" ht="12.75" customHeight="1" x14ac:dyDescent="0.25">
      <c r="A9" s="226"/>
      <c r="B9" s="630" t="s">
        <v>208</v>
      </c>
      <c r="C9" s="631"/>
      <c r="D9" s="631"/>
      <c r="E9" s="631"/>
      <c r="F9" s="631"/>
      <c r="G9" s="631"/>
      <c r="H9" s="631"/>
      <c r="I9" s="631"/>
      <c r="J9" s="632"/>
      <c r="K9" s="252"/>
    </row>
    <row r="10" spans="1:11" ht="25.5" customHeight="1" thickBot="1" x14ac:dyDescent="0.3">
      <c r="A10" s="226"/>
      <c r="B10" s="633" t="s">
        <v>209</v>
      </c>
      <c r="C10" s="634"/>
      <c r="D10" s="634"/>
      <c r="E10" s="634"/>
      <c r="F10" s="634"/>
      <c r="G10" s="634"/>
      <c r="H10" s="634"/>
      <c r="I10" s="634"/>
      <c r="J10" s="635"/>
      <c r="K10" s="85"/>
    </row>
    <row r="11" spans="1:11" ht="15.75" x14ac:dyDescent="0.25">
      <c r="A11" s="226"/>
      <c r="B11" s="256"/>
      <c r="C11" s="256"/>
      <c r="D11" s="256"/>
      <c r="E11" s="256"/>
      <c r="F11" s="256"/>
      <c r="G11" s="256"/>
      <c r="H11" s="256"/>
      <c r="I11" s="256"/>
      <c r="J11" s="256"/>
      <c r="K11" s="85"/>
    </row>
  </sheetData>
  <mergeCells count="5">
    <mergeCell ref="B2:J2"/>
    <mergeCell ref="C3:J3"/>
    <mergeCell ref="C4:I4"/>
    <mergeCell ref="B9:J9"/>
    <mergeCell ref="B10:J10"/>
  </mergeCells>
  <hyperlinks>
    <hyperlink ref="A1" location="Contents!B22" display="Back to contents" xr:uid="{1EB02D63-CF38-49D7-BF65-5EE4DBAF3778}"/>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2578E-05D3-46A2-BDA5-E563D5A54CAC}">
  <dimension ref="A1:J9"/>
  <sheetViews>
    <sheetView showGridLines="0" workbookViewId="0"/>
  </sheetViews>
  <sheetFormatPr defaultRowHeight="15" x14ac:dyDescent="0.25"/>
  <cols>
    <col min="1" max="1" width="9.33203125" customWidth="1"/>
    <col min="2" max="2" width="25.33203125" customWidth="1"/>
    <col min="3" max="9" width="7.44140625" customWidth="1"/>
  </cols>
  <sheetData>
    <row r="1" spans="1:10" ht="33.75" customHeight="1" thickBot="1" x14ac:dyDescent="0.3">
      <c r="A1" s="257" t="s">
        <v>32</v>
      </c>
      <c r="B1" s="258"/>
      <c r="C1" s="258"/>
      <c r="D1" s="258"/>
      <c r="E1" s="258"/>
      <c r="F1" s="258"/>
      <c r="G1" s="258"/>
      <c r="H1" s="258"/>
      <c r="I1" s="258"/>
      <c r="J1" s="258"/>
    </row>
    <row r="2" spans="1:10" ht="18" customHeight="1" thickBot="1" x14ac:dyDescent="0.3">
      <c r="A2" s="258"/>
      <c r="B2" s="624" t="s">
        <v>210</v>
      </c>
      <c r="C2" s="625"/>
      <c r="D2" s="625"/>
      <c r="E2" s="625"/>
      <c r="F2" s="625"/>
      <c r="G2" s="625"/>
      <c r="H2" s="625"/>
      <c r="I2" s="626"/>
      <c r="J2" s="259"/>
    </row>
    <row r="3" spans="1:10" ht="12.75" customHeight="1" x14ac:dyDescent="0.25">
      <c r="A3" s="258"/>
      <c r="B3" s="260"/>
      <c r="C3" s="636" t="s">
        <v>98</v>
      </c>
      <c r="D3" s="636"/>
      <c r="E3" s="636"/>
      <c r="F3" s="636"/>
      <c r="G3" s="636"/>
      <c r="H3" s="636"/>
      <c r="I3" s="637"/>
      <c r="J3" s="258"/>
    </row>
    <row r="4" spans="1:10" ht="12.75" customHeight="1" x14ac:dyDescent="0.25">
      <c r="A4" s="258"/>
      <c r="B4" s="261"/>
      <c r="C4" s="262">
        <v>2022</v>
      </c>
      <c r="D4" s="262">
        <v>2023</v>
      </c>
      <c r="E4" s="262">
        <v>2024</v>
      </c>
      <c r="F4" s="262">
        <v>2025</v>
      </c>
      <c r="G4" s="262">
        <v>2026</v>
      </c>
      <c r="H4" s="262">
        <v>2027</v>
      </c>
      <c r="I4" s="263" t="s">
        <v>211</v>
      </c>
      <c r="J4" s="258"/>
    </row>
    <row r="5" spans="1:10" ht="13.5" customHeight="1" x14ac:dyDescent="0.25">
      <c r="A5" s="258"/>
      <c r="B5" s="264" t="s">
        <v>212</v>
      </c>
      <c r="C5" s="265">
        <v>0</v>
      </c>
      <c r="D5" s="265">
        <v>0</v>
      </c>
      <c r="E5" s="265">
        <v>0</v>
      </c>
      <c r="F5" s="265">
        <v>0</v>
      </c>
      <c r="G5" s="265">
        <v>0</v>
      </c>
      <c r="H5" s="265">
        <v>0</v>
      </c>
      <c r="I5" s="266">
        <v>0</v>
      </c>
      <c r="J5" s="258"/>
    </row>
    <row r="6" spans="1:10" ht="13.5" customHeight="1" x14ac:dyDescent="0.25">
      <c r="A6" s="258"/>
      <c r="B6" s="264" t="s">
        <v>213</v>
      </c>
      <c r="C6" s="265">
        <v>6.8373512570365147</v>
      </c>
      <c r="D6" s="265">
        <v>4.9845631572394113</v>
      </c>
      <c r="E6" s="265">
        <v>2.8401417568550809</v>
      </c>
      <c r="F6" s="265">
        <v>1.3173828252860216</v>
      </c>
      <c r="G6" s="265">
        <v>0.80249173189833956</v>
      </c>
      <c r="H6" s="265">
        <v>0.33009082562541864</v>
      </c>
      <c r="I6" s="266">
        <v>0.55660693212201739</v>
      </c>
      <c r="J6" s="258"/>
    </row>
    <row r="7" spans="1:10" ht="13.5" customHeight="1" x14ac:dyDescent="0.25">
      <c r="A7" s="258"/>
      <c r="B7" s="264" t="s">
        <v>214</v>
      </c>
      <c r="C7" s="265">
        <v>-0.83975314796069456</v>
      </c>
      <c r="D7" s="265">
        <v>0.27086815149529464</v>
      </c>
      <c r="E7" s="265">
        <v>-2.0172442442274354</v>
      </c>
      <c r="F7" s="265">
        <v>-0.69934347494683058</v>
      </c>
      <c r="G7" s="265">
        <v>-0.3752033999573986</v>
      </c>
      <c r="H7" s="265">
        <v>-0.23902132421563116</v>
      </c>
      <c r="I7" s="266">
        <v>12.969575931733022</v>
      </c>
      <c r="J7" s="258"/>
    </row>
    <row r="8" spans="1:10" ht="13.5" customHeight="1" thickBot="1" x14ac:dyDescent="0.3">
      <c r="A8" s="258"/>
      <c r="B8" s="267" t="s">
        <v>215</v>
      </c>
      <c r="C8" s="268">
        <v>5.9975981090758204</v>
      </c>
      <c r="D8" s="268">
        <v>5.255431308734706</v>
      </c>
      <c r="E8" s="268">
        <v>0.82289751262764543</v>
      </c>
      <c r="F8" s="268">
        <v>0.618039350339191</v>
      </c>
      <c r="G8" s="268">
        <v>0.42728833194094096</v>
      </c>
      <c r="H8" s="268">
        <v>9.1069501409787479E-2</v>
      </c>
      <c r="I8" s="269">
        <v>13.526182863855039</v>
      </c>
      <c r="J8" s="258"/>
    </row>
    <row r="9" spans="1:10" x14ac:dyDescent="0.25">
      <c r="A9" s="258"/>
      <c r="B9" s="258"/>
      <c r="C9" s="258"/>
      <c r="D9" s="258"/>
      <c r="E9" s="258"/>
      <c r="F9" s="258"/>
      <c r="G9" s="258"/>
      <c r="H9" s="258"/>
      <c r="I9" s="258"/>
      <c r="J9" s="258"/>
    </row>
  </sheetData>
  <mergeCells count="2">
    <mergeCell ref="B2:I2"/>
    <mergeCell ref="C3:I3"/>
  </mergeCells>
  <conditionalFormatting sqref="B5">
    <cfRule type="cellIs" dxfId="17" priority="3" stopIfTrue="1" operator="equal">
      <formula>"End"</formula>
    </cfRule>
  </conditionalFormatting>
  <conditionalFormatting sqref="B6:B7">
    <cfRule type="cellIs" dxfId="16" priority="2" stopIfTrue="1" operator="equal">
      <formula>"End"</formula>
    </cfRule>
  </conditionalFormatting>
  <conditionalFormatting sqref="B8">
    <cfRule type="cellIs" dxfId="15" priority="1" stopIfTrue="1" operator="equal">
      <formula>"End"</formula>
    </cfRule>
  </conditionalFormatting>
  <hyperlinks>
    <hyperlink ref="A1" location="Contents!A1" display="Contents!A1" xr:uid="{8A0CB422-B8C4-4A3D-94BC-0C1DDD43B9D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E7DF8D-6519-4664-9803-941936A57950}">
  <dimension ref="A1:J17"/>
  <sheetViews>
    <sheetView showGridLines="0" workbookViewId="0"/>
  </sheetViews>
  <sheetFormatPr defaultRowHeight="15" x14ac:dyDescent="0.25"/>
  <cols>
    <col min="1" max="1" width="9.33203125" customWidth="1"/>
    <col min="2" max="2" width="44.33203125" customWidth="1"/>
    <col min="3" max="9" width="7.6640625" customWidth="1"/>
    <col min="10" max="10" width="6" customWidth="1"/>
  </cols>
  <sheetData>
    <row r="1" spans="1:10" ht="33.75" customHeight="1" thickBot="1" x14ac:dyDescent="0.3">
      <c r="A1" s="257" t="s">
        <v>32</v>
      </c>
      <c r="B1" s="270"/>
      <c r="C1" s="270"/>
      <c r="D1" s="270"/>
      <c r="E1" s="270"/>
      <c r="F1" s="270"/>
      <c r="G1" s="270"/>
      <c r="H1" s="270"/>
      <c r="I1" s="271"/>
      <c r="J1" s="272"/>
    </row>
    <row r="2" spans="1:10" ht="18" customHeight="1" thickBot="1" x14ac:dyDescent="0.3">
      <c r="A2" s="273"/>
      <c r="B2" s="624" t="s">
        <v>216</v>
      </c>
      <c r="C2" s="625"/>
      <c r="D2" s="625"/>
      <c r="E2" s="625"/>
      <c r="F2" s="625"/>
      <c r="G2" s="625"/>
      <c r="H2" s="625"/>
      <c r="I2" s="626"/>
      <c r="J2" s="272"/>
    </row>
    <row r="3" spans="1:10" ht="12.75" customHeight="1" thickBot="1" x14ac:dyDescent="0.3">
      <c r="A3" s="274"/>
      <c r="B3" s="275" t="s">
        <v>217</v>
      </c>
      <c r="C3" s="276">
        <v>2022</v>
      </c>
      <c r="D3" s="276">
        <v>2023</v>
      </c>
      <c r="E3" s="276">
        <v>2024</v>
      </c>
      <c r="F3" s="276">
        <v>2025</v>
      </c>
      <c r="G3" s="276">
        <v>2026</v>
      </c>
      <c r="H3" s="276">
        <v>2027</v>
      </c>
      <c r="I3" s="277" t="s">
        <v>211</v>
      </c>
      <c r="J3" s="278"/>
    </row>
    <row r="4" spans="1:10" ht="13.5" customHeight="1" x14ac:dyDescent="0.25">
      <c r="A4" s="274"/>
      <c r="B4" s="279" t="s">
        <v>218</v>
      </c>
      <c r="C4" s="280">
        <v>227.74731261314977</v>
      </c>
      <c r="D4" s="280">
        <v>144.70376692996589</v>
      </c>
      <c r="E4" s="280">
        <v>227.66833835548883</v>
      </c>
      <c r="F4" s="280">
        <v>240.81906374457256</v>
      </c>
      <c r="G4" s="280">
        <v>253.49319040556028</v>
      </c>
      <c r="H4" s="280">
        <v>265.92107580401961</v>
      </c>
      <c r="I4" s="281">
        <v>14664.353860063407</v>
      </c>
      <c r="J4" s="282"/>
    </row>
    <row r="5" spans="1:10" ht="13.5" customHeight="1" x14ac:dyDescent="0.25">
      <c r="A5" s="274"/>
      <c r="B5" s="283" t="s">
        <v>219</v>
      </c>
      <c r="C5" s="280">
        <v>-76.705922218678467</v>
      </c>
      <c r="D5" s="280">
        <v>-403.48143554465742</v>
      </c>
      <c r="E5" s="280">
        <v>-625.00781604965744</v>
      </c>
      <c r="F5" s="280">
        <v>-437.67385581726165</v>
      </c>
      <c r="G5" s="280">
        <v>-163.66242906017789</v>
      </c>
      <c r="H5" s="280">
        <v>-45.198568598684453</v>
      </c>
      <c r="I5" s="281">
        <v>-5.0521093526785705</v>
      </c>
      <c r="J5" s="284"/>
    </row>
    <row r="6" spans="1:10" ht="13.5" customHeight="1" x14ac:dyDescent="0.25">
      <c r="A6" s="274"/>
      <c r="B6" s="283" t="s">
        <v>220</v>
      </c>
      <c r="C6" s="280">
        <v>-38.801850350610515</v>
      </c>
      <c r="D6" s="280">
        <v>-39.030415519832715</v>
      </c>
      <c r="E6" s="280">
        <v>-7.0710570263458781</v>
      </c>
      <c r="F6" s="280">
        <v>-7.0710570263458781</v>
      </c>
      <c r="G6" s="280">
        <v>-7.0710570263458781</v>
      </c>
      <c r="H6" s="280">
        <v>-7.0710570263458781</v>
      </c>
      <c r="I6" s="281">
        <v>-94.870015103473847</v>
      </c>
      <c r="J6" s="285"/>
    </row>
    <row r="7" spans="1:10" ht="13.5" customHeight="1" x14ac:dyDescent="0.25">
      <c r="A7" s="274"/>
      <c r="B7" s="283" t="s">
        <v>221</v>
      </c>
      <c r="C7" s="280">
        <v>-256.95931477516058</v>
      </c>
      <c r="D7" s="280">
        <v>-267.85714285714283</v>
      </c>
      <c r="E7" s="280">
        <v>-267.85714285714283</v>
      </c>
      <c r="F7" s="280">
        <v>-267.85714285714283</v>
      </c>
      <c r="G7" s="280">
        <v>-267.85714285714283</v>
      </c>
      <c r="H7" s="280">
        <v>-267.85714285714283</v>
      </c>
      <c r="I7" s="281">
        <v>-978.4857733005</v>
      </c>
      <c r="J7" s="285"/>
    </row>
    <row r="8" spans="1:10" ht="13.5" customHeight="1" x14ac:dyDescent="0.25">
      <c r="A8" s="274"/>
      <c r="B8" s="283" t="s">
        <v>222</v>
      </c>
      <c r="C8" s="280">
        <v>-63.180297121216618</v>
      </c>
      <c r="D8" s="280">
        <v>-24.736353229035426</v>
      </c>
      <c r="E8" s="280">
        <v>-42.212496020641808</v>
      </c>
      <c r="F8" s="280">
        <v>-41.773311603971443</v>
      </c>
      <c r="G8" s="280">
        <v>-41.162062546707745</v>
      </c>
      <c r="H8" s="280">
        <v>-40.406518501115016</v>
      </c>
      <c r="I8" s="281">
        <v>-267.71824098035336</v>
      </c>
      <c r="J8" s="285"/>
    </row>
    <row r="9" spans="1:10" ht="13.5" customHeight="1" x14ac:dyDescent="0.25">
      <c r="A9" s="274"/>
      <c r="B9" s="283" t="s">
        <v>223</v>
      </c>
      <c r="C9" s="280">
        <v>-31.940874779069073</v>
      </c>
      <c r="D9" s="280">
        <v>-32.923923964285713</v>
      </c>
      <c r="E9" s="280">
        <v>-32.923923964285713</v>
      </c>
      <c r="F9" s="280">
        <v>-32.923923964285713</v>
      </c>
      <c r="G9" s="280">
        <v>0</v>
      </c>
      <c r="H9" s="280">
        <v>0</v>
      </c>
      <c r="I9" s="281">
        <v>0</v>
      </c>
      <c r="J9" s="285"/>
    </row>
    <row r="10" spans="1:10" ht="13.5" customHeight="1" x14ac:dyDescent="0.25">
      <c r="A10" s="274"/>
      <c r="B10" s="283" t="s">
        <v>224</v>
      </c>
      <c r="C10" s="280">
        <v>-140.13886327876486</v>
      </c>
      <c r="D10" s="280">
        <v>-72.605134374032488</v>
      </c>
      <c r="E10" s="280">
        <v>-130.99010334444392</v>
      </c>
      <c r="F10" s="280">
        <v>-146.92711965453844</v>
      </c>
      <c r="G10" s="280">
        <v>-148.94389887258453</v>
      </c>
      <c r="H10" s="280">
        <v>-144.40911303636261</v>
      </c>
      <c r="I10" s="281">
        <v>-348.65178959338095</v>
      </c>
      <c r="J10" s="285"/>
    </row>
    <row r="11" spans="1:10" ht="13.5" customHeight="1" x14ac:dyDescent="0.25">
      <c r="A11" s="274"/>
      <c r="B11" s="283" t="s">
        <v>225</v>
      </c>
      <c r="C11" s="280">
        <v>-115.99073059362932</v>
      </c>
      <c r="D11" s="280">
        <v>0</v>
      </c>
      <c r="E11" s="280">
        <v>0</v>
      </c>
      <c r="F11" s="280">
        <v>0</v>
      </c>
      <c r="G11" s="280">
        <v>0</v>
      </c>
      <c r="H11" s="280">
        <v>0</v>
      </c>
      <c r="I11" s="281">
        <v>0</v>
      </c>
      <c r="J11" s="285"/>
    </row>
    <row r="12" spans="1:10" ht="13.5" customHeight="1" x14ac:dyDescent="0.25">
      <c r="A12" s="274"/>
      <c r="B12" s="283" t="s">
        <v>226</v>
      </c>
      <c r="C12" s="280">
        <v>-5.7588855768216378</v>
      </c>
      <c r="D12" s="280">
        <v>-5.9361277678571422</v>
      </c>
      <c r="E12" s="280">
        <v>-5.9361277678571422</v>
      </c>
      <c r="F12" s="280">
        <v>-5.9361277678571422</v>
      </c>
      <c r="G12" s="280">
        <v>0</v>
      </c>
      <c r="H12" s="280">
        <v>0</v>
      </c>
      <c r="I12" s="281">
        <v>0</v>
      </c>
      <c r="J12" s="285"/>
    </row>
    <row r="13" spans="1:10" ht="13.5" customHeight="1" x14ac:dyDescent="0.25">
      <c r="A13" s="274"/>
      <c r="B13" s="283" t="s">
        <v>227</v>
      </c>
      <c r="C13" s="280">
        <v>8.4098910603793353</v>
      </c>
      <c r="D13" s="280">
        <v>42.052057656249993</v>
      </c>
      <c r="E13" s="280">
        <v>0</v>
      </c>
      <c r="F13" s="280">
        <v>0</v>
      </c>
      <c r="G13" s="280">
        <v>0</v>
      </c>
      <c r="H13" s="280">
        <v>0</v>
      </c>
      <c r="I13" s="281">
        <v>0</v>
      </c>
      <c r="J13" s="285"/>
    </row>
    <row r="14" spans="1:10" ht="13.5" customHeight="1" thickBot="1" x14ac:dyDescent="0.3">
      <c r="A14" s="274"/>
      <c r="B14" s="283" t="s">
        <v>228</v>
      </c>
      <c r="C14" s="280">
        <v>-346.43361294027267</v>
      </c>
      <c r="D14" s="280">
        <v>930.68286016592253</v>
      </c>
      <c r="E14" s="280">
        <v>-1132.9139155525495</v>
      </c>
      <c r="F14" s="280">
        <v>0</v>
      </c>
      <c r="G14" s="280">
        <v>0</v>
      </c>
      <c r="H14" s="280">
        <v>0</v>
      </c>
      <c r="I14" s="281">
        <v>0</v>
      </c>
      <c r="J14" s="285"/>
    </row>
    <row r="15" spans="1:10" ht="13.5" customHeight="1" thickBot="1" x14ac:dyDescent="0.3">
      <c r="A15" s="274"/>
      <c r="B15" s="286" t="s">
        <v>229</v>
      </c>
      <c r="C15" s="287">
        <v>-839.7531479606946</v>
      </c>
      <c r="D15" s="287">
        <v>270.8681514952948</v>
      </c>
      <c r="E15" s="287">
        <v>-2017.2442442274355</v>
      </c>
      <c r="F15" s="287">
        <v>-699.3434749468305</v>
      </c>
      <c r="G15" s="287">
        <v>-375.20339995739857</v>
      </c>
      <c r="H15" s="287">
        <v>-239.02132421563118</v>
      </c>
      <c r="I15" s="288">
        <v>12969.575931733021</v>
      </c>
      <c r="J15" s="274"/>
    </row>
    <row r="16" spans="1:10" ht="38.25" customHeight="1" thickBot="1" x14ac:dyDescent="0.3">
      <c r="A16" s="274"/>
      <c r="B16" s="638" t="s">
        <v>230</v>
      </c>
      <c r="C16" s="639"/>
      <c r="D16" s="639"/>
      <c r="E16" s="639"/>
      <c r="F16" s="639"/>
      <c r="G16" s="639"/>
      <c r="H16" s="639"/>
      <c r="I16" s="640"/>
      <c r="J16" s="274"/>
    </row>
    <row r="17" spans="1:10" x14ac:dyDescent="0.25">
      <c r="A17" s="274"/>
      <c r="B17" s="274"/>
      <c r="C17" s="274"/>
      <c r="D17" s="274"/>
      <c r="E17" s="274"/>
      <c r="F17" s="274"/>
      <c r="G17" s="274"/>
      <c r="H17" s="274"/>
      <c r="I17" s="274"/>
      <c r="J17" s="274"/>
    </row>
  </sheetData>
  <mergeCells count="2">
    <mergeCell ref="B2:I2"/>
    <mergeCell ref="B16:I16"/>
  </mergeCells>
  <conditionalFormatting sqref="J4 B10:B12">
    <cfRule type="cellIs" dxfId="14" priority="10" stopIfTrue="1" operator="equal">
      <formula>"End"</formula>
    </cfRule>
  </conditionalFormatting>
  <conditionalFormatting sqref="B15">
    <cfRule type="cellIs" dxfId="13" priority="9" stopIfTrue="1" operator="equal">
      <formula>"End"</formula>
    </cfRule>
  </conditionalFormatting>
  <conditionalFormatting sqref="B5">
    <cfRule type="cellIs" dxfId="12" priority="7" stopIfTrue="1" operator="equal">
      <formula>"End"</formula>
    </cfRule>
  </conditionalFormatting>
  <conditionalFormatting sqref="B4">
    <cfRule type="cellIs" dxfId="11" priority="8" stopIfTrue="1" operator="equal">
      <formula>"End"</formula>
    </cfRule>
  </conditionalFormatting>
  <conditionalFormatting sqref="B6">
    <cfRule type="cellIs" dxfId="10" priority="6" stopIfTrue="1" operator="equal">
      <formula>"End"</formula>
    </cfRule>
  </conditionalFormatting>
  <conditionalFormatting sqref="B7">
    <cfRule type="cellIs" dxfId="9" priority="5" stopIfTrue="1" operator="equal">
      <formula>"End"</formula>
    </cfRule>
  </conditionalFormatting>
  <conditionalFormatting sqref="B8">
    <cfRule type="cellIs" dxfId="8" priority="4" stopIfTrue="1" operator="equal">
      <formula>"End"</formula>
    </cfRule>
  </conditionalFormatting>
  <conditionalFormatting sqref="B9">
    <cfRule type="cellIs" dxfId="7" priority="3" stopIfTrue="1" operator="equal">
      <formula>"End"</formula>
    </cfRule>
  </conditionalFormatting>
  <conditionalFormatting sqref="B13:B14">
    <cfRule type="cellIs" dxfId="6" priority="2" stopIfTrue="1" operator="equal">
      <formula>"End"</formula>
    </cfRule>
  </conditionalFormatting>
  <conditionalFormatting sqref="B16">
    <cfRule type="cellIs" dxfId="5" priority="1" stopIfTrue="1" operator="equal">
      <formula>"End"</formula>
    </cfRule>
  </conditionalFormatting>
  <hyperlinks>
    <hyperlink ref="A1" location="Contents!A1" display="Contents!A1" xr:uid="{43D91CF9-AD6F-46C0-A00B-74F4C7C2BF18}"/>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FA7DA-919C-42A4-B5E6-FC994107F359}">
  <dimension ref="A1:K54"/>
  <sheetViews>
    <sheetView showGridLines="0" workbookViewId="0"/>
  </sheetViews>
  <sheetFormatPr defaultRowHeight="15" x14ac:dyDescent="0.25"/>
  <cols>
    <col min="1" max="1" width="9.33203125" customWidth="1"/>
    <col min="2" max="2" width="3.33203125" customWidth="1"/>
    <col min="3" max="3" width="62.77734375" customWidth="1"/>
    <col min="4" max="10" width="8.6640625" customWidth="1"/>
    <col min="11" max="11" width="9.33203125"/>
  </cols>
  <sheetData>
    <row r="1" spans="1:11" ht="34.5" customHeight="1" thickBot="1" x14ac:dyDescent="0.3">
      <c r="A1" s="19" t="s">
        <v>32</v>
      </c>
      <c r="B1" s="125"/>
      <c r="C1" s="125"/>
      <c r="D1" s="125"/>
      <c r="E1" s="125"/>
      <c r="F1" s="125"/>
      <c r="G1" s="125"/>
      <c r="H1" s="125"/>
      <c r="I1" s="125"/>
      <c r="J1" s="125"/>
      <c r="K1" s="125"/>
    </row>
    <row r="2" spans="1:11" ht="18" customHeight="1" thickBot="1" x14ac:dyDescent="0.3">
      <c r="A2" s="125"/>
      <c r="B2" s="644" t="s">
        <v>17</v>
      </c>
      <c r="C2" s="645"/>
      <c r="D2" s="645"/>
      <c r="E2" s="645"/>
      <c r="F2" s="645"/>
      <c r="G2" s="645"/>
      <c r="H2" s="645"/>
      <c r="I2" s="645"/>
      <c r="J2" s="646"/>
      <c r="K2" s="125"/>
    </row>
    <row r="3" spans="1:11" ht="12.75" customHeight="1" x14ac:dyDescent="0.25">
      <c r="A3" s="125"/>
      <c r="B3" s="289"/>
      <c r="C3" s="290"/>
      <c r="D3" s="647" t="s">
        <v>98</v>
      </c>
      <c r="E3" s="647"/>
      <c r="F3" s="647"/>
      <c r="G3" s="647"/>
      <c r="H3" s="647"/>
      <c r="I3" s="647"/>
      <c r="J3" s="648"/>
      <c r="K3" s="125"/>
    </row>
    <row r="4" spans="1:11" ht="12.75" customHeight="1" x14ac:dyDescent="0.25">
      <c r="A4" s="125"/>
      <c r="B4" s="289"/>
      <c r="C4" s="290"/>
      <c r="D4" s="291" t="s">
        <v>35</v>
      </c>
      <c r="E4" s="649" t="s">
        <v>36</v>
      </c>
      <c r="F4" s="649"/>
      <c r="G4" s="649"/>
      <c r="H4" s="649"/>
      <c r="I4" s="649"/>
      <c r="J4" s="650"/>
      <c r="K4" s="125"/>
    </row>
    <row r="5" spans="1:11" ht="12.75" customHeight="1" x14ac:dyDescent="0.25">
      <c r="A5" s="125"/>
      <c r="B5" s="292"/>
      <c r="C5" s="290"/>
      <c r="D5" s="162" t="s">
        <v>37</v>
      </c>
      <c r="E5" s="293" t="s">
        <v>38</v>
      </c>
      <c r="F5" s="293" t="s">
        <v>39</v>
      </c>
      <c r="G5" s="293" t="s">
        <v>40</v>
      </c>
      <c r="H5" s="293" t="s">
        <v>41</v>
      </c>
      <c r="I5" s="293" t="s">
        <v>42</v>
      </c>
      <c r="J5" s="294" t="s">
        <v>43</v>
      </c>
      <c r="K5" s="125"/>
    </row>
    <row r="6" spans="1:11" ht="13.5" customHeight="1" x14ac:dyDescent="0.25">
      <c r="A6" s="125"/>
      <c r="B6" s="651" t="s">
        <v>231</v>
      </c>
      <c r="C6" s="652"/>
      <c r="D6" s="652"/>
      <c r="E6" s="652"/>
      <c r="F6" s="652"/>
      <c r="G6" s="652"/>
      <c r="H6" s="652"/>
      <c r="I6" s="652"/>
      <c r="J6" s="653"/>
      <c r="K6" s="125"/>
    </row>
    <row r="7" spans="1:11" ht="13.5" customHeight="1" x14ac:dyDescent="0.25">
      <c r="A7" s="125"/>
      <c r="B7" s="295" t="s">
        <v>232</v>
      </c>
      <c r="C7" s="296"/>
      <c r="D7" s="297"/>
      <c r="E7" s="297"/>
      <c r="F7" s="297"/>
      <c r="G7" s="297"/>
      <c r="H7" s="297"/>
      <c r="I7" s="297"/>
      <c r="J7" s="298"/>
      <c r="K7" s="125"/>
    </row>
    <row r="8" spans="1:11" ht="13.5" customHeight="1" x14ac:dyDescent="0.25">
      <c r="A8" s="125"/>
      <c r="B8" s="299"/>
      <c r="C8" s="300" t="s">
        <v>233</v>
      </c>
      <c r="D8" s="217">
        <v>-7.4574178999999994</v>
      </c>
      <c r="E8" s="217">
        <v>-0.58268732296290349</v>
      </c>
      <c r="F8" s="217">
        <v>-0.68382241443090486</v>
      </c>
      <c r="G8" s="217">
        <v>-0.77111548679098285</v>
      </c>
      <c r="H8" s="217">
        <v>-0.77133472810444803</v>
      </c>
      <c r="I8" s="217">
        <v>-0.76786617720922934</v>
      </c>
      <c r="J8" s="301">
        <v>-0.77607172080755182</v>
      </c>
      <c r="K8" s="217"/>
    </row>
    <row r="9" spans="1:11" ht="13.5" customHeight="1" x14ac:dyDescent="0.25">
      <c r="A9" s="125"/>
      <c r="B9" s="299"/>
      <c r="C9" s="300" t="s">
        <v>234</v>
      </c>
      <c r="D9" s="217">
        <v>-0.59315399999999996</v>
      </c>
      <c r="E9" s="217">
        <v>0.66200400000000081</v>
      </c>
      <c r="F9" s="217">
        <v>0.30400400000000083</v>
      </c>
      <c r="G9" s="217">
        <v>0.30400400000000083</v>
      </c>
      <c r="H9" s="217">
        <v>0.30400400000000083</v>
      </c>
      <c r="I9" s="217">
        <v>0.30400400000000083</v>
      </c>
      <c r="J9" s="301">
        <v>0.30400400000000083</v>
      </c>
      <c r="K9" s="125"/>
    </row>
    <row r="10" spans="1:11" ht="13.5" customHeight="1" x14ac:dyDescent="0.25">
      <c r="A10" s="125"/>
      <c r="B10" s="299"/>
      <c r="C10" s="300" t="s">
        <v>235</v>
      </c>
      <c r="D10" s="217">
        <v>0.43516899999999992</v>
      </c>
      <c r="E10" s="217">
        <v>0.62</v>
      </c>
      <c r="F10" s="217">
        <v>0.62</v>
      </c>
      <c r="G10" s="217">
        <v>0.62</v>
      </c>
      <c r="H10" s="217">
        <v>0.62</v>
      </c>
      <c r="I10" s="217">
        <v>0.62</v>
      </c>
      <c r="J10" s="301">
        <v>0.62</v>
      </c>
      <c r="K10" s="125"/>
    </row>
    <row r="11" spans="1:11" ht="13.5" customHeight="1" x14ac:dyDescent="0.25">
      <c r="A11" s="125"/>
      <c r="B11" s="299"/>
      <c r="C11" s="300" t="s">
        <v>236</v>
      </c>
      <c r="D11" s="217">
        <v>-0.52053700000000003</v>
      </c>
      <c r="E11" s="217">
        <v>-0.20991599999999999</v>
      </c>
      <c r="F11" s="217">
        <v>-0.20991599999999999</v>
      </c>
      <c r="G11" s="217">
        <v>-0.20991599999999999</v>
      </c>
      <c r="H11" s="217">
        <v>-0.20991599999999999</v>
      </c>
      <c r="I11" s="217">
        <v>-0.20991599999999999</v>
      </c>
      <c r="J11" s="301">
        <v>-0.20991599999999999</v>
      </c>
      <c r="K11" s="125"/>
    </row>
    <row r="12" spans="1:11" ht="13.5" customHeight="1" x14ac:dyDescent="0.25">
      <c r="A12" s="125"/>
      <c r="B12" s="299"/>
      <c r="C12" s="300" t="s">
        <v>237</v>
      </c>
      <c r="D12" s="217">
        <v>-1.6734869999999997</v>
      </c>
      <c r="E12" s="217">
        <v>0</v>
      </c>
      <c r="F12" s="217">
        <v>0</v>
      </c>
      <c r="G12" s="217">
        <v>0</v>
      </c>
      <c r="H12" s="217">
        <v>0</v>
      </c>
      <c r="I12" s="217">
        <v>0</v>
      </c>
      <c r="J12" s="301">
        <v>0</v>
      </c>
      <c r="K12" s="125"/>
    </row>
    <row r="13" spans="1:11" ht="13.5" customHeight="1" x14ac:dyDescent="0.25">
      <c r="A13" s="125"/>
      <c r="B13" s="302" t="s">
        <v>238</v>
      </c>
      <c r="C13" s="303"/>
      <c r="D13" s="304">
        <f>SUM(D8:D12)</f>
        <v>-9.8094269000000001</v>
      </c>
      <c r="E13" s="304">
        <f t="shared" ref="E13:J13" si="0">SUM(E8:E12)</f>
        <v>0.48940067703709733</v>
      </c>
      <c r="F13" s="304">
        <f t="shared" si="0"/>
        <v>3.0265585569095976E-2</v>
      </c>
      <c r="G13" s="304">
        <f t="shared" si="0"/>
        <v>-5.7027486790982018E-2</v>
      </c>
      <c r="H13" s="304">
        <f t="shared" si="0"/>
        <v>-5.7246728104447198E-2</v>
      </c>
      <c r="I13" s="304">
        <f t="shared" si="0"/>
        <v>-5.3778177209228506E-2</v>
      </c>
      <c r="J13" s="305">
        <f t="shared" si="0"/>
        <v>-6.198372080755099E-2</v>
      </c>
      <c r="K13" s="125"/>
    </row>
    <row r="14" spans="1:11" ht="13.5" customHeight="1" x14ac:dyDescent="0.25">
      <c r="A14" s="125"/>
      <c r="B14" s="306" t="s">
        <v>239</v>
      </c>
      <c r="C14" s="307"/>
      <c r="D14" s="217"/>
      <c r="E14" s="217"/>
      <c r="F14" s="217"/>
      <c r="G14" s="217"/>
      <c r="H14" s="217"/>
      <c r="I14" s="217"/>
      <c r="J14" s="301"/>
      <c r="K14" s="125"/>
    </row>
    <row r="15" spans="1:11" ht="13.5" customHeight="1" x14ac:dyDescent="0.25">
      <c r="A15" s="125"/>
      <c r="B15" s="299"/>
      <c r="C15" s="300" t="s">
        <v>240</v>
      </c>
      <c r="D15" s="217"/>
      <c r="E15" s="217"/>
      <c r="F15" s="217"/>
      <c r="G15" s="217"/>
      <c r="H15" s="217"/>
      <c r="I15" s="217"/>
      <c r="J15" s="301"/>
      <c r="K15" s="125"/>
    </row>
    <row r="16" spans="1:11" ht="13.5" customHeight="1" x14ac:dyDescent="0.25">
      <c r="A16" s="125"/>
      <c r="B16" s="299"/>
      <c r="C16" s="308" t="s">
        <v>241</v>
      </c>
      <c r="D16" s="217">
        <v>-3.0691431507820739</v>
      </c>
      <c r="E16" s="217">
        <v>-3.1005627102222597</v>
      </c>
      <c r="F16" s="217">
        <v>-3.1323892296308076</v>
      </c>
      <c r="G16" s="217">
        <v>-3.1644263188338138</v>
      </c>
      <c r="H16" s="217">
        <v>-3.176440227284941</v>
      </c>
      <c r="I16" s="217">
        <v>-2.8479999999999999</v>
      </c>
      <c r="J16" s="301">
        <v>-2.8479999999999999</v>
      </c>
      <c r="K16" s="125"/>
    </row>
    <row r="17" spans="1:11" ht="13.5" customHeight="1" x14ac:dyDescent="0.25">
      <c r="A17" s="125"/>
      <c r="B17" s="299"/>
      <c r="C17" s="300" t="s">
        <v>242</v>
      </c>
      <c r="D17" s="217"/>
      <c r="E17" s="217"/>
      <c r="F17" s="217"/>
      <c r="G17" s="217"/>
      <c r="H17" s="217"/>
      <c r="I17" s="217"/>
      <c r="J17" s="301"/>
      <c r="K17" s="125"/>
    </row>
    <row r="18" spans="1:11" ht="13.5" customHeight="1" x14ac:dyDescent="0.25">
      <c r="A18" s="125"/>
      <c r="B18" s="299"/>
      <c r="C18" s="308" t="s">
        <v>243</v>
      </c>
      <c r="D18" s="217">
        <v>0.36864353583814896</v>
      </c>
      <c r="E18" s="217">
        <v>0.37174074550276892</v>
      </c>
      <c r="F18" s="217">
        <v>0.3784989916341957</v>
      </c>
      <c r="G18" s="217">
        <v>0.39718567130108684</v>
      </c>
      <c r="H18" s="217">
        <v>0.41679492144951436</v>
      </c>
      <c r="I18" s="217">
        <v>0.43737228983373827</v>
      </c>
      <c r="J18" s="301">
        <v>0.45896557292284262</v>
      </c>
      <c r="K18" s="125"/>
    </row>
    <row r="19" spans="1:11" ht="13.5" customHeight="1" x14ac:dyDescent="0.25">
      <c r="A19" s="125"/>
      <c r="B19" s="299"/>
      <c r="C19" s="308" t="s">
        <v>244</v>
      </c>
      <c r="D19" s="217">
        <v>-0.61177885650577857</v>
      </c>
      <c r="E19" s="217">
        <v>-0.59446431668976218</v>
      </c>
      <c r="F19" s="217">
        <v>-0.59540977816601426</v>
      </c>
      <c r="G19" s="217">
        <v>-0.59703827624508143</v>
      </c>
      <c r="H19" s="217">
        <v>-0.61947135202696013</v>
      </c>
      <c r="I19" s="217">
        <v>-0.98309319793562466</v>
      </c>
      <c r="J19" s="301">
        <v>-0.98547856256899447</v>
      </c>
      <c r="K19" s="125"/>
    </row>
    <row r="20" spans="1:11" ht="13.5" customHeight="1" x14ac:dyDescent="0.25">
      <c r="A20" s="125"/>
      <c r="B20" s="299"/>
      <c r="C20" s="308" t="s">
        <v>245</v>
      </c>
      <c r="D20" s="217">
        <v>6.0941005006119667E-2</v>
      </c>
      <c r="E20" s="217">
        <v>6.0941005006119667E-2</v>
      </c>
      <c r="F20" s="217">
        <v>6.0941005006119667E-2</v>
      </c>
      <c r="G20" s="217">
        <v>6.0941005006119667E-2</v>
      </c>
      <c r="H20" s="217">
        <v>6.0941005006119667E-2</v>
      </c>
      <c r="I20" s="217">
        <v>6.0941005006119667E-2</v>
      </c>
      <c r="J20" s="301">
        <v>0</v>
      </c>
      <c r="K20" s="125"/>
    </row>
    <row r="21" spans="1:11" ht="13.5" customHeight="1" x14ac:dyDescent="0.25">
      <c r="A21" s="125"/>
      <c r="B21" s="299"/>
      <c r="C21" s="308" t="s">
        <v>177</v>
      </c>
      <c r="D21" s="217">
        <v>0</v>
      </c>
      <c r="E21" s="217">
        <v>0</v>
      </c>
      <c r="F21" s="217">
        <v>0.69699999999999995</v>
      </c>
      <c r="G21" s="217">
        <v>0.69699999999999995</v>
      </c>
      <c r="H21" s="217">
        <v>0.69699999999999995</v>
      </c>
      <c r="I21" s="217">
        <v>0.69699999999999995</v>
      </c>
      <c r="J21" s="301">
        <v>0.69699999999999995</v>
      </c>
      <c r="K21" s="125"/>
    </row>
    <row r="22" spans="1:11" ht="13.5" customHeight="1" x14ac:dyDescent="0.25">
      <c r="A22" s="125"/>
      <c r="B22" s="299"/>
      <c r="C22" s="300" t="s">
        <v>233</v>
      </c>
      <c r="D22" s="217"/>
      <c r="E22" s="217"/>
      <c r="F22" s="217"/>
      <c r="G22" s="217"/>
      <c r="H22" s="217"/>
      <c r="I22" s="217"/>
      <c r="J22" s="301"/>
      <c r="K22" s="125"/>
    </row>
    <row r="23" spans="1:11" ht="13.5" customHeight="1" x14ac:dyDescent="0.25">
      <c r="A23" s="125"/>
      <c r="B23" s="299"/>
      <c r="C23" s="309" t="s">
        <v>246</v>
      </c>
      <c r="D23" s="217">
        <v>-1.389</v>
      </c>
      <c r="E23" s="217">
        <v>-1.9890000000000001</v>
      </c>
      <c r="F23" s="217">
        <v>-2.1642307478611751</v>
      </c>
      <c r="G23" s="217">
        <v>-2.3044249446106018</v>
      </c>
      <c r="H23" s="217">
        <v>-2.3062183458680874</v>
      </c>
      <c r="I23" s="217">
        <v>-2.3038576691115504</v>
      </c>
      <c r="J23" s="301">
        <v>-2.3224332642647894</v>
      </c>
      <c r="K23" s="125"/>
    </row>
    <row r="24" spans="1:11" ht="13.5" customHeight="1" x14ac:dyDescent="0.25">
      <c r="A24" s="125"/>
      <c r="B24" s="299"/>
      <c r="C24" s="308" t="s">
        <v>177</v>
      </c>
      <c r="D24" s="217">
        <v>0</v>
      </c>
      <c r="E24" s="217">
        <v>0</v>
      </c>
      <c r="F24" s="217">
        <v>2.5539999999999998</v>
      </c>
      <c r="G24" s="217">
        <v>2.5779999999999998</v>
      </c>
      <c r="H24" s="217">
        <v>2.5779999999999998</v>
      </c>
      <c r="I24" s="217">
        <v>2.5779999999999998</v>
      </c>
      <c r="J24" s="301">
        <v>2.5779999999999998</v>
      </c>
      <c r="K24" s="217"/>
    </row>
    <row r="25" spans="1:11" ht="13.5" customHeight="1" x14ac:dyDescent="0.25">
      <c r="A25" s="125"/>
      <c r="B25" s="299"/>
      <c r="C25" s="300" t="s">
        <v>237</v>
      </c>
      <c r="D25" s="217"/>
      <c r="E25" s="217"/>
      <c r="F25" s="217"/>
      <c r="G25" s="217"/>
      <c r="H25" s="217"/>
      <c r="I25" s="217"/>
      <c r="J25" s="301"/>
      <c r="K25" s="125"/>
    </row>
    <row r="26" spans="1:11" ht="13.5" customHeight="1" x14ac:dyDescent="0.25">
      <c r="A26" s="125"/>
      <c r="B26" s="299"/>
      <c r="C26" s="308" t="s">
        <v>247</v>
      </c>
      <c r="D26" s="217">
        <v>1.8969588269271145</v>
      </c>
      <c r="E26" s="217">
        <v>1.8493242764262467</v>
      </c>
      <c r="F26" s="217">
        <v>1.3584501694734719</v>
      </c>
      <c r="G26" s="217">
        <v>1.0312137070859682</v>
      </c>
      <c r="H26" s="217">
        <v>0.92448828354576196</v>
      </c>
      <c r="I26" s="217">
        <v>0.834337108515113</v>
      </c>
      <c r="J26" s="301">
        <v>0.94191314455707831</v>
      </c>
      <c r="K26" s="125"/>
    </row>
    <row r="27" spans="1:11" ht="13.5" customHeight="1" x14ac:dyDescent="0.25">
      <c r="A27" s="125"/>
      <c r="B27" s="299"/>
      <c r="C27" s="300" t="s">
        <v>234</v>
      </c>
      <c r="D27" s="217"/>
      <c r="E27" s="217"/>
      <c r="F27" s="217"/>
      <c r="G27" s="217"/>
      <c r="H27" s="217"/>
      <c r="I27" s="217"/>
      <c r="J27" s="301"/>
      <c r="K27" s="125"/>
    </row>
    <row r="28" spans="1:11" ht="13.5" customHeight="1" x14ac:dyDescent="0.25">
      <c r="A28" s="125"/>
      <c r="B28" s="299"/>
      <c r="C28" s="308" t="s">
        <v>248</v>
      </c>
      <c r="D28" s="217">
        <v>0</v>
      </c>
      <c r="E28" s="217">
        <v>0</v>
      </c>
      <c r="F28" s="217">
        <v>-0.59099999999999997</v>
      </c>
      <c r="G28" s="217">
        <v>-0.59099999999999997</v>
      </c>
      <c r="H28" s="217">
        <v>-0.59099999999999997</v>
      </c>
      <c r="I28" s="217">
        <v>-0.59099999999999997</v>
      </c>
      <c r="J28" s="301">
        <v>-0.59099999999999997</v>
      </c>
      <c r="K28" s="217"/>
    </row>
    <row r="29" spans="1:11" ht="13.5" customHeight="1" x14ac:dyDescent="0.25">
      <c r="A29" s="125"/>
      <c r="B29" s="299"/>
      <c r="C29" s="300" t="s">
        <v>249</v>
      </c>
      <c r="D29" s="217">
        <v>0.10100000000000001</v>
      </c>
      <c r="E29" s="217">
        <v>0.10555853393509816</v>
      </c>
      <c r="F29" s="217">
        <v>0.10860405259987595</v>
      </c>
      <c r="G29" s="217">
        <v>0.11096960925725746</v>
      </c>
      <c r="H29" s="217">
        <v>0.11193991039016157</v>
      </c>
      <c r="I29" s="217">
        <v>0.11363331382867448</v>
      </c>
      <c r="J29" s="301">
        <v>0.11583006260001977</v>
      </c>
      <c r="K29" s="125"/>
    </row>
    <row r="30" spans="1:11" ht="13.5" customHeight="1" x14ac:dyDescent="0.25">
      <c r="A30" s="125"/>
      <c r="B30" s="302" t="s">
        <v>250</v>
      </c>
      <c r="C30" s="303"/>
      <c r="D30" s="304">
        <f>SUM(D16:D29)</f>
        <v>-2.6423786395164695</v>
      </c>
      <c r="E30" s="304">
        <f t="shared" ref="E30:J30" si="1">SUM(E16:E29)</f>
        <v>-3.2964624660417892</v>
      </c>
      <c r="F30" s="304">
        <f t="shared" si="1"/>
        <v>-1.3255355369443336</v>
      </c>
      <c r="G30" s="304">
        <f t="shared" si="1"/>
        <v>-1.7815795470390647</v>
      </c>
      <c r="H30" s="304">
        <f t="shared" si="1"/>
        <v>-1.9039658047884309</v>
      </c>
      <c r="I30" s="304">
        <f t="shared" si="1"/>
        <v>-2.00466714986353</v>
      </c>
      <c r="J30" s="305">
        <f t="shared" si="1"/>
        <v>-1.9552030467538439</v>
      </c>
      <c r="K30" s="125"/>
    </row>
    <row r="31" spans="1:11" ht="13.5" customHeight="1" x14ac:dyDescent="0.25">
      <c r="A31" s="125"/>
      <c r="B31" s="310" t="s">
        <v>251</v>
      </c>
      <c r="C31" s="311"/>
      <c r="D31" s="312"/>
      <c r="E31" s="312"/>
      <c r="F31" s="312"/>
      <c r="G31" s="312"/>
      <c r="H31" s="312"/>
      <c r="I31" s="312"/>
      <c r="J31" s="313"/>
      <c r="K31" s="125"/>
    </row>
    <row r="32" spans="1:11" ht="13.5" customHeight="1" x14ac:dyDescent="0.25">
      <c r="A32" s="125"/>
      <c r="B32" s="314"/>
      <c r="C32" s="315" t="s">
        <v>252</v>
      </c>
      <c r="D32" s="316">
        <v>0</v>
      </c>
      <c r="E32" s="316" t="s">
        <v>253</v>
      </c>
      <c r="F32" s="316" t="s">
        <v>253</v>
      </c>
      <c r="G32" s="316" t="s">
        <v>253</v>
      </c>
      <c r="H32" s="316" t="s">
        <v>253</v>
      </c>
      <c r="I32" s="316" t="s">
        <v>253</v>
      </c>
      <c r="J32" s="317" t="s">
        <v>253</v>
      </c>
      <c r="K32" s="125"/>
    </row>
    <row r="33" spans="1:11" ht="13.5" customHeight="1" x14ac:dyDescent="0.25">
      <c r="A33" s="125"/>
      <c r="B33" s="302" t="s">
        <v>254</v>
      </c>
      <c r="C33" s="303"/>
      <c r="D33" s="304">
        <f t="shared" ref="D33:J33" si="2">IFERROR(D13+D30+D32,D13+D30)</f>
        <v>-12.451805539516469</v>
      </c>
      <c r="E33" s="304">
        <f t="shared" si="2"/>
        <v>-2.8070617890046918</v>
      </c>
      <c r="F33" s="304">
        <f t="shared" si="2"/>
        <v>-1.2952699513752375</v>
      </c>
      <c r="G33" s="304">
        <f t="shared" si="2"/>
        <v>-1.8386070338300469</v>
      </c>
      <c r="H33" s="304">
        <f t="shared" si="2"/>
        <v>-1.961212532892878</v>
      </c>
      <c r="I33" s="304">
        <f t="shared" si="2"/>
        <v>-2.0584453270727585</v>
      </c>
      <c r="J33" s="305">
        <f t="shared" si="2"/>
        <v>-2.017186767561395</v>
      </c>
      <c r="K33" s="125"/>
    </row>
    <row r="34" spans="1:11" ht="12.75" customHeight="1" x14ac:dyDescent="0.25">
      <c r="A34" s="125"/>
      <c r="B34" s="654" t="s">
        <v>255</v>
      </c>
      <c r="C34" s="655"/>
      <c r="D34" s="655"/>
      <c r="E34" s="655"/>
      <c r="F34" s="655"/>
      <c r="G34" s="655"/>
      <c r="H34" s="655"/>
      <c r="I34" s="655"/>
      <c r="J34" s="656"/>
      <c r="K34" s="125"/>
    </row>
    <row r="35" spans="1:11" ht="13.5" customHeight="1" x14ac:dyDescent="0.25">
      <c r="A35" s="125"/>
      <c r="B35" s="310" t="s">
        <v>232</v>
      </c>
      <c r="C35" s="311"/>
      <c r="D35" s="318"/>
      <c r="E35" s="318"/>
      <c r="F35" s="318"/>
      <c r="G35" s="318"/>
      <c r="H35" s="318"/>
      <c r="I35" s="318"/>
      <c r="J35" s="319"/>
      <c r="K35" s="125"/>
    </row>
    <row r="36" spans="1:11" ht="13.5" customHeight="1" x14ac:dyDescent="0.25">
      <c r="A36" s="125"/>
      <c r="B36" s="314"/>
      <c r="C36" s="315" t="s">
        <v>256</v>
      </c>
      <c r="D36" s="312">
        <v>16.115726000000002</v>
      </c>
      <c r="E36" s="312">
        <v>-6.0123000000000003E-2</v>
      </c>
      <c r="F36" s="312">
        <v>-6.0123000000000003E-2</v>
      </c>
      <c r="G36" s="312">
        <v>-6.0123000000000003E-2</v>
      </c>
      <c r="H36" s="312">
        <v>-6.2946672390223696E-2</v>
      </c>
      <c r="I36" s="312">
        <v>-6.5281846484058978E-2</v>
      </c>
      <c r="J36" s="313">
        <v>-6.8072149858273284E-2</v>
      </c>
      <c r="K36" s="125"/>
    </row>
    <row r="37" spans="1:11" ht="13.5" customHeight="1" x14ac:dyDescent="0.25">
      <c r="A37" s="125"/>
      <c r="B37" s="314"/>
      <c r="C37" s="315" t="s">
        <v>257</v>
      </c>
      <c r="D37" s="529">
        <v>8.8509909381098772</v>
      </c>
      <c r="E37" s="312">
        <v>-0.1004655173956041</v>
      </c>
      <c r="F37" s="312">
        <v>-9.736667484671313E-2</v>
      </c>
      <c r="G37" s="312">
        <v>-9.5338817772909173E-2</v>
      </c>
      <c r="H37" s="312">
        <v>-9.3846453436648755E-2</v>
      </c>
      <c r="I37" s="312">
        <v>-9.2621835469160071E-2</v>
      </c>
      <c r="J37" s="313">
        <v>-0.1173666238514139</v>
      </c>
      <c r="K37" s="125"/>
    </row>
    <row r="38" spans="1:11" ht="13.5" customHeight="1" x14ac:dyDescent="0.25">
      <c r="A38" s="125"/>
      <c r="B38" s="320" t="s">
        <v>258</v>
      </c>
      <c r="C38" s="321"/>
      <c r="D38" s="502">
        <f t="shared" ref="D38:J38" si="3">SUM(D36:D37)</f>
        <v>24.966716938109879</v>
      </c>
      <c r="E38" s="322">
        <f t="shared" si="3"/>
        <v>-0.16058851739560409</v>
      </c>
      <c r="F38" s="322">
        <f t="shared" si="3"/>
        <v>-0.15748967484671314</v>
      </c>
      <c r="G38" s="322">
        <f t="shared" si="3"/>
        <v>-0.15546181777290918</v>
      </c>
      <c r="H38" s="322">
        <f t="shared" si="3"/>
        <v>-0.15679312582687244</v>
      </c>
      <c r="I38" s="322">
        <f t="shared" si="3"/>
        <v>-0.15790368195321905</v>
      </c>
      <c r="J38" s="323">
        <f t="shared" si="3"/>
        <v>-0.1854387737096872</v>
      </c>
      <c r="K38" s="125"/>
    </row>
    <row r="39" spans="1:11" ht="13.5" customHeight="1" x14ac:dyDescent="0.25">
      <c r="A39" s="125"/>
      <c r="B39" s="310" t="s">
        <v>239</v>
      </c>
      <c r="C39" s="311"/>
      <c r="D39" s="312"/>
      <c r="E39" s="312"/>
      <c r="F39" s="312"/>
      <c r="G39" s="312"/>
      <c r="H39" s="312"/>
      <c r="I39" s="312"/>
      <c r="J39" s="313"/>
      <c r="K39" s="125"/>
    </row>
    <row r="40" spans="1:11" ht="13.5" customHeight="1" x14ac:dyDescent="0.25">
      <c r="A40" s="125"/>
      <c r="B40" s="314"/>
      <c r="C40" s="324" t="s">
        <v>259</v>
      </c>
      <c r="D40" s="312">
        <v>-0.39100531976040293</v>
      </c>
      <c r="E40" s="312">
        <v>-1.6731984336110972</v>
      </c>
      <c r="F40" s="312">
        <v>-1.1719142324648621</v>
      </c>
      <c r="G40" s="312">
        <v>-1.0719142324648621</v>
      </c>
      <c r="H40" s="312">
        <v>-1.0719142324648621</v>
      </c>
      <c r="I40" s="312">
        <v>-1.0719142324648621</v>
      </c>
      <c r="J40" s="313">
        <v>-1.0729142324648622</v>
      </c>
      <c r="K40" s="125"/>
    </row>
    <row r="41" spans="1:11" ht="13.5" customHeight="1" x14ac:dyDescent="0.25">
      <c r="A41" s="125"/>
      <c r="B41" s="314"/>
      <c r="C41" s="324" t="s">
        <v>260</v>
      </c>
      <c r="D41" s="312">
        <v>0.36864353583814896</v>
      </c>
      <c r="E41" s="312">
        <v>0.37174074550276892</v>
      </c>
      <c r="F41" s="312">
        <v>0.3784989916341957</v>
      </c>
      <c r="G41" s="312">
        <v>0.39718567130108684</v>
      </c>
      <c r="H41" s="312">
        <v>0.41679492144951436</v>
      </c>
      <c r="I41" s="312">
        <v>0.43737228983373827</v>
      </c>
      <c r="J41" s="313">
        <v>0.45896557292284262</v>
      </c>
      <c r="K41" s="125"/>
    </row>
    <row r="42" spans="1:11" ht="13.5" customHeight="1" x14ac:dyDescent="0.25">
      <c r="A42" s="125"/>
      <c r="B42" s="314"/>
      <c r="C42" s="315" t="s">
        <v>256</v>
      </c>
      <c r="D42" s="312"/>
      <c r="E42" s="312"/>
      <c r="F42" s="312"/>
      <c r="G42" s="312"/>
      <c r="H42" s="312"/>
      <c r="I42" s="312"/>
      <c r="J42" s="313"/>
      <c r="K42" s="125"/>
    </row>
    <row r="43" spans="1:11" ht="13.5" customHeight="1" x14ac:dyDescent="0.25">
      <c r="A43" s="125"/>
      <c r="B43" s="314"/>
      <c r="C43" s="325" t="s">
        <v>261</v>
      </c>
      <c r="D43" s="312">
        <v>2.6194198458002877</v>
      </c>
      <c r="E43" s="312">
        <v>2.6408307425371467</v>
      </c>
      <c r="F43" s="312">
        <v>2.7120504699332186</v>
      </c>
      <c r="G43" s="312">
        <v>2.6000213828113372</v>
      </c>
      <c r="H43" s="312">
        <v>2.6865967269912052</v>
      </c>
      <c r="I43" s="312">
        <v>2.7328189886701231</v>
      </c>
      <c r="J43" s="313">
        <v>2.8120701290097441</v>
      </c>
      <c r="K43" s="125"/>
    </row>
    <row r="44" spans="1:11" ht="13.5" customHeight="1" x14ac:dyDescent="0.25">
      <c r="A44" s="125"/>
      <c r="B44" s="314"/>
      <c r="C44" s="325" t="s">
        <v>177</v>
      </c>
      <c r="D44" s="312">
        <v>0.40040490005170304</v>
      </c>
      <c r="E44" s="312">
        <v>-6.0238099948296937E-2</v>
      </c>
      <c r="F44" s="312">
        <v>-0.30571709994829693</v>
      </c>
      <c r="G44" s="312">
        <v>-0.31374409994829694</v>
      </c>
      <c r="H44" s="312">
        <v>-0.31374409994829694</v>
      </c>
      <c r="I44" s="312">
        <v>-0.31374409994829694</v>
      </c>
      <c r="J44" s="313">
        <v>-0.31374409994829694</v>
      </c>
      <c r="K44" s="125"/>
    </row>
    <row r="45" spans="1:11" ht="13.5" customHeight="1" x14ac:dyDescent="0.25">
      <c r="A45" s="125"/>
      <c r="B45" s="314"/>
      <c r="C45" s="315" t="s">
        <v>262</v>
      </c>
      <c r="D45" s="312"/>
      <c r="E45" s="312"/>
      <c r="F45" s="312"/>
      <c r="G45" s="312"/>
      <c r="H45" s="312"/>
      <c r="I45" s="312"/>
      <c r="J45" s="313"/>
      <c r="K45" s="125"/>
    </row>
    <row r="46" spans="1:11" ht="13.5" customHeight="1" x14ac:dyDescent="0.25">
      <c r="A46" s="125"/>
      <c r="B46" s="314"/>
      <c r="C46" s="325" t="s">
        <v>263</v>
      </c>
      <c r="D46" s="312">
        <v>-1.556</v>
      </c>
      <c r="E46" s="312">
        <v>-1.5269735323659541</v>
      </c>
      <c r="F46" s="312">
        <v>-1.5678401363918675</v>
      </c>
      <c r="G46" s="312">
        <v>-1.6206351739532454</v>
      </c>
      <c r="H46" s="312">
        <v>-1.6743527819961594</v>
      </c>
      <c r="I46" s="312">
        <v>-1.72903850827487</v>
      </c>
      <c r="J46" s="313">
        <v>-1.7847401492584609</v>
      </c>
      <c r="K46" s="125"/>
    </row>
    <row r="47" spans="1:11" ht="13.5" customHeight="1" x14ac:dyDescent="0.25">
      <c r="A47" s="125"/>
      <c r="B47" s="326"/>
      <c r="C47" s="327" t="s">
        <v>177</v>
      </c>
      <c r="D47" s="312">
        <v>-1.6270689999999999</v>
      </c>
      <c r="E47" s="312">
        <v>-0.38769089593200001</v>
      </c>
      <c r="F47" s="312">
        <v>-0.38769089593200001</v>
      </c>
      <c r="G47" s="312">
        <v>-0.38769089593200001</v>
      </c>
      <c r="H47" s="312">
        <v>-0.38769089593200001</v>
      </c>
      <c r="I47" s="312">
        <v>-0.38769089593200001</v>
      </c>
      <c r="J47" s="313">
        <v>-0.38769089593200001</v>
      </c>
      <c r="K47" s="125"/>
    </row>
    <row r="48" spans="1:11" ht="13.5" customHeight="1" x14ac:dyDescent="0.25">
      <c r="A48" s="125"/>
      <c r="B48" s="320" t="s">
        <v>264</v>
      </c>
      <c r="C48" s="321"/>
      <c r="D48" s="322">
        <f t="shared" ref="D48:J48" si="4">SUM(D40:D47)</f>
        <v>-0.1856060380702631</v>
      </c>
      <c r="E48" s="322">
        <f t="shared" si="4"/>
        <v>-0.63552947381743263</v>
      </c>
      <c r="F48" s="322">
        <f t="shared" si="4"/>
        <v>-0.34261290316961235</v>
      </c>
      <c r="G48" s="322">
        <f t="shared" si="4"/>
        <v>-0.39677734818598043</v>
      </c>
      <c r="H48" s="322">
        <f t="shared" si="4"/>
        <v>-0.34431036190059894</v>
      </c>
      <c r="I48" s="322">
        <f t="shared" si="4"/>
        <v>-0.33219645811616783</v>
      </c>
      <c r="J48" s="323">
        <f t="shared" si="4"/>
        <v>-0.28805367567103324</v>
      </c>
      <c r="K48" s="125"/>
    </row>
    <row r="49" spans="1:11" ht="13.5" customHeight="1" x14ac:dyDescent="0.25">
      <c r="A49" s="125"/>
      <c r="B49" s="310" t="s">
        <v>265</v>
      </c>
      <c r="C49" s="311"/>
      <c r="D49" s="312"/>
      <c r="E49" s="312"/>
      <c r="F49" s="312"/>
      <c r="G49" s="312"/>
      <c r="H49" s="312"/>
      <c r="I49" s="312"/>
      <c r="J49" s="313"/>
      <c r="K49" s="125"/>
    </row>
    <row r="50" spans="1:11" ht="13.5" customHeight="1" x14ac:dyDescent="0.25">
      <c r="A50" s="125"/>
      <c r="B50" s="314"/>
      <c r="C50" s="315" t="s">
        <v>252</v>
      </c>
      <c r="D50" s="316">
        <v>0</v>
      </c>
      <c r="E50" s="316" t="s">
        <v>253</v>
      </c>
      <c r="F50" s="316" t="s">
        <v>253</v>
      </c>
      <c r="G50" s="316" t="s">
        <v>253</v>
      </c>
      <c r="H50" s="316" t="s">
        <v>253</v>
      </c>
      <c r="I50" s="316" t="s">
        <v>253</v>
      </c>
      <c r="J50" s="317" t="s">
        <v>253</v>
      </c>
      <c r="K50" s="125"/>
    </row>
    <row r="51" spans="1:11" ht="13.5" customHeight="1" x14ac:dyDescent="0.25">
      <c r="A51" s="125"/>
      <c r="B51" s="320" t="s">
        <v>266</v>
      </c>
      <c r="C51" s="321"/>
      <c r="D51" s="502">
        <f>IFERROR(D38+D48+D50,D38+D48)</f>
        <v>24.781110900039618</v>
      </c>
      <c r="E51" s="322">
        <f t="shared" ref="E51:J51" si="5">IFERROR(E38+E48+E50,E38+E48)</f>
        <v>-0.79611799121303672</v>
      </c>
      <c r="F51" s="322">
        <f t="shared" si="5"/>
        <v>-0.50010257801632552</v>
      </c>
      <c r="G51" s="322">
        <f t="shared" si="5"/>
        <v>-0.55223916595888967</v>
      </c>
      <c r="H51" s="322">
        <f t="shared" si="5"/>
        <v>-0.50110348772747138</v>
      </c>
      <c r="I51" s="322">
        <f t="shared" si="5"/>
        <v>-0.49010014006938685</v>
      </c>
      <c r="J51" s="323">
        <f t="shared" si="5"/>
        <v>-0.47349244938072044</v>
      </c>
      <c r="K51" s="125"/>
    </row>
    <row r="52" spans="1:11" ht="15.75" thickBot="1" x14ac:dyDescent="0.3">
      <c r="A52" s="125"/>
      <c r="B52" s="641" t="s">
        <v>378</v>
      </c>
      <c r="C52" s="642"/>
      <c r="D52" s="642"/>
      <c r="E52" s="642"/>
      <c r="F52" s="642"/>
      <c r="G52" s="642"/>
      <c r="H52" s="642"/>
      <c r="I52" s="642"/>
      <c r="J52" s="643"/>
      <c r="K52" s="125"/>
    </row>
    <row r="53" spans="1:11" x14ac:dyDescent="0.25">
      <c r="A53" s="125"/>
      <c r="B53" s="124"/>
      <c r="C53" s="125"/>
      <c r="D53" s="328"/>
      <c r="E53" s="328"/>
      <c r="F53" s="328"/>
      <c r="G53" s="328"/>
      <c r="H53" s="328"/>
      <c r="I53" s="328"/>
      <c r="J53" s="328"/>
      <c r="K53" s="125"/>
    </row>
    <row r="54" spans="1:11" ht="48" customHeight="1" x14ac:dyDescent="0.25">
      <c r="B54" s="732" t="s">
        <v>379</v>
      </c>
      <c r="C54" s="732"/>
      <c r="D54" s="732"/>
      <c r="E54" s="732"/>
      <c r="F54" s="732"/>
      <c r="G54" s="732"/>
      <c r="H54" s="732"/>
      <c r="I54" s="732"/>
      <c r="J54" s="732"/>
    </row>
  </sheetData>
  <mergeCells count="7">
    <mergeCell ref="B54:J54"/>
    <mergeCell ref="B52:J52"/>
    <mergeCell ref="B2:J2"/>
    <mergeCell ref="D3:J3"/>
    <mergeCell ref="E4:J4"/>
    <mergeCell ref="B6:J6"/>
    <mergeCell ref="B34:J34"/>
  </mergeCells>
  <hyperlinks>
    <hyperlink ref="A1" location="Contents!B22" display="Back to contents" xr:uid="{163F8854-CC9A-491D-B00E-78BF1C58FB88}"/>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D87CD-F553-4DDA-8D53-891C8ADE6FFF}">
  <dimension ref="A1:K4"/>
  <sheetViews>
    <sheetView showGridLines="0" workbookViewId="0"/>
  </sheetViews>
  <sheetFormatPr defaultRowHeight="15" x14ac:dyDescent="0.25"/>
  <cols>
    <col min="1" max="1" width="9.33203125" customWidth="1"/>
    <col min="11" max="11" width="8.77734375" customWidth="1"/>
  </cols>
  <sheetData>
    <row r="1" spans="1:11" ht="33" customHeight="1" thickBot="1" x14ac:dyDescent="0.3">
      <c r="A1" s="19" t="s">
        <v>32</v>
      </c>
      <c r="B1" s="20"/>
      <c r="C1" s="20"/>
      <c r="D1" s="20"/>
      <c r="E1" s="20"/>
      <c r="F1" s="20"/>
      <c r="G1" s="20"/>
      <c r="H1" s="20"/>
      <c r="I1" s="20"/>
      <c r="J1" s="23"/>
      <c r="K1" s="20"/>
    </row>
    <row r="2" spans="1:11" ht="18" customHeight="1" thickBot="1" x14ac:dyDescent="0.3">
      <c r="A2" s="20"/>
      <c r="B2" s="532" t="s">
        <v>267</v>
      </c>
      <c r="C2" s="533"/>
      <c r="D2" s="533"/>
      <c r="E2" s="533"/>
      <c r="F2" s="533"/>
      <c r="G2" s="533"/>
      <c r="H2" s="533"/>
      <c r="I2" s="533"/>
      <c r="J2" s="534"/>
      <c r="K2" s="20"/>
    </row>
    <row r="3" spans="1:11" ht="12.75" customHeight="1" thickBot="1" x14ac:dyDescent="0.3">
      <c r="A3" s="20"/>
      <c r="B3" s="563" t="s">
        <v>33</v>
      </c>
      <c r="C3" s="564"/>
      <c r="D3" s="564"/>
      <c r="E3" s="564"/>
      <c r="F3" s="564"/>
      <c r="G3" s="564"/>
      <c r="H3" s="564"/>
      <c r="I3" s="564"/>
      <c r="J3" s="565"/>
      <c r="K3" s="20"/>
    </row>
    <row r="4" spans="1:11" ht="15.75" x14ac:dyDescent="0.25">
      <c r="A4" s="20"/>
      <c r="B4" s="22"/>
      <c r="C4" s="20"/>
      <c r="D4" s="20"/>
      <c r="E4" s="20"/>
      <c r="F4" s="20"/>
      <c r="G4" s="20"/>
      <c r="H4" s="20"/>
      <c r="I4" s="20"/>
      <c r="J4" s="20"/>
      <c r="K4" s="20"/>
    </row>
  </sheetData>
  <mergeCells count="2">
    <mergeCell ref="B2:J2"/>
    <mergeCell ref="B3:J3"/>
  </mergeCells>
  <hyperlinks>
    <hyperlink ref="A1" location="Contents!B3" display="Back to contents" xr:uid="{A3A83B38-8CCF-470A-B5C4-7A3EBE030EB3}"/>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0FCA7-F256-4681-81B3-E61B962335FC}">
  <dimension ref="A1:K4"/>
  <sheetViews>
    <sheetView showGridLines="0" workbookViewId="0"/>
  </sheetViews>
  <sheetFormatPr defaultRowHeight="15" x14ac:dyDescent="0.25"/>
  <cols>
    <col min="1" max="1" width="9.33203125" customWidth="1"/>
    <col min="11" max="11" width="8.77734375" customWidth="1"/>
  </cols>
  <sheetData>
    <row r="1" spans="1:11" ht="34.5" customHeight="1" thickBot="1" x14ac:dyDescent="0.3">
      <c r="A1" s="19" t="s">
        <v>32</v>
      </c>
      <c r="B1" s="20"/>
      <c r="C1" s="20"/>
      <c r="D1" s="20"/>
      <c r="E1" s="20"/>
      <c r="F1" s="20"/>
      <c r="G1" s="20"/>
      <c r="H1" s="20"/>
      <c r="I1" s="20"/>
      <c r="J1" s="23"/>
      <c r="K1" s="20"/>
    </row>
    <row r="2" spans="1:11" ht="18" customHeight="1" thickBot="1" x14ac:dyDescent="0.3">
      <c r="A2" s="20"/>
      <c r="B2" s="532" t="s">
        <v>268</v>
      </c>
      <c r="C2" s="533"/>
      <c r="D2" s="533"/>
      <c r="E2" s="533"/>
      <c r="F2" s="533"/>
      <c r="G2" s="533"/>
      <c r="H2" s="533"/>
      <c r="I2" s="533"/>
      <c r="J2" s="534"/>
      <c r="K2" s="20"/>
    </row>
    <row r="3" spans="1:11" ht="12.75" customHeight="1" thickBot="1" x14ac:dyDescent="0.3">
      <c r="A3" s="20"/>
      <c r="B3" s="563" t="s">
        <v>33</v>
      </c>
      <c r="C3" s="564"/>
      <c r="D3" s="564"/>
      <c r="E3" s="564"/>
      <c r="F3" s="564"/>
      <c r="G3" s="564"/>
      <c r="H3" s="564"/>
      <c r="I3" s="564"/>
      <c r="J3" s="565"/>
      <c r="K3" s="20"/>
    </row>
    <row r="4" spans="1:11" ht="15.75" x14ac:dyDescent="0.25">
      <c r="A4" s="20"/>
      <c r="B4" s="22"/>
      <c r="C4" s="20"/>
      <c r="D4" s="20"/>
      <c r="E4" s="20"/>
      <c r="F4" s="20"/>
      <c r="G4" s="20"/>
      <c r="H4" s="20"/>
      <c r="I4" s="20"/>
      <c r="J4" s="20"/>
      <c r="K4" s="20"/>
    </row>
  </sheetData>
  <mergeCells count="2">
    <mergeCell ref="B2:J2"/>
    <mergeCell ref="B3:J3"/>
  </mergeCells>
  <hyperlinks>
    <hyperlink ref="A1" location="Contents!B3" display="Back to contents" xr:uid="{1C591B1D-AA33-4220-B955-460893DF9D95}"/>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451C8-EE92-4BCA-9B4A-0BEA90766ACB}">
  <dimension ref="A1:K4"/>
  <sheetViews>
    <sheetView showGridLines="0" workbookViewId="0"/>
  </sheetViews>
  <sheetFormatPr defaultRowHeight="15" x14ac:dyDescent="0.25"/>
  <cols>
    <col min="1" max="1" width="9.33203125" customWidth="1"/>
    <col min="11" max="11" width="8.77734375" customWidth="1"/>
  </cols>
  <sheetData>
    <row r="1" spans="1:11" ht="33.75" customHeight="1" thickBot="1" x14ac:dyDescent="0.3">
      <c r="A1" s="19" t="s">
        <v>32</v>
      </c>
      <c r="B1" s="20"/>
      <c r="C1" s="20"/>
      <c r="D1" s="20"/>
      <c r="E1" s="20"/>
      <c r="F1" s="20"/>
      <c r="G1" s="20"/>
      <c r="H1" s="20"/>
      <c r="I1" s="20"/>
      <c r="J1" s="23"/>
      <c r="K1" s="20"/>
    </row>
    <row r="2" spans="1:11" ht="18" customHeight="1" thickBot="1" x14ac:dyDescent="0.3">
      <c r="A2" s="20"/>
      <c r="B2" s="532" t="s">
        <v>20</v>
      </c>
      <c r="C2" s="533"/>
      <c r="D2" s="533"/>
      <c r="E2" s="533"/>
      <c r="F2" s="533"/>
      <c r="G2" s="533"/>
      <c r="H2" s="533"/>
      <c r="I2" s="533"/>
      <c r="J2" s="534"/>
      <c r="K2" s="20"/>
    </row>
    <row r="3" spans="1:11" ht="12.75" customHeight="1" thickBot="1" x14ac:dyDescent="0.3">
      <c r="A3" s="20"/>
      <c r="B3" s="657" t="s">
        <v>33</v>
      </c>
      <c r="C3" s="658"/>
      <c r="D3" s="658"/>
      <c r="E3" s="658"/>
      <c r="F3" s="658"/>
      <c r="G3" s="658"/>
      <c r="H3" s="658"/>
      <c r="I3" s="658"/>
      <c r="J3" s="659"/>
      <c r="K3" s="20"/>
    </row>
    <row r="4" spans="1:11" ht="15.75" x14ac:dyDescent="0.25">
      <c r="A4" s="20"/>
      <c r="B4" s="22"/>
      <c r="C4" s="20"/>
      <c r="D4" s="20"/>
      <c r="E4" s="20"/>
      <c r="F4" s="20"/>
      <c r="G4" s="20"/>
      <c r="H4" s="20"/>
      <c r="I4" s="20"/>
      <c r="J4" s="20"/>
      <c r="K4" s="20"/>
    </row>
  </sheetData>
  <mergeCells count="2">
    <mergeCell ref="B2:J2"/>
    <mergeCell ref="B3:J3"/>
  </mergeCells>
  <hyperlinks>
    <hyperlink ref="A1" location="Contents!B3" display="Back to contents" xr:uid="{3241C0D5-1CF3-44B2-85D1-536DA0D37F48}"/>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225F9-31A6-4A82-9867-620634EBBE11}">
  <dimension ref="A1:J16"/>
  <sheetViews>
    <sheetView showGridLines="0" workbookViewId="0"/>
  </sheetViews>
  <sheetFormatPr defaultRowHeight="15" x14ac:dyDescent="0.25"/>
  <cols>
    <col min="1" max="1" width="7.33203125" customWidth="1"/>
    <col min="2" max="2" width="33.88671875" customWidth="1"/>
    <col min="3" max="9" width="7.77734375" customWidth="1"/>
    <col min="10" max="10" width="12.109375"/>
  </cols>
  <sheetData>
    <row r="1" spans="1:10" ht="33.75" customHeight="1" thickBot="1" x14ac:dyDescent="0.3">
      <c r="A1" s="19" t="s">
        <v>32</v>
      </c>
      <c r="B1" s="329"/>
      <c r="C1" s="69"/>
      <c r="D1" s="69"/>
      <c r="E1" s="69"/>
      <c r="F1" s="69"/>
      <c r="G1" s="69"/>
      <c r="H1" s="69"/>
      <c r="I1" s="69"/>
      <c r="J1" s="69"/>
    </row>
    <row r="2" spans="1:10" ht="18.75" customHeight="1" thickBot="1" x14ac:dyDescent="0.3">
      <c r="A2" s="69"/>
      <c r="B2" s="644" t="s">
        <v>21</v>
      </c>
      <c r="C2" s="645"/>
      <c r="D2" s="645"/>
      <c r="E2" s="645"/>
      <c r="F2" s="645"/>
      <c r="G2" s="645"/>
      <c r="H2" s="645"/>
      <c r="I2" s="646"/>
      <c r="J2" s="69"/>
    </row>
    <row r="3" spans="1:10" ht="13.5" customHeight="1" x14ac:dyDescent="0.25">
      <c r="A3" s="69"/>
      <c r="B3" s="330"/>
      <c r="C3" s="660" t="s">
        <v>98</v>
      </c>
      <c r="D3" s="647"/>
      <c r="E3" s="647"/>
      <c r="F3" s="647"/>
      <c r="G3" s="647"/>
      <c r="H3" s="647"/>
      <c r="I3" s="647"/>
      <c r="J3" s="86"/>
    </row>
    <row r="4" spans="1:10" ht="13.5" customHeight="1" x14ac:dyDescent="0.25">
      <c r="A4" s="69"/>
      <c r="B4" s="331"/>
      <c r="C4" s="332" t="s">
        <v>35</v>
      </c>
      <c r="D4" s="661" t="s">
        <v>36</v>
      </c>
      <c r="E4" s="661"/>
      <c r="F4" s="661"/>
      <c r="G4" s="661"/>
      <c r="H4" s="661"/>
      <c r="I4" s="661"/>
      <c r="J4" s="86"/>
    </row>
    <row r="5" spans="1:10" ht="13.5" customHeight="1" x14ac:dyDescent="0.25">
      <c r="A5" s="69"/>
      <c r="B5" s="331"/>
      <c r="C5" s="162" t="s">
        <v>37</v>
      </c>
      <c r="D5" s="293" t="s">
        <v>38</v>
      </c>
      <c r="E5" s="293" t="s">
        <v>39</v>
      </c>
      <c r="F5" s="293" t="s">
        <v>40</v>
      </c>
      <c r="G5" s="293" t="s">
        <v>41</v>
      </c>
      <c r="H5" s="293" t="s">
        <v>42</v>
      </c>
      <c r="I5" s="294" t="s">
        <v>43</v>
      </c>
      <c r="J5" s="69"/>
    </row>
    <row r="6" spans="1:10" ht="13.5" customHeight="1" x14ac:dyDescent="0.25">
      <c r="A6" s="69"/>
      <c r="B6" s="333" t="s">
        <v>269</v>
      </c>
      <c r="C6" s="334"/>
      <c r="D6" s="334"/>
      <c r="E6" s="334"/>
      <c r="F6" s="334"/>
      <c r="G6" s="334"/>
      <c r="H6" s="334"/>
      <c r="I6" s="334"/>
      <c r="J6" s="91"/>
    </row>
    <row r="7" spans="1:10" ht="13.5" customHeight="1" x14ac:dyDescent="0.25">
      <c r="A7" s="69"/>
      <c r="B7" s="335" t="s">
        <v>270</v>
      </c>
      <c r="C7" s="217">
        <v>413.760448</v>
      </c>
      <c r="D7" s="217">
        <v>415.47497423494411</v>
      </c>
      <c r="E7" s="217">
        <v>419.68700688438969</v>
      </c>
      <c r="F7" s="217">
        <v>422.00137328095701</v>
      </c>
      <c r="G7" s="217">
        <v>430.32555692311388</v>
      </c>
      <c r="H7" s="217">
        <v>439.94670740392792</v>
      </c>
      <c r="I7" s="217">
        <v>452.6674664823604</v>
      </c>
      <c r="J7" s="86"/>
    </row>
    <row r="8" spans="1:10" ht="13.5" customHeight="1" x14ac:dyDescent="0.25">
      <c r="A8" s="69"/>
      <c r="B8" s="335" t="s">
        <v>271</v>
      </c>
      <c r="C8" s="217">
        <v>41.207814000000006</v>
      </c>
      <c r="D8" s="217">
        <v>38.606327130458247</v>
      </c>
      <c r="E8" s="217">
        <v>40.320660740169181</v>
      </c>
      <c r="F8" s="217">
        <v>40.500292493648089</v>
      </c>
      <c r="G8" s="217">
        <v>41.285589119560505</v>
      </c>
      <c r="H8" s="217">
        <v>42.194183399374154</v>
      </c>
      <c r="I8" s="217">
        <v>43.449842573708423</v>
      </c>
      <c r="J8" s="86"/>
    </row>
    <row r="9" spans="1:10" ht="13.5" customHeight="1" x14ac:dyDescent="0.25">
      <c r="A9" s="69"/>
      <c r="B9" s="335" t="s">
        <v>272</v>
      </c>
      <c r="C9" s="217">
        <v>45.569437865720232</v>
      </c>
      <c r="D9" s="217">
        <v>58.744393261547074</v>
      </c>
      <c r="E9" s="217">
        <v>59.685387362518497</v>
      </c>
      <c r="F9" s="217">
        <v>64.205783633247052</v>
      </c>
      <c r="G9" s="217">
        <v>65.275357602095951</v>
      </c>
      <c r="H9" s="217">
        <v>68.006913790302974</v>
      </c>
      <c r="I9" s="217">
        <v>70.25786822551963</v>
      </c>
      <c r="J9" s="336"/>
    </row>
    <row r="10" spans="1:10" ht="13.5" customHeight="1" x14ac:dyDescent="0.25">
      <c r="A10" s="69"/>
      <c r="B10" s="335" t="s">
        <v>273</v>
      </c>
      <c r="C10" s="217">
        <v>3.8836322938500003</v>
      </c>
      <c r="D10" s="217">
        <v>4.1635121284399998</v>
      </c>
      <c r="E10" s="217">
        <v>4.1145028366900007</v>
      </c>
      <c r="F10" s="217">
        <v>4.3765028366899985</v>
      </c>
      <c r="G10" s="217">
        <v>4.2926028366900004</v>
      </c>
      <c r="H10" s="217">
        <v>4.4353028366900009</v>
      </c>
      <c r="I10" s="217">
        <v>4.6530160058136332</v>
      </c>
      <c r="J10" s="86"/>
    </row>
    <row r="11" spans="1:10" ht="13.5" customHeight="1" x14ac:dyDescent="0.25">
      <c r="A11" s="69"/>
      <c r="B11" s="337" t="s">
        <v>274</v>
      </c>
      <c r="C11" s="338">
        <f>SUM(C7:C10)</f>
        <v>504.42133215957023</v>
      </c>
      <c r="D11" s="338">
        <f t="shared" ref="D11:I11" si="0">SUM(D7:D10)</f>
        <v>516.98920675538932</v>
      </c>
      <c r="E11" s="338">
        <f t="shared" si="0"/>
        <v>523.80755782376741</v>
      </c>
      <c r="F11" s="338">
        <f t="shared" si="0"/>
        <v>531.08395224454216</v>
      </c>
      <c r="G11" s="338">
        <f t="shared" si="0"/>
        <v>541.17910648146028</v>
      </c>
      <c r="H11" s="338">
        <f t="shared" si="0"/>
        <v>554.58310743029506</v>
      </c>
      <c r="I11" s="338">
        <f t="shared" si="0"/>
        <v>571.02819328740202</v>
      </c>
      <c r="J11" s="86"/>
    </row>
    <row r="12" spans="1:10" ht="12.75" customHeight="1" x14ac:dyDescent="0.25">
      <c r="A12" s="69"/>
      <c r="B12" s="339"/>
      <c r="C12" s="662" t="s">
        <v>275</v>
      </c>
      <c r="D12" s="662"/>
      <c r="E12" s="662"/>
      <c r="F12" s="662"/>
      <c r="G12" s="662"/>
      <c r="H12" s="662"/>
      <c r="I12" s="663"/>
      <c r="J12" s="86"/>
    </row>
    <row r="13" spans="1:10" ht="13.5" customHeight="1" x14ac:dyDescent="0.25">
      <c r="A13" s="69"/>
      <c r="B13" s="340" t="s">
        <v>276</v>
      </c>
      <c r="C13" s="341">
        <v>5.0999117978040687</v>
      </c>
      <c r="D13" s="341">
        <v>5.8389789299316845</v>
      </c>
      <c r="E13" s="341">
        <v>1.9133779241430346</v>
      </c>
      <c r="F13" s="341">
        <v>2.4176510414725243</v>
      </c>
      <c r="G13" s="341">
        <v>1.0864099430023231</v>
      </c>
      <c r="H13" s="341">
        <v>2.4087684805502931</v>
      </c>
      <c r="I13" s="341">
        <v>2.822818939986746</v>
      </c>
      <c r="J13" s="86"/>
    </row>
    <row r="14" spans="1:10" ht="13.5" customHeight="1" x14ac:dyDescent="0.25">
      <c r="A14" s="69"/>
      <c r="B14" s="342" t="s">
        <v>277</v>
      </c>
      <c r="C14" s="322">
        <v>2.6509910835340804</v>
      </c>
      <c r="D14" s="322">
        <v>2.6747446323671227</v>
      </c>
      <c r="E14" s="502">
        <v>1.7</v>
      </c>
      <c r="F14" s="322">
        <v>1.5600709108872763</v>
      </c>
      <c r="G14" s="322">
        <v>1.6096256256000316</v>
      </c>
      <c r="H14" s="322">
        <v>1.9376802813901719</v>
      </c>
      <c r="I14" s="322">
        <v>2.7295852412406418</v>
      </c>
      <c r="J14" s="336"/>
    </row>
    <row r="15" spans="1:10" ht="75.75" customHeight="1" thickBot="1" x14ac:dyDescent="0.3">
      <c r="A15" s="69"/>
      <c r="B15" s="664" t="s">
        <v>360</v>
      </c>
      <c r="C15" s="665"/>
      <c r="D15" s="665"/>
      <c r="E15" s="665"/>
      <c r="F15" s="665"/>
      <c r="G15" s="665"/>
      <c r="H15" s="665"/>
      <c r="I15" s="666"/>
      <c r="J15" s="69"/>
    </row>
    <row r="16" spans="1:10" x14ac:dyDescent="0.25">
      <c r="A16" s="69"/>
      <c r="B16" s="85"/>
      <c r="C16" s="252"/>
      <c r="D16" s="252"/>
      <c r="E16" s="252"/>
      <c r="F16" s="252"/>
      <c r="G16" s="252"/>
      <c r="H16" s="252"/>
      <c r="I16" s="85"/>
      <c r="J16" s="85"/>
    </row>
  </sheetData>
  <mergeCells count="5">
    <mergeCell ref="B2:I2"/>
    <mergeCell ref="C3:I3"/>
    <mergeCell ref="D4:I4"/>
    <mergeCell ref="C12:I12"/>
    <mergeCell ref="B15:I15"/>
  </mergeCells>
  <hyperlinks>
    <hyperlink ref="A1" location="Contents!B22" display="Back to contents" xr:uid="{36A6ADAE-BF0B-4138-8D39-1253FF3065E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0D1BD-FF99-490B-BA47-85AE7371B116}">
  <dimension ref="A1:O21"/>
  <sheetViews>
    <sheetView showGridLines="0" workbookViewId="0"/>
  </sheetViews>
  <sheetFormatPr defaultRowHeight="15" x14ac:dyDescent="0.25"/>
  <cols>
    <col min="1" max="1" width="9.33203125" customWidth="1"/>
    <col min="2" max="10" width="8.88671875" customWidth="1"/>
    <col min="11" max="11" width="8.77734375" customWidth="1"/>
  </cols>
  <sheetData>
    <row r="1" spans="1:15" ht="33.75" customHeight="1" thickBot="1" x14ac:dyDescent="0.3">
      <c r="A1" s="19" t="s">
        <v>32</v>
      </c>
      <c r="B1" s="20"/>
      <c r="C1" s="20"/>
      <c r="D1" s="20"/>
      <c r="E1" s="20"/>
      <c r="F1" s="20"/>
      <c r="G1" s="20"/>
      <c r="H1" s="20"/>
      <c r="I1" s="20"/>
      <c r="J1" s="23"/>
      <c r="K1" s="20"/>
      <c r="L1" s="24"/>
      <c r="M1" s="24"/>
      <c r="N1" s="24"/>
      <c r="O1" s="24"/>
    </row>
    <row r="2" spans="1:15" ht="18.75" customHeight="1" thickBot="1" x14ac:dyDescent="0.3">
      <c r="A2" s="20"/>
      <c r="B2" s="532" t="s">
        <v>4</v>
      </c>
      <c r="C2" s="533"/>
      <c r="D2" s="533"/>
      <c r="E2" s="533"/>
      <c r="F2" s="533"/>
      <c r="G2" s="533"/>
      <c r="H2" s="533"/>
      <c r="I2" s="533"/>
      <c r="J2" s="534"/>
      <c r="K2" s="20"/>
      <c r="L2" s="24"/>
      <c r="M2" s="24"/>
      <c r="N2" s="24"/>
      <c r="O2" s="24"/>
    </row>
    <row r="3" spans="1:15" ht="12.75" customHeight="1" thickBot="1" x14ac:dyDescent="0.3">
      <c r="A3" s="20"/>
      <c r="B3" s="535" t="s">
        <v>33</v>
      </c>
      <c r="C3" s="536"/>
      <c r="D3" s="536"/>
      <c r="E3" s="536"/>
      <c r="F3" s="536"/>
      <c r="G3" s="536"/>
      <c r="H3" s="536"/>
      <c r="I3" s="536"/>
      <c r="J3" s="537"/>
      <c r="K3" s="20"/>
      <c r="L3" s="24"/>
      <c r="M3" s="24"/>
      <c r="N3" s="24"/>
      <c r="O3" s="24"/>
    </row>
    <row r="4" spans="1:15" ht="15.75" x14ac:dyDescent="0.25">
      <c r="A4" s="20"/>
      <c r="B4" s="22"/>
      <c r="C4" s="20"/>
      <c r="D4" s="20"/>
      <c r="E4" s="20"/>
      <c r="F4" s="20"/>
      <c r="G4" s="20"/>
      <c r="H4" s="20"/>
      <c r="I4" s="20"/>
      <c r="J4" s="20"/>
      <c r="K4" s="20"/>
      <c r="L4" s="24"/>
      <c r="M4" s="24"/>
      <c r="N4" s="24"/>
      <c r="O4" s="24"/>
    </row>
    <row r="5" spans="1:15" ht="15.75" x14ac:dyDescent="0.25">
      <c r="A5" s="21"/>
      <c r="B5" s="21"/>
      <c r="C5" s="21"/>
      <c r="D5" s="21"/>
      <c r="E5" s="21"/>
      <c r="F5" s="21"/>
      <c r="G5" s="21"/>
      <c r="H5" s="21"/>
      <c r="I5" s="21"/>
      <c r="J5" s="21"/>
      <c r="K5" s="21"/>
      <c r="L5" s="24"/>
      <c r="M5" s="24"/>
      <c r="N5" s="24"/>
      <c r="O5" s="24"/>
    </row>
    <row r="6" spans="1:15" ht="15.75" x14ac:dyDescent="0.25">
      <c r="A6" s="20"/>
      <c r="B6" s="20"/>
      <c r="C6" s="20"/>
      <c r="D6" s="20"/>
      <c r="E6" s="20"/>
      <c r="F6" s="20"/>
      <c r="G6" s="20"/>
      <c r="H6" s="20"/>
      <c r="I6" s="20"/>
      <c r="J6" s="20"/>
      <c r="K6" s="20"/>
      <c r="L6" s="24"/>
      <c r="M6" s="24"/>
      <c r="N6" s="24"/>
      <c r="O6" s="24"/>
    </row>
    <row r="7" spans="1:15" x14ac:dyDescent="0.25">
      <c r="A7" s="24"/>
      <c r="B7" s="25"/>
      <c r="C7" s="25"/>
      <c r="D7" s="24"/>
      <c r="E7" s="24"/>
      <c r="F7" s="24"/>
      <c r="G7" s="24"/>
      <c r="H7" s="24"/>
      <c r="I7" s="24"/>
      <c r="J7" s="24"/>
      <c r="K7" s="24"/>
      <c r="L7" s="24"/>
      <c r="M7" s="24"/>
      <c r="N7" s="24"/>
      <c r="O7" s="24"/>
    </row>
    <row r="8" spans="1:15" x14ac:dyDescent="0.25">
      <c r="A8" s="24"/>
      <c r="B8" s="25"/>
      <c r="C8" s="25"/>
      <c r="D8" s="24"/>
      <c r="E8" s="24"/>
      <c r="F8" s="24"/>
      <c r="G8" s="24"/>
      <c r="H8" s="24"/>
      <c r="I8" s="24"/>
      <c r="J8" s="24"/>
      <c r="K8" s="24"/>
      <c r="L8" s="24"/>
      <c r="M8" s="24"/>
      <c r="N8" s="24"/>
      <c r="O8" s="24"/>
    </row>
    <row r="9" spans="1:15" x14ac:dyDescent="0.25">
      <c r="A9" s="24"/>
      <c r="B9" s="25"/>
      <c r="C9" s="25"/>
      <c r="D9" s="24"/>
      <c r="E9" s="24"/>
      <c r="F9" s="24"/>
      <c r="G9" s="24"/>
      <c r="H9" s="24"/>
      <c r="I9" s="24"/>
      <c r="J9" s="24"/>
      <c r="K9" s="24"/>
      <c r="L9" s="24"/>
      <c r="M9" s="24"/>
      <c r="N9" s="24"/>
      <c r="O9" s="24"/>
    </row>
    <row r="10" spans="1:15" x14ac:dyDescent="0.25">
      <c r="A10" s="24"/>
      <c r="B10" s="25"/>
      <c r="C10" s="25"/>
      <c r="D10" s="24"/>
      <c r="E10" s="24"/>
      <c r="F10" s="24"/>
      <c r="G10" s="24"/>
      <c r="H10" s="24"/>
      <c r="I10" s="24"/>
      <c r="J10" s="24"/>
      <c r="K10" s="24"/>
      <c r="L10" s="24"/>
      <c r="M10" s="24"/>
      <c r="N10" s="24"/>
      <c r="O10" s="24"/>
    </row>
    <row r="11" spans="1:15" x14ac:dyDescent="0.25">
      <c r="A11" s="24"/>
      <c r="B11" s="24"/>
      <c r="C11" s="24"/>
      <c r="D11" s="24"/>
      <c r="E11" s="24"/>
      <c r="F11" s="24"/>
      <c r="G11" s="24"/>
      <c r="H11" s="24"/>
      <c r="I11" s="24"/>
      <c r="J11" s="24"/>
      <c r="K11" s="24"/>
      <c r="L11" s="24"/>
      <c r="M11" s="24"/>
      <c r="N11" s="24"/>
      <c r="O11" s="24"/>
    </row>
    <row r="12" spans="1:15" x14ac:dyDescent="0.25">
      <c r="A12" s="24"/>
      <c r="B12" s="24"/>
      <c r="C12" s="24"/>
      <c r="D12" s="24"/>
      <c r="E12" s="24"/>
      <c r="F12" s="24"/>
      <c r="G12" s="24"/>
      <c r="H12" s="24"/>
      <c r="I12" s="24"/>
      <c r="J12" s="24"/>
      <c r="K12" s="24"/>
      <c r="L12" s="24"/>
      <c r="M12" s="24"/>
      <c r="N12" s="24"/>
      <c r="O12" s="24"/>
    </row>
    <row r="13" spans="1:15" x14ac:dyDescent="0.25">
      <c r="A13" s="24"/>
      <c r="B13" s="24"/>
      <c r="C13" s="24"/>
      <c r="D13" s="24"/>
      <c r="E13" s="24"/>
      <c r="F13" s="24"/>
      <c r="G13" s="24"/>
      <c r="H13" s="24"/>
      <c r="I13" s="24"/>
      <c r="J13" s="24"/>
      <c r="K13" s="24"/>
      <c r="L13" s="24"/>
      <c r="M13" s="24"/>
      <c r="N13" s="24"/>
      <c r="O13" s="24"/>
    </row>
    <row r="14" spans="1:15" x14ac:dyDescent="0.25">
      <c r="A14" s="24"/>
      <c r="B14" s="24"/>
      <c r="C14" s="24"/>
      <c r="D14" s="24"/>
      <c r="E14" s="24"/>
      <c r="F14" s="24"/>
      <c r="G14" s="24"/>
      <c r="H14" s="24"/>
      <c r="I14" s="24"/>
      <c r="J14" s="24"/>
      <c r="K14" s="24"/>
      <c r="L14" s="24"/>
      <c r="M14" s="24"/>
      <c r="N14" s="24"/>
      <c r="O14" s="24"/>
    </row>
    <row r="15" spans="1:15" x14ac:dyDescent="0.25">
      <c r="A15" s="24"/>
      <c r="B15" s="24"/>
      <c r="C15" s="24"/>
      <c r="D15" s="24"/>
      <c r="E15" s="24"/>
      <c r="F15" s="24"/>
      <c r="G15" s="24"/>
      <c r="H15" s="24"/>
      <c r="I15" s="24"/>
      <c r="J15" s="24"/>
      <c r="K15" s="24"/>
      <c r="L15" s="24"/>
      <c r="M15" s="24"/>
      <c r="N15" s="24"/>
      <c r="O15" s="24"/>
    </row>
    <row r="16" spans="1:15" x14ac:dyDescent="0.25">
      <c r="A16" s="24"/>
      <c r="B16" s="24"/>
      <c r="C16" s="24"/>
      <c r="D16" s="24"/>
      <c r="E16" s="24"/>
      <c r="F16" s="24"/>
      <c r="G16" s="24"/>
      <c r="H16" s="24"/>
      <c r="I16" s="24"/>
      <c r="J16" s="24"/>
      <c r="K16" s="24"/>
      <c r="L16" s="24"/>
      <c r="M16" s="24"/>
      <c r="N16" s="24"/>
      <c r="O16" s="24"/>
    </row>
    <row r="17" spans="1:15" x14ac:dyDescent="0.25">
      <c r="A17" s="24"/>
      <c r="B17" s="24"/>
      <c r="C17" s="24"/>
      <c r="D17" s="24"/>
      <c r="E17" s="24"/>
      <c r="F17" s="24"/>
      <c r="G17" s="24"/>
      <c r="H17" s="24"/>
      <c r="I17" s="24"/>
      <c r="J17" s="24"/>
      <c r="K17" s="24"/>
      <c r="L17" s="24"/>
      <c r="M17" s="24"/>
      <c r="N17" s="24"/>
      <c r="O17" s="24"/>
    </row>
    <row r="18" spans="1:15" x14ac:dyDescent="0.25">
      <c r="A18" s="24"/>
      <c r="B18" s="24"/>
      <c r="C18" s="24"/>
      <c r="D18" s="24"/>
      <c r="E18" s="24"/>
      <c r="F18" s="24"/>
      <c r="G18" s="24"/>
      <c r="H18" s="24"/>
      <c r="I18" s="24"/>
      <c r="J18" s="24"/>
      <c r="K18" s="24"/>
      <c r="L18" s="24"/>
      <c r="M18" s="24"/>
      <c r="N18" s="24"/>
      <c r="O18" s="24"/>
    </row>
    <row r="19" spans="1:15" x14ac:dyDescent="0.25">
      <c r="A19" s="24"/>
      <c r="B19" s="24"/>
      <c r="C19" s="24"/>
      <c r="D19" s="24"/>
      <c r="E19" s="24"/>
      <c r="F19" s="24"/>
      <c r="G19" s="24"/>
      <c r="H19" s="24"/>
      <c r="I19" s="24"/>
      <c r="J19" s="24"/>
      <c r="K19" s="24"/>
      <c r="L19" s="24"/>
      <c r="M19" s="24"/>
      <c r="N19" s="24"/>
      <c r="O19" s="24"/>
    </row>
    <row r="20" spans="1:15" x14ac:dyDescent="0.25">
      <c r="A20" s="24"/>
      <c r="B20" s="24"/>
      <c r="C20" s="24"/>
      <c r="D20" s="24"/>
      <c r="E20" s="24"/>
      <c r="F20" s="24"/>
      <c r="G20" s="24"/>
      <c r="H20" s="24"/>
      <c r="I20" s="24"/>
      <c r="J20" s="24"/>
      <c r="K20" s="24"/>
      <c r="L20" s="24"/>
      <c r="M20" s="24"/>
      <c r="N20" s="24"/>
      <c r="O20" s="24"/>
    </row>
    <row r="21" spans="1:15" x14ac:dyDescent="0.25">
      <c r="A21" s="24"/>
      <c r="B21" s="24"/>
      <c r="C21" s="24"/>
      <c r="D21" s="24"/>
      <c r="E21" s="24"/>
      <c r="F21" s="24"/>
      <c r="G21" s="24"/>
      <c r="H21" s="24"/>
      <c r="I21" s="24"/>
      <c r="J21" s="24"/>
      <c r="K21" s="24"/>
      <c r="L21" s="24"/>
      <c r="M21" s="24"/>
      <c r="N21" s="24"/>
      <c r="O21" s="24"/>
    </row>
  </sheetData>
  <mergeCells count="2">
    <mergeCell ref="B2:J2"/>
    <mergeCell ref="B3:J3"/>
  </mergeCells>
  <hyperlinks>
    <hyperlink ref="A1" location="Contents!B3" display="Back to contents" xr:uid="{2BD8958C-7E37-49A3-882E-76A48B53C9FA}"/>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B6B8-44D5-4DE0-AB7A-CE7E7319A5FB}">
  <dimension ref="A1:I19"/>
  <sheetViews>
    <sheetView showGridLines="0" workbookViewId="0"/>
  </sheetViews>
  <sheetFormatPr defaultRowHeight="15" x14ac:dyDescent="0.25"/>
  <cols>
    <col min="1" max="1" width="9.33203125" customWidth="1"/>
    <col min="2" max="2" width="31.33203125" customWidth="1"/>
    <col min="3" max="9" width="11.33203125" customWidth="1"/>
  </cols>
  <sheetData>
    <row r="1" spans="1:9" ht="34.5" customHeight="1" thickBot="1" x14ac:dyDescent="0.3">
      <c r="A1" s="19" t="s">
        <v>32</v>
      </c>
      <c r="B1" s="125"/>
      <c r="C1" s="125"/>
      <c r="D1" s="125"/>
      <c r="E1" s="125"/>
      <c r="F1" s="125"/>
      <c r="G1" s="125"/>
      <c r="H1" s="125"/>
      <c r="I1" s="61"/>
    </row>
    <row r="2" spans="1:9" ht="18" customHeight="1" thickBot="1" x14ac:dyDescent="0.3">
      <c r="A2" s="125"/>
      <c r="B2" s="617" t="s">
        <v>22</v>
      </c>
      <c r="C2" s="618"/>
      <c r="D2" s="618"/>
      <c r="E2" s="618"/>
      <c r="F2" s="618"/>
      <c r="G2" s="618"/>
      <c r="H2" s="619"/>
      <c r="I2" s="343"/>
    </row>
    <row r="3" spans="1:9" ht="13.5" customHeight="1" x14ac:dyDescent="0.25">
      <c r="A3" s="125"/>
      <c r="B3" s="227"/>
      <c r="C3" s="667" t="s">
        <v>98</v>
      </c>
      <c r="D3" s="667"/>
      <c r="E3" s="667"/>
      <c r="F3" s="667"/>
      <c r="G3" s="667"/>
      <c r="H3" s="668"/>
      <c r="I3" s="344"/>
    </row>
    <row r="4" spans="1:9" ht="13.5" customHeight="1" x14ac:dyDescent="0.25">
      <c r="A4" s="125"/>
      <c r="B4" s="227"/>
      <c r="C4" s="609" t="s">
        <v>36</v>
      </c>
      <c r="D4" s="609"/>
      <c r="E4" s="609"/>
      <c r="F4" s="609"/>
      <c r="G4" s="609"/>
      <c r="H4" s="669"/>
      <c r="I4" s="345"/>
    </row>
    <row r="5" spans="1:9" ht="13.5" customHeight="1" x14ac:dyDescent="0.25">
      <c r="A5" s="125"/>
      <c r="B5" s="227"/>
      <c r="C5" s="346" t="s">
        <v>38</v>
      </c>
      <c r="D5" s="346" t="s">
        <v>39</v>
      </c>
      <c r="E5" s="346" t="s">
        <v>40</v>
      </c>
      <c r="F5" s="346" t="s">
        <v>41</v>
      </c>
      <c r="G5" s="347" t="s">
        <v>42</v>
      </c>
      <c r="H5" s="348" t="s">
        <v>43</v>
      </c>
      <c r="I5" s="125"/>
    </row>
    <row r="6" spans="1:9" ht="13.5" customHeight="1" x14ac:dyDescent="0.25">
      <c r="A6" s="125"/>
      <c r="B6" s="349" t="s">
        <v>278</v>
      </c>
      <c r="C6" s="350">
        <v>11.47784625805556</v>
      </c>
      <c r="D6" s="350">
        <v>20.497096131534015</v>
      </c>
      <c r="E6" s="350">
        <v>30.072713577545976</v>
      </c>
      <c r="F6" s="350">
        <v>37.627239343260158</v>
      </c>
      <c r="G6" s="350">
        <v>44.509540540194664</v>
      </c>
      <c r="H6" s="351">
        <v>51.399819280811641</v>
      </c>
      <c r="I6" s="318"/>
    </row>
    <row r="7" spans="1:9" ht="13.5" customHeight="1" x14ac:dyDescent="0.25">
      <c r="A7" s="125"/>
      <c r="B7" s="349" t="s">
        <v>45</v>
      </c>
      <c r="C7" s="350"/>
      <c r="D7" s="350"/>
      <c r="E7" s="350"/>
      <c r="F7" s="350"/>
      <c r="G7" s="350"/>
      <c r="H7" s="351"/>
      <c r="I7" s="318"/>
    </row>
    <row r="8" spans="1:9" ht="13.5" customHeight="1" x14ac:dyDescent="0.25">
      <c r="A8" s="125"/>
      <c r="B8" s="349" t="s">
        <v>279</v>
      </c>
      <c r="C8" s="350">
        <v>9.1986123087712706</v>
      </c>
      <c r="D8" s="350">
        <v>9.7803128490113345</v>
      </c>
      <c r="E8" s="350">
        <v>10.121913945085915</v>
      </c>
      <c r="F8" s="350">
        <v>9.5808473510113821</v>
      </c>
      <c r="G8" s="350">
        <v>9.9288865329252474</v>
      </c>
      <c r="H8" s="351">
        <v>10.449125204196903</v>
      </c>
      <c r="I8" s="318"/>
    </row>
    <row r="9" spans="1:9" ht="13.5" customHeight="1" x14ac:dyDescent="0.25">
      <c r="A9" s="125"/>
      <c r="B9" s="349" t="s">
        <v>280</v>
      </c>
      <c r="C9" s="350">
        <v>2.2792339492842904</v>
      </c>
      <c r="D9" s="350">
        <v>10.71678328252268</v>
      </c>
      <c r="E9" s="350">
        <v>19.950799632460061</v>
      </c>
      <c r="F9" s="350">
        <v>28.046391992248775</v>
      </c>
      <c r="G9" s="350">
        <v>34.580654007269416</v>
      </c>
      <c r="H9" s="351">
        <v>40.950694076614738</v>
      </c>
      <c r="I9" s="318"/>
    </row>
    <row r="10" spans="1:9" ht="13.5" customHeight="1" x14ac:dyDescent="0.25">
      <c r="A10" s="125"/>
      <c r="B10" s="349" t="s">
        <v>281</v>
      </c>
      <c r="C10" s="350">
        <v>21.249253212510702</v>
      </c>
      <c r="D10" s="350">
        <v>37.1573719466559</v>
      </c>
      <c r="E10" s="350">
        <v>30.97</v>
      </c>
      <c r="F10" s="350">
        <v>24.509999999999998</v>
      </c>
      <c r="G10" s="350">
        <v>19.630000000000003</v>
      </c>
      <c r="H10" s="351">
        <v>15.499999999999998</v>
      </c>
      <c r="I10" s="318"/>
    </row>
    <row r="11" spans="1:9" ht="13.5" customHeight="1" x14ac:dyDescent="0.25">
      <c r="A11" s="125"/>
      <c r="B11" s="349" t="s">
        <v>282</v>
      </c>
      <c r="C11" s="350">
        <v>71.793132651067722</v>
      </c>
      <c r="D11" s="350">
        <v>29.491585964727594</v>
      </c>
      <c r="E11" s="350">
        <v>1.4046830304374116</v>
      </c>
      <c r="F11" s="350">
        <v>-2.7628753445665595</v>
      </c>
      <c r="G11" s="350">
        <v>13.648924578731489</v>
      </c>
      <c r="H11" s="351">
        <v>17.64705726097899</v>
      </c>
      <c r="I11" s="318"/>
    </row>
    <row r="12" spans="1:9" ht="13.5" customHeight="1" x14ac:dyDescent="0.25">
      <c r="A12" s="125"/>
      <c r="B12" s="349" t="s">
        <v>45</v>
      </c>
      <c r="C12" s="350"/>
      <c r="D12" s="350"/>
      <c r="E12" s="350"/>
      <c r="F12" s="350"/>
      <c r="G12" s="350"/>
      <c r="H12" s="351"/>
      <c r="I12" s="318"/>
    </row>
    <row r="13" spans="1:9" ht="13.5" customHeight="1" x14ac:dyDescent="0.25">
      <c r="A13" s="125"/>
      <c r="B13" s="349" t="s">
        <v>279</v>
      </c>
      <c r="C13" s="350">
        <v>70.867283589897525</v>
      </c>
      <c r="D13" s="350">
        <v>27.523186534873666</v>
      </c>
      <c r="E13" s="350">
        <v>1.3530122013729067</v>
      </c>
      <c r="F13" s="350">
        <v>-1.5658593316009217</v>
      </c>
      <c r="G13" s="350">
        <v>12.120961984314638</v>
      </c>
      <c r="H13" s="351">
        <v>15.518854488359823</v>
      </c>
      <c r="I13" s="318"/>
    </row>
    <row r="14" spans="1:9" ht="13.5" customHeight="1" x14ac:dyDescent="0.25">
      <c r="A14" s="125"/>
      <c r="B14" s="349" t="s">
        <v>280</v>
      </c>
      <c r="C14" s="350">
        <v>0.92584906117019883</v>
      </c>
      <c r="D14" s="350">
        <v>1.9683994298539274</v>
      </c>
      <c r="E14" s="350">
        <v>5.1670829064505028E-2</v>
      </c>
      <c r="F14" s="350">
        <v>-1.1970160129656378</v>
      </c>
      <c r="G14" s="350">
        <v>1.5279625944168511</v>
      </c>
      <c r="H14" s="351">
        <v>2.1282027726191672</v>
      </c>
      <c r="I14" s="318"/>
    </row>
    <row r="15" spans="1:9" ht="13.5" customHeight="1" x14ac:dyDescent="0.25">
      <c r="A15" s="125"/>
      <c r="B15" s="349" t="s">
        <v>283</v>
      </c>
      <c r="C15" s="350">
        <v>7.2119999999999997</v>
      </c>
      <c r="D15" s="350">
        <v>10.494</v>
      </c>
      <c r="E15" s="350">
        <v>9.6920000000000002</v>
      </c>
      <c r="F15" s="350">
        <v>7.9889999999999999</v>
      </c>
      <c r="G15" s="350">
        <v>8.2829999999999995</v>
      </c>
      <c r="H15" s="351">
        <v>8.2829999999999995</v>
      </c>
      <c r="I15" s="318"/>
    </row>
    <row r="16" spans="1:9" ht="13.5" customHeight="1" x14ac:dyDescent="0.25">
      <c r="A16" s="125"/>
      <c r="B16" s="352" t="s">
        <v>284</v>
      </c>
      <c r="C16" s="350">
        <v>8.6389018037436358</v>
      </c>
      <c r="D16" s="350">
        <v>10.81022371591348</v>
      </c>
      <c r="E16" s="350">
        <v>10.282536399565984</v>
      </c>
      <c r="F16" s="350">
        <v>9.6600928286792893</v>
      </c>
      <c r="G16" s="350">
        <v>9.316255269280532</v>
      </c>
      <c r="H16" s="351">
        <v>9.0251483975486195</v>
      </c>
      <c r="I16" s="318"/>
    </row>
    <row r="17" spans="1:9" ht="13.5" customHeight="1" x14ac:dyDescent="0.25">
      <c r="A17" s="125"/>
      <c r="B17" s="353" t="s">
        <v>285</v>
      </c>
      <c r="C17" s="354">
        <v>120.37113392537763</v>
      </c>
      <c r="D17" s="354">
        <v>108.45027775883099</v>
      </c>
      <c r="E17" s="354">
        <v>82.42193300754937</v>
      </c>
      <c r="F17" s="354">
        <v>77.023456827372883</v>
      </c>
      <c r="G17" s="354">
        <v>95.387720388206688</v>
      </c>
      <c r="H17" s="355">
        <v>101.85502493933924</v>
      </c>
      <c r="I17" s="318"/>
    </row>
    <row r="18" spans="1:9" ht="12.75" customHeight="1" thickBot="1" x14ac:dyDescent="0.3">
      <c r="A18" s="125"/>
      <c r="B18" s="670" t="s">
        <v>286</v>
      </c>
      <c r="C18" s="671"/>
      <c r="D18" s="671"/>
      <c r="E18" s="671"/>
      <c r="F18" s="671"/>
      <c r="G18" s="671"/>
      <c r="H18" s="672"/>
      <c r="I18" s="356"/>
    </row>
    <row r="19" spans="1:9" x14ac:dyDescent="0.25">
      <c r="A19" s="125"/>
      <c r="B19" s="69"/>
      <c r="C19" s="69"/>
      <c r="D19" s="69"/>
      <c r="E19" s="69"/>
      <c r="F19" s="69"/>
      <c r="G19" s="69"/>
      <c r="H19" s="69"/>
      <c r="I19" s="125"/>
    </row>
  </sheetData>
  <mergeCells count="4">
    <mergeCell ref="B2:H2"/>
    <mergeCell ref="C3:H3"/>
    <mergeCell ref="C4:H4"/>
    <mergeCell ref="B18:H18"/>
  </mergeCells>
  <hyperlinks>
    <hyperlink ref="A1" location="Contents!B22" display="Back to contents" xr:uid="{1F4A0E7B-21AA-4B00-AED7-3C69341193A4}"/>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E0D21-A945-4F9E-9118-348C2FC439E6}">
  <dimension ref="A1:I38"/>
  <sheetViews>
    <sheetView showGridLines="0" workbookViewId="0"/>
  </sheetViews>
  <sheetFormatPr defaultRowHeight="15" x14ac:dyDescent="0.25"/>
  <cols>
    <col min="1" max="1" width="9.33203125" customWidth="1"/>
    <col min="2" max="2" width="41.21875" customWidth="1"/>
    <col min="3" max="8" width="12.109375" customWidth="1"/>
  </cols>
  <sheetData>
    <row r="1" spans="1:9" ht="33" customHeight="1" thickBot="1" x14ac:dyDescent="0.3">
      <c r="A1" s="19" t="s">
        <v>32</v>
      </c>
      <c r="B1" s="357"/>
      <c r="C1" s="357"/>
      <c r="D1" s="357"/>
      <c r="E1" s="357"/>
      <c r="F1" s="357"/>
      <c r="G1" s="357"/>
      <c r="H1" s="357"/>
      <c r="I1" s="357"/>
    </row>
    <row r="2" spans="1:9" ht="18.75" customHeight="1" thickBot="1" x14ac:dyDescent="0.3">
      <c r="A2" s="358"/>
      <c r="B2" s="673" t="s">
        <v>23</v>
      </c>
      <c r="C2" s="674"/>
      <c r="D2" s="674"/>
      <c r="E2" s="674"/>
      <c r="F2" s="674"/>
      <c r="G2" s="674"/>
      <c r="H2" s="675"/>
      <c r="I2" s="358"/>
    </row>
    <row r="3" spans="1:9" ht="12.75" customHeight="1" x14ac:dyDescent="0.25">
      <c r="A3" s="359"/>
      <c r="B3" s="360"/>
      <c r="C3" s="676" t="s">
        <v>287</v>
      </c>
      <c r="D3" s="676"/>
      <c r="E3" s="676"/>
      <c r="F3" s="676"/>
      <c r="G3" s="676"/>
      <c r="H3" s="677"/>
      <c r="I3" s="359"/>
    </row>
    <row r="4" spans="1:9" ht="12.75" customHeight="1" x14ac:dyDescent="0.25">
      <c r="A4" s="359"/>
      <c r="B4" s="361"/>
      <c r="C4" s="346" t="s">
        <v>38</v>
      </c>
      <c r="D4" s="346" t="s">
        <v>39</v>
      </c>
      <c r="E4" s="346" t="s">
        <v>40</v>
      </c>
      <c r="F4" s="347" t="s">
        <v>41</v>
      </c>
      <c r="G4" s="347" t="s">
        <v>42</v>
      </c>
      <c r="H4" s="348" t="s">
        <v>43</v>
      </c>
      <c r="I4" s="124"/>
    </row>
    <row r="5" spans="1:9" ht="13.5" customHeight="1" x14ac:dyDescent="0.25">
      <c r="A5" s="358"/>
      <c r="B5" s="362" t="s">
        <v>288</v>
      </c>
      <c r="C5" s="363"/>
      <c r="D5" s="363"/>
      <c r="E5" s="363"/>
      <c r="F5" s="363"/>
      <c r="G5" s="363"/>
      <c r="H5" s="364"/>
      <c r="I5" s="358"/>
    </row>
    <row r="6" spans="1:9" ht="13.5" customHeight="1" x14ac:dyDescent="0.25">
      <c r="A6" s="358"/>
      <c r="B6" s="365" t="s">
        <v>289</v>
      </c>
      <c r="C6" s="366">
        <v>806.90587051703494</v>
      </c>
      <c r="D6" s="366">
        <v>971.37230651477716</v>
      </c>
      <c r="E6" s="366">
        <v>1191.1608543137736</v>
      </c>
      <c r="F6" s="366">
        <v>1379.3596177864065</v>
      </c>
      <c r="G6" s="366">
        <v>1540.8289792551427</v>
      </c>
      <c r="H6" s="367">
        <v>1697.6731476749003</v>
      </c>
      <c r="I6" s="358"/>
    </row>
    <row r="7" spans="1:9" ht="13.5" customHeight="1" x14ac:dyDescent="0.25">
      <c r="A7" s="358"/>
      <c r="B7" s="365" t="s">
        <v>244</v>
      </c>
      <c r="C7" s="363">
        <v>11.47784625805556</v>
      </c>
      <c r="D7" s="363">
        <v>20.497096131534015</v>
      </c>
      <c r="E7" s="363">
        <v>30.072713577545976</v>
      </c>
      <c r="F7" s="363">
        <v>37.627239343260158</v>
      </c>
      <c r="G7" s="363">
        <v>44.509540540194664</v>
      </c>
      <c r="H7" s="364">
        <v>51.399819280811641</v>
      </c>
      <c r="I7" s="358"/>
    </row>
    <row r="8" spans="1:9" ht="13.5" customHeight="1" x14ac:dyDescent="0.25">
      <c r="A8" s="358"/>
      <c r="B8" s="368" t="s">
        <v>290</v>
      </c>
      <c r="C8" s="363">
        <v>1.4224516982013018</v>
      </c>
      <c r="D8" s="363">
        <v>2.1101174075135321</v>
      </c>
      <c r="E8" s="363">
        <v>2.5246559663741492</v>
      </c>
      <c r="F8" s="363">
        <v>2.7278774047078658</v>
      </c>
      <c r="G8" s="363">
        <v>2.8886749366377553</v>
      </c>
      <c r="H8" s="364">
        <v>3.0276628543726347</v>
      </c>
      <c r="I8" s="358"/>
    </row>
    <row r="9" spans="1:9" ht="13.5" customHeight="1" x14ac:dyDescent="0.25">
      <c r="A9" s="358"/>
      <c r="B9" s="362" t="s">
        <v>281</v>
      </c>
      <c r="C9" s="369"/>
      <c r="D9" s="369"/>
      <c r="E9" s="369"/>
      <c r="F9" s="369"/>
      <c r="G9" s="369"/>
      <c r="H9" s="370"/>
      <c r="I9" s="358"/>
    </row>
    <row r="10" spans="1:9" ht="13.5" customHeight="1" x14ac:dyDescent="0.25">
      <c r="A10" s="358"/>
      <c r="B10" s="365" t="s">
        <v>289</v>
      </c>
      <c r="C10" s="366">
        <v>732.77300000000002</v>
      </c>
      <c r="D10" s="366">
        <v>689.83300000000008</v>
      </c>
      <c r="E10" s="366">
        <v>608.45299999999997</v>
      </c>
      <c r="F10" s="366">
        <v>523.423</v>
      </c>
      <c r="G10" s="366">
        <v>444.90800000000002</v>
      </c>
      <c r="H10" s="367">
        <v>370.63800000000003</v>
      </c>
      <c r="I10" s="358"/>
    </row>
    <row r="11" spans="1:9" ht="13.5" customHeight="1" x14ac:dyDescent="0.25">
      <c r="A11" s="358"/>
      <c r="B11" s="365" t="s">
        <v>244</v>
      </c>
      <c r="C11" s="363">
        <v>21.249253212510702</v>
      </c>
      <c r="D11" s="363">
        <v>37.1573719466559</v>
      </c>
      <c r="E11" s="363">
        <v>30.97</v>
      </c>
      <c r="F11" s="363">
        <v>24.509999999999998</v>
      </c>
      <c r="G11" s="363">
        <v>19.630000000000003</v>
      </c>
      <c r="H11" s="364">
        <v>15.499999999999998</v>
      </c>
      <c r="I11" s="358"/>
    </row>
    <row r="12" spans="1:9" ht="13.5" customHeight="1" x14ac:dyDescent="0.25">
      <c r="A12" s="358"/>
      <c r="B12" s="368" t="s">
        <v>290</v>
      </c>
      <c r="C12" s="363">
        <v>2.8998411803533566</v>
      </c>
      <c r="D12" s="363">
        <v>5.3864300412789614</v>
      </c>
      <c r="E12" s="363">
        <v>5.0899576466875835</v>
      </c>
      <c r="F12" s="363">
        <v>4.682637178725428</v>
      </c>
      <c r="G12" s="363">
        <v>4.412148129500931</v>
      </c>
      <c r="H12" s="364">
        <v>4.1819781026230434</v>
      </c>
      <c r="I12" s="358"/>
    </row>
    <row r="13" spans="1:9" ht="13.5" customHeight="1" x14ac:dyDescent="0.25">
      <c r="A13" s="358"/>
      <c r="B13" s="362" t="s">
        <v>282</v>
      </c>
      <c r="C13" s="369"/>
      <c r="D13" s="369"/>
      <c r="E13" s="369"/>
      <c r="F13" s="369"/>
      <c r="G13" s="369"/>
      <c r="H13" s="370"/>
      <c r="I13" s="358"/>
    </row>
    <row r="14" spans="1:9" ht="13.5" customHeight="1" x14ac:dyDescent="0.25">
      <c r="A14" s="358"/>
      <c r="B14" s="365" t="s">
        <v>289</v>
      </c>
      <c r="C14" s="366">
        <v>533.96740634975947</v>
      </c>
      <c r="D14" s="366">
        <v>583.35558332479229</v>
      </c>
      <c r="E14" s="366">
        <v>605.21988755370785</v>
      </c>
      <c r="F14" s="366">
        <v>609.00351537192626</v>
      </c>
      <c r="G14" s="366">
        <v>625.26070273421806</v>
      </c>
      <c r="H14" s="367">
        <v>645.85384816874739</v>
      </c>
      <c r="I14" s="358"/>
    </row>
    <row r="15" spans="1:9" ht="13.5" customHeight="1" x14ac:dyDescent="0.25">
      <c r="A15" s="358"/>
      <c r="B15" s="365" t="s">
        <v>244</v>
      </c>
      <c r="C15" s="363">
        <v>71.793132651067722</v>
      </c>
      <c r="D15" s="363">
        <v>29.491585964727594</v>
      </c>
      <c r="E15" s="363">
        <v>1.4046830304374116</v>
      </c>
      <c r="F15" s="363">
        <v>-2.7628753445665595</v>
      </c>
      <c r="G15" s="363">
        <v>13.648924578731489</v>
      </c>
      <c r="H15" s="364">
        <v>17.64705726097899</v>
      </c>
      <c r="I15" s="358"/>
    </row>
    <row r="16" spans="1:9" ht="13.5" customHeight="1" x14ac:dyDescent="0.25">
      <c r="A16" s="358"/>
      <c r="B16" s="365" t="s">
        <v>290</v>
      </c>
      <c r="C16" s="363">
        <v>13.445227517134589</v>
      </c>
      <c r="D16" s="363">
        <v>5.0555076196652591</v>
      </c>
      <c r="E16" s="363">
        <v>0.23209465837534271</v>
      </c>
      <c r="F16" s="363">
        <v>-0.45367149364962794</v>
      </c>
      <c r="G16" s="363">
        <v>2.18291738454788</v>
      </c>
      <c r="H16" s="364">
        <v>2.7323607827088772</v>
      </c>
      <c r="I16" s="358"/>
    </row>
    <row r="17" spans="1:9" ht="13.5" customHeight="1" x14ac:dyDescent="0.25">
      <c r="A17" s="358"/>
      <c r="B17" s="365" t="s">
        <v>291</v>
      </c>
      <c r="C17" s="363">
        <v>14.432207615642167</v>
      </c>
      <c r="D17" s="363">
        <v>4.3585009214351933</v>
      </c>
      <c r="E17" s="363">
        <v>0.1572138020446312</v>
      </c>
      <c r="F17" s="363">
        <v>-0.40621620312990547</v>
      </c>
      <c r="G17" s="363">
        <v>2.2691726481213648</v>
      </c>
      <c r="H17" s="364">
        <v>2.7980233922983988</v>
      </c>
      <c r="I17" s="358"/>
    </row>
    <row r="18" spans="1:9" ht="13.5" customHeight="1" x14ac:dyDescent="0.25">
      <c r="A18" s="358"/>
      <c r="B18" s="368" t="s">
        <v>292</v>
      </c>
      <c r="C18" s="363">
        <v>-0.98698009850757806</v>
      </c>
      <c r="D18" s="363">
        <v>0.69700669823006578</v>
      </c>
      <c r="E18" s="363">
        <v>7.4880856330711509E-2</v>
      </c>
      <c r="F18" s="363">
        <v>-4.7455290519722471E-2</v>
      </c>
      <c r="G18" s="363">
        <v>-8.6255263573484786E-2</v>
      </c>
      <c r="H18" s="364">
        <v>-6.5662609589521637E-2</v>
      </c>
      <c r="I18" s="358"/>
    </row>
    <row r="19" spans="1:9" ht="13.5" customHeight="1" x14ac:dyDescent="0.25">
      <c r="A19" s="358"/>
      <c r="B19" s="362" t="s">
        <v>293</v>
      </c>
      <c r="C19" s="369"/>
      <c r="D19" s="369"/>
      <c r="E19" s="369"/>
      <c r="F19" s="369"/>
      <c r="G19" s="369"/>
      <c r="H19" s="370"/>
      <c r="I19" s="358"/>
    </row>
    <row r="20" spans="1:9" ht="13.5" customHeight="1" x14ac:dyDescent="0.25">
      <c r="A20" s="358"/>
      <c r="B20" s="365" t="s">
        <v>289</v>
      </c>
      <c r="C20" s="366">
        <v>208.3655</v>
      </c>
      <c r="D20" s="366">
        <v>213.10900000000001</v>
      </c>
      <c r="E20" s="366">
        <v>219.10900000000001</v>
      </c>
      <c r="F20" s="366">
        <v>225.10900000000001</v>
      </c>
      <c r="G20" s="366">
        <v>231.10900000000001</v>
      </c>
      <c r="H20" s="367">
        <v>237.10900000000001</v>
      </c>
      <c r="I20" s="358"/>
    </row>
    <row r="21" spans="1:9" ht="13.5" customHeight="1" x14ac:dyDescent="0.25">
      <c r="A21" s="358"/>
      <c r="B21" s="365" t="s">
        <v>244</v>
      </c>
      <c r="C21" s="363">
        <v>7.2119999999999997</v>
      </c>
      <c r="D21" s="363">
        <v>10.494</v>
      </c>
      <c r="E21" s="363">
        <v>9.6920000000000002</v>
      </c>
      <c r="F21" s="363">
        <v>7.9889999999999999</v>
      </c>
      <c r="G21" s="363">
        <v>8.2829999999999995</v>
      </c>
      <c r="H21" s="364">
        <v>8.2829999999999995</v>
      </c>
      <c r="I21" s="358"/>
    </row>
    <row r="22" spans="1:9" ht="13.5" customHeight="1" x14ac:dyDescent="0.25">
      <c r="A22" s="358"/>
      <c r="B22" s="368" t="s">
        <v>290</v>
      </c>
      <c r="C22" s="363">
        <v>3.4612255867694031</v>
      </c>
      <c r="D22" s="363">
        <v>4.9242406468051563</v>
      </c>
      <c r="E22" s="363">
        <v>4.4233691906767865</v>
      </c>
      <c r="F22" s="363">
        <v>3.548947398815685</v>
      </c>
      <c r="G22" s="363">
        <v>3.5840231232881452</v>
      </c>
      <c r="H22" s="364">
        <v>3.493330071823507</v>
      </c>
      <c r="I22" s="358"/>
    </row>
    <row r="23" spans="1:9" ht="13.5" customHeight="1" x14ac:dyDescent="0.25">
      <c r="A23" s="358"/>
      <c r="B23" s="362" t="s">
        <v>294</v>
      </c>
      <c r="C23" s="369"/>
      <c r="D23" s="369"/>
      <c r="E23" s="369"/>
      <c r="F23" s="369"/>
      <c r="G23" s="369"/>
      <c r="H23" s="370"/>
      <c r="I23" s="358"/>
    </row>
    <row r="24" spans="1:9" ht="13.5" customHeight="1" x14ac:dyDescent="0.25">
      <c r="A24" s="358"/>
      <c r="B24" s="365" t="s">
        <v>289</v>
      </c>
      <c r="C24" s="366">
        <v>181.30988941001806</v>
      </c>
      <c r="D24" s="366">
        <v>204.84530833084341</v>
      </c>
      <c r="E24" s="366">
        <v>208.26595969836512</v>
      </c>
      <c r="F24" s="366">
        <v>211.74580771733304</v>
      </c>
      <c r="G24" s="366">
        <v>215.69318497673544</v>
      </c>
      <c r="H24" s="367">
        <v>217.01401526101995</v>
      </c>
      <c r="I24" s="358"/>
    </row>
    <row r="25" spans="1:9" ht="13.5" customHeight="1" x14ac:dyDescent="0.25">
      <c r="A25" s="358"/>
      <c r="B25" s="365" t="s">
        <v>244</v>
      </c>
      <c r="C25" s="363">
        <v>8.6389018037436358</v>
      </c>
      <c r="D25" s="363">
        <v>10.81022371591348</v>
      </c>
      <c r="E25" s="363">
        <v>10.282536399565984</v>
      </c>
      <c r="F25" s="363">
        <v>9.6600928286792893</v>
      </c>
      <c r="G25" s="363">
        <v>9.316255269280532</v>
      </c>
      <c r="H25" s="364">
        <v>9.0251483975486195</v>
      </c>
      <c r="I25" s="358"/>
    </row>
    <row r="26" spans="1:9" ht="13.5" customHeight="1" x14ac:dyDescent="0.25">
      <c r="A26" s="358"/>
      <c r="B26" s="368" t="s">
        <v>290</v>
      </c>
      <c r="C26" s="363">
        <v>4.7647162721540459</v>
      </c>
      <c r="D26" s="363">
        <v>5.2772620491039053</v>
      </c>
      <c r="E26" s="363">
        <v>4.9372141344933871</v>
      </c>
      <c r="F26" s="363">
        <v>4.5621176318989463</v>
      </c>
      <c r="G26" s="363">
        <v>4.319216330495272</v>
      </c>
      <c r="H26" s="364">
        <v>4.158785959834602</v>
      </c>
      <c r="I26" s="358"/>
    </row>
    <row r="27" spans="1:9" ht="13.5" customHeight="1" x14ac:dyDescent="0.25">
      <c r="A27" s="358"/>
      <c r="B27" s="362" t="s">
        <v>295</v>
      </c>
      <c r="C27" s="369"/>
      <c r="D27" s="369"/>
      <c r="E27" s="369"/>
      <c r="F27" s="369"/>
      <c r="G27" s="369"/>
      <c r="H27" s="370"/>
      <c r="I27" s="358"/>
    </row>
    <row r="28" spans="1:9" ht="13.5" customHeight="1" x14ac:dyDescent="0.25">
      <c r="A28" s="358"/>
      <c r="B28" s="365" t="s">
        <v>296</v>
      </c>
      <c r="C28" s="366">
        <v>2463.3216662768127</v>
      </c>
      <c r="D28" s="366">
        <v>2662.515198170413</v>
      </c>
      <c r="E28" s="366">
        <v>2832.2087015658462</v>
      </c>
      <c r="F28" s="366">
        <v>2948.6409408756654</v>
      </c>
      <c r="G28" s="366">
        <v>3057.799866966096</v>
      </c>
      <c r="H28" s="367">
        <v>3168.2880111046679</v>
      </c>
      <c r="I28" s="358"/>
    </row>
    <row r="29" spans="1:9" ht="13.5" customHeight="1" x14ac:dyDescent="0.25">
      <c r="A29" s="358"/>
      <c r="B29" s="365" t="s">
        <v>297</v>
      </c>
      <c r="C29" s="366">
        <v>120.37113392537763</v>
      </c>
      <c r="D29" s="366">
        <v>108.45027775883099</v>
      </c>
      <c r="E29" s="366">
        <v>82.42193300754937</v>
      </c>
      <c r="F29" s="363">
        <v>77.023456827372883</v>
      </c>
      <c r="G29" s="366">
        <v>95.387720388206688</v>
      </c>
      <c r="H29" s="367">
        <v>101.85502493933924</v>
      </c>
      <c r="I29" s="358"/>
    </row>
    <row r="30" spans="1:9" ht="13.5" customHeight="1" x14ac:dyDescent="0.25">
      <c r="A30" s="358"/>
      <c r="B30" s="368" t="s">
        <v>290</v>
      </c>
      <c r="C30" s="363">
        <v>4.8865373764731501</v>
      </c>
      <c r="D30" s="363">
        <v>4.0732266179496071</v>
      </c>
      <c r="E30" s="363">
        <v>2.9101645285525981</v>
      </c>
      <c r="F30" s="363">
        <v>2.6121680588379483</v>
      </c>
      <c r="G30" s="363">
        <v>3.1194886695723802</v>
      </c>
      <c r="H30" s="364">
        <v>3.2148284683192694</v>
      </c>
      <c r="I30" s="358"/>
    </row>
    <row r="31" spans="1:9" ht="13.5" customHeight="1" x14ac:dyDescent="0.25">
      <c r="A31" s="358"/>
      <c r="B31" s="362" t="s">
        <v>298</v>
      </c>
      <c r="C31" s="369"/>
      <c r="D31" s="369"/>
      <c r="E31" s="369"/>
      <c r="F31" s="369"/>
      <c r="G31" s="369"/>
      <c r="H31" s="370"/>
      <c r="I31" s="358"/>
    </row>
    <row r="32" spans="1:9" ht="13.5" customHeight="1" x14ac:dyDescent="0.25">
      <c r="A32" s="358"/>
      <c r="B32" s="365" t="s">
        <v>296</v>
      </c>
      <c r="C32" s="366">
        <v>2820.1863120242983</v>
      </c>
      <c r="D32" s="366">
        <v>2997.5490445378682</v>
      </c>
      <c r="E32" s="366">
        <v>3133.3587896852969</v>
      </c>
      <c r="F32" s="366">
        <v>3166.243226373409</v>
      </c>
      <c r="G32" s="366">
        <v>3192.5571863568734</v>
      </c>
      <c r="H32" s="367">
        <v>3275.5942448510023</v>
      </c>
      <c r="I32" s="358"/>
    </row>
    <row r="33" spans="1:9" ht="13.5" customHeight="1" x14ac:dyDescent="0.25">
      <c r="A33" s="358"/>
      <c r="B33" s="365" t="s">
        <v>244</v>
      </c>
      <c r="C33" s="366">
        <v>140.81659668036778</v>
      </c>
      <c r="D33" s="366">
        <v>129.71833997949372</v>
      </c>
      <c r="E33" s="366">
        <v>104.54559095956787</v>
      </c>
      <c r="F33" s="366">
        <v>100.02956129213111</v>
      </c>
      <c r="G33" s="366">
        <v>119.30603192687869</v>
      </c>
      <c r="H33" s="367">
        <v>126.72142307671642</v>
      </c>
      <c r="I33" s="358"/>
    </row>
    <row r="34" spans="1:9" ht="13.5" customHeight="1" x14ac:dyDescent="0.25">
      <c r="A34" s="358"/>
      <c r="B34" s="368" t="s">
        <v>290</v>
      </c>
      <c r="C34" s="363">
        <v>4.9931664471944481</v>
      </c>
      <c r="D34" s="363">
        <v>4.3274801530225631</v>
      </c>
      <c r="E34" s="363">
        <v>3.3365343063718549</v>
      </c>
      <c r="F34" s="363">
        <v>3.1592506999755736</v>
      </c>
      <c r="G34" s="363">
        <v>3.7370053208983398</v>
      </c>
      <c r="H34" s="364">
        <v>3.8686544670761145</v>
      </c>
      <c r="I34" s="358"/>
    </row>
    <row r="35" spans="1:9" ht="12" customHeight="1" x14ac:dyDescent="0.25">
      <c r="A35" s="358"/>
      <c r="B35" s="371" t="s">
        <v>299</v>
      </c>
      <c r="C35" s="369"/>
      <c r="D35" s="369"/>
      <c r="E35" s="369"/>
      <c r="F35" s="369"/>
      <c r="G35" s="369"/>
      <c r="H35" s="370"/>
      <c r="I35" s="358"/>
    </row>
    <row r="36" spans="1:9" ht="12" customHeight="1" x14ac:dyDescent="0.25">
      <c r="A36" s="358"/>
      <c r="B36" s="372" t="s">
        <v>300</v>
      </c>
      <c r="C36" s="363">
        <v>4.6973922365469889</v>
      </c>
      <c r="D36" s="363">
        <v>3.2631891029909608</v>
      </c>
      <c r="E36" s="363">
        <v>2.3155755778622886</v>
      </c>
      <c r="F36" s="363">
        <v>2.1957050086995622</v>
      </c>
      <c r="G36" s="363">
        <v>2.8405299289382744</v>
      </c>
      <c r="H36" s="364">
        <v>3.0349205817880631</v>
      </c>
      <c r="I36" s="358"/>
    </row>
    <row r="37" spans="1:9" ht="12" customHeight="1" thickBot="1" x14ac:dyDescent="0.3">
      <c r="A37" s="358"/>
      <c r="B37" s="373" t="s">
        <v>301</v>
      </c>
      <c r="C37" s="374">
        <v>1.8571875477159241</v>
      </c>
      <c r="D37" s="375">
        <v>2.1776302417086111</v>
      </c>
      <c r="E37" s="374">
        <v>2.4562332342346465</v>
      </c>
      <c r="F37" s="374">
        <v>2.6202278114807123</v>
      </c>
      <c r="G37" s="374">
        <v>2.8004484542083721</v>
      </c>
      <c r="H37" s="376">
        <v>2.9589271106337001</v>
      </c>
      <c r="I37" s="358"/>
    </row>
    <row r="38" spans="1:9" x14ac:dyDescent="0.25">
      <c r="A38" s="358"/>
      <c r="B38" s="377"/>
      <c r="C38" s="358"/>
      <c r="D38" s="358"/>
      <c r="E38" s="358"/>
      <c r="F38" s="358"/>
      <c r="G38" s="358"/>
      <c r="H38" s="358"/>
      <c r="I38" s="358"/>
    </row>
  </sheetData>
  <mergeCells count="2">
    <mergeCell ref="B2:H2"/>
    <mergeCell ref="C3:H3"/>
  </mergeCells>
  <hyperlinks>
    <hyperlink ref="A1" location="Contents!B22" display="Back to contents" xr:uid="{A963FFBB-4FF3-4D51-97D3-6A3E493D7C5E}"/>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1A3F2-280A-4CB9-BF8F-53EF632D85A1}">
  <dimension ref="A1:I11"/>
  <sheetViews>
    <sheetView showGridLines="0" workbookViewId="0"/>
  </sheetViews>
  <sheetFormatPr defaultRowHeight="15" x14ac:dyDescent="0.25"/>
  <cols>
    <col min="1" max="1" width="9.33203125" customWidth="1"/>
    <col min="2" max="2" width="29.6640625" customWidth="1"/>
    <col min="3" max="7" width="12.6640625" customWidth="1"/>
  </cols>
  <sheetData>
    <row r="1" spans="1:9" ht="33.75" customHeight="1" thickBot="1" x14ac:dyDescent="0.3">
      <c r="A1" s="19" t="s">
        <v>32</v>
      </c>
      <c r="B1" s="378"/>
      <c r="C1" s="378"/>
      <c r="D1" s="378"/>
      <c r="E1" s="378"/>
      <c r="F1" s="378"/>
      <c r="G1" s="378"/>
      <c r="H1" s="378"/>
      <c r="I1" s="378"/>
    </row>
    <row r="2" spans="1:9" ht="18.75" customHeight="1" thickBot="1" x14ac:dyDescent="0.3">
      <c r="A2" s="378"/>
      <c r="B2" s="644" t="s">
        <v>24</v>
      </c>
      <c r="C2" s="645"/>
      <c r="D2" s="645"/>
      <c r="E2" s="645"/>
      <c r="F2" s="645"/>
      <c r="G2" s="645"/>
      <c r="H2" s="646"/>
      <c r="I2" s="378"/>
    </row>
    <row r="3" spans="1:9" ht="12.75" customHeight="1" x14ac:dyDescent="0.25">
      <c r="A3" s="379"/>
      <c r="B3" s="380"/>
      <c r="C3" s="647" t="s">
        <v>302</v>
      </c>
      <c r="D3" s="647"/>
      <c r="E3" s="647"/>
      <c r="F3" s="647"/>
      <c r="G3" s="647"/>
      <c r="H3" s="648"/>
      <c r="I3" s="379"/>
    </row>
    <row r="4" spans="1:9" ht="12.75" customHeight="1" x14ac:dyDescent="0.25">
      <c r="A4" s="379"/>
      <c r="B4" s="381"/>
      <c r="C4" s="661" t="s">
        <v>36</v>
      </c>
      <c r="D4" s="661"/>
      <c r="E4" s="661"/>
      <c r="F4" s="661"/>
      <c r="G4" s="661"/>
      <c r="H4" s="678"/>
      <c r="I4" s="124"/>
    </row>
    <row r="5" spans="1:9" ht="12.75" customHeight="1" x14ac:dyDescent="0.25">
      <c r="A5" s="379"/>
      <c r="B5" s="381"/>
      <c r="C5" s="382" t="s">
        <v>38</v>
      </c>
      <c r="D5" s="382" t="s">
        <v>39</v>
      </c>
      <c r="E5" s="382" t="s">
        <v>40</v>
      </c>
      <c r="F5" s="383" t="s">
        <v>41</v>
      </c>
      <c r="G5" s="383" t="s">
        <v>42</v>
      </c>
      <c r="H5" s="384" t="s">
        <v>43</v>
      </c>
      <c r="I5" s="379"/>
    </row>
    <row r="6" spans="1:9" ht="13.5" customHeight="1" x14ac:dyDescent="0.25">
      <c r="A6" s="378"/>
      <c r="B6" s="385" t="s">
        <v>303</v>
      </c>
      <c r="C6" s="387">
        <v>0.79488477125636336</v>
      </c>
      <c r="D6" s="387">
        <v>3.1553899310757743</v>
      </c>
      <c r="E6" s="387">
        <v>5.6578376285035858</v>
      </c>
      <c r="F6" s="387">
        <v>7.8149535426474017</v>
      </c>
      <c r="G6" s="387">
        <v>9.5238319873219268</v>
      </c>
      <c r="H6" s="388">
        <v>11.145551618986445</v>
      </c>
      <c r="I6" s="379"/>
    </row>
    <row r="7" spans="1:9" ht="13.5" customHeight="1" x14ac:dyDescent="0.25">
      <c r="A7" s="378"/>
      <c r="B7" s="385" t="s">
        <v>304</v>
      </c>
      <c r="C7" s="387">
        <v>11.26441</v>
      </c>
      <c r="D7" s="387">
        <v>10.31461</v>
      </c>
      <c r="E7" s="387">
        <v>9.4636099999999992</v>
      </c>
      <c r="F7" s="387">
        <v>8.5835100000000004</v>
      </c>
      <c r="G7" s="387">
        <v>7.8865100000000004</v>
      </c>
      <c r="H7" s="388">
        <v>7.0639100000000008</v>
      </c>
      <c r="I7" s="379"/>
    </row>
    <row r="8" spans="1:9" ht="13.5" customHeight="1" x14ac:dyDescent="0.25">
      <c r="A8" s="378"/>
      <c r="B8" s="385" t="s">
        <v>305</v>
      </c>
      <c r="C8" s="387">
        <v>5.2032818604057951</v>
      </c>
      <c r="D8" s="387">
        <v>6.635263048982452</v>
      </c>
      <c r="E8" s="387">
        <v>6.8310210072817483</v>
      </c>
      <c r="F8" s="387">
        <v>7.2578571217749612</v>
      </c>
      <c r="G8" s="387">
        <v>7.8543921053340569</v>
      </c>
      <c r="H8" s="388">
        <v>8.9866810224747411</v>
      </c>
      <c r="I8" s="379"/>
    </row>
    <row r="9" spans="1:9" ht="13.5" customHeight="1" x14ac:dyDescent="0.25">
      <c r="A9" s="378"/>
      <c r="B9" s="386" t="s">
        <v>306</v>
      </c>
      <c r="C9" s="387">
        <v>0.19421625274283372</v>
      </c>
      <c r="D9" s="387">
        <v>0.5920912529528124</v>
      </c>
      <c r="E9" s="387">
        <v>0.84161521096265801</v>
      </c>
      <c r="F9" s="387">
        <v>1.1188373490232237</v>
      </c>
      <c r="G9" s="387">
        <v>1.5521105391965193</v>
      </c>
      <c r="H9" s="389">
        <v>1.9340467756897652</v>
      </c>
      <c r="I9" s="379"/>
    </row>
    <row r="10" spans="1:9" ht="12.75" customHeight="1" thickBot="1" x14ac:dyDescent="0.3">
      <c r="A10" s="378"/>
      <c r="B10" s="679" t="s">
        <v>307</v>
      </c>
      <c r="C10" s="680"/>
      <c r="D10" s="680"/>
      <c r="E10" s="680"/>
      <c r="F10" s="680"/>
      <c r="G10" s="680"/>
      <c r="H10" s="681"/>
      <c r="I10" s="379"/>
    </row>
    <row r="11" spans="1:9" x14ac:dyDescent="0.25">
      <c r="A11" s="378"/>
      <c r="B11" s="378"/>
      <c r="C11" s="378"/>
      <c r="D11" s="378"/>
      <c r="E11" s="378"/>
      <c r="F11" s="378"/>
      <c r="G11" s="378"/>
      <c r="H11" s="379"/>
      <c r="I11" s="379"/>
    </row>
  </sheetData>
  <mergeCells count="4">
    <mergeCell ref="B2:H2"/>
    <mergeCell ref="C3:H3"/>
    <mergeCell ref="C4:H4"/>
    <mergeCell ref="B10:H10"/>
  </mergeCells>
  <hyperlinks>
    <hyperlink ref="A1" location="Contents!B22" display="Back to contents" xr:uid="{BB66D223-0172-43D7-A27A-271E337D80C9}"/>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DB2C3-0E3A-46AA-83A1-6219A4C588B9}">
  <dimension ref="A1:K4"/>
  <sheetViews>
    <sheetView showGridLines="0" workbookViewId="0"/>
  </sheetViews>
  <sheetFormatPr defaultRowHeight="15" x14ac:dyDescent="0.25"/>
  <cols>
    <col min="1" max="1" width="9.33203125" customWidth="1"/>
    <col min="11" max="11" width="8.77734375" customWidth="1"/>
  </cols>
  <sheetData>
    <row r="1" spans="1:11" ht="33.75" customHeight="1" thickBot="1" x14ac:dyDescent="0.3">
      <c r="A1" s="19" t="s">
        <v>32</v>
      </c>
      <c r="B1" s="20"/>
      <c r="C1" s="20"/>
      <c r="D1" s="20"/>
      <c r="E1" s="20"/>
      <c r="F1" s="20"/>
      <c r="G1" s="20"/>
      <c r="H1" s="20"/>
      <c r="I1" s="20"/>
      <c r="J1" s="23"/>
      <c r="K1" s="20"/>
    </row>
    <row r="2" spans="1:11" ht="18" customHeight="1" thickBot="1" x14ac:dyDescent="0.3">
      <c r="A2" s="20"/>
      <c r="B2" s="682" t="s">
        <v>25</v>
      </c>
      <c r="C2" s="683"/>
      <c r="D2" s="683"/>
      <c r="E2" s="683"/>
      <c r="F2" s="683"/>
      <c r="G2" s="683"/>
      <c r="H2" s="683"/>
      <c r="I2" s="683"/>
      <c r="J2" s="684"/>
      <c r="K2" s="20"/>
    </row>
    <row r="3" spans="1:11" ht="12.75" customHeight="1" thickBot="1" x14ac:dyDescent="0.3">
      <c r="A3" s="20"/>
      <c r="B3" s="563" t="s">
        <v>33</v>
      </c>
      <c r="C3" s="564"/>
      <c r="D3" s="564"/>
      <c r="E3" s="564"/>
      <c r="F3" s="564"/>
      <c r="G3" s="564"/>
      <c r="H3" s="564"/>
      <c r="I3" s="564"/>
      <c r="J3" s="565"/>
      <c r="K3" s="20"/>
    </row>
    <row r="4" spans="1:11" ht="15.75" x14ac:dyDescent="0.25">
      <c r="A4" s="20"/>
      <c r="B4" s="22"/>
      <c r="C4" s="20"/>
      <c r="D4" s="20"/>
      <c r="E4" s="20"/>
      <c r="F4" s="20"/>
      <c r="G4" s="20"/>
      <c r="H4" s="20"/>
      <c r="I4" s="20"/>
      <c r="J4" s="20"/>
      <c r="K4" s="20"/>
    </row>
  </sheetData>
  <mergeCells count="2">
    <mergeCell ref="B2:J2"/>
    <mergeCell ref="B3:J3"/>
  </mergeCells>
  <hyperlinks>
    <hyperlink ref="A1" location="Contents!B3" display="Back to contents" xr:uid="{07203FC0-6230-4F19-B4A6-C4855799C436}"/>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EB0B7-D0C3-4C0A-8DDF-C5B0E847CED0}">
  <dimension ref="A1:K46"/>
  <sheetViews>
    <sheetView showGridLines="0" workbookViewId="0"/>
  </sheetViews>
  <sheetFormatPr defaultRowHeight="15" x14ac:dyDescent="0.25"/>
  <cols>
    <col min="1" max="1" width="9.33203125" customWidth="1"/>
    <col min="2" max="2" width="28.44140625" customWidth="1"/>
    <col min="3" max="10" width="7.77734375" customWidth="1"/>
    <col min="11" max="11" width="15.44140625" customWidth="1"/>
  </cols>
  <sheetData>
    <row r="1" spans="1:11" ht="33.75" customHeight="1" thickBot="1" x14ac:dyDescent="0.3">
      <c r="A1" s="19" t="s">
        <v>32</v>
      </c>
      <c r="B1" s="390"/>
      <c r="C1" s="390"/>
      <c r="D1" s="390"/>
      <c r="E1" s="390"/>
      <c r="F1" s="391"/>
      <c r="G1" s="392"/>
      <c r="H1" s="390"/>
      <c r="I1" s="390"/>
      <c r="J1" s="390"/>
      <c r="K1" s="390"/>
    </row>
    <row r="2" spans="1:11" ht="18.75" customHeight="1" thickBot="1" x14ac:dyDescent="0.35">
      <c r="A2" s="19"/>
      <c r="B2" s="685" t="s">
        <v>27</v>
      </c>
      <c r="C2" s="686"/>
      <c r="D2" s="686"/>
      <c r="E2" s="686"/>
      <c r="F2" s="686"/>
      <c r="G2" s="686"/>
      <c r="H2" s="686"/>
      <c r="I2" s="686"/>
      <c r="J2" s="687"/>
      <c r="K2" s="390"/>
    </row>
    <row r="3" spans="1:11" ht="12.75" customHeight="1" x14ac:dyDescent="0.25">
      <c r="A3" s="390"/>
      <c r="B3" s="393"/>
      <c r="C3" s="688" t="s">
        <v>308</v>
      </c>
      <c r="D3" s="688"/>
      <c r="E3" s="688"/>
      <c r="F3" s="688"/>
      <c r="G3" s="688"/>
      <c r="H3" s="688"/>
      <c r="I3" s="688"/>
      <c r="J3" s="689"/>
      <c r="K3" s="394"/>
    </row>
    <row r="4" spans="1:11" ht="12.75" customHeight="1" x14ac:dyDescent="0.25">
      <c r="A4" s="395"/>
      <c r="B4" s="396"/>
      <c r="C4" s="690" t="s">
        <v>35</v>
      </c>
      <c r="D4" s="690"/>
      <c r="E4" s="691" t="s">
        <v>36</v>
      </c>
      <c r="F4" s="691"/>
      <c r="G4" s="691"/>
      <c r="H4" s="691"/>
      <c r="I4" s="691"/>
      <c r="J4" s="692"/>
      <c r="K4" s="397"/>
    </row>
    <row r="5" spans="1:11" ht="12.75" customHeight="1" x14ac:dyDescent="0.25">
      <c r="A5" s="85"/>
      <c r="B5" s="398"/>
      <c r="C5" s="399" t="s">
        <v>66</v>
      </c>
      <c r="D5" s="399" t="s">
        <v>37</v>
      </c>
      <c r="E5" s="399" t="s">
        <v>38</v>
      </c>
      <c r="F5" s="399" t="s">
        <v>39</v>
      </c>
      <c r="G5" s="399" t="s">
        <v>40</v>
      </c>
      <c r="H5" s="400" t="s">
        <v>41</v>
      </c>
      <c r="I5" s="400" t="s">
        <v>42</v>
      </c>
      <c r="J5" s="401" t="s">
        <v>43</v>
      </c>
      <c r="K5" s="402"/>
    </row>
    <row r="6" spans="1:11" ht="13.5" customHeight="1" x14ac:dyDescent="0.25">
      <c r="A6" s="403"/>
      <c r="B6" s="404" t="s">
        <v>309</v>
      </c>
      <c r="C6" s="405"/>
      <c r="D6" s="406"/>
      <c r="E6" s="406"/>
      <c r="F6" s="406"/>
      <c r="G6" s="406"/>
      <c r="H6" s="406"/>
      <c r="I6" s="405"/>
      <c r="J6" s="407"/>
      <c r="K6" s="405"/>
    </row>
    <row r="7" spans="1:11" ht="13.5" customHeight="1" x14ac:dyDescent="0.25">
      <c r="A7" s="403"/>
      <c r="B7" s="408" t="s">
        <v>80</v>
      </c>
      <c r="C7" s="409">
        <v>20.57801019870216</v>
      </c>
      <c r="D7" s="409">
        <v>17.662716920434193</v>
      </c>
      <c r="E7" s="409">
        <v>16.638437089742851</v>
      </c>
      <c r="F7" s="409">
        <v>16.50995427719441</v>
      </c>
      <c r="G7" s="409">
        <v>16.057802867258896</v>
      </c>
      <c r="H7" s="409">
        <v>15.860113194793044</v>
      </c>
      <c r="I7" s="409">
        <v>15.619431915455648</v>
      </c>
      <c r="J7" s="410">
        <v>15.463105682037975</v>
      </c>
      <c r="K7" s="411"/>
    </row>
    <row r="8" spans="1:11" ht="13.5" customHeight="1" x14ac:dyDescent="0.25">
      <c r="A8" s="403"/>
      <c r="B8" s="412" t="s">
        <v>83</v>
      </c>
      <c r="C8" s="409">
        <v>26.434124723226006</v>
      </c>
      <c r="D8" s="409">
        <v>22.363852257611764</v>
      </c>
      <c r="E8" s="409">
        <v>25.896733269533399</v>
      </c>
      <c r="F8" s="409">
        <v>25.332148634450562</v>
      </c>
      <c r="G8" s="409">
        <v>23.804249872499085</v>
      </c>
      <c r="H8" s="409">
        <v>23.46995258296705</v>
      </c>
      <c r="I8" s="409">
        <v>23.711987576021045</v>
      </c>
      <c r="J8" s="410">
        <v>23.453406319449378</v>
      </c>
      <c r="K8" s="411"/>
    </row>
    <row r="9" spans="1:11" ht="13.5" customHeight="1" x14ac:dyDescent="0.25">
      <c r="A9" s="403"/>
      <c r="B9" s="408" t="s">
        <v>45</v>
      </c>
      <c r="C9" s="409"/>
      <c r="D9" s="409"/>
      <c r="E9" s="409"/>
      <c r="F9" s="409"/>
      <c r="G9" s="409"/>
      <c r="H9" s="409"/>
      <c r="I9" s="409"/>
      <c r="J9" s="410"/>
      <c r="K9" s="411"/>
    </row>
    <row r="10" spans="1:11" ht="13.5" customHeight="1" x14ac:dyDescent="0.25">
      <c r="A10" s="403"/>
      <c r="B10" s="413" t="s">
        <v>148</v>
      </c>
      <c r="C10" s="409">
        <v>11.758715242810885</v>
      </c>
      <c r="D10" s="409">
        <v>10.468227848192804</v>
      </c>
      <c r="E10" s="409">
        <v>10.446014475299629</v>
      </c>
      <c r="F10" s="409">
        <v>11.499579515447188</v>
      </c>
      <c r="G10" s="409">
        <v>11.645199651894485</v>
      </c>
      <c r="H10" s="409">
        <v>11.601743300948604</v>
      </c>
      <c r="I10" s="409">
        <v>11.386378133090497</v>
      </c>
      <c r="J10" s="410">
        <v>11.187363443277388</v>
      </c>
      <c r="K10" s="411"/>
    </row>
    <row r="11" spans="1:11" ht="13.5" customHeight="1" x14ac:dyDescent="0.25">
      <c r="A11" s="403"/>
      <c r="B11" s="414" t="s">
        <v>310</v>
      </c>
      <c r="C11" s="409">
        <v>1.8606288705916989</v>
      </c>
      <c r="D11" s="409">
        <v>1.9452803793501581</v>
      </c>
      <c r="E11" s="409">
        <v>2.3525241043872192</v>
      </c>
      <c r="F11" s="409">
        <v>2.3479473993896227</v>
      </c>
      <c r="G11" s="409">
        <v>2.4431290554927756</v>
      </c>
      <c r="H11" s="409">
        <v>2.4057938083022306</v>
      </c>
      <c r="I11" s="409">
        <v>2.4144500728190135</v>
      </c>
      <c r="J11" s="410">
        <v>2.4000064546459807</v>
      </c>
      <c r="K11" s="411"/>
    </row>
    <row r="12" spans="1:11" ht="27" customHeight="1" x14ac:dyDescent="0.25">
      <c r="A12" s="403"/>
      <c r="B12" s="415" t="s">
        <v>311</v>
      </c>
      <c r="C12" s="409">
        <v>1.1324292222282824</v>
      </c>
      <c r="D12" s="409">
        <v>2.3024825694574691</v>
      </c>
      <c r="E12" s="409">
        <v>4.8204769563469885</v>
      </c>
      <c r="F12" s="409">
        <v>4.2662963060006316</v>
      </c>
      <c r="G12" s="409">
        <v>3.1362816236441176</v>
      </c>
      <c r="H12" s="409">
        <v>2.8387826943651686</v>
      </c>
      <c r="I12" s="409">
        <v>3.3865510960767167</v>
      </c>
      <c r="J12" s="410">
        <v>3.4793642828426923</v>
      </c>
      <c r="K12" s="411"/>
    </row>
    <row r="13" spans="1:11" ht="13.5" customHeight="1" x14ac:dyDescent="0.25">
      <c r="A13" s="403"/>
      <c r="B13" s="416" t="s">
        <v>312</v>
      </c>
      <c r="C13" s="409">
        <v>1.9916605480843883</v>
      </c>
      <c r="D13" s="409">
        <v>1.7590902105556139</v>
      </c>
      <c r="E13" s="409">
        <v>1.5460592937251731</v>
      </c>
      <c r="F13" s="409">
        <v>1.5861636274811761</v>
      </c>
      <c r="G13" s="409">
        <v>1.5410985700663675</v>
      </c>
      <c r="H13" s="409">
        <v>1.5216249795429591</v>
      </c>
      <c r="I13" s="409">
        <v>1.4980204732608244</v>
      </c>
      <c r="J13" s="410">
        <v>1.4842451851161425</v>
      </c>
      <c r="K13" s="411"/>
    </row>
    <row r="14" spans="1:11" ht="13.5" customHeight="1" x14ac:dyDescent="0.25">
      <c r="A14" s="403"/>
      <c r="B14" s="414" t="s">
        <v>313</v>
      </c>
      <c r="C14" s="409">
        <v>0.49817412847034315</v>
      </c>
      <c r="D14" s="409">
        <v>0.3549458496525939</v>
      </c>
      <c r="E14" s="409">
        <v>0.35280915858725587</v>
      </c>
      <c r="F14" s="409">
        <v>0.25177158783966136</v>
      </c>
      <c r="G14" s="409">
        <v>4.1486041966757869E-2</v>
      </c>
      <c r="H14" s="409">
        <v>5.0443442106637558E-2</v>
      </c>
      <c r="I14" s="409">
        <v>2.6892757816635336E-2</v>
      </c>
      <c r="J14" s="410">
        <v>1.3819180625389567E-2</v>
      </c>
      <c r="K14" s="411"/>
    </row>
    <row r="15" spans="1:11" ht="13.5" customHeight="1" x14ac:dyDescent="0.25">
      <c r="A15" s="403"/>
      <c r="B15" s="414" t="s">
        <v>314</v>
      </c>
      <c r="C15" s="409">
        <v>0.19622359396417077</v>
      </c>
      <c r="D15" s="409">
        <v>0.14069653379016728</v>
      </c>
      <c r="E15" s="409">
        <v>0.13043699734648651</v>
      </c>
      <c r="F15" s="409">
        <v>0.24321102831939354</v>
      </c>
      <c r="G15" s="409">
        <v>0.31655639113864198</v>
      </c>
      <c r="H15" s="409">
        <v>0.325793104812793</v>
      </c>
      <c r="I15" s="409">
        <v>0.29003356359198623</v>
      </c>
      <c r="J15" s="410">
        <v>0.27852582801577175</v>
      </c>
      <c r="K15" s="411"/>
    </row>
    <row r="16" spans="1:11" ht="13.5" customHeight="1" x14ac:dyDescent="0.25">
      <c r="A16" s="403"/>
      <c r="B16" s="414" t="s">
        <v>315</v>
      </c>
      <c r="C16" s="409">
        <v>0.3915964854329399</v>
      </c>
      <c r="D16" s="409">
        <v>0.3401541430723663</v>
      </c>
      <c r="E16" s="409">
        <v>0.38338914990715334</v>
      </c>
      <c r="F16" s="409">
        <v>0.40051765371485054</v>
      </c>
      <c r="G16" s="409">
        <v>0.3864652574732485</v>
      </c>
      <c r="H16" s="409">
        <v>0.38572141632752288</v>
      </c>
      <c r="I16" s="409">
        <v>0.39686273171258452</v>
      </c>
      <c r="J16" s="410">
        <v>0.40805909251769823</v>
      </c>
      <c r="K16" s="411"/>
    </row>
    <row r="17" spans="1:11" ht="13.5" customHeight="1" x14ac:dyDescent="0.25">
      <c r="A17" s="403"/>
      <c r="B17" s="414" t="s">
        <v>316</v>
      </c>
      <c r="C17" s="409">
        <v>0.16706757777988926</v>
      </c>
      <c r="D17" s="409">
        <v>0.16578553643998628</v>
      </c>
      <c r="E17" s="409">
        <v>0.16673527629189241</v>
      </c>
      <c r="F17" s="409">
        <v>0.16185932038122688</v>
      </c>
      <c r="G17" s="409">
        <v>0.1665326803398311</v>
      </c>
      <c r="H17" s="409">
        <v>0.15820851398411637</v>
      </c>
      <c r="I17" s="409">
        <v>0.15746659655870912</v>
      </c>
      <c r="J17" s="410">
        <v>0.15894687284957379</v>
      </c>
      <c r="K17" s="411"/>
    </row>
    <row r="18" spans="1:11" ht="13.5" customHeight="1" x14ac:dyDescent="0.25">
      <c r="A18" s="403"/>
      <c r="B18" s="414" t="s">
        <v>317</v>
      </c>
      <c r="C18" s="409">
        <v>6.993299912774259E-2</v>
      </c>
      <c r="D18" s="409">
        <v>5.9311805355157857E-2</v>
      </c>
      <c r="E18" s="409">
        <v>5.9396991485654985E-2</v>
      </c>
      <c r="F18" s="409">
        <v>5.6089280707160703E-2</v>
      </c>
      <c r="G18" s="409">
        <v>5.1892790039914587E-2</v>
      </c>
      <c r="H18" s="409">
        <v>4.9738238352272569E-2</v>
      </c>
      <c r="I18" s="409">
        <v>4.4137589318265912E-2</v>
      </c>
      <c r="J18" s="410">
        <v>4.2467909998118898E-2</v>
      </c>
      <c r="K18" s="411"/>
    </row>
    <row r="19" spans="1:11" ht="13.5" customHeight="1" x14ac:dyDescent="0.25">
      <c r="A19" s="403"/>
      <c r="B19" s="414" t="s">
        <v>318</v>
      </c>
      <c r="C19" s="409">
        <v>3.7706212210951155E-2</v>
      </c>
      <c r="D19" s="409">
        <v>4.4922825215675463E-2</v>
      </c>
      <c r="E19" s="409">
        <v>3.1912683205600791E-2</v>
      </c>
      <c r="F19" s="409">
        <v>3.2907947711831274E-2</v>
      </c>
      <c r="G19" s="409">
        <v>3.2733277551879353E-2</v>
      </c>
      <c r="H19" s="409">
        <v>3.2600648797896162E-2</v>
      </c>
      <c r="I19" s="409">
        <v>3.2389984675379714E-2</v>
      </c>
      <c r="J19" s="410">
        <v>3.2243921050458216E-2</v>
      </c>
      <c r="K19" s="411"/>
    </row>
    <row r="20" spans="1:11" ht="13.5" customHeight="1" x14ac:dyDescent="0.25">
      <c r="A20" s="403"/>
      <c r="B20" s="417" t="s">
        <v>319</v>
      </c>
      <c r="C20" s="409">
        <v>8.3870905901636192E-3</v>
      </c>
      <c r="D20" s="409">
        <v>5.4214100447202299E-3</v>
      </c>
      <c r="E20" s="409">
        <v>6.7278599300089927E-3</v>
      </c>
      <c r="F20" s="409">
        <v>6.6089068116724388E-3</v>
      </c>
      <c r="G20" s="409">
        <v>6.3926590113331993E-3</v>
      </c>
      <c r="H20" s="409">
        <v>6.1918214567053863E-3</v>
      </c>
      <c r="I20" s="409">
        <v>5.9645055131355229E-3</v>
      </c>
      <c r="J20" s="410">
        <v>5.7388744430203302E-3</v>
      </c>
      <c r="K20" s="411"/>
    </row>
    <row r="21" spans="1:11" ht="13.5" customHeight="1" x14ac:dyDescent="0.25">
      <c r="A21" s="403"/>
      <c r="B21" s="417" t="s">
        <v>320</v>
      </c>
      <c r="C21" s="409">
        <v>0.9159182186778112</v>
      </c>
      <c r="D21" s="409">
        <v>0.82132047292307331</v>
      </c>
      <c r="E21" s="409">
        <v>0.80484563587444657</v>
      </c>
      <c r="F21" s="409">
        <v>0.82862877985883077</v>
      </c>
      <c r="G21" s="409">
        <v>0.83319389422856527</v>
      </c>
      <c r="H21" s="409">
        <v>0.83879507070132409</v>
      </c>
      <c r="I21" s="409">
        <v>0.83971594360218937</v>
      </c>
      <c r="J21" s="410">
        <v>0.83971154571714068</v>
      </c>
      <c r="K21" s="411"/>
    </row>
    <row r="22" spans="1:11" ht="13.5" customHeight="1" x14ac:dyDescent="0.25">
      <c r="A22" s="403"/>
      <c r="B22" s="414" t="s">
        <v>321</v>
      </c>
      <c r="C22" s="409">
        <v>2.243666548448628</v>
      </c>
      <c r="D22" s="409">
        <v>2.0470732069646767</v>
      </c>
      <c r="E22" s="409">
        <v>2.0086226675047265</v>
      </c>
      <c r="F22" s="409">
        <v>2.0617387197300845</v>
      </c>
      <c r="G22" s="409">
        <v>2.0788183017627837</v>
      </c>
      <c r="H22" s="409">
        <v>2.0864854474437444</v>
      </c>
      <c r="I22" s="409">
        <v>2.085439667306884</v>
      </c>
      <c r="J22" s="410">
        <v>2.0862433084467935</v>
      </c>
      <c r="K22" s="411"/>
    </row>
    <row r="23" spans="1:11" ht="13.5" customHeight="1" x14ac:dyDescent="0.25">
      <c r="A23" s="403"/>
      <c r="B23" s="414" t="s">
        <v>322</v>
      </c>
      <c r="C23" s="409">
        <v>0.83674754424023656</v>
      </c>
      <c r="D23" s="409">
        <v>0.8300407507454437</v>
      </c>
      <c r="E23" s="409">
        <v>0.8106519689310161</v>
      </c>
      <c r="F23" s="409">
        <v>0.84193027983177171</v>
      </c>
      <c r="G23" s="409">
        <v>0.82145153960345585</v>
      </c>
      <c r="H23" s="409">
        <v>0.82220895153542128</v>
      </c>
      <c r="I23" s="409">
        <v>0.83433944475477828</v>
      </c>
      <c r="J23" s="410">
        <v>0.83313504924503512</v>
      </c>
      <c r="K23" s="411"/>
    </row>
    <row r="24" spans="1:11" ht="13.5" customHeight="1" x14ac:dyDescent="0.25">
      <c r="A24" s="403"/>
      <c r="B24" s="414" t="s">
        <v>323</v>
      </c>
      <c r="C24" s="409">
        <v>0.50020608279735834</v>
      </c>
      <c r="D24" s="409">
        <v>0.36056657081910076</v>
      </c>
      <c r="E24" s="409">
        <v>0.19061453174192949</v>
      </c>
      <c r="F24" s="409">
        <v>0.2445875991991994</v>
      </c>
      <c r="G24" s="409">
        <v>0.3042969720445628</v>
      </c>
      <c r="H24" s="409">
        <v>0.36429999832394211</v>
      </c>
      <c r="I24" s="409">
        <v>0.33294282972281602</v>
      </c>
      <c r="J24" s="410">
        <v>0.21911693835920334</v>
      </c>
      <c r="K24" s="411"/>
    </row>
    <row r="25" spans="1:11" ht="13.5" customHeight="1" x14ac:dyDescent="0.25">
      <c r="A25" s="403"/>
      <c r="B25" s="414" t="s">
        <v>324</v>
      </c>
      <c r="C25" s="409">
        <v>0.11041216559471664</v>
      </c>
      <c r="D25" s="409">
        <v>8.6689470739468963E-2</v>
      </c>
      <c r="E25" s="409">
        <v>1.8979293197497977</v>
      </c>
      <c r="F25" s="409">
        <v>0.55326495824410704</v>
      </c>
      <c r="G25" s="409">
        <v>6.8682998520810681E-2</v>
      </c>
      <c r="H25" s="409">
        <v>5.3803752170021993E-2</v>
      </c>
      <c r="I25" s="409">
        <v>5.3483189187621169E-2</v>
      </c>
      <c r="J25" s="410">
        <v>5.3325465555859465E-2</v>
      </c>
      <c r="K25" s="411"/>
    </row>
    <row r="26" spans="1:11" ht="13.5" customHeight="1" x14ac:dyDescent="0.25">
      <c r="A26" s="403"/>
      <c r="B26" s="418" t="s">
        <v>325</v>
      </c>
      <c r="C26" s="419">
        <v>-3.3898039307900682E-2</v>
      </c>
      <c r="D26" s="419">
        <v>-9.3521853676925032E-2</v>
      </c>
      <c r="E26" s="419">
        <v>-0.11241380078157155</v>
      </c>
      <c r="F26" s="419">
        <v>-5.0954276217847864E-2</v>
      </c>
      <c r="G26" s="419">
        <v>-6.9961832280441991E-2</v>
      </c>
      <c r="H26" s="419">
        <v>-7.2282606204319297E-2</v>
      </c>
      <c r="I26" s="419">
        <v>-7.3081002986985236E-2</v>
      </c>
      <c r="J26" s="420">
        <v>-6.8907033256886144E-2</v>
      </c>
      <c r="K26" s="411"/>
    </row>
    <row r="27" spans="1:11" ht="13.5" customHeight="1" x14ac:dyDescent="0.25">
      <c r="A27" s="403"/>
      <c r="B27" s="421" t="s">
        <v>326</v>
      </c>
      <c r="C27" s="422">
        <f>C7+C8</f>
        <v>47.012134921928165</v>
      </c>
      <c r="D27" s="422">
        <f t="shared" ref="D27:J27" si="0">D7+D8</f>
        <v>40.02656917804596</v>
      </c>
      <c r="E27" s="422">
        <f t="shared" si="0"/>
        <v>42.53517035927625</v>
      </c>
      <c r="F27" s="422">
        <f t="shared" si="0"/>
        <v>41.842102911644972</v>
      </c>
      <c r="G27" s="422">
        <f t="shared" si="0"/>
        <v>39.862052739757985</v>
      </c>
      <c r="H27" s="422">
        <f t="shared" si="0"/>
        <v>39.330065777760097</v>
      </c>
      <c r="I27" s="422">
        <f t="shared" si="0"/>
        <v>39.331419491476694</v>
      </c>
      <c r="J27" s="423">
        <f t="shared" si="0"/>
        <v>38.916512001487355</v>
      </c>
      <c r="K27" s="411"/>
    </row>
    <row r="28" spans="1:11" ht="13.5" customHeight="1" x14ac:dyDescent="0.25">
      <c r="A28" s="403"/>
      <c r="B28" s="424" t="s">
        <v>327</v>
      </c>
      <c r="C28" s="409"/>
      <c r="D28" s="409"/>
      <c r="E28" s="409"/>
      <c r="F28" s="409"/>
      <c r="G28" s="409"/>
      <c r="H28" s="409"/>
      <c r="I28" s="409"/>
      <c r="J28" s="410"/>
      <c r="K28" s="411"/>
    </row>
    <row r="29" spans="1:11" ht="13.5" customHeight="1" x14ac:dyDescent="0.25">
      <c r="A29" s="403"/>
      <c r="B29" s="412" t="s">
        <v>81</v>
      </c>
      <c r="C29" s="409">
        <v>3.6194017847728772</v>
      </c>
      <c r="D29" s="409">
        <v>3.2865368459517015</v>
      </c>
      <c r="E29" s="409">
        <v>3.5567198348545861</v>
      </c>
      <c r="F29" s="409">
        <v>3.7154291785220965</v>
      </c>
      <c r="G29" s="409">
        <v>3.6043306643417283</v>
      </c>
      <c r="H29" s="409">
        <v>3.5236208596011509</v>
      </c>
      <c r="I29" s="409">
        <v>3.4089153548420894</v>
      </c>
      <c r="J29" s="410">
        <v>3.286117043575095</v>
      </c>
      <c r="K29" s="411"/>
    </row>
    <row r="30" spans="1:11" ht="13.5" customHeight="1" x14ac:dyDescent="0.25">
      <c r="A30" s="403"/>
      <c r="B30" s="412" t="s">
        <v>328</v>
      </c>
      <c r="C30" s="409">
        <f>SUM(C32:C38,C39)</f>
        <v>2.4052131279534552</v>
      </c>
      <c r="D30" s="409">
        <f t="shared" ref="D30:J30" si="1">SUM(D32:D38,D39)</f>
        <v>1.3932926058797113</v>
      </c>
      <c r="E30" s="409">
        <f t="shared" si="1"/>
        <v>1.2391016850729408</v>
      </c>
      <c r="F30" s="409">
        <f t="shared" si="1"/>
        <v>1.6007213816027124</v>
      </c>
      <c r="G30" s="409">
        <f t="shared" si="1"/>
        <v>1.4474295191030544</v>
      </c>
      <c r="H30" s="409">
        <f t="shared" si="1"/>
        <v>1.3441659851976442</v>
      </c>
      <c r="I30" s="409">
        <f t="shared" si="1"/>
        <v>1.2731377519632201</v>
      </c>
      <c r="J30" s="410">
        <f t="shared" si="1"/>
        <v>1.2197884482736081</v>
      </c>
      <c r="K30" s="411"/>
    </row>
    <row r="31" spans="1:11" ht="13.5" customHeight="1" x14ac:dyDescent="0.25">
      <c r="A31" s="403"/>
      <c r="B31" s="412" t="s">
        <v>45</v>
      </c>
      <c r="C31" s="409"/>
      <c r="D31" s="409"/>
      <c r="E31" s="409"/>
      <c r="F31" s="409"/>
      <c r="G31" s="409"/>
      <c r="H31" s="409"/>
      <c r="I31" s="409"/>
      <c r="J31" s="410"/>
      <c r="K31" s="411"/>
    </row>
    <row r="32" spans="1:11" ht="13.5" customHeight="1" x14ac:dyDescent="0.25">
      <c r="A32" s="403"/>
      <c r="B32" s="425" t="s">
        <v>329</v>
      </c>
      <c r="C32" s="409">
        <v>0.55798061352345729</v>
      </c>
      <c r="D32" s="409">
        <v>0.48501776148026965</v>
      </c>
      <c r="E32" s="409">
        <v>0.43832384728144708</v>
      </c>
      <c r="F32" s="409">
        <v>0.42678697548454542</v>
      </c>
      <c r="G32" s="409">
        <v>0.36460051767406731</v>
      </c>
      <c r="H32" s="409">
        <v>0.35512039067497853</v>
      </c>
      <c r="I32" s="409">
        <v>0.34221565803541903</v>
      </c>
      <c r="J32" s="410">
        <v>0.33375641013805218</v>
      </c>
      <c r="K32" s="411"/>
    </row>
    <row r="33" spans="1:11" ht="13.5" customHeight="1" x14ac:dyDescent="0.25">
      <c r="A33" s="403"/>
      <c r="B33" s="426" t="s">
        <v>330</v>
      </c>
      <c r="C33" s="409">
        <v>0.46541163840616528</v>
      </c>
      <c r="D33" s="409">
        <v>0.47338663959661292</v>
      </c>
      <c r="E33" s="409">
        <v>0.4034220251697489</v>
      </c>
      <c r="F33" s="409">
        <v>0.4391006025596747</v>
      </c>
      <c r="G33" s="409">
        <v>0.43071635852971835</v>
      </c>
      <c r="H33" s="409">
        <v>0.41635999385229872</v>
      </c>
      <c r="I33" s="409">
        <v>0.40256369215076765</v>
      </c>
      <c r="J33" s="410">
        <v>0.39138764768292289</v>
      </c>
      <c r="K33" s="411"/>
    </row>
    <row r="34" spans="1:11" ht="13.5" customHeight="1" x14ac:dyDescent="0.25">
      <c r="A34" s="403"/>
      <c r="B34" s="415" t="s">
        <v>331</v>
      </c>
      <c r="C34" s="409">
        <v>0.50844420848621352</v>
      </c>
      <c r="D34" s="530">
        <v>0.44928587858786778</v>
      </c>
      <c r="E34" s="409">
        <v>0.10050484884172792</v>
      </c>
      <c r="F34" s="409">
        <v>0.41683129955805448</v>
      </c>
      <c r="G34" s="409">
        <v>0.35683517041347107</v>
      </c>
      <c r="H34" s="409">
        <v>0.30365410392941006</v>
      </c>
      <c r="I34" s="409">
        <v>0.27355787580218871</v>
      </c>
      <c r="J34" s="410">
        <v>0.27151548416626237</v>
      </c>
      <c r="K34" s="411"/>
    </row>
    <row r="35" spans="1:11" ht="13.5" customHeight="1" x14ac:dyDescent="0.25">
      <c r="A35" s="403"/>
      <c r="B35" s="414" t="s">
        <v>320</v>
      </c>
      <c r="C35" s="409">
        <v>-1.5288467990069686E-2</v>
      </c>
      <c r="D35" s="409">
        <v>4.6220272550053704E-2</v>
      </c>
      <c r="E35" s="409">
        <v>5.3371931230989128E-2</v>
      </c>
      <c r="F35" s="409">
        <v>6.2262962109391001E-2</v>
      </c>
      <c r="G35" s="409">
        <v>5.0712791390646918E-2</v>
      </c>
      <c r="H35" s="409">
        <v>3.9905532465794528E-2</v>
      </c>
      <c r="I35" s="409">
        <v>3.8440508994179994E-2</v>
      </c>
      <c r="J35" s="410">
        <v>1.9906360864669695E-2</v>
      </c>
      <c r="K35" s="411"/>
    </row>
    <row r="36" spans="1:11" ht="13.5" customHeight="1" x14ac:dyDescent="0.25">
      <c r="A36" s="403"/>
      <c r="B36" s="414" t="s">
        <v>332</v>
      </c>
      <c r="C36" s="409">
        <v>0.21348131356216507</v>
      </c>
      <c r="D36" s="409">
        <v>0.19229903644041318</v>
      </c>
      <c r="E36" s="409">
        <v>0.21728256383171746</v>
      </c>
      <c r="F36" s="409">
        <v>0.20864228915449509</v>
      </c>
      <c r="G36" s="409">
        <v>0.19985143422406115</v>
      </c>
      <c r="H36" s="409">
        <v>0.18965543319133926</v>
      </c>
      <c r="I36" s="409">
        <v>0.18189811905503095</v>
      </c>
      <c r="J36" s="410">
        <v>0.17410527199657441</v>
      </c>
      <c r="K36" s="411"/>
    </row>
    <row r="37" spans="1:11" ht="13.5" customHeight="1" x14ac:dyDescent="0.25">
      <c r="A37" s="403"/>
      <c r="B37" s="415" t="s">
        <v>333</v>
      </c>
      <c r="C37" s="409">
        <v>0</v>
      </c>
      <c r="D37" s="409">
        <v>0</v>
      </c>
      <c r="E37" s="409">
        <v>3.507978251720225E-2</v>
      </c>
      <c r="F37" s="409">
        <v>3.9355017256502804E-2</v>
      </c>
      <c r="G37" s="409">
        <v>3.8067295072404111E-2</v>
      </c>
      <c r="H37" s="409">
        <v>3.0521379905545949E-2</v>
      </c>
      <c r="I37" s="409">
        <v>2.9400870162040668E-2</v>
      </c>
      <c r="J37" s="410">
        <v>2.8288665674615906E-2</v>
      </c>
      <c r="K37" s="411"/>
    </row>
    <row r="38" spans="1:11" ht="13.5" customHeight="1" x14ac:dyDescent="0.25">
      <c r="A38" s="403"/>
      <c r="B38" s="415" t="s">
        <v>334</v>
      </c>
      <c r="C38" s="409">
        <v>0.99638027386295003</v>
      </c>
      <c r="D38" s="409">
        <v>-0.22971897360755128</v>
      </c>
      <c r="E38" s="409">
        <v>2.2998652465831E-2</v>
      </c>
      <c r="F38" s="409">
        <v>2.7415636279971747E-2</v>
      </c>
      <c r="G38" s="409">
        <v>2.7659503469389269E-2</v>
      </c>
      <c r="H38" s="409">
        <v>2.7417861460068207E-2</v>
      </c>
      <c r="I38" s="409">
        <v>2.2461057450690554E-2</v>
      </c>
      <c r="J38" s="410">
        <v>1.7003094159523242E-2</v>
      </c>
      <c r="K38" s="411"/>
    </row>
    <row r="39" spans="1:11" ht="13.5" customHeight="1" x14ac:dyDescent="0.25">
      <c r="A39" s="403"/>
      <c r="B39" s="427" t="s">
        <v>335</v>
      </c>
      <c r="C39" s="419">
        <v>-0.32119645189742624</v>
      </c>
      <c r="D39" s="531">
        <v>-2.3198009167954715E-2</v>
      </c>
      <c r="E39" s="419">
        <v>-3.1881966265722844E-2</v>
      </c>
      <c r="F39" s="419">
        <v>-1.9673400799922844E-2</v>
      </c>
      <c r="G39" s="419">
        <v>-2.1013551670703703E-2</v>
      </c>
      <c r="H39" s="419">
        <v>-1.8468710281790836E-2</v>
      </c>
      <c r="I39" s="419">
        <v>-1.7400029687097317E-2</v>
      </c>
      <c r="J39" s="420">
        <v>-1.6174486409012579E-2</v>
      </c>
      <c r="K39" s="411"/>
    </row>
    <row r="40" spans="1:11" ht="13.5" customHeight="1" x14ac:dyDescent="0.25">
      <c r="A40" s="403"/>
      <c r="B40" s="428" t="s">
        <v>336</v>
      </c>
      <c r="C40" s="422">
        <f t="shared" ref="C40:J40" si="2">C29+C30</f>
        <v>6.0246149127263324</v>
      </c>
      <c r="D40" s="422">
        <f t="shared" si="2"/>
        <v>4.679829451831413</v>
      </c>
      <c r="E40" s="422">
        <f t="shared" si="2"/>
        <v>4.7958215199275269</v>
      </c>
      <c r="F40" s="422">
        <f t="shared" si="2"/>
        <v>5.3161505601248091</v>
      </c>
      <c r="G40" s="422">
        <f t="shared" si="2"/>
        <v>5.0517601834447827</v>
      </c>
      <c r="H40" s="422">
        <f t="shared" si="2"/>
        <v>4.8677868447987951</v>
      </c>
      <c r="I40" s="422">
        <f t="shared" si="2"/>
        <v>4.6820531068053093</v>
      </c>
      <c r="J40" s="423">
        <f t="shared" si="2"/>
        <v>4.5059054918487034</v>
      </c>
      <c r="K40" s="411"/>
    </row>
    <row r="41" spans="1:11" ht="13.5" customHeight="1" x14ac:dyDescent="0.25">
      <c r="A41" s="403"/>
      <c r="B41" s="429" t="s">
        <v>337</v>
      </c>
      <c r="C41" s="409">
        <v>-2.5694690732025265</v>
      </c>
      <c r="D41" s="409">
        <v>-2.3291572823624032</v>
      </c>
      <c r="E41" s="409">
        <v>-2.2867841286042463</v>
      </c>
      <c r="F41" s="409">
        <v>-2.3433212478258665</v>
      </c>
      <c r="G41" s="409">
        <v>-2.354758968287594</v>
      </c>
      <c r="H41" s="409">
        <v>-2.354334389386203</v>
      </c>
      <c r="I41" s="409">
        <v>-2.342549777052338</v>
      </c>
      <c r="J41" s="410">
        <v>-2.3337838096681183</v>
      </c>
      <c r="K41" s="411"/>
    </row>
    <row r="42" spans="1:11" ht="13.5" customHeight="1" x14ac:dyDescent="0.25">
      <c r="A42" s="403"/>
      <c r="B42" s="430" t="s">
        <v>338</v>
      </c>
      <c r="C42" s="419">
        <f>C40+C41</f>
        <v>3.4551458395238059</v>
      </c>
      <c r="D42" s="419">
        <f>D40+D41</f>
        <v>2.3506721694690098</v>
      </c>
      <c r="E42" s="419">
        <f>E40+E41</f>
        <v>2.5090373913232806</v>
      </c>
      <c r="F42" s="419">
        <f>F40+F41</f>
        <v>2.9728293122989427</v>
      </c>
      <c r="G42" s="419">
        <f t="shared" ref="G42:J42" si="3">G40+G41</f>
        <v>2.6970012151571887</v>
      </c>
      <c r="H42" s="419">
        <f t="shared" si="3"/>
        <v>2.5134524554125921</v>
      </c>
      <c r="I42" s="419">
        <f t="shared" si="3"/>
        <v>2.3395033297529713</v>
      </c>
      <c r="J42" s="420">
        <f t="shared" si="3"/>
        <v>2.1721216821805851</v>
      </c>
      <c r="K42" s="411"/>
    </row>
    <row r="43" spans="1:11" ht="13.5" customHeight="1" x14ac:dyDescent="0.25">
      <c r="A43" s="403"/>
      <c r="B43" s="431" t="s">
        <v>44</v>
      </c>
      <c r="C43" s="432">
        <f t="shared" ref="C43:J43" si="4">C27+C40</f>
        <v>53.036749834654501</v>
      </c>
      <c r="D43" s="432">
        <f t="shared" si="4"/>
        <v>44.70639862987737</v>
      </c>
      <c r="E43" s="432">
        <f t="shared" si="4"/>
        <v>47.330991879203779</v>
      </c>
      <c r="F43" s="432">
        <f t="shared" si="4"/>
        <v>47.158253471769783</v>
      </c>
      <c r="G43" s="432">
        <f t="shared" si="4"/>
        <v>44.913812923202769</v>
      </c>
      <c r="H43" s="432">
        <f t="shared" si="4"/>
        <v>44.197852622558891</v>
      </c>
      <c r="I43" s="432">
        <f t="shared" si="4"/>
        <v>44.013472598282007</v>
      </c>
      <c r="J43" s="433">
        <f t="shared" si="4"/>
        <v>43.422417493336056</v>
      </c>
      <c r="K43" s="411"/>
    </row>
    <row r="44" spans="1:11" ht="15.75" thickBot="1" x14ac:dyDescent="0.3">
      <c r="A44" s="403"/>
      <c r="B44" s="693" t="s">
        <v>375</v>
      </c>
      <c r="C44" s="694"/>
      <c r="D44" s="694"/>
      <c r="E44" s="694"/>
      <c r="F44" s="694"/>
      <c r="G44" s="694"/>
      <c r="H44" s="694"/>
      <c r="I44" s="694"/>
      <c r="J44" s="695"/>
      <c r="K44" s="434"/>
    </row>
    <row r="45" spans="1:11" x14ac:dyDescent="0.25">
      <c r="A45" s="403"/>
      <c r="B45" s="61"/>
      <c r="C45" s="61"/>
      <c r="D45" s="61"/>
      <c r="E45" s="61"/>
      <c r="F45" s="61"/>
      <c r="G45" s="61"/>
      <c r="H45" s="61"/>
      <c r="I45" s="61"/>
      <c r="J45" s="61"/>
      <c r="K45" s="61"/>
    </row>
    <row r="46" spans="1:11" ht="46.5" customHeight="1" x14ac:dyDescent="0.25">
      <c r="B46" s="733" t="s">
        <v>377</v>
      </c>
      <c r="C46" s="733"/>
      <c r="D46" s="733"/>
      <c r="E46" s="733"/>
      <c r="F46" s="733"/>
      <c r="G46" s="733"/>
      <c r="H46" s="733"/>
      <c r="I46" s="733"/>
      <c r="J46" s="733"/>
    </row>
  </sheetData>
  <mergeCells count="6">
    <mergeCell ref="B46:J46"/>
    <mergeCell ref="B2:J2"/>
    <mergeCell ref="C3:J3"/>
    <mergeCell ref="C4:D4"/>
    <mergeCell ref="E4:J4"/>
    <mergeCell ref="B44:J44"/>
  </mergeCells>
  <conditionalFormatting sqref="C43:J43 C27:J27">
    <cfRule type="cellIs" dxfId="4" priority="1" operator="greaterThan">
      <formula>1000</formula>
    </cfRule>
  </conditionalFormatting>
  <hyperlinks>
    <hyperlink ref="A1" location="Contents!B3" display="Back to contents" xr:uid="{426F5A25-FA9D-4877-8BA4-52E972C95BF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D93C4-A75B-46D8-A3B6-6DE719DB67E6}">
  <dimension ref="A1:I46"/>
  <sheetViews>
    <sheetView showGridLines="0" workbookViewId="0"/>
  </sheetViews>
  <sheetFormatPr defaultRowHeight="15" x14ac:dyDescent="0.25"/>
  <cols>
    <col min="1" max="1" width="9.33203125" customWidth="1"/>
    <col min="2" max="2" width="31.109375" customWidth="1"/>
    <col min="3" max="8" width="7.77734375" customWidth="1"/>
    <col min="9" max="9" width="6.77734375" customWidth="1"/>
  </cols>
  <sheetData>
    <row r="1" spans="1:9" ht="33.75" customHeight="1" thickBot="1" x14ac:dyDescent="0.3">
      <c r="A1" s="19" t="s">
        <v>32</v>
      </c>
      <c r="B1" s="435"/>
      <c r="C1" s="435"/>
      <c r="D1" s="435"/>
      <c r="E1" s="435"/>
      <c r="F1" s="435"/>
      <c r="G1" s="435"/>
      <c r="H1" s="435"/>
      <c r="I1" s="435"/>
    </row>
    <row r="2" spans="1:9" ht="18" customHeight="1" thickBot="1" x14ac:dyDescent="0.35">
      <c r="A2" s="85"/>
      <c r="B2" s="696" t="s">
        <v>28</v>
      </c>
      <c r="C2" s="697"/>
      <c r="D2" s="697"/>
      <c r="E2" s="697"/>
      <c r="F2" s="697"/>
      <c r="G2" s="697"/>
      <c r="H2" s="698"/>
      <c r="I2" s="436"/>
    </row>
    <row r="3" spans="1:9" ht="12.75" customHeight="1" x14ac:dyDescent="0.25">
      <c r="A3" s="437"/>
      <c r="B3" s="438"/>
      <c r="C3" s="699" t="s">
        <v>308</v>
      </c>
      <c r="D3" s="699"/>
      <c r="E3" s="699"/>
      <c r="F3" s="699"/>
      <c r="G3" s="699"/>
      <c r="H3" s="700"/>
      <c r="I3" s="439"/>
    </row>
    <row r="4" spans="1:9" ht="12.75" customHeight="1" x14ac:dyDescent="0.25">
      <c r="A4" s="437"/>
      <c r="B4" s="440"/>
      <c r="C4" s="701" t="s">
        <v>339</v>
      </c>
      <c r="D4" s="703" t="s">
        <v>36</v>
      </c>
      <c r="E4" s="703"/>
      <c r="F4" s="703"/>
      <c r="G4" s="703"/>
      <c r="H4" s="704"/>
      <c r="I4" s="439"/>
    </row>
    <row r="5" spans="1:9" ht="12.75" customHeight="1" x14ac:dyDescent="0.25">
      <c r="A5" s="437"/>
      <c r="B5" s="398"/>
      <c r="C5" s="702"/>
      <c r="D5" s="441" t="s">
        <v>38</v>
      </c>
      <c r="E5" s="441" t="s">
        <v>39</v>
      </c>
      <c r="F5" s="441" t="s">
        <v>40</v>
      </c>
      <c r="G5" s="441" t="s">
        <v>41</v>
      </c>
      <c r="H5" s="442" t="s">
        <v>42</v>
      </c>
      <c r="I5" s="443"/>
    </row>
    <row r="6" spans="1:9" ht="13.5" customHeight="1" x14ac:dyDescent="0.25">
      <c r="A6" s="437"/>
      <c r="B6" s="404" t="s">
        <v>309</v>
      </c>
      <c r="C6" s="406"/>
      <c r="D6" s="406"/>
      <c r="E6" s="406"/>
      <c r="F6" s="406"/>
      <c r="G6" s="406"/>
      <c r="H6" s="444"/>
      <c r="I6" s="443"/>
    </row>
    <row r="7" spans="1:9" ht="13.5" customHeight="1" x14ac:dyDescent="0.25">
      <c r="A7" s="437"/>
      <c r="B7" s="408" t="s">
        <v>80</v>
      </c>
      <c r="C7" s="409">
        <v>0.5324739223351358</v>
      </c>
      <c r="D7" s="409">
        <v>0.44474655431702814</v>
      </c>
      <c r="E7" s="409">
        <v>0.9458225427646294</v>
      </c>
      <c r="F7" s="409">
        <v>0.68463335265047043</v>
      </c>
      <c r="G7" s="409">
        <v>0.45433026600420234</v>
      </c>
      <c r="H7" s="410">
        <v>0.21364898666568699</v>
      </c>
      <c r="I7" s="445"/>
    </row>
    <row r="8" spans="1:9" ht="13.5" customHeight="1" x14ac:dyDescent="0.25">
      <c r="A8" s="437"/>
      <c r="B8" s="412" t="s">
        <v>83</v>
      </c>
      <c r="C8" s="409">
        <v>-8.4482865288038056E-4</v>
      </c>
      <c r="D8" s="409">
        <v>3.3755601056349391</v>
      </c>
      <c r="E8" s="409">
        <v>3.9419018066438021</v>
      </c>
      <c r="F8" s="409">
        <v>2.5995945792834654</v>
      </c>
      <c r="G8" s="409">
        <v>2.4001193809798878</v>
      </c>
      <c r="H8" s="410">
        <v>2.6927232808083232</v>
      </c>
      <c r="I8" s="445"/>
    </row>
    <row r="9" spans="1:9" ht="13.5" customHeight="1" x14ac:dyDescent="0.25">
      <c r="A9" s="437"/>
      <c r="B9" s="408" t="s">
        <v>45</v>
      </c>
      <c r="C9" s="409">
        <v>0</v>
      </c>
      <c r="D9" s="409">
        <v>0</v>
      </c>
      <c r="E9" s="409">
        <v>0</v>
      </c>
      <c r="F9" s="409">
        <v>0</v>
      </c>
      <c r="G9" s="409">
        <v>0</v>
      </c>
      <c r="H9" s="410">
        <v>0</v>
      </c>
      <c r="I9" s="445"/>
    </row>
    <row r="10" spans="1:9" ht="13.5" customHeight="1" x14ac:dyDescent="0.25">
      <c r="A10" s="437"/>
      <c r="B10" s="414" t="s">
        <v>148</v>
      </c>
      <c r="C10" s="409">
        <v>0.11860313529560251</v>
      </c>
      <c r="D10" s="409">
        <v>0.48671302209489653</v>
      </c>
      <c r="E10" s="409">
        <v>1.1707649619216198</v>
      </c>
      <c r="F10" s="409">
        <v>1.204966593598769</v>
      </c>
      <c r="G10" s="409">
        <v>1.1294708205240731</v>
      </c>
      <c r="H10" s="410">
        <v>0.92409426200414835</v>
      </c>
      <c r="I10" s="445"/>
    </row>
    <row r="11" spans="1:9" ht="13.5" customHeight="1" x14ac:dyDescent="0.25">
      <c r="A11" s="437"/>
      <c r="B11" s="415" t="s">
        <v>310</v>
      </c>
      <c r="C11" s="409">
        <v>9.5667289443239767E-2</v>
      </c>
      <c r="D11" s="409">
        <v>4.8170771091083253E-2</v>
      </c>
      <c r="E11" s="409">
        <v>8.1578293950435032E-3</v>
      </c>
      <c r="F11" s="409">
        <v>0.11112252414065571</v>
      </c>
      <c r="G11" s="409">
        <v>0.18595000554323393</v>
      </c>
      <c r="H11" s="410">
        <v>0.20507767221830475</v>
      </c>
      <c r="I11" s="445"/>
    </row>
    <row r="12" spans="1:9" ht="27" customHeight="1" x14ac:dyDescent="0.25">
      <c r="A12" s="437"/>
      <c r="B12" s="415" t="s">
        <v>311</v>
      </c>
      <c r="C12" s="409">
        <v>3.8148152950757019E-2</v>
      </c>
      <c r="D12" s="409">
        <v>1.5192876290598285</v>
      </c>
      <c r="E12" s="409">
        <v>2.3346646662076704</v>
      </c>
      <c r="F12" s="409">
        <v>1.4232207374707742</v>
      </c>
      <c r="G12" s="409">
        <v>1.1801873137033685</v>
      </c>
      <c r="H12" s="410">
        <v>1.7743045286752743</v>
      </c>
      <c r="I12" s="445"/>
    </row>
    <row r="13" spans="1:9" ht="13.5" customHeight="1" x14ac:dyDescent="0.25">
      <c r="A13" s="437"/>
      <c r="B13" s="414" t="s">
        <v>312</v>
      </c>
      <c r="C13" s="409">
        <v>-2.7200501630678442E-2</v>
      </c>
      <c r="D13" s="409">
        <v>8.6345047973455102E-3</v>
      </c>
      <c r="E13" s="409">
        <v>8.9486769902851426E-2</v>
      </c>
      <c r="F13" s="409">
        <v>7.8057517196175263E-2</v>
      </c>
      <c r="G13" s="409">
        <v>2.5742812716536889E-2</v>
      </c>
      <c r="H13" s="410">
        <v>7.7454442212914199E-3</v>
      </c>
      <c r="I13" s="445"/>
    </row>
    <row r="14" spans="1:9" ht="13.5" customHeight="1" x14ac:dyDescent="0.25">
      <c r="A14" s="437"/>
      <c r="B14" s="415" t="s">
        <v>313</v>
      </c>
      <c r="C14" s="409">
        <v>1.1566761455303332E-3</v>
      </c>
      <c r="D14" s="409">
        <v>-1.973609221339645E-2</v>
      </c>
      <c r="E14" s="409">
        <v>7.3730961210765722E-2</v>
      </c>
      <c r="F14" s="409">
        <v>-2.7173211175265249E-2</v>
      </c>
      <c r="G14" s="409">
        <v>1.6149284284145207E-2</v>
      </c>
      <c r="H14" s="410">
        <v>9.896463013363048E-3</v>
      </c>
      <c r="I14" s="445"/>
    </row>
    <row r="15" spans="1:9" ht="13.5" customHeight="1" x14ac:dyDescent="0.25">
      <c r="A15" s="437"/>
      <c r="B15" s="415" t="s">
        <v>314</v>
      </c>
      <c r="C15" s="409">
        <v>-1.1135150041059999E-2</v>
      </c>
      <c r="D15" s="409">
        <v>3.0314008475499934E-2</v>
      </c>
      <c r="E15" s="409">
        <v>5.9209365522255558E-2</v>
      </c>
      <c r="F15" s="409">
        <v>0.12204048642330581</v>
      </c>
      <c r="G15" s="409">
        <v>0.14036187874380218</v>
      </c>
      <c r="H15" s="410">
        <v>0.12139636130402298</v>
      </c>
      <c r="I15" s="445"/>
    </row>
    <row r="16" spans="1:9" ht="13.5" customHeight="1" x14ac:dyDescent="0.25">
      <c r="A16" s="437"/>
      <c r="B16" s="414" t="s">
        <v>315</v>
      </c>
      <c r="C16" s="409">
        <v>-4.5599461393144525E-2</v>
      </c>
      <c r="D16" s="409">
        <v>-3.4996900016889099E-2</v>
      </c>
      <c r="E16" s="409">
        <v>-7.0327877533448546E-2</v>
      </c>
      <c r="F16" s="409">
        <v>-0.11420961133246404</v>
      </c>
      <c r="G16" s="409">
        <v>-0.13526673441370141</v>
      </c>
      <c r="H16" s="410">
        <v>-0.13537190569919194</v>
      </c>
      <c r="I16" s="445"/>
    </row>
    <row r="17" spans="1:9" ht="13.5" customHeight="1" x14ac:dyDescent="0.25">
      <c r="A17" s="437"/>
      <c r="B17" s="415" t="s">
        <v>316</v>
      </c>
      <c r="C17" s="409">
        <v>-5.145832369875758E-3</v>
      </c>
      <c r="D17" s="409">
        <v>8.5108226381477858E-4</v>
      </c>
      <c r="E17" s="409">
        <v>4.7587115844917038E-3</v>
      </c>
      <c r="F17" s="409">
        <v>1.4381587524724654E-2</v>
      </c>
      <c r="G17" s="409">
        <v>1.3802576818794127E-2</v>
      </c>
      <c r="H17" s="410">
        <v>1.358998956857782E-2</v>
      </c>
      <c r="I17" s="445"/>
    </row>
    <row r="18" spans="1:9" ht="13.5" customHeight="1" x14ac:dyDescent="0.25">
      <c r="A18" s="437"/>
      <c r="B18" s="415" t="s">
        <v>317</v>
      </c>
      <c r="C18" s="409">
        <v>5.4780959283853153E-4</v>
      </c>
      <c r="D18" s="409">
        <v>7.945535557687268E-3</v>
      </c>
      <c r="E18" s="409">
        <v>7.3361069050365546E-3</v>
      </c>
      <c r="F18" s="409">
        <v>5.6606189586423106E-3</v>
      </c>
      <c r="G18" s="409">
        <v>8.6276107597586388E-3</v>
      </c>
      <c r="H18" s="410">
        <v>9.3810010431258639E-3</v>
      </c>
      <c r="I18" s="445"/>
    </row>
    <row r="19" spans="1:9" ht="13.5" customHeight="1" x14ac:dyDescent="0.25">
      <c r="A19" s="437"/>
      <c r="B19" s="414" t="s">
        <v>318</v>
      </c>
      <c r="C19" s="409">
        <v>4.1491157524537609E-4</v>
      </c>
      <c r="D19" s="409">
        <v>2.043330624013906E-4</v>
      </c>
      <c r="E19" s="409">
        <v>9.980827204184306E-4</v>
      </c>
      <c r="F19" s="409">
        <v>1.1785202106973855E-3</v>
      </c>
      <c r="G19" s="409">
        <v>1.3025088621385073E-3</v>
      </c>
      <c r="H19" s="410">
        <v>1.2659177423641442E-3</v>
      </c>
      <c r="I19" s="445"/>
    </row>
    <row r="20" spans="1:9" ht="13.5" customHeight="1" x14ac:dyDescent="0.25">
      <c r="A20" s="437"/>
      <c r="B20" s="417" t="s">
        <v>319</v>
      </c>
      <c r="C20" s="409">
        <v>-1.2807301834837623E-2</v>
      </c>
      <c r="D20" s="409">
        <v>-1.137675867498188E-2</v>
      </c>
      <c r="E20" s="409">
        <v>-1.1662838289942769E-2</v>
      </c>
      <c r="F20" s="409">
        <v>-1.2058157698955681E-2</v>
      </c>
      <c r="G20" s="409">
        <v>-1.2455310454756046E-2</v>
      </c>
      <c r="H20" s="410">
        <v>-1.283309256812739E-2</v>
      </c>
      <c r="I20" s="445"/>
    </row>
    <row r="21" spans="1:9" ht="13.5" customHeight="1" x14ac:dyDescent="0.25">
      <c r="A21" s="437"/>
      <c r="B21" s="417" t="s">
        <v>320</v>
      </c>
      <c r="C21" s="409">
        <v>7.5857956298543971E-3</v>
      </c>
      <c r="D21" s="409">
        <v>5.1533295548700231E-3</v>
      </c>
      <c r="E21" s="409">
        <v>2.5131924787918702E-2</v>
      </c>
      <c r="F21" s="409">
        <v>2.9998091154231243E-2</v>
      </c>
      <c r="G21" s="409">
        <v>3.3512769021243449E-2</v>
      </c>
      <c r="H21" s="410">
        <v>3.2819135983107817E-2</v>
      </c>
      <c r="I21" s="445"/>
    </row>
    <row r="22" spans="1:9" ht="13.5" customHeight="1" x14ac:dyDescent="0.25">
      <c r="A22" s="437"/>
      <c r="B22" s="415" t="s">
        <v>321</v>
      </c>
      <c r="C22" s="409">
        <v>-4.7853969216200554E-3</v>
      </c>
      <c r="D22" s="409">
        <v>8.9857046204235846E-3</v>
      </c>
      <c r="E22" s="409">
        <v>6.6701233320850983E-2</v>
      </c>
      <c r="F22" s="409">
        <v>8.4022408699383044E-2</v>
      </c>
      <c r="G22" s="409">
        <v>9.1933321662117429E-2</v>
      </c>
      <c r="H22" s="410">
        <v>7.9267696712735258E-2</v>
      </c>
      <c r="I22" s="445"/>
    </row>
    <row r="23" spans="1:9" ht="13.5" customHeight="1" x14ac:dyDescent="0.25">
      <c r="A23" s="437"/>
      <c r="B23" s="414" t="s">
        <v>322</v>
      </c>
      <c r="C23" s="409">
        <v>3.1023354554605476E-2</v>
      </c>
      <c r="D23" s="409">
        <v>-5.5440267037203395E-3</v>
      </c>
      <c r="E23" s="409">
        <v>4.7110698297109566E-2</v>
      </c>
      <c r="F23" s="409">
        <v>4.1740924424277348E-2</v>
      </c>
      <c r="G23" s="409">
        <v>4.4754827359824501E-2</v>
      </c>
      <c r="H23" s="410">
        <v>4.3786249652573495E-2</v>
      </c>
      <c r="I23" s="445"/>
    </row>
    <row r="24" spans="1:9" ht="13.5" customHeight="1" x14ac:dyDescent="0.25">
      <c r="A24" s="437"/>
      <c r="B24" s="414" t="s">
        <v>323</v>
      </c>
      <c r="C24" s="409">
        <v>3.3302278554638298E-3</v>
      </c>
      <c r="D24" s="409">
        <v>-0.12323952680444011</v>
      </c>
      <c r="E24" s="409">
        <v>-0.16167313562033572</v>
      </c>
      <c r="F24" s="409">
        <v>-0.16954955939216376</v>
      </c>
      <c r="G24" s="409">
        <v>-0.12010355029123798</v>
      </c>
      <c r="H24" s="410">
        <v>-0.18352439367790802</v>
      </c>
      <c r="I24" s="445"/>
    </row>
    <row r="25" spans="1:9" ht="13.5" customHeight="1" x14ac:dyDescent="0.25">
      <c r="A25" s="437"/>
      <c r="B25" s="415" t="s">
        <v>324</v>
      </c>
      <c r="C25" s="409">
        <v>-0.71943227187124448</v>
      </c>
      <c r="D25" s="409">
        <v>1.6897389061466033</v>
      </c>
      <c r="E25" s="409">
        <v>0.4538905070904139</v>
      </c>
      <c r="F25" s="409">
        <v>-2.7960590497385571E-2</v>
      </c>
      <c r="G25" s="409">
        <v>-4.1506090239928115E-2</v>
      </c>
      <c r="H25" s="410">
        <v>-4.0703262684128286E-2</v>
      </c>
      <c r="I25" s="445"/>
    </row>
    <row r="26" spans="1:9" ht="13.5" customHeight="1" x14ac:dyDescent="0.25">
      <c r="A26" s="437"/>
      <c r="B26" s="427" t="s">
        <v>325</v>
      </c>
      <c r="C26" s="419">
        <v>-0.19658079360377312</v>
      </c>
      <c r="D26" s="419">
        <v>-0.23554541667608209</v>
      </c>
      <c r="E26" s="419">
        <v>-0.15637616077892366</v>
      </c>
      <c r="F26" s="419">
        <v>-0.16584430042193096</v>
      </c>
      <c r="G26" s="419">
        <v>-0.1623446636195322</v>
      </c>
      <c r="H26" s="420">
        <v>-0.1574687867012054</v>
      </c>
      <c r="I26" s="445"/>
    </row>
    <row r="27" spans="1:9" ht="13.5" customHeight="1" x14ac:dyDescent="0.25">
      <c r="A27" s="437"/>
      <c r="B27" s="421" t="s">
        <v>326</v>
      </c>
      <c r="C27" s="422">
        <v>0.53162909368225542</v>
      </c>
      <c r="D27" s="422">
        <v>3.8203066599519673</v>
      </c>
      <c r="E27" s="422">
        <v>4.8877243494084297</v>
      </c>
      <c r="F27" s="422">
        <v>3.2842279319339411</v>
      </c>
      <c r="G27" s="422">
        <v>2.8544496469840936</v>
      </c>
      <c r="H27" s="423">
        <v>2.906372267474012</v>
      </c>
      <c r="I27" s="446"/>
    </row>
    <row r="28" spans="1:9" ht="13.5" customHeight="1" x14ac:dyDescent="0.25">
      <c r="A28" s="437"/>
      <c r="B28" s="404" t="s">
        <v>327</v>
      </c>
      <c r="C28" s="409">
        <v>0</v>
      </c>
      <c r="D28" s="409">
        <v>0</v>
      </c>
      <c r="E28" s="409">
        <v>0</v>
      </c>
      <c r="F28" s="409">
        <v>0</v>
      </c>
      <c r="G28" s="409">
        <v>0</v>
      </c>
      <c r="H28" s="410">
        <v>0</v>
      </c>
      <c r="I28" s="445"/>
    </row>
    <row r="29" spans="1:9" ht="13.5" customHeight="1" x14ac:dyDescent="0.25">
      <c r="A29" s="437"/>
      <c r="B29" s="408" t="s">
        <v>81</v>
      </c>
      <c r="C29" s="409">
        <v>0.35952931792297838</v>
      </c>
      <c r="D29" s="409">
        <v>0.13508033761105098</v>
      </c>
      <c r="E29" s="409">
        <v>0.10508574897129774</v>
      </c>
      <c r="F29" s="409">
        <v>0.12465072243362796</v>
      </c>
      <c r="G29" s="409">
        <v>1.1420235371407461E-2</v>
      </c>
      <c r="H29" s="410">
        <v>-0.10303446504350733</v>
      </c>
      <c r="I29" s="445"/>
    </row>
    <row r="30" spans="1:9" ht="13.5" customHeight="1" x14ac:dyDescent="0.25">
      <c r="A30" s="437"/>
      <c r="B30" s="412" t="s">
        <v>328</v>
      </c>
      <c r="C30" s="409">
        <v>0.36575697927274309</v>
      </c>
      <c r="D30" s="409">
        <v>0.13901896989781393</v>
      </c>
      <c r="E30" s="409">
        <v>0.1942391654367186</v>
      </c>
      <c r="F30" s="409">
        <v>0.16692839033377638</v>
      </c>
      <c r="G30" s="409">
        <v>8.7095842602897822E-2</v>
      </c>
      <c r="H30" s="410">
        <v>6.2693233278471538E-2</v>
      </c>
      <c r="I30" s="445"/>
    </row>
    <row r="31" spans="1:9" ht="13.5" customHeight="1" x14ac:dyDescent="0.25">
      <c r="A31" s="437"/>
      <c r="B31" s="408" t="s">
        <v>45</v>
      </c>
      <c r="C31" s="409">
        <v>0</v>
      </c>
      <c r="D31" s="409">
        <v>0</v>
      </c>
      <c r="E31" s="409">
        <v>0</v>
      </c>
      <c r="F31" s="409">
        <v>0</v>
      </c>
      <c r="G31" s="409">
        <v>0</v>
      </c>
      <c r="H31" s="410">
        <v>0</v>
      </c>
      <c r="I31" s="445"/>
    </row>
    <row r="32" spans="1:9" ht="13.5" customHeight="1" x14ac:dyDescent="0.25">
      <c r="A32" s="437"/>
      <c r="B32" s="425" t="s">
        <v>329</v>
      </c>
      <c r="C32" s="409">
        <v>0.19891889114769273</v>
      </c>
      <c r="D32" s="409">
        <v>0.12924800063444014</v>
      </c>
      <c r="E32" s="409">
        <v>0.10974894409857894</v>
      </c>
      <c r="F32" s="409">
        <v>7.6029234080768116E-2</v>
      </c>
      <c r="G32" s="409">
        <v>6.6558553534394604E-2</v>
      </c>
      <c r="H32" s="410">
        <v>6.0728402032583284E-2</v>
      </c>
      <c r="I32" s="445"/>
    </row>
    <row r="33" spans="1:9" ht="13.5" customHeight="1" x14ac:dyDescent="0.25">
      <c r="A33" s="437"/>
      <c r="B33" s="425" t="s">
        <v>340</v>
      </c>
      <c r="C33" s="409">
        <v>2.7253461792397959E-2</v>
      </c>
      <c r="D33" s="409">
        <v>-2.8722471453780929E-3</v>
      </c>
      <c r="E33" s="409">
        <v>3.0785324516672097E-2</v>
      </c>
      <c r="F33" s="409">
        <v>5.4186360172297998E-2</v>
      </c>
      <c r="G33" s="409">
        <v>0.11143381918026318</v>
      </c>
      <c r="H33" s="410">
        <v>-5.2582497440047393E-3</v>
      </c>
      <c r="I33" s="445"/>
    </row>
    <row r="34" spans="1:9" ht="13.5" customHeight="1" x14ac:dyDescent="0.25">
      <c r="A34" s="437"/>
      <c r="B34" s="414" t="s">
        <v>331</v>
      </c>
      <c r="C34" s="530">
        <v>4.1496479957663923E-3</v>
      </c>
      <c r="D34" s="409">
        <v>-1.5530551901429851E-2</v>
      </c>
      <c r="E34" s="409">
        <v>-4.3040281524199808E-3</v>
      </c>
      <c r="F34" s="409">
        <v>-1.0825974085955814E-2</v>
      </c>
      <c r="G34" s="409">
        <v>-2.0537933917809392E-2</v>
      </c>
      <c r="H34" s="410">
        <v>-3.0080979506326988E-2</v>
      </c>
      <c r="I34" s="445"/>
    </row>
    <row r="35" spans="1:9" ht="13.5" customHeight="1" x14ac:dyDescent="0.25">
      <c r="A35" s="437"/>
      <c r="B35" s="414" t="s">
        <v>320</v>
      </c>
      <c r="C35" s="409">
        <v>4.2689492479474483E-4</v>
      </c>
      <c r="D35" s="409">
        <v>3.4173403986258871E-4</v>
      </c>
      <c r="E35" s="409">
        <v>1.8884066289283699E-3</v>
      </c>
      <c r="F35" s="409">
        <v>1.8258498404271975E-3</v>
      </c>
      <c r="G35" s="409">
        <v>1.5943642719284667E-3</v>
      </c>
      <c r="H35" s="410">
        <v>1.5023941150003259E-3</v>
      </c>
      <c r="I35" s="445"/>
    </row>
    <row r="36" spans="1:9" ht="13.5" customHeight="1" x14ac:dyDescent="0.25">
      <c r="A36" s="437"/>
      <c r="B36" s="414" t="s">
        <v>332</v>
      </c>
      <c r="C36" s="409">
        <v>-2.503305842407394E-2</v>
      </c>
      <c r="D36" s="409">
        <v>8.1360134034655918E-3</v>
      </c>
      <c r="E36" s="409">
        <v>1.2977924766175014E-2</v>
      </c>
      <c r="F36" s="409">
        <v>1.6608803981045944E-2</v>
      </c>
      <c r="G36" s="409">
        <v>6.7236335110695822E-3</v>
      </c>
      <c r="H36" s="410">
        <v>7.8196923699319631E-3</v>
      </c>
      <c r="I36" s="445"/>
    </row>
    <row r="37" spans="1:9" ht="13.5" customHeight="1" x14ac:dyDescent="0.25">
      <c r="A37" s="437"/>
      <c r="B37" s="414" t="s">
        <v>333</v>
      </c>
      <c r="C37" s="409">
        <v>0</v>
      </c>
      <c r="D37" s="409">
        <v>-8.6188778204027774E-3</v>
      </c>
      <c r="E37" s="409">
        <v>1.2130803675997663E-2</v>
      </c>
      <c r="F37" s="409">
        <v>2.6775450268023547E-2</v>
      </c>
      <c r="G37" s="409">
        <v>-1.9938165957716841E-2</v>
      </c>
      <c r="H37" s="410">
        <v>-1.7764759734305052E-2</v>
      </c>
      <c r="I37" s="445"/>
    </row>
    <row r="38" spans="1:9" ht="13.5" customHeight="1" x14ac:dyDescent="0.25">
      <c r="A38" s="437"/>
      <c r="B38" s="415" t="s">
        <v>334</v>
      </c>
      <c r="C38" s="409">
        <v>-1.664449880196392E-2</v>
      </c>
      <c r="D38" s="409">
        <v>-1.3195796392463703E-2</v>
      </c>
      <c r="E38" s="409">
        <v>-2.5148274284777616E-2</v>
      </c>
      <c r="F38" s="409">
        <v>-4.8085098783024222E-2</v>
      </c>
      <c r="G38" s="409">
        <v>-0.10616890622280391</v>
      </c>
      <c r="H38" s="410">
        <v>9.8894720060852329E-4</v>
      </c>
      <c r="I38" s="445"/>
    </row>
    <row r="39" spans="1:9" ht="13.5" customHeight="1" x14ac:dyDescent="0.25">
      <c r="A39" s="437"/>
      <c r="B39" s="427" t="s">
        <v>335</v>
      </c>
      <c r="C39" s="531">
        <v>0.17668564063812917</v>
      </c>
      <c r="D39" s="419">
        <v>4.1510695079720328E-2</v>
      </c>
      <c r="E39" s="419">
        <v>5.6160064187564182E-2</v>
      </c>
      <c r="F39" s="419">
        <v>5.0413764860193944E-2</v>
      </c>
      <c r="G39" s="419">
        <v>4.7430478203572352E-2</v>
      </c>
      <c r="H39" s="420">
        <v>4.4757786544984426E-2</v>
      </c>
      <c r="I39" s="445"/>
    </row>
    <row r="40" spans="1:9" ht="13.5" customHeight="1" x14ac:dyDescent="0.25">
      <c r="A40" s="437"/>
      <c r="B40" s="447" t="s">
        <v>336</v>
      </c>
      <c r="C40" s="422">
        <v>0.72528629719572191</v>
      </c>
      <c r="D40" s="422">
        <v>0.27409930750886513</v>
      </c>
      <c r="E40" s="422">
        <v>0.29932491440801634</v>
      </c>
      <c r="F40" s="422">
        <v>0.29157911276740478</v>
      </c>
      <c r="G40" s="422">
        <v>9.8516077974305283E-2</v>
      </c>
      <c r="H40" s="423">
        <v>-4.0341231765036234E-2</v>
      </c>
      <c r="I40" s="448"/>
    </row>
    <row r="41" spans="1:9" ht="13.5" customHeight="1" x14ac:dyDescent="0.25">
      <c r="A41" s="437"/>
      <c r="B41" s="449" t="s">
        <v>341</v>
      </c>
      <c r="C41" s="409">
        <v>4.8155974408885527E-3</v>
      </c>
      <c r="D41" s="409">
        <v>-9.2964558973336331E-3</v>
      </c>
      <c r="E41" s="409">
        <v>-7.4724684990338908E-2</v>
      </c>
      <c r="F41" s="409">
        <v>-9.2715664074349391E-2</v>
      </c>
      <c r="G41" s="409">
        <v>-9.8470645798228507E-2</v>
      </c>
      <c r="H41" s="410">
        <v>-8.1884477539198031E-2</v>
      </c>
      <c r="I41" s="445"/>
    </row>
    <row r="42" spans="1:9" ht="13.5" customHeight="1" x14ac:dyDescent="0.25">
      <c r="A42" s="437"/>
      <c r="B42" s="450" t="s">
        <v>338</v>
      </c>
      <c r="C42" s="419">
        <v>0.73010189463661046</v>
      </c>
      <c r="D42" s="419">
        <v>0.2648028516115315</v>
      </c>
      <c r="E42" s="419">
        <v>0.22460022941767743</v>
      </c>
      <c r="F42" s="419">
        <v>0.19886344869305539</v>
      </c>
      <c r="G42" s="419">
        <v>4.5432176076776187E-5</v>
      </c>
      <c r="H42" s="420">
        <v>-0.12222570930423426</v>
      </c>
      <c r="I42" s="445"/>
    </row>
    <row r="43" spans="1:9" ht="13.5" customHeight="1" x14ac:dyDescent="0.25">
      <c r="A43" s="437"/>
      <c r="B43" s="428" t="s">
        <v>44</v>
      </c>
      <c r="C43" s="422">
        <v>1.2569153908779711</v>
      </c>
      <c r="D43" s="422">
        <v>4.0944059674608368</v>
      </c>
      <c r="E43" s="422">
        <v>5.1870492638164478</v>
      </c>
      <c r="F43" s="422">
        <v>3.5758070447013495</v>
      </c>
      <c r="G43" s="422">
        <v>2.9529657249583963</v>
      </c>
      <c r="H43" s="423">
        <v>2.8660310357089784</v>
      </c>
      <c r="I43" s="448"/>
    </row>
    <row r="44" spans="1:9" ht="15.75" thickBot="1" x14ac:dyDescent="0.3">
      <c r="A44" s="437"/>
      <c r="B44" s="705" t="s">
        <v>375</v>
      </c>
      <c r="C44" s="706"/>
      <c r="D44" s="706"/>
      <c r="E44" s="706"/>
      <c r="F44" s="706"/>
      <c r="G44" s="706"/>
      <c r="H44" s="707"/>
      <c r="I44" s="451"/>
    </row>
    <row r="45" spans="1:9" ht="15.75" thickBot="1" x14ac:dyDescent="0.3">
      <c r="A45" s="437"/>
      <c r="B45" s="61"/>
      <c r="C45" s="452"/>
      <c r="D45" s="61"/>
      <c r="E45" s="61"/>
      <c r="F45" s="61"/>
      <c r="G45" s="61"/>
      <c r="H45" s="453"/>
      <c r="I45" s="454"/>
    </row>
    <row r="46" spans="1:9" ht="47.25" customHeight="1" x14ac:dyDescent="0.25">
      <c r="B46" s="732" t="s">
        <v>376</v>
      </c>
      <c r="C46" s="732"/>
      <c r="D46" s="732"/>
      <c r="E46" s="732"/>
      <c r="F46" s="732"/>
      <c r="G46" s="732"/>
      <c r="H46" s="732"/>
    </row>
  </sheetData>
  <mergeCells count="6">
    <mergeCell ref="B46:H46"/>
    <mergeCell ref="B2:H2"/>
    <mergeCell ref="C3:H3"/>
    <mergeCell ref="C4:C5"/>
    <mergeCell ref="D4:H4"/>
    <mergeCell ref="B44:H44"/>
  </mergeCells>
  <hyperlinks>
    <hyperlink ref="A1" location="Contents!B3" display="Back to contents" xr:uid="{7692ECA6-1B50-4273-AD97-34DFE9591F12}"/>
  </hyperlinks>
  <pageMargins left="0.7" right="0.7" top="0.75" bottom="0.75" header="0.3" footer="0.3"/>
  <pageSetup paperSize="9" orientation="portrait" horizontalDpi="1200" verticalDpi="12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BF10D-16A8-447B-BC83-00DB021447DA}">
  <dimension ref="A1:J18"/>
  <sheetViews>
    <sheetView showGridLines="0" workbookViewId="0"/>
  </sheetViews>
  <sheetFormatPr defaultRowHeight="15" x14ac:dyDescent="0.25"/>
  <cols>
    <col min="1" max="1" width="9.33203125" customWidth="1"/>
    <col min="2" max="2" width="28.77734375" customWidth="1"/>
    <col min="3" max="9" width="7.77734375" customWidth="1"/>
    <col min="10" max="10" width="9.44140625"/>
  </cols>
  <sheetData>
    <row r="1" spans="1:10" ht="33.75" customHeight="1" thickBot="1" x14ac:dyDescent="0.3">
      <c r="A1" s="19" t="s">
        <v>32</v>
      </c>
      <c r="B1" s="390"/>
      <c r="C1" s="390"/>
      <c r="D1" s="390"/>
      <c r="E1" s="390"/>
      <c r="F1" s="390"/>
      <c r="G1" s="390"/>
      <c r="H1" s="390"/>
      <c r="I1" s="390"/>
      <c r="J1" s="455"/>
    </row>
    <row r="2" spans="1:10" ht="18" customHeight="1" thickBot="1" x14ac:dyDescent="0.35">
      <c r="A2" s="456"/>
      <c r="B2" s="708" t="s">
        <v>29</v>
      </c>
      <c r="C2" s="709"/>
      <c r="D2" s="709"/>
      <c r="E2" s="709"/>
      <c r="F2" s="709"/>
      <c r="G2" s="709"/>
      <c r="H2" s="709"/>
      <c r="I2" s="710"/>
      <c r="J2" s="457"/>
    </row>
    <row r="3" spans="1:10" ht="12.75" customHeight="1" x14ac:dyDescent="0.25">
      <c r="A3" s="458"/>
      <c r="B3" s="459"/>
      <c r="C3" s="711" t="s">
        <v>98</v>
      </c>
      <c r="D3" s="711"/>
      <c r="E3" s="711"/>
      <c r="F3" s="711"/>
      <c r="G3" s="711"/>
      <c r="H3" s="711"/>
      <c r="I3" s="712"/>
      <c r="J3" s="457"/>
    </row>
    <row r="4" spans="1:10" ht="12.75" customHeight="1" x14ac:dyDescent="0.25">
      <c r="A4" s="458"/>
      <c r="B4" s="460"/>
      <c r="C4" s="461" t="s">
        <v>35</v>
      </c>
      <c r="D4" s="713" t="s">
        <v>36</v>
      </c>
      <c r="E4" s="713"/>
      <c r="F4" s="713"/>
      <c r="G4" s="713"/>
      <c r="H4" s="713"/>
      <c r="I4" s="714"/>
      <c r="J4" s="457"/>
    </row>
    <row r="5" spans="1:10" ht="12.75" customHeight="1" x14ac:dyDescent="0.25">
      <c r="A5" s="458"/>
      <c r="B5" s="462"/>
      <c r="C5" s="441" t="s">
        <v>37</v>
      </c>
      <c r="D5" s="441" t="s">
        <v>38</v>
      </c>
      <c r="E5" s="441" t="s">
        <v>39</v>
      </c>
      <c r="F5" s="441" t="s">
        <v>40</v>
      </c>
      <c r="G5" s="441" t="s">
        <v>41</v>
      </c>
      <c r="H5" s="441" t="s">
        <v>42</v>
      </c>
      <c r="I5" s="442" t="s">
        <v>43</v>
      </c>
      <c r="J5" s="457"/>
    </row>
    <row r="6" spans="1:10" ht="13.5" customHeight="1" x14ac:dyDescent="0.25">
      <c r="A6" s="458"/>
      <c r="B6" s="463" t="s">
        <v>342</v>
      </c>
      <c r="C6" s="405"/>
      <c r="D6" s="405"/>
      <c r="E6" s="405"/>
      <c r="F6" s="405"/>
      <c r="G6" s="405"/>
      <c r="H6" s="405"/>
      <c r="I6" s="407"/>
      <c r="J6" s="457"/>
    </row>
    <row r="7" spans="1:10" ht="13.5" customHeight="1" x14ac:dyDescent="0.25">
      <c r="A7" s="458"/>
      <c r="B7" s="464" t="s">
        <v>343</v>
      </c>
      <c r="C7" s="405">
        <v>426.8</v>
      </c>
      <c r="D7" s="405">
        <v>411.4</v>
      </c>
      <c r="E7" s="405">
        <v>411.7</v>
      </c>
      <c r="F7" s="405">
        <v>422.5</v>
      </c>
      <c r="G7" s="405">
        <v>438.9</v>
      </c>
      <c r="H7" s="405">
        <v>455.2</v>
      </c>
      <c r="I7" s="407"/>
      <c r="J7" s="457"/>
    </row>
    <row r="8" spans="1:10" ht="13.5" customHeight="1" x14ac:dyDescent="0.25">
      <c r="A8" s="458"/>
      <c r="B8" s="464" t="s">
        <v>344</v>
      </c>
      <c r="C8" s="405">
        <v>-21.8</v>
      </c>
      <c r="D8" s="405">
        <v>-4.5</v>
      </c>
      <c r="E8" s="405">
        <v>-3.7</v>
      </c>
      <c r="F8" s="405">
        <v>-3.4</v>
      </c>
      <c r="G8" s="405">
        <v>-3.5</v>
      </c>
      <c r="H8" s="405">
        <v>-3.6</v>
      </c>
      <c r="I8" s="407"/>
      <c r="J8" s="457"/>
    </row>
    <row r="9" spans="1:10" ht="13.5" customHeight="1" x14ac:dyDescent="0.25">
      <c r="A9" s="458"/>
      <c r="B9" s="465" t="s">
        <v>345</v>
      </c>
      <c r="C9" s="466">
        <v>405</v>
      </c>
      <c r="D9" s="466">
        <v>407</v>
      </c>
      <c r="E9" s="466">
        <v>408</v>
      </c>
      <c r="F9" s="466">
        <v>419.1</v>
      </c>
      <c r="G9" s="466">
        <v>435.4</v>
      </c>
      <c r="H9" s="466">
        <v>451.6</v>
      </c>
      <c r="I9" s="467"/>
      <c r="J9" s="457"/>
    </row>
    <row r="10" spans="1:10" ht="13.5" customHeight="1" x14ac:dyDescent="0.25">
      <c r="A10" s="458"/>
      <c r="B10" s="463" t="s">
        <v>346</v>
      </c>
      <c r="C10" s="405"/>
      <c r="D10" s="405"/>
      <c r="E10" s="405"/>
      <c r="F10" s="405"/>
      <c r="G10" s="405"/>
      <c r="H10" s="405"/>
      <c r="I10" s="407"/>
      <c r="J10" s="457"/>
    </row>
    <row r="11" spans="1:10" ht="13.5" customHeight="1" x14ac:dyDescent="0.25">
      <c r="A11" s="458"/>
      <c r="B11" s="464" t="s">
        <v>343</v>
      </c>
      <c r="C11" s="405">
        <v>435.52289373631248</v>
      </c>
      <c r="D11" s="405">
        <v>417.84484851832792</v>
      </c>
      <c r="E11" s="405">
        <v>423.34464990736092</v>
      </c>
      <c r="F11" s="405">
        <v>425.61016263417241</v>
      </c>
      <c r="G11" s="405">
        <v>433.58602426760308</v>
      </c>
      <c r="H11" s="405">
        <v>442.965968726499</v>
      </c>
      <c r="I11" s="407">
        <v>455.47005042445971</v>
      </c>
      <c r="J11" s="457"/>
    </row>
    <row r="12" spans="1:10" ht="13.5" customHeight="1" x14ac:dyDescent="0.25">
      <c r="A12" s="458"/>
      <c r="B12" s="464" t="s">
        <v>344</v>
      </c>
      <c r="C12" s="405">
        <v>-21.763482236312541</v>
      </c>
      <c r="D12" s="405">
        <v>-2.3698402237353777</v>
      </c>
      <c r="E12" s="405">
        <v>-3.6576436356244622</v>
      </c>
      <c r="F12" s="405">
        <v>-3.6087902695383591</v>
      </c>
      <c r="G12" s="405">
        <v>-3.2604682985863769</v>
      </c>
      <c r="H12" s="405">
        <v>-3.0192623130080376</v>
      </c>
      <c r="I12" s="407">
        <v>-2.8025849749063165</v>
      </c>
      <c r="J12" s="457"/>
    </row>
    <row r="13" spans="1:10" ht="13.5" customHeight="1" x14ac:dyDescent="0.25">
      <c r="A13" s="458"/>
      <c r="B13" s="465" t="s">
        <v>345</v>
      </c>
      <c r="C13" s="466">
        <v>413.760448</v>
      </c>
      <c r="D13" s="466">
        <v>415.47497423494411</v>
      </c>
      <c r="E13" s="466">
        <v>419.68700688438969</v>
      </c>
      <c r="F13" s="466">
        <v>422.00137328095701</v>
      </c>
      <c r="G13" s="466">
        <v>430.32555692311388</v>
      </c>
      <c r="H13" s="466">
        <v>439.94670740392792</v>
      </c>
      <c r="I13" s="467">
        <v>452.6674664823604</v>
      </c>
      <c r="J13" s="457"/>
    </row>
    <row r="14" spans="1:10" ht="13.5" customHeight="1" x14ac:dyDescent="0.25">
      <c r="A14" s="458"/>
      <c r="B14" s="463" t="s">
        <v>347</v>
      </c>
      <c r="C14" s="405"/>
      <c r="D14" s="405"/>
      <c r="E14" s="405"/>
      <c r="F14" s="405"/>
      <c r="G14" s="405"/>
      <c r="H14" s="405"/>
      <c r="I14" s="407"/>
      <c r="J14" s="457"/>
    </row>
    <row r="15" spans="1:10" ht="13.5" customHeight="1" x14ac:dyDescent="0.25">
      <c r="A15" s="458"/>
      <c r="B15" s="468" t="s">
        <v>343</v>
      </c>
      <c r="C15" s="405">
        <v>8.7228937363124714</v>
      </c>
      <c r="D15" s="405">
        <v>6.4448485183279445</v>
      </c>
      <c r="E15" s="405">
        <v>11.644649907360929</v>
      </c>
      <c r="F15" s="405">
        <v>3.1101626341724113</v>
      </c>
      <c r="G15" s="405">
        <v>-5.3139757323968979</v>
      </c>
      <c r="H15" s="405">
        <v>-12.234031273500989</v>
      </c>
      <c r="I15" s="407"/>
      <c r="J15" s="457"/>
    </row>
    <row r="16" spans="1:10" ht="13.5" customHeight="1" x14ac:dyDescent="0.25">
      <c r="A16" s="458"/>
      <c r="B16" s="468" t="s">
        <v>344</v>
      </c>
      <c r="C16" s="405">
        <v>3.6517763687459848E-2</v>
      </c>
      <c r="D16" s="405">
        <v>2.1301597762646223</v>
      </c>
      <c r="E16" s="405">
        <v>4.2356364375538025E-2</v>
      </c>
      <c r="F16" s="405">
        <v>-0.20879026953835922</v>
      </c>
      <c r="G16" s="405">
        <v>0.23953170141362312</v>
      </c>
      <c r="H16" s="405">
        <v>0.58073768699196249</v>
      </c>
      <c r="I16" s="407"/>
      <c r="J16" s="457"/>
    </row>
    <row r="17" spans="1:10" ht="13.5" customHeight="1" thickBot="1" x14ac:dyDescent="0.3">
      <c r="A17" s="458"/>
      <c r="B17" s="469" t="s">
        <v>345</v>
      </c>
      <c r="C17" s="470">
        <v>8.7604479999999967</v>
      </c>
      <c r="D17" s="470">
        <v>8.4749742349441135</v>
      </c>
      <c r="E17" s="470">
        <v>11.687006884389689</v>
      </c>
      <c r="F17" s="470">
        <v>2.9013732809569888</v>
      </c>
      <c r="G17" s="470">
        <v>-5.074443076886098</v>
      </c>
      <c r="H17" s="470">
        <v>-11.653292596072106</v>
      </c>
      <c r="I17" s="471"/>
      <c r="J17" s="457"/>
    </row>
    <row r="18" spans="1:10" x14ac:dyDescent="0.25">
      <c r="A18" s="456"/>
      <c r="B18" s="61"/>
      <c r="C18" s="472"/>
      <c r="D18" s="472"/>
      <c r="E18" s="472"/>
      <c r="F18" s="472"/>
      <c r="G18" s="472"/>
      <c r="H18" s="472"/>
      <c r="I18" s="472"/>
      <c r="J18" s="457"/>
    </row>
  </sheetData>
  <mergeCells count="3">
    <mergeCell ref="B2:I2"/>
    <mergeCell ref="C3:I3"/>
    <mergeCell ref="D4:I4"/>
  </mergeCells>
  <hyperlinks>
    <hyperlink ref="A1" location="Contents!B3" display="Back to contents" xr:uid="{5A65919D-EA94-4F6A-B42E-986FE696A951}"/>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9109A-6C17-4DEE-A11B-29D2209969F7}">
  <dimension ref="A1:J18"/>
  <sheetViews>
    <sheetView showGridLines="0" workbookViewId="0"/>
  </sheetViews>
  <sheetFormatPr defaultRowHeight="15" x14ac:dyDescent="0.25"/>
  <cols>
    <col min="1" max="1" width="9.33203125" customWidth="1"/>
    <col min="2" max="2" width="32.109375" customWidth="1"/>
    <col min="3" max="9" width="6.6640625" customWidth="1"/>
    <col min="10" max="10" width="9.44140625"/>
  </cols>
  <sheetData>
    <row r="1" spans="1:10" ht="34.5" customHeight="1" thickBot="1" x14ac:dyDescent="0.3">
      <c r="A1" s="19" t="s">
        <v>32</v>
      </c>
      <c r="B1" s="61"/>
      <c r="C1" s="61"/>
      <c r="D1" s="61"/>
      <c r="E1" s="61"/>
      <c r="F1" s="61"/>
      <c r="G1" s="61"/>
      <c r="H1" s="61"/>
      <c r="I1" s="61"/>
      <c r="J1" s="457"/>
    </row>
    <row r="2" spans="1:10" ht="18" customHeight="1" thickBot="1" x14ac:dyDescent="0.35">
      <c r="A2" s="456"/>
      <c r="B2" s="708" t="s">
        <v>30</v>
      </c>
      <c r="C2" s="709"/>
      <c r="D2" s="709"/>
      <c r="E2" s="709"/>
      <c r="F2" s="709"/>
      <c r="G2" s="709"/>
      <c r="H2" s="709"/>
      <c r="I2" s="710"/>
      <c r="J2" s="457"/>
    </row>
    <row r="3" spans="1:10" ht="12.75" customHeight="1" x14ac:dyDescent="0.25">
      <c r="A3" s="458"/>
      <c r="B3" s="459"/>
      <c r="C3" s="711" t="s">
        <v>98</v>
      </c>
      <c r="D3" s="711"/>
      <c r="E3" s="711"/>
      <c r="F3" s="711"/>
      <c r="G3" s="711"/>
      <c r="H3" s="711"/>
      <c r="I3" s="712"/>
      <c r="J3" s="457"/>
    </row>
    <row r="4" spans="1:10" ht="12.75" customHeight="1" x14ac:dyDescent="0.25">
      <c r="A4" s="458"/>
      <c r="B4" s="460"/>
      <c r="C4" s="461" t="s">
        <v>35</v>
      </c>
      <c r="D4" s="713" t="s">
        <v>36</v>
      </c>
      <c r="E4" s="713"/>
      <c r="F4" s="713"/>
      <c r="G4" s="713"/>
      <c r="H4" s="713"/>
      <c r="I4" s="714"/>
      <c r="J4" s="457"/>
    </row>
    <row r="5" spans="1:10" ht="12.75" customHeight="1" x14ac:dyDescent="0.25">
      <c r="A5" s="458"/>
      <c r="B5" s="462"/>
      <c r="C5" s="441" t="s">
        <v>37</v>
      </c>
      <c r="D5" s="441" t="s">
        <v>38</v>
      </c>
      <c r="E5" s="441" t="s">
        <v>39</v>
      </c>
      <c r="F5" s="441" t="s">
        <v>40</v>
      </c>
      <c r="G5" s="441" t="s">
        <v>41</v>
      </c>
      <c r="H5" s="441" t="s">
        <v>42</v>
      </c>
      <c r="I5" s="442" t="s">
        <v>43</v>
      </c>
      <c r="J5" s="457"/>
    </row>
    <row r="6" spans="1:10" ht="13.5" customHeight="1" x14ac:dyDescent="0.25">
      <c r="A6" s="458"/>
      <c r="B6" s="463" t="s">
        <v>342</v>
      </c>
      <c r="C6" s="405"/>
      <c r="D6" s="405"/>
      <c r="E6" s="405"/>
      <c r="F6" s="405"/>
      <c r="G6" s="405"/>
      <c r="H6" s="405"/>
      <c r="I6" s="407"/>
      <c r="J6" s="457"/>
    </row>
    <row r="7" spans="1:10" ht="13.5" customHeight="1" x14ac:dyDescent="0.25">
      <c r="A7" s="458"/>
      <c r="B7" s="464" t="s">
        <v>343</v>
      </c>
      <c r="C7" s="405">
        <v>79.706464995569576</v>
      </c>
      <c r="D7" s="405">
        <v>95.925636409416427</v>
      </c>
      <c r="E7" s="405">
        <v>103.43466935890588</v>
      </c>
      <c r="F7" s="405">
        <v>103.02502939337265</v>
      </c>
      <c r="G7" s="405">
        <v>107.92396509512625</v>
      </c>
      <c r="H7" s="405">
        <v>111.93568465614494</v>
      </c>
      <c r="I7" s="407"/>
      <c r="J7" s="457"/>
    </row>
    <row r="8" spans="1:10" ht="13.5" customHeight="1" x14ac:dyDescent="0.25">
      <c r="A8" s="458"/>
      <c r="B8" s="464" t="s">
        <v>344</v>
      </c>
      <c r="C8" s="405">
        <v>-10.500244999999989</v>
      </c>
      <c r="D8" s="405">
        <v>-9.9339894593486413</v>
      </c>
      <c r="E8" s="405">
        <v>-8.7882908582525996</v>
      </c>
      <c r="F8" s="405">
        <v>-8.1631575173297986</v>
      </c>
      <c r="G8" s="405">
        <v>-8.6631384030017671</v>
      </c>
      <c r="H8" s="405">
        <v>-8.9925138110653347</v>
      </c>
      <c r="I8" s="407"/>
      <c r="J8" s="457"/>
    </row>
    <row r="9" spans="1:10" ht="13.5" customHeight="1" x14ac:dyDescent="0.25">
      <c r="A9" s="458"/>
      <c r="B9" s="465" t="s">
        <v>345</v>
      </c>
      <c r="C9" s="466">
        <v>69.206219996000016</v>
      </c>
      <c r="D9" s="466">
        <v>85.991646950056989</v>
      </c>
      <c r="E9" s="466">
        <v>94.646378500647913</v>
      </c>
      <c r="F9" s="466">
        <v>94.861871876042841</v>
      </c>
      <c r="G9" s="466">
        <v>99.260826692141549</v>
      </c>
      <c r="H9" s="466">
        <v>102.94317084509956</v>
      </c>
      <c r="I9" s="467"/>
      <c r="J9" s="457"/>
    </row>
    <row r="10" spans="1:10" ht="13.5" customHeight="1" x14ac:dyDescent="0.25">
      <c r="A10" s="458"/>
      <c r="B10" s="463" t="s">
        <v>346</v>
      </c>
      <c r="C10" s="405"/>
      <c r="D10" s="405"/>
      <c r="E10" s="405"/>
      <c r="F10" s="405"/>
      <c r="G10" s="405"/>
      <c r="H10" s="405"/>
      <c r="I10" s="407"/>
      <c r="J10" s="457"/>
    </row>
    <row r="11" spans="1:10" ht="13.5" customHeight="1" x14ac:dyDescent="0.25">
      <c r="A11" s="458"/>
      <c r="B11" s="464" t="s">
        <v>343</v>
      </c>
      <c r="C11" s="405">
        <v>87.489474000000001</v>
      </c>
      <c r="D11" s="405">
        <v>98.747495102283281</v>
      </c>
      <c r="E11" s="405">
        <v>103.23545635890588</v>
      </c>
      <c r="F11" s="405">
        <v>102.88532539337265</v>
      </c>
      <c r="G11" s="405">
        <v>103.30360178114989</v>
      </c>
      <c r="H11" s="405">
        <v>103.17539102797753</v>
      </c>
      <c r="I11" s="407">
        <v>102.62189081549343</v>
      </c>
      <c r="J11" s="457"/>
    </row>
    <row r="12" spans="1:10" ht="13.5" customHeight="1" x14ac:dyDescent="0.25">
      <c r="A12" s="458"/>
      <c r="B12" s="464" t="s">
        <v>344</v>
      </c>
      <c r="C12" s="405">
        <v>-10.500244999999989</v>
      </c>
      <c r="D12" s="405">
        <v>-9.9339894593486413</v>
      </c>
      <c r="E12" s="405">
        <v>-8.7882908582525996</v>
      </c>
      <c r="F12" s="405">
        <v>-8.1631575173297968</v>
      </c>
      <c r="G12" s="405">
        <v>-7.6987288453583167</v>
      </c>
      <c r="H12" s="405">
        <v>-7.1577450471922024</v>
      </c>
      <c r="I12" s="407">
        <v>-6.4239920817762375</v>
      </c>
      <c r="J12" s="457"/>
    </row>
    <row r="13" spans="1:10" ht="13.5" customHeight="1" x14ac:dyDescent="0.25">
      <c r="A13" s="458"/>
      <c r="B13" s="465" t="s">
        <v>345</v>
      </c>
      <c r="C13" s="466">
        <v>76.989229000000009</v>
      </c>
      <c r="D13" s="466">
        <v>88.814115999999999</v>
      </c>
      <c r="E13" s="466">
        <v>94.447102944360509</v>
      </c>
      <c r="F13" s="466">
        <v>94.722329242949357</v>
      </c>
      <c r="G13" s="466">
        <v>95.604873065570359</v>
      </c>
      <c r="H13" s="466">
        <v>96.017646115378568</v>
      </c>
      <c r="I13" s="467">
        <v>96.197898874063284</v>
      </c>
      <c r="J13" s="457"/>
    </row>
    <row r="14" spans="1:10" ht="13.5" customHeight="1" x14ac:dyDescent="0.25">
      <c r="A14" s="458"/>
      <c r="B14" s="463" t="s">
        <v>348</v>
      </c>
      <c r="C14" s="405"/>
      <c r="D14" s="405"/>
      <c r="E14" s="405"/>
      <c r="F14" s="405"/>
      <c r="G14" s="405"/>
      <c r="H14" s="405"/>
      <c r="I14" s="407"/>
      <c r="J14" s="457"/>
    </row>
    <row r="15" spans="1:10" ht="13.5" customHeight="1" x14ac:dyDescent="0.25">
      <c r="A15" s="458"/>
      <c r="B15" s="464" t="s">
        <v>343</v>
      </c>
      <c r="C15" s="405">
        <v>7.7830090044304256</v>
      </c>
      <c r="D15" s="405">
        <v>2.8218586928668543</v>
      </c>
      <c r="E15" s="405">
        <v>-0.19921300000000031</v>
      </c>
      <c r="F15" s="405">
        <v>-0.13970399999999472</v>
      </c>
      <c r="G15" s="405">
        <v>-4.6203633139763554</v>
      </c>
      <c r="H15" s="405">
        <v>-8.7602936281674175</v>
      </c>
      <c r="I15" s="407"/>
      <c r="J15" s="457"/>
    </row>
    <row r="16" spans="1:10" ht="13.5" customHeight="1" x14ac:dyDescent="0.25">
      <c r="A16" s="458"/>
      <c r="B16" s="464" t="s">
        <v>344</v>
      </c>
      <c r="C16" s="405">
        <v>0</v>
      </c>
      <c r="D16" s="405">
        <v>0</v>
      </c>
      <c r="E16" s="405">
        <v>0</v>
      </c>
      <c r="F16" s="405">
        <v>0</v>
      </c>
      <c r="G16" s="405">
        <v>0.96440955764345038</v>
      </c>
      <c r="H16" s="405">
        <v>1.8347687638731323</v>
      </c>
      <c r="I16" s="407"/>
      <c r="J16" s="457"/>
    </row>
    <row r="17" spans="1:10" ht="13.5" customHeight="1" thickBot="1" x14ac:dyDescent="0.3">
      <c r="A17" s="458"/>
      <c r="B17" s="469" t="s">
        <v>345</v>
      </c>
      <c r="C17" s="470">
        <v>7.7830090039999931</v>
      </c>
      <c r="D17" s="470">
        <v>2.8224690499430096</v>
      </c>
      <c r="E17" s="470">
        <v>-0.19927555628740379</v>
      </c>
      <c r="F17" s="470">
        <v>-0.13954263309348391</v>
      </c>
      <c r="G17" s="470">
        <v>-3.6559536265711898</v>
      </c>
      <c r="H17" s="470">
        <v>-6.9255247297209905</v>
      </c>
      <c r="I17" s="471"/>
      <c r="J17" s="457"/>
    </row>
    <row r="18" spans="1:10" x14ac:dyDescent="0.25">
      <c r="A18" s="456"/>
      <c r="B18" s="61"/>
      <c r="C18" s="472"/>
      <c r="D18" s="472"/>
      <c r="E18" s="472"/>
      <c r="F18" s="472"/>
      <c r="G18" s="472"/>
      <c r="H18" s="472"/>
      <c r="I18" s="472"/>
      <c r="J18" s="457"/>
    </row>
  </sheetData>
  <mergeCells count="3">
    <mergeCell ref="B2:I2"/>
    <mergeCell ref="C3:I3"/>
    <mergeCell ref="D4:I4"/>
  </mergeCells>
  <hyperlinks>
    <hyperlink ref="A1" location="Contents!B3" display="Back to contents" xr:uid="{231EE77D-C02E-40E3-B724-BE84F6FD26A0}"/>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4FA88-36F8-43D0-8CAE-446A08EA1A29}">
  <dimension ref="A1:J20"/>
  <sheetViews>
    <sheetView showGridLines="0" workbookViewId="0"/>
  </sheetViews>
  <sheetFormatPr defaultRowHeight="15" x14ac:dyDescent="0.25"/>
  <cols>
    <col min="1" max="1" width="9.44140625" customWidth="1"/>
    <col min="2" max="2" width="19.21875" customWidth="1"/>
    <col min="3" max="9" width="7.44140625" customWidth="1"/>
    <col min="10" max="10" width="6.21875" customWidth="1"/>
  </cols>
  <sheetData>
    <row r="1" spans="1:10" ht="33.75" customHeight="1" thickBot="1" x14ac:dyDescent="0.3">
      <c r="A1" s="19" t="s">
        <v>32</v>
      </c>
      <c r="B1" s="153"/>
      <c r="C1" s="473"/>
      <c r="D1" s="474"/>
      <c r="E1" s="474"/>
      <c r="F1" s="474"/>
      <c r="G1" s="474"/>
      <c r="H1" s="474"/>
      <c r="I1" s="474"/>
      <c r="J1" s="475"/>
    </row>
    <row r="2" spans="1:10" ht="18" customHeight="1" thickBot="1" x14ac:dyDescent="0.3">
      <c r="A2" s="476"/>
      <c r="B2" s="718" t="s">
        <v>31</v>
      </c>
      <c r="C2" s="719"/>
      <c r="D2" s="719"/>
      <c r="E2" s="719"/>
      <c r="F2" s="719"/>
      <c r="G2" s="719"/>
      <c r="H2" s="719"/>
      <c r="I2" s="720"/>
      <c r="J2" s="477"/>
    </row>
    <row r="3" spans="1:10" ht="12.75" customHeight="1" x14ac:dyDescent="0.25">
      <c r="A3" s="478"/>
      <c r="B3" s="479"/>
      <c r="C3" s="591" t="s">
        <v>98</v>
      </c>
      <c r="D3" s="591"/>
      <c r="E3" s="591"/>
      <c r="F3" s="591"/>
      <c r="G3" s="591"/>
      <c r="H3" s="591"/>
      <c r="I3" s="592"/>
      <c r="J3" s="474"/>
    </row>
    <row r="4" spans="1:10" ht="12.75" customHeight="1" x14ac:dyDescent="0.25">
      <c r="A4" s="478"/>
      <c r="B4" s="480"/>
      <c r="C4" s="481" t="s">
        <v>35</v>
      </c>
      <c r="D4" s="721" t="s">
        <v>36</v>
      </c>
      <c r="E4" s="721"/>
      <c r="F4" s="721"/>
      <c r="G4" s="721"/>
      <c r="H4" s="721"/>
      <c r="I4" s="722"/>
      <c r="J4" s="474"/>
    </row>
    <row r="5" spans="1:10" ht="12.75" customHeight="1" x14ac:dyDescent="0.25">
      <c r="A5" s="478"/>
      <c r="B5" s="480"/>
      <c r="C5" s="482" t="s">
        <v>37</v>
      </c>
      <c r="D5" s="482" t="s">
        <v>38</v>
      </c>
      <c r="E5" s="482" t="s">
        <v>39</v>
      </c>
      <c r="F5" s="482" t="s">
        <v>40</v>
      </c>
      <c r="G5" s="482" t="s">
        <v>41</v>
      </c>
      <c r="H5" s="483" t="s">
        <v>42</v>
      </c>
      <c r="I5" s="484" t="s">
        <v>43</v>
      </c>
      <c r="J5" s="474"/>
    </row>
    <row r="6" spans="1:10" ht="13.5" customHeight="1" x14ac:dyDescent="0.25">
      <c r="A6" s="478"/>
      <c r="B6" s="485" t="s">
        <v>349</v>
      </c>
      <c r="C6" s="486">
        <v>116.29554575449542</v>
      </c>
      <c r="D6" s="486">
        <v>122.52394871538132</v>
      </c>
      <c r="E6" s="486">
        <v>137.73072706569889</v>
      </c>
      <c r="F6" s="486">
        <v>149.04475471611801</v>
      </c>
      <c r="G6" s="486">
        <v>154.36794487612323</v>
      </c>
      <c r="H6" s="486">
        <v>158.10069494101995</v>
      </c>
      <c r="I6" s="487">
        <v>160.74880471001805</v>
      </c>
      <c r="J6" s="474"/>
    </row>
    <row r="7" spans="1:10" ht="13.5" customHeight="1" x14ac:dyDescent="0.25">
      <c r="A7" s="478"/>
      <c r="B7" s="488" t="s">
        <v>350</v>
      </c>
      <c r="C7" s="486">
        <v>75.891257041662996</v>
      </c>
      <c r="D7" s="486">
        <v>73.169478455636977</v>
      </c>
      <c r="E7" s="486">
        <v>79.180606554104514</v>
      </c>
      <c r="F7" s="486">
        <v>86.263609399917726</v>
      </c>
      <c r="G7" s="486">
        <v>87.2467584445412</v>
      </c>
      <c r="H7" s="486">
        <v>86.980326772630136</v>
      </c>
      <c r="I7" s="487">
        <v>88.242177291340752</v>
      </c>
      <c r="J7" s="489"/>
    </row>
    <row r="8" spans="1:10" ht="13.5" customHeight="1" x14ac:dyDescent="0.25">
      <c r="A8" s="478"/>
      <c r="B8" s="488" t="s">
        <v>351</v>
      </c>
      <c r="C8" s="486">
        <v>26.074183320533827</v>
      </c>
      <c r="D8" s="486">
        <v>29.173248707303838</v>
      </c>
      <c r="E8" s="486">
        <v>34.646747039059818</v>
      </c>
      <c r="F8" s="486">
        <v>38.660548927086651</v>
      </c>
      <c r="G8" s="486">
        <v>40.734632048280446</v>
      </c>
      <c r="H8" s="486">
        <v>42.84346277063937</v>
      </c>
      <c r="I8" s="487">
        <v>45.334045009012669</v>
      </c>
      <c r="J8" s="489"/>
    </row>
    <row r="9" spans="1:10" ht="13.5" customHeight="1" x14ac:dyDescent="0.25">
      <c r="A9" s="478"/>
      <c r="B9" s="490" t="s">
        <v>124</v>
      </c>
      <c r="C9" s="486">
        <v>11.42</v>
      </c>
      <c r="D9" s="486">
        <v>11.570490100466902</v>
      </c>
      <c r="E9" s="486">
        <v>12.575226442426198</v>
      </c>
      <c r="F9" s="486">
        <v>13.011383534050848</v>
      </c>
      <c r="G9" s="486">
        <v>12.916831517188351</v>
      </c>
      <c r="H9" s="486">
        <v>12.781361299262789</v>
      </c>
      <c r="I9" s="487">
        <v>12.709981513670382</v>
      </c>
      <c r="J9" s="489"/>
    </row>
    <row r="10" spans="1:10" ht="13.5" customHeight="1" x14ac:dyDescent="0.25">
      <c r="A10" s="478"/>
      <c r="B10" s="488" t="s">
        <v>352</v>
      </c>
      <c r="C10" s="486">
        <v>15.543950893047048</v>
      </c>
      <c r="D10" s="486">
        <v>16.128980815026608</v>
      </c>
      <c r="E10" s="486">
        <v>17.753698795289409</v>
      </c>
      <c r="F10" s="486">
        <v>18.910228347883709</v>
      </c>
      <c r="G10" s="486">
        <v>19.384890820692284</v>
      </c>
      <c r="H10" s="486">
        <v>19.888016100795561</v>
      </c>
      <c r="I10" s="487">
        <v>20.351238433074901</v>
      </c>
      <c r="J10" s="489"/>
    </row>
    <row r="11" spans="1:10" ht="13.5" customHeight="1" x14ac:dyDescent="0.25">
      <c r="A11" s="478"/>
      <c r="B11" s="488" t="s">
        <v>134</v>
      </c>
      <c r="C11" s="486">
        <v>0</v>
      </c>
      <c r="D11" s="486">
        <v>8.2791219999999992</v>
      </c>
      <c r="E11" s="486">
        <v>10.435082369854952</v>
      </c>
      <c r="F11" s="486">
        <v>0.14700000000000002</v>
      </c>
      <c r="G11" s="486">
        <v>0.13400000000000001</v>
      </c>
      <c r="H11" s="486">
        <v>0.122</v>
      </c>
      <c r="I11" s="487">
        <v>0.11299999999999999</v>
      </c>
      <c r="J11" s="489"/>
    </row>
    <row r="12" spans="1:10" ht="13.5" customHeight="1" x14ac:dyDescent="0.25">
      <c r="A12" s="491"/>
      <c r="B12" s="492" t="s">
        <v>353</v>
      </c>
      <c r="C12" s="493">
        <v>245.22493700973928</v>
      </c>
      <c r="D12" s="493">
        <v>260.84526879381565</v>
      </c>
      <c r="E12" s="493">
        <v>292.32207589657884</v>
      </c>
      <c r="F12" s="493">
        <v>306.03752492505691</v>
      </c>
      <c r="G12" s="493">
        <v>314.78505770682551</v>
      </c>
      <c r="H12" s="493">
        <v>320.71586188434787</v>
      </c>
      <c r="I12" s="494">
        <v>327.49924695711672</v>
      </c>
      <c r="J12" s="474"/>
    </row>
    <row r="13" spans="1:10" ht="13.5" customHeight="1" x14ac:dyDescent="0.25">
      <c r="A13" s="491"/>
      <c r="B13" s="495" t="s">
        <v>45</v>
      </c>
      <c r="C13" s="486"/>
      <c r="D13" s="486"/>
      <c r="E13" s="486"/>
      <c r="F13" s="486"/>
      <c r="G13" s="486"/>
      <c r="H13" s="486"/>
      <c r="I13" s="487"/>
      <c r="J13" s="474"/>
    </row>
    <row r="14" spans="1:10" ht="13.5" customHeight="1" x14ac:dyDescent="0.25">
      <c r="A14" s="491"/>
      <c r="B14" s="496" t="s">
        <v>354</v>
      </c>
      <c r="C14" s="486">
        <v>123.9714152721964</v>
      </c>
      <c r="D14" s="486">
        <v>128.49260966077651</v>
      </c>
      <c r="E14" s="486">
        <v>139.74971786744294</v>
      </c>
      <c r="F14" s="486">
        <v>148.7805909051813</v>
      </c>
      <c r="G14" s="486">
        <v>149.73596794790137</v>
      </c>
      <c r="H14" s="486">
        <v>150.89291943719721</v>
      </c>
      <c r="I14" s="487">
        <v>154.90712953782668</v>
      </c>
      <c r="J14" s="474"/>
    </row>
    <row r="15" spans="1:10" ht="13.5" customHeight="1" x14ac:dyDescent="0.25">
      <c r="A15" s="491"/>
      <c r="B15" s="497" t="s">
        <v>355</v>
      </c>
      <c r="C15" s="486">
        <v>121.25352173754287</v>
      </c>
      <c r="D15" s="486">
        <v>132.35265913303914</v>
      </c>
      <c r="E15" s="486">
        <v>152.5723580291359</v>
      </c>
      <c r="F15" s="486">
        <v>157.25693401987559</v>
      </c>
      <c r="G15" s="486">
        <v>165.04908975892414</v>
      </c>
      <c r="H15" s="486">
        <v>169.82294244715064</v>
      </c>
      <c r="I15" s="487">
        <v>172.59211741929008</v>
      </c>
      <c r="J15" s="474"/>
    </row>
    <row r="16" spans="1:10" ht="12" customHeight="1" x14ac:dyDescent="0.25">
      <c r="A16" s="491"/>
      <c r="B16" s="723" t="s">
        <v>356</v>
      </c>
      <c r="C16" s="724"/>
      <c r="D16" s="724"/>
      <c r="E16" s="724"/>
      <c r="F16" s="724"/>
      <c r="G16" s="724"/>
      <c r="H16" s="724"/>
      <c r="I16" s="725"/>
      <c r="J16" s="475"/>
    </row>
    <row r="17" spans="1:10" ht="24" customHeight="1" x14ac:dyDescent="0.25">
      <c r="A17" s="491"/>
      <c r="B17" s="726" t="s">
        <v>357</v>
      </c>
      <c r="C17" s="727"/>
      <c r="D17" s="727"/>
      <c r="E17" s="727"/>
      <c r="F17" s="727"/>
      <c r="G17" s="727"/>
      <c r="H17" s="727"/>
      <c r="I17" s="728"/>
      <c r="J17" s="475"/>
    </row>
    <row r="18" spans="1:10" ht="12" customHeight="1" x14ac:dyDescent="0.25">
      <c r="A18" s="498"/>
      <c r="B18" s="726" t="s">
        <v>358</v>
      </c>
      <c r="C18" s="727"/>
      <c r="D18" s="727"/>
      <c r="E18" s="727"/>
      <c r="F18" s="727"/>
      <c r="G18" s="727"/>
      <c r="H18" s="727"/>
      <c r="I18" s="728"/>
      <c r="J18" s="475"/>
    </row>
    <row r="19" spans="1:10" ht="12" customHeight="1" thickBot="1" x14ac:dyDescent="0.3">
      <c r="A19" s="498"/>
      <c r="B19" s="715" t="s">
        <v>359</v>
      </c>
      <c r="C19" s="716"/>
      <c r="D19" s="716"/>
      <c r="E19" s="716"/>
      <c r="F19" s="716"/>
      <c r="G19" s="716"/>
      <c r="H19" s="716"/>
      <c r="I19" s="717"/>
      <c r="J19" s="475"/>
    </row>
    <row r="20" spans="1:10" ht="15.75" thickBot="1" x14ac:dyDescent="0.3">
      <c r="A20" s="499"/>
      <c r="B20" s="500"/>
      <c r="C20" s="500"/>
      <c r="D20" s="500"/>
      <c r="E20" s="500"/>
      <c r="F20" s="500"/>
      <c r="G20" s="500"/>
      <c r="H20" s="500"/>
      <c r="I20" s="500"/>
      <c r="J20" s="501"/>
    </row>
  </sheetData>
  <mergeCells count="7">
    <mergeCell ref="B19:I19"/>
    <mergeCell ref="B2:I2"/>
    <mergeCell ref="C3:I3"/>
    <mergeCell ref="D4:I4"/>
    <mergeCell ref="B16:I16"/>
    <mergeCell ref="B17:I17"/>
    <mergeCell ref="B18:I18"/>
  </mergeCells>
  <conditionalFormatting sqref="B14:B18 B20">
    <cfRule type="cellIs" dxfId="3" priority="2" stopIfTrue="1" operator="equal">
      <formula>"End"</formula>
    </cfRule>
  </conditionalFormatting>
  <conditionalFormatting sqref="B19">
    <cfRule type="cellIs" dxfId="2" priority="1" stopIfTrue="1" operator="equal">
      <formula>"End"</formula>
    </cfRule>
  </conditionalFormatting>
  <hyperlinks>
    <hyperlink ref="A1" location="Contents!B22" display="Back to contents" xr:uid="{F1C52BE9-D8B1-4E7F-B940-5C8A98A9A20C}"/>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8FD97-A1B3-46DC-B4EE-63B4D235FA48}">
  <dimension ref="A1:G20"/>
  <sheetViews>
    <sheetView showGridLines="0" workbookViewId="0"/>
  </sheetViews>
  <sheetFormatPr defaultRowHeight="15" x14ac:dyDescent="0.25"/>
  <cols>
    <col min="1" max="1" width="9.44140625" customWidth="1"/>
    <col min="2" max="2" width="36.44140625" customWidth="1"/>
    <col min="3" max="6" width="7.44140625" customWidth="1"/>
    <col min="7" max="7" width="6.21875" customWidth="1"/>
  </cols>
  <sheetData>
    <row r="1" spans="1:7" ht="33.75" customHeight="1" thickBot="1" x14ac:dyDescent="0.3">
      <c r="A1" s="19" t="s">
        <v>32</v>
      </c>
      <c r="B1" s="153"/>
      <c r="C1" s="473"/>
      <c r="D1" s="474"/>
      <c r="E1" s="474"/>
      <c r="F1" s="474"/>
      <c r="G1" s="475"/>
    </row>
    <row r="2" spans="1:7" ht="18" customHeight="1" thickBot="1" x14ac:dyDescent="0.3">
      <c r="A2" s="476"/>
      <c r="B2" s="718" t="s">
        <v>374</v>
      </c>
      <c r="C2" s="719"/>
      <c r="D2" s="719"/>
      <c r="E2" s="719"/>
      <c r="F2" s="720"/>
      <c r="G2" s="477"/>
    </row>
    <row r="3" spans="1:7" ht="12.75" customHeight="1" x14ac:dyDescent="0.25">
      <c r="A3" s="478"/>
      <c r="B3" s="479"/>
      <c r="C3" s="591" t="s">
        <v>98</v>
      </c>
      <c r="D3" s="591"/>
      <c r="E3" s="591"/>
      <c r="F3" s="592"/>
      <c r="G3" s="474"/>
    </row>
    <row r="4" spans="1:7" ht="12.75" customHeight="1" x14ac:dyDescent="0.25">
      <c r="A4" s="478"/>
      <c r="B4" s="480"/>
      <c r="C4" s="507" t="s">
        <v>35</v>
      </c>
      <c r="D4" s="721" t="s">
        <v>36</v>
      </c>
      <c r="E4" s="721"/>
      <c r="F4" s="722"/>
      <c r="G4" s="474"/>
    </row>
    <row r="5" spans="1:7" ht="12.75" customHeight="1" x14ac:dyDescent="0.25">
      <c r="A5" s="478"/>
      <c r="B5" s="480"/>
      <c r="C5" s="508" t="s">
        <v>37</v>
      </c>
      <c r="D5" s="508" t="s">
        <v>38</v>
      </c>
      <c r="E5" s="508" t="s">
        <v>39</v>
      </c>
      <c r="F5" s="484" t="s">
        <v>40</v>
      </c>
      <c r="G5" s="474"/>
    </row>
    <row r="6" spans="1:7" ht="13.5" customHeight="1" x14ac:dyDescent="0.25">
      <c r="A6" s="478"/>
      <c r="B6" s="509" t="s">
        <v>99</v>
      </c>
      <c r="C6" s="510"/>
      <c r="D6" s="510"/>
      <c r="E6" s="510"/>
      <c r="F6" s="487">
        <v>136.01524614043703</v>
      </c>
      <c r="G6" s="474"/>
    </row>
    <row r="7" spans="1:7" ht="13.5" customHeight="1" x14ac:dyDescent="0.25">
      <c r="A7" s="478"/>
      <c r="B7" s="511" t="s">
        <v>361</v>
      </c>
      <c r="C7" s="510">
        <v>126.91305686626455</v>
      </c>
      <c r="D7" s="510">
        <v>129.13094133607788</v>
      </c>
      <c r="E7" s="510">
        <v>132.91963796808068</v>
      </c>
      <c r="F7" s="487"/>
      <c r="G7" s="489"/>
    </row>
    <row r="8" spans="1:7" ht="13.5" customHeight="1" x14ac:dyDescent="0.25">
      <c r="A8" s="478"/>
      <c r="B8" s="511" t="s">
        <v>362</v>
      </c>
      <c r="C8" s="510">
        <v>0.5</v>
      </c>
      <c r="D8" s="510">
        <v>1</v>
      </c>
      <c r="E8" s="510">
        <v>1.5</v>
      </c>
      <c r="F8" s="487">
        <v>2</v>
      </c>
      <c r="G8" s="489"/>
    </row>
    <row r="9" spans="1:7" ht="13.5" customHeight="1" x14ac:dyDescent="0.25">
      <c r="A9" s="478"/>
      <c r="B9" s="511" t="s">
        <v>363</v>
      </c>
      <c r="C9" s="510">
        <v>0.63456528433132275</v>
      </c>
      <c r="D9" s="510">
        <v>1.2913094133607788</v>
      </c>
      <c r="E9" s="510">
        <v>1.9937945695212103</v>
      </c>
      <c r="F9" s="487">
        <v>2.7203049228087406</v>
      </c>
      <c r="G9" s="489"/>
    </row>
    <row r="10" spans="1:7" ht="13.5" customHeight="1" x14ac:dyDescent="0.25">
      <c r="A10" s="478"/>
      <c r="B10" s="512" t="s">
        <v>364</v>
      </c>
      <c r="C10" s="503">
        <v>127.54762215059587</v>
      </c>
      <c r="D10" s="503">
        <v>130.42225074943866</v>
      </c>
      <c r="E10" s="503">
        <v>134.91343253760189</v>
      </c>
      <c r="F10" s="513">
        <v>138.73555106324577</v>
      </c>
      <c r="G10" s="489"/>
    </row>
    <row r="11" spans="1:7" ht="13.5" customHeight="1" x14ac:dyDescent="0.25">
      <c r="A11" s="478"/>
      <c r="B11" s="509" t="s">
        <v>365</v>
      </c>
      <c r="C11" s="510"/>
      <c r="D11" s="510"/>
      <c r="E11" s="510"/>
      <c r="F11" s="514"/>
      <c r="G11" s="489"/>
    </row>
    <row r="12" spans="1:7" ht="13.5" customHeight="1" x14ac:dyDescent="0.25">
      <c r="A12" s="491"/>
      <c r="B12" s="515" t="s">
        <v>342</v>
      </c>
      <c r="C12" s="516">
        <v>123.9714152721964</v>
      </c>
      <c r="D12" s="516">
        <v>128.49260966077651</v>
      </c>
      <c r="E12" s="516">
        <v>139.74945430155145</v>
      </c>
      <c r="F12" s="517">
        <v>148.78027792808206</v>
      </c>
      <c r="G12" s="474"/>
    </row>
    <row r="13" spans="1:7" ht="13.5" customHeight="1" x14ac:dyDescent="0.25">
      <c r="A13" s="491"/>
      <c r="B13" s="518" t="s">
        <v>366</v>
      </c>
      <c r="C13" s="516">
        <v>0</v>
      </c>
      <c r="D13" s="516">
        <v>-3.4031731434802433E-2</v>
      </c>
      <c r="E13" s="516">
        <v>-8.2557939072963755</v>
      </c>
      <c r="F13" s="517">
        <v>-15.432872250979065</v>
      </c>
      <c r="G13" s="474"/>
    </row>
    <row r="14" spans="1:7" ht="13.5" customHeight="1" x14ac:dyDescent="0.25">
      <c r="A14" s="491"/>
      <c r="B14" s="511" t="s">
        <v>367</v>
      </c>
      <c r="C14" s="516">
        <v>3.3428244140889309</v>
      </c>
      <c r="D14" s="516">
        <v>3.7031786791681278</v>
      </c>
      <c r="E14" s="516">
        <v>4.360459326722955</v>
      </c>
      <c r="F14" s="517">
        <v>4.8252621112406713</v>
      </c>
      <c r="G14" s="474"/>
    </row>
    <row r="15" spans="1:7" ht="13.5" customHeight="1" x14ac:dyDescent="0.25">
      <c r="A15" s="491"/>
      <c r="B15" s="519" t="s">
        <v>368</v>
      </c>
      <c r="C15" s="520">
        <v>127.31423968628533</v>
      </c>
      <c r="D15" s="520">
        <v>132.16175660850985</v>
      </c>
      <c r="E15" s="520">
        <v>135.85411972097802</v>
      </c>
      <c r="F15" s="521">
        <v>138.17266778834366</v>
      </c>
      <c r="G15" s="474"/>
    </row>
    <row r="16" spans="1:7" ht="12" customHeight="1" x14ac:dyDescent="0.25">
      <c r="A16" s="491"/>
      <c r="B16" s="522" t="s">
        <v>369</v>
      </c>
      <c r="C16" s="510"/>
      <c r="D16" s="510"/>
      <c r="E16" s="510"/>
      <c r="F16" s="487"/>
      <c r="G16" s="475"/>
    </row>
    <row r="17" spans="1:7" x14ac:dyDescent="0.25">
      <c r="A17" s="491"/>
      <c r="B17" s="523" t="s">
        <v>370</v>
      </c>
      <c r="C17" s="516">
        <v>0.40118282002077876</v>
      </c>
      <c r="D17" s="516">
        <v>3.0308152724319655</v>
      </c>
      <c r="E17" s="516">
        <v>2.9344817528973408</v>
      </c>
      <c r="F17" s="517">
        <v>2.1574216479066308</v>
      </c>
      <c r="G17" s="475"/>
    </row>
    <row r="18" spans="1:7" x14ac:dyDescent="0.25">
      <c r="A18" s="498"/>
      <c r="B18" s="524" t="s">
        <v>371</v>
      </c>
      <c r="C18" s="520">
        <v>-0.23338246431053733</v>
      </c>
      <c r="D18" s="520">
        <v>1.7395058590711869</v>
      </c>
      <c r="E18" s="520">
        <v>0.94068718337612722</v>
      </c>
      <c r="F18" s="525">
        <v>-0.56288327490210577</v>
      </c>
      <c r="G18" s="475"/>
    </row>
    <row r="19" spans="1:7" ht="24.75" customHeight="1" x14ac:dyDescent="0.25">
      <c r="A19" s="498"/>
      <c r="B19" s="526" t="s">
        <v>372</v>
      </c>
      <c r="C19" s="504">
        <v>0</v>
      </c>
      <c r="D19" s="504">
        <v>8.3964489057422043E-3</v>
      </c>
      <c r="E19" s="504">
        <v>6.8839377166396929</v>
      </c>
      <c r="F19" s="527">
        <v>12.579003685252971</v>
      </c>
      <c r="G19" s="475"/>
    </row>
    <row r="20" spans="1:7" ht="24.75" customHeight="1" thickBot="1" x14ac:dyDescent="0.3">
      <c r="A20" s="505"/>
      <c r="B20" s="729" t="s">
        <v>373</v>
      </c>
      <c r="C20" s="730"/>
      <c r="D20" s="730"/>
      <c r="E20" s="730"/>
      <c r="F20" s="731"/>
      <c r="G20" s="506"/>
    </row>
  </sheetData>
  <mergeCells count="4">
    <mergeCell ref="D4:F4"/>
    <mergeCell ref="C3:F3"/>
    <mergeCell ref="B20:F20"/>
    <mergeCell ref="B2:F2"/>
  </mergeCells>
  <conditionalFormatting sqref="B16">
    <cfRule type="cellIs" dxfId="1" priority="1" stopIfTrue="1" operator="equal">
      <formula>"End"</formula>
    </cfRule>
  </conditionalFormatting>
  <conditionalFormatting sqref="B17:B18">
    <cfRule type="cellIs" dxfId="0" priority="2" stopIfTrue="1" operator="equal">
      <formula>"End"</formula>
    </cfRule>
  </conditionalFormatting>
  <hyperlinks>
    <hyperlink ref="A1" location="Contents!B22" display="Back to contents" xr:uid="{0CDA6FDA-3391-4386-885C-11D1F784F77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D8985-F22E-44F9-8C99-8CD6C60E2F00}">
  <dimension ref="A1:J20"/>
  <sheetViews>
    <sheetView showGridLines="0" workbookViewId="0"/>
  </sheetViews>
  <sheetFormatPr defaultRowHeight="15" x14ac:dyDescent="0.25"/>
  <cols>
    <col min="1" max="1" width="7.33203125" customWidth="1"/>
    <col min="2" max="2" width="42.21875" customWidth="1"/>
    <col min="3" max="9" width="7.77734375" customWidth="1"/>
    <col min="10" max="10" width="12.109375"/>
  </cols>
  <sheetData>
    <row r="1" spans="1:10" ht="33.75" customHeight="1" thickBot="1" x14ac:dyDescent="0.3">
      <c r="A1" s="26" t="s">
        <v>32</v>
      </c>
      <c r="B1" s="27"/>
      <c r="C1" s="28"/>
      <c r="D1" s="28"/>
      <c r="E1" s="28"/>
      <c r="F1" s="28"/>
      <c r="G1" s="28"/>
      <c r="H1" s="28"/>
      <c r="I1" s="28"/>
      <c r="J1" s="28"/>
    </row>
    <row r="2" spans="1:10" ht="18" customHeight="1" thickBot="1" x14ac:dyDescent="0.3">
      <c r="A2" s="28"/>
      <c r="B2" s="538" t="s">
        <v>5</v>
      </c>
      <c r="C2" s="539"/>
      <c r="D2" s="539"/>
      <c r="E2" s="539"/>
      <c r="F2" s="539"/>
      <c r="G2" s="539"/>
      <c r="H2" s="539"/>
      <c r="I2" s="540"/>
      <c r="J2" s="28"/>
    </row>
    <row r="3" spans="1:10" ht="12.75" customHeight="1" x14ac:dyDescent="0.25">
      <c r="A3" s="28"/>
      <c r="B3" s="29"/>
      <c r="C3" s="541" t="s">
        <v>34</v>
      </c>
      <c r="D3" s="541"/>
      <c r="E3" s="541"/>
      <c r="F3" s="541"/>
      <c r="G3" s="541"/>
      <c r="H3" s="541"/>
      <c r="I3" s="542"/>
      <c r="J3" s="28"/>
    </row>
    <row r="4" spans="1:10" ht="12.75" customHeight="1" x14ac:dyDescent="0.25">
      <c r="A4" s="28"/>
      <c r="B4" s="29"/>
      <c r="C4" s="30" t="s">
        <v>35</v>
      </c>
      <c r="D4" s="543" t="s">
        <v>36</v>
      </c>
      <c r="E4" s="543"/>
      <c r="F4" s="543"/>
      <c r="G4" s="543"/>
      <c r="H4" s="543"/>
      <c r="I4" s="544"/>
      <c r="J4" s="28"/>
    </row>
    <row r="5" spans="1:10" ht="12.75" customHeight="1" x14ac:dyDescent="0.25">
      <c r="A5" s="28"/>
      <c r="B5" s="29"/>
      <c r="C5" s="31" t="s">
        <v>37</v>
      </c>
      <c r="D5" s="32" t="s">
        <v>38</v>
      </c>
      <c r="E5" s="32" t="s">
        <v>39</v>
      </c>
      <c r="F5" s="32" t="s">
        <v>40</v>
      </c>
      <c r="G5" s="32" t="s">
        <v>41</v>
      </c>
      <c r="H5" s="32" t="s">
        <v>42</v>
      </c>
      <c r="I5" s="33" t="s">
        <v>43</v>
      </c>
      <c r="J5" s="28"/>
    </row>
    <row r="6" spans="1:10" ht="13.5" customHeight="1" x14ac:dyDescent="0.25">
      <c r="A6" s="28"/>
      <c r="B6" s="34" t="s">
        <v>44</v>
      </c>
      <c r="C6" s="35">
        <v>44.706398629877356</v>
      </c>
      <c r="D6" s="35">
        <v>47.330991879203772</v>
      </c>
      <c r="E6" s="35">
        <v>47.158253471769775</v>
      </c>
      <c r="F6" s="35">
        <v>44.913812923202769</v>
      </c>
      <c r="G6" s="35">
        <v>44.197852622558877</v>
      </c>
      <c r="H6" s="35">
        <v>44.013472598282007</v>
      </c>
      <c r="I6" s="36">
        <v>43.422417493336056</v>
      </c>
      <c r="J6" s="28"/>
    </row>
    <row r="7" spans="1:10" ht="13.5" customHeight="1" x14ac:dyDescent="0.25">
      <c r="A7" s="37"/>
      <c r="B7" s="38" t="s">
        <v>45</v>
      </c>
      <c r="C7" s="35"/>
      <c r="D7" s="35"/>
      <c r="E7" s="39"/>
      <c r="F7" s="39"/>
      <c r="G7" s="39"/>
      <c r="H7" s="39"/>
      <c r="I7" s="40"/>
      <c r="J7" s="41"/>
    </row>
    <row r="8" spans="1:10" ht="13.5" customHeight="1" x14ac:dyDescent="0.25">
      <c r="A8" s="42"/>
      <c r="B8" s="43" t="s">
        <v>46</v>
      </c>
      <c r="C8" s="35">
        <v>40.026569178045946</v>
      </c>
      <c r="D8" s="35">
        <v>42.53517035927625</v>
      </c>
      <c r="E8" s="35">
        <v>41.842102911644972</v>
      </c>
      <c r="F8" s="35">
        <v>39.862052739757985</v>
      </c>
      <c r="G8" s="35">
        <v>39.330065777760083</v>
      </c>
      <c r="H8" s="35">
        <v>39.331419491476701</v>
      </c>
      <c r="I8" s="36">
        <v>38.916512001487355</v>
      </c>
      <c r="J8" s="44"/>
    </row>
    <row r="9" spans="1:10" ht="13.5" customHeight="1" x14ac:dyDescent="0.25">
      <c r="A9" s="42"/>
      <c r="B9" s="45" t="s">
        <v>47</v>
      </c>
      <c r="C9" s="35">
        <v>4.6798294518314121</v>
      </c>
      <c r="D9" s="35">
        <v>4.7958215199275269</v>
      </c>
      <c r="E9" s="35">
        <v>5.3161505601248082</v>
      </c>
      <c r="F9" s="35">
        <v>5.0517601834447836</v>
      </c>
      <c r="G9" s="35">
        <v>4.8677868447987951</v>
      </c>
      <c r="H9" s="35">
        <v>4.6820531068053093</v>
      </c>
      <c r="I9" s="36">
        <v>4.5059054918487034</v>
      </c>
      <c r="J9" s="46"/>
    </row>
    <row r="10" spans="1:10" ht="13.5" customHeight="1" x14ac:dyDescent="0.25">
      <c r="A10" s="42"/>
      <c r="B10" s="34" t="s">
        <v>48</v>
      </c>
      <c r="C10" s="35">
        <v>25.347269060738579</v>
      </c>
      <c r="D10" s="35">
        <v>24.237766287946371</v>
      </c>
      <c r="E10" s="35">
        <v>25.239040572488982</v>
      </c>
      <c r="F10" s="35">
        <v>24.745312850881803</v>
      </c>
      <c r="G10" s="35">
        <v>24.503643807978889</v>
      </c>
      <c r="H10" s="35">
        <v>24.259621287434598</v>
      </c>
      <c r="I10" s="47">
        <v>23.986019021850666</v>
      </c>
      <c r="J10" s="46"/>
    </row>
    <row r="11" spans="1:10" ht="13.5" customHeight="1" x14ac:dyDescent="0.25">
      <c r="A11" s="42"/>
      <c r="B11" s="38" t="s">
        <v>45</v>
      </c>
      <c r="C11" s="35"/>
      <c r="D11" s="35"/>
      <c r="E11" s="39"/>
      <c r="F11" s="39"/>
      <c r="G11" s="39"/>
      <c r="H11" s="39"/>
      <c r="I11" s="48"/>
      <c r="J11" s="49"/>
    </row>
    <row r="12" spans="1:10" ht="13.5" customHeight="1" x14ac:dyDescent="0.25">
      <c r="A12" s="42"/>
      <c r="B12" s="50" t="s">
        <v>49</v>
      </c>
      <c r="C12" s="51">
        <v>21.944032265500539</v>
      </c>
      <c r="D12" s="51">
        <v>20.621549435447438</v>
      </c>
      <c r="E12" s="51">
        <v>21.406731773796277</v>
      </c>
      <c r="F12" s="51">
        <v>21.093303981718172</v>
      </c>
      <c r="G12" s="51">
        <v>20.937310888493336</v>
      </c>
      <c r="H12" s="51">
        <v>20.80894948351466</v>
      </c>
      <c r="I12" s="52">
        <v>20.64887179679398</v>
      </c>
      <c r="J12" s="53"/>
    </row>
    <row r="13" spans="1:10" ht="13.5" customHeight="1" x14ac:dyDescent="0.25">
      <c r="A13" s="42"/>
      <c r="B13" s="45" t="s">
        <v>50</v>
      </c>
      <c r="C13" s="51">
        <v>3.1135968963921585</v>
      </c>
      <c r="D13" s="51">
        <v>3.1895781254273441</v>
      </c>
      <c r="E13" s="51">
        <v>3.3691431418458637</v>
      </c>
      <c r="F13" s="51">
        <v>3.1979007262083683</v>
      </c>
      <c r="G13" s="51">
        <v>3.1273897508141948</v>
      </c>
      <c r="H13" s="51">
        <v>3.0263540170081651</v>
      </c>
      <c r="I13" s="52">
        <v>2.9247942575344914</v>
      </c>
      <c r="J13" s="44"/>
    </row>
    <row r="14" spans="1:10" ht="13.5" customHeight="1" x14ac:dyDescent="0.25">
      <c r="A14" s="42"/>
      <c r="B14" s="54" t="s">
        <v>51</v>
      </c>
      <c r="C14" s="55">
        <v>0.28963989884587998</v>
      </c>
      <c r="D14" s="55">
        <v>0.42663872707159056</v>
      </c>
      <c r="E14" s="55">
        <v>0.4631656568468398</v>
      </c>
      <c r="F14" s="55">
        <v>0.45410814295526275</v>
      </c>
      <c r="G14" s="55">
        <v>0.43894316867135791</v>
      </c>
      <c r="H14" s="55">
        <v>0.42431778691177091</v>
      </c>
      <c r="I14" s="56">
        <v>0.41235296752219736</v>
      </c>
      <c r="J14" s="57"/>
    </row>
    <row r="15" spans="1:10" ht="12.75" customHeight="1" thickBot="1" x14ac:dyDescent="0.3">
      <c r="A15" s="42"/>
      <c r="B15" s="58" t="s">
        <v>52</v>
      </c>
      <c r="C15" s="59"/>
      <c r="D15" s="59"/>
      <c r="E15" s="59"/>
      <c r="F15" s="59"/>
      <c r="G15" s="59"/>
      <c r="H15" s="59"/>
      <c r="I15" s="60"/>
      <c r="J15" s="53"/>
    </row>
    <row r="16" spans="1:10" x14ac:dyDescent="0.25">
      <c r="A16" s="42"/>
      <c r="B16" s="61"/>
      <c r="C16" s="61"/>
      <c r="D16" s="61"/>
      <c r="E16" s="61"/>
      <c r="F16" s="61"/>
      <c r="G16" s="61"/>
      <c r="H16" s="61"/>
      <c r="I16" s="61"/>
      <c r="J16" s="53"/>
    </row>
    <row r="17" spans="1:10" x14ac:dyDescent="0.25">
      <c r="A17" s="62"/>
      <c r="B17" s="61"/>
      <c r="C17" s="61"/>
      <c r="D17" s="61"/>
      <c r="E17" s="61"/>
      <c r="F17" s="61"/>
      <c r="G17" s="61"/>
      <c r="H17" s="61"/>
      <c r="I17" s="61"/>
      <c r="J17" s="44"/>
    </row>
    <row r="18" spans="1:10" x14ac:dyDescent="0.25">
      <c r="A18" s="63"/>
      <c r="B18" s="64"/>
      <c r="C18" s="65"/>
      <c r="D18" s="65"/>
      <c r="E18" s="65"/>
      <c r="F18" s="65"/>
      <c r="G18" s="65"/>
      <c r="H18" s="65"/>
      <c r="I18" s="65"/>
      <c r="J18" s="63"/>
    </row>
    <row r="19" spans="1:10" x14ac:dyDescent="0.25">
      <c r="A19" s="63"/>
      <c r="B19" s="64"/>
      <c r="C19" s="65"/>
      <c r="D19" s="65"/>
      <c r="E19" s="65"/>
      <c r="F19" s="65"/>
      <c r="G19" s="65"/>
      <c r="H19" s="65"/>
      <c r="I19" s="65"/>
      <c r="J19" s="63"/>
    </row>
    <row r="20" spans="1:10" x14ac:dyDescent="0.25">
      <c r="A20" s="63"/>
      <c r="B20" s="63"/>
      <c r="C20" s="63"/>
      <c r="D20" s="66"/>
      <c r="E20" s="66"/>
      <c r="F20" s="66"/>
      <c r="G20" s="66"/>
      <c r="H20" s="66"/>
      <c r="I20" s="66"/>
      <c r="J20" s="66"/>
    </row>
  </sheetData>
  <mergeCells count="3">
    <mergeCell ref="B2:I2"/>
    <mergeCell ref="C3:I3"/>
    <mergeCell ref="D4:I4"/>
  </mergeCells>
  <hyperlinks>
    <hyperlink ref="A1" location="Contents!B22" display="Back to contents" xr:uid="{FDFB1169-2083-41C7-A169-786DD1CD4BF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36BFD-B186-47AD-8AD2-15171CA8B614}">
  <dimension ref="A1:Z40"/>
  <sheetViews>
    <sheetView showGridLines="0" workbookViewId="0"/>
  </sheetViews>
  <sheetFormatPr defaultRowHeight="15" x14ac:dyDescent="0.25"/>
  <cols>
    <col min="1" max="1" width="9.33203125" customWidth="1"/>
    <col min="2" max="3" width="0.77734375" customWidth="1"/>
    <col min="4" max="4" width="46.6640625" customWidth="1"/>
    <col min="5" max="17" width="10.6640625" customWidth="1"/>
    <col min="18" max="18" width="9.21875"/>
    <col min="19" max="19" width="9.77734375" customWidth="1"/>
    <col min="20" max="25" width="9.21875"/>
    <col min="26" max="26" width="9.77734375" customWidth="1"/>
  </cols>
  <sheetData>
    <row r="1" spans="1:26" ht="33" customHeight="1" thickBot="1" x14ac:dyDescent="0.3">
      <c r="A1" s="19" t="s">
        <v>32</v>
      </c>
      <c r="B1" s="19"/>
      <c r="C1" s="19"/>
      <c r="D1" s="67"/>
      <c r="E1" s="68"/>
      <c r="F1" s="68"/>
      <c r="G1" s="68"/>
      <c r="H1" s="68"/>
      <c r="I1" s="68"/>
      <c r="J1" s="68"/>
      <c r="K1" s="68"/>
      <c r="L1" s="68"/>
      <c r="M1" s="68"/>
      <c r="N1" s="68"/>
      <c r="O1" s="68"/>
      <c r="P1" s="68"/>
      <c r="Q1" s="68"/>
      <c r="R1" s="68"/>
      <c r="S1" s="68"/>
      <c r="T1" s="69"/>
      <c r="U1" s="69"/>
      <c r="V1" s="69"/>
      <c r="W1" s="69"/>
      <c r="X1" s="69"/>
      <c r="Y1" s="69"/>
      <c r="Z1" s="69"/>
    </row>
    <row r="2" spans="1:26" ht="18.75" customHeight="1" x14ac:dyDescent="0.25">
      <c r="A2" s="70"/>
      <c r="B2" s="548" t="s">
        <v>6</v>
      </c>
      <c r="C2" s="549"/>
      <c r="D2" s="549"/>
      <c r="E2" s="549"/>
      <c r="F2" s="549"/>
      <c r="G2" s="549"/>
      <c r="H2" s="549"/>
      <c r="I2" s="549"/>
      <c r="J2" s="549"/>
      <c r="K2" s="549"/>
      <c r="L2" s="549"/>
      <c r="M2" s="549"/>
      <c r="N2" s="549"/>
      <c r="O2" s="549"/>
      <c r="P2" s="549"/>
      <c r="Q2" s="549"/>
      <c r="R2" s="549"/>
      <c r="S2" s="549"/>
      <c r="T2" s="549"/>
      <c r="U2" s="549"/>
      <c r="V2" s="549"/>
      <c r="W2" s="549"/>
      <c r="X2" s="549"/>
      <c r="Y2" s="550"/>
      <c r="Z2" s="69"/>
    </row>
    <row r="3" spans="1:26" ht="12.75" customHeight="1" x14ac:dyDescent="0.25">
      <c r="A3" s="70"/>
      <c r="B3" s="71"/>
      <c r="C3" s="72"/>
      <c r="D3" s="72"/>
      <c r="E3" s="551" t="s">
        <v>35</v>
      </c>
      <c r="F3" s="551"/>
      <c r="G3" s="551"/>
      <c r="H3" s="551"/>
      <c r="I3" s="551"/>
      <c r="J3" s="551"/>
      <c r="K3" s="551"/>
      <c r="L3" s="551"/>
      <c r="M3" s="551"/>
      <c r="N3" s="551"/>
      <c r="O3" s="551"/>
      <c r="P3" s="551"/>
      <c r="Q3" s="551"/>
      <c r="R3" s="551"/>
      <c r="S3" s="551"/>
      <c r="T3" s="552" t="s">
        <v>36</v>
      </c>
      <c r="U3" s="551"/>
      <c r="V3" s="551"/>
      <c r="W3" s="551"/>
      <c r="X3" s="551"/>
      <c r="Y3" s="553"/>
      <c r="Z3" s="69"/>
    </row>
    <row r="4" spans="1:26" ht="12.75" customHeight="1" x14ac:dyDescent="0.25">
      <c r="A4" s="70"/>
      <c r="B4" s="73"/>
      <c r="C4" s="74"/>
      <c r="D4" s="74"/>
      <c r="E4" s="75" t="s">
        <v>53</v>
      </c>
      <c r="F4" s="75" t="s">
        <v>54</v>
      </c>
      <c r="G4" s="75" t="s">
        <v>55</v>
      </c>
      <c r="H4" s="75" t="s">
        <v>56</v>
      </c>
      <c r="I4" s="75" t="s">
        <v>57</v>
      </c>
      <c r="J4" s="75" t="s">
        <v>58</v>
      </c>
      <c r="K4" s="75" t="s">
        <v>59</v>
      </c>
      <c r="L4" s="75" t="s">
        <v>60</v>
      </c>
      <c r="M4" s="75" t="s">
        <v>61</v>
      </c>
      <c r="N4" s="76" t="s">
        <v>62</v>
      </c>
      <c r="O4" s="76" t="s">
        <v>63</v>
      </c>
      <c r="P4" s="76" t="s">
        <v>64</v>
      </c>
      <c r="Q4" s="76" t="s">
        <v>65</v>
      </c>
      <c r="R4" s="76" t="s">
        <v>66</v>
      </c>
      <c r="S4" s="76" t="s">
        <v>37</v>
      </c>
      <c r="T4" s="76" t="s">
        <v>38</v>
      </c>
      <c r="U4" s="76" t="s">
        <v>39</v>
      </c>
      <c r="V4" s="76" t="s">
        <v>40</v>
      </c>
      <c r="W4" s="77" t="s">
        <v>41</v>
      </c>
      <c r="X4" s="77" t="s">
        <v>42</v>
      </c>
      <c r="Y4" s="78" t="s">
        <v>43</v>
      </c>
      <c r="Z4" s="69"/>
    </row>
    <row r="5" spans="1:26" ht="13.5" customHeight="1" x14ac:dyDescent="0.25">
      <c r="A5" s="70"/>
      <c r="B5" s="79"/>
      <c r="C5" s="80"/>
      <c r="D5" s="80"/>
      <c r="E5" s="81"/>
      <c r="F5" s="81"/>
      <c r="G5" s="81"/>
      <c r="H5" s="81"/>
      <c r="I5" s="81"/>
      <c r="J5" s="81"/>
      <c r="K5" s="81"/>
      <c r="L5" s="81"/>
      <c r="M5" s="81"/>
      <c r="N5" s="81"/>
      <c r="O5" s="81"/>
      <c r="P5" s="82"/>
      <c r="Q5" s="82"/>
      <c r="R5" s="82"/>
      <c r="S5" s="82"/>
      <c r="T5" s="82"/>
      <c r="U5" s="82"/>
      <c r="V5" s="82"/>
      <c r="W5" s="82"/>
      <c r="X5" s="82"/>
      <c r="Y5" s="83"/>
      <c r="Z5" s="69"/>
    </row>
    <row r="6" spans="1:26" ht="12.75" customHeight="1" x14ac:dyDescent="0.25">
      <c r="A6" s="84"/>
      <c r="B6" s="554" t="s">
        <v>67</v>
      </c>
      <c r="C6" s="555"/>
      <c r="D6" s="555"/>
      <c r="E6" s="555"/>
      <c r="F6" s="555"/>
      <c r="G6" s="555"/>
      <c r="H6" s="555"/>
      <c r="I6" s="555"/>
      <c r="J6" s="555"/>
      <c r="K6" s="555"/>
      <c r="L6" s="555"/>
      <c r="M6" s="555"/>
      <c r="N6" s="555"/>
      <c r="O6" s="555"/>
      <c r="P6" s="555"/>
      <c r="Q6" s="555"/>
      <c r="R6" s="555"/>
      <c r="S6" s="555"/>
      <c r="T6" s="555"/>
      <c r="U6" s="555"/>
      <c r="V6" s="555"/>
      <c r="W6" s="555"/>
      <c r="X6" s="555"/>
      <c r="Y6" s="556"/>
      <c r="Z6" s="85"/>
    </row>
    <row r="7" spans="1:26" ht="13.5" customHeight="1" x14ac:dyDescent="0.25">
      <c r="A7" s="70"/>
      <c r="B7" s="86"/>
      <c r="C7" s="84"/>
      <c r="D7" s="87" t="s">
        <v>68</v>
      </c>
      <c r="E7" s="88">
        <v>256.07760198735463</v>
      </c>
      <c r="F7" s="88">
        <v>267.99917980422123</v>
      </c>
      <c r="G7" s="88">
        <v>285.18699360368055</v>
      </c>
      <c r="H7" s="88">
        <v>291.49790577273598</v>
      </c>
      <c r="I7" s="88">
        <v>287.0364428100936</v>
      </c>
      <c r="J7" s="88">
        <v>283.14996737838152</v>
      </c>
      <c r="K7" s="88">
        <v>287.8201082594851</v>
      </c>
      <c r="L7" s="88">
        <v>290.00803061225446</v>
      </c>
      <c r="M7" s="88">
        <v>288.6501391536072</v>
      </c>
      <c r="N7" s="88">
        <v>291.916086185957</v>
      </c>
      <c r="O7" s="88">
        <v>296.73851400685095</v>
      </c>
      <c r="P7" s="88">
        <v>304.20241481436807</v>
      </c>
      <c r="Q7" s="88">
        <v>327.07644806867478</v>
      </c>
      <c r="R7" s="88">
        <v>431.77582048962341</v>
      </c>
      <c r="S7" s="88">
        <v>413.760448</v>
      </c>
      <c r="T7" s="88">
        <v>415.47497423494411</v>
      </c>
      <c r="U7" s="88">
        <v>419.68700688438969</v>
      </c>
      <c r="V7" s="88">
        <v>422.00137328095701</v>
      </c>
      <c r="W7" s="88">
        <v>430.32555692311388</v>
      </c>
      <c r="X7" s="88">
        <v>439.94670740392792</v>
      </c>
      <c r="Y7" s="89">
        <v>452.6674664823604</v>
      </c>
      <c r="Z7" s="69"/>
    </row>
    <row r="8" spans="1:26" ht="13.5" customHeight="1" x14ac:dyDescent="0.25">
      <c r="A8" s="70"/>
      <c r="B8" s="86"/>
      <c r="C8" s="84"/>
      <c r="D8" s="87" t="s">
        <v>69</v>
      </c>
      <c r="E8" s="88">
        <v>354.21609234500721</v>
      </c>
      <c r="F8" s="88">
        <v>357.78639911721177</v>
      </c>
      <c r="G8" s="88">
        <v>375.80693198344676</v>
      </c>
      <c r="H8" s="88">
        <v>377.79147499016574</v>
      </c>
      <c r="I8" s="88">
        <v>365.45682716006598</v>
      </c>
      <c r="J8" s="88">
        <v>354.4664966228454</v>
      </c>
      <c r="K8" s="88">
        <v>352.91933688846763</v>
      </c>
      <c r="L8" s="88">
        <v>351.65740356833828</v>
      </c>
      <c r="M8" s="88">
        <v>347.37919348790575</v>
      </c>
      <c r="N8" s="88">
        <v>344.28344079484685</v>
      </c>
      <c r="O8" s="88">
        <v>344.17435199828981</v>
      </c>
      <c r="P8" s="88">
        <v>346.55327333813688</v>
      </c>
      <c r="Q8" s="88">
        <v>363.19496471904148</v>
      </c>
      <c r="R8" s="88">
        <v>450.64855377072297</v>
      </c>
      <c r="S8" s="88">
        <v>433.86654082349514</v>
      </c>
      <c r="T8" s="88">
        <v>415.47497423494411</v>
      </c>
      <c r="U8" s="88">
        <v>406.54530983547329</v>
      </c>
      <c r="V8" s="88">
        <v>403.47998415714824</v>
      </c>
      <c r="W8" s="88">
        <v>409.26181165203366</v>
      </c>
      <c r="X8" s="88">
        <v>413.38620829660294</v>
      </c>
      <c r="Y8" s="89">
        <v>417.83146854750049</v>
      </c>
      <c r="Z8" s="69"/>
    </row>
    <row r="9" spans="1:26" ht="13.5" customHeight="1" x14ac:dyDescent="0.25">
      <c r="A9" s="90"/>
      <c r="B9" s="86"/>
      <c r="C9" s="84"/>
      <c r="D9" s="87" t="s">
        <v>70</v>
      </c>
      <c r="E9" s="88"/>
      <c r="F9" s="88">
        <f>(F8/E8-1)*100</f>
        <v>1.0079459542812197</v>
      </c>
      <c r="G9" s="88">
        <f t="shared" ref="G9:Y9" si="0">(G8/F8-1)*100</f>
        <v>5.0366735322243006</v>
      </c>
      <c r="H9" s="88">
        <f t="shared" si="0"/>
        <v>0.52807514652402077</v>
      </c>
      <c r="I9" s="88">
        <f t="shared" si="0"/>
        <v>-3.264935459547047</v>
      </c>
      <c r="J9" s="88">
        <f t="shared" si="0"/>
        <v>-3.0072855999504822</v>
      </c>
      <c r="K9" s="88">
        <f t="shared" si="0"/>
        <v>-0.4364755905334472</v>
      </c>
      <c r="L9" s="88">
        <f t="shared" si="0"/>
        <v>-0.35756990003870115</v>
      </c>
      <c r="M9" s="88">
        <f t="shared" si="0"/>
        <v>-1.2165846750333387</v>
      </c>
      <c r="N9" s="88">
        <f t="shared" si="0"/>
        <v>-0.89117389616102383</v>
      </c>
      <c r="O9" s="88">
        <f t="shared" si="0"/>
        <v>-3.1685751805310414E-2</v>
      </c>
      <c r="P9" s="88">
        <f t="shared" si="0"/>
        <v>0.69119657697762626</v>
      </c>
      <c r="Q9" s="88">
        <f t="shared" si="0"/>
        <v>4.8020586331807946</v>
      </c>
      <c r="R9" s="88">
        <f t="shared" si="0"/>
        <v>24.078965169391431</v>
      </c>
      <c r="S9" s="88">
        <f t="shared" si="0"/>
        <v>-3.7239691122510576</v>
      </c>
      <c r="T9" s="88">
        <f t="shared" si="0"/>
        <v>-4.2389916847801024</v>
      </c>
      <c r="U9" s="88">
        <f t="shared" si="0"/>
        <v>-2.1492664909394166</v>
      </c>
      <c r="V9" s="88">
        <f t="shared" si="0"/>
        <v>-0.75399361502056506</v>
      </c>
      <c r="W9" s="88">
        <f t="shared" si="0"/>
        <v>1.4329899181897199</v>
      </c>
      <c r="X9" s="88">
        <f t="shared" si="0"/>
        <v>1.0077648407802009</v>
      </c>
      <c r="Y9" s="89">
        <f t="shared" si="0"/>
        <v>1.0753286301482312</v>
      </c>
      <c r="Z9" s="69"/>
    </row>
    <row r="10" spans="1:26" ht="13.5" customHeight="1" x14ac:dyDescent="0.25">
      <c r="A10" s="90"/>
      <c r="B10" s="86"/>
      <c r="C10" s="84"/>
      <c r="D10" s="87" t="s">
        <v>71</v>
      </c>
      <c r="E10" s="88">
        <v>16.341620277592831</v>
      </c>
      <c r="F10" s="88">
        <v>16.925615469315993</v>
      </c>
      <c r="G10" s="88">
        <v>18.265633206775536</v>
      </c>
      <c r="H10" s="88">
        <v>17.87810819263208</v>
      </c>
      <c r="I10" s="88">
        <v>17.173907280458788</v>
      </c>
      <c r="J10" s="88">
        <v>16.395643001603464</v>
      </c>
      <c r="K10" s="88">
        <v>15.936035972588671</v>
      </c>
      <c r="L10" s="88">
        <v>15.459699045963315</v>
      </c>
      <c r="M10" s="88">
        <v>14.89753346478358</v>
      </c>
      <c r="N10" s="88">
        <v>14.430353095877072</v>
      </c>
      <c r="O10" s="88">
        <v>14.110751168341759</v>
      </c>
      <c r="P10" s="88">
        <v>13.972043953917792</v>
      </c>
      <c r="Q10" s="88">
        <v>14.540459845421461</v>
      </c>
      <c r="R10" s="88">
        <v>20.693388120506839</v>
      </c>
      <c r="S10" s="88">
        <v>17.662716920434193</v>
      </c>
      <c r="T10" s="88">
        <v>16.638437089742851</v>
      </c>
      <c r="U10" s="88">
        <v>16.50995427719441</v>
      </c>
      <c r="V10" s="88">
        <v>16.057802867258896</v>
      </c>
      <c r="W10" s="88">
        <v>15.860113194793044</v>
      </c>
      <c r="X10" s="88">
        <v>15.619431915455648</v>
      </c>
      <c r="Y10" s="89">
        <v>15.463105682037975</v>
      </c>
      <c r="Z10" s="69"/>
    </row>
    <row r="11" spans="1:26" ht="13.5" customHeight="1" x14ac:dyDescent="0.25">
      <c r="A11" s="90"/>
      <c r="B11" s="91"/>
      <c r="C11" s="92"/>
      <c r="D11" s="93" t="s">
        <v>72</v>
      </c>
      <c r="E11" s="94">
        <v>5758.8387304956195</v>
      </c>
      <c r="F11" s="94">
        <v>5771.9120648068047</v>
      </c>
      <c r="G11" s="94">
        <v>6017.9419111728894</v>
      </c>
      <c r="H11" s="94">
        <v>6000.8096826816145</v>
      </c>
      <c r="I11" s="94">
        <v>5760.4417726297979</v>
      </c>
      <c r="J11" s="94">
        <v>5551.0940231671693</v>
      </c>
      <c r="K11" s="94">
        <v>5489.5117322507504</v>
      </c>
      <c r="L11" s="94">
        <v>5427.7122141148147</v>
      </c>
      <c r="M11" s="94">
        <v>5318.7652114145294</v>
      </c>
      <c r="N11" s="94">
        <v>5232.6687559061766</v>
      </c>
      <c r="O11" s="94">
        <v>5199.9116462571264</v>
      </c>
      <c r="P11" s="94">
        <v>5205.7498295155474</v>
      </c>
      <c r="Q11" s="94">
        <v>5428.6392299213267</v>
      </c>
      <c r="R11" s="94">
        <v>6701.1435589963194</v>
      </c>
      <c r="S11" s="94">
        <v>6422.3956069068672</v>
      </c>
      <c r="T11" s="94">
        <v>6137.9817116379518</v>
      </c>
      <c r="U11" s="94">
        <v>5984.4559942150854</v>
      </c>
      <c r="V11" s="94">
        <v>5919.1104433559303</v>
      </c>
      <c r="W11" s="94">
        <v>5984.8655950332613</v>
      </c>
      <c r="X11" s="94">
        <v>6027.4900230754984</v>
      </c>
      <c r="Y11" s="95">
        <v>6075.841609147622</v>
      </c>
      <c r="Z11" s="69"/>
    </row>
    <row r="12" spans="1:26" ht="13.5" customHeight="1" x14ac:dyDescent="0.25">
      <c r="A12" s="90"/>
      <c r="B12" s="554" t="s">
        <v>73</v>
      </c>
      <c r="C12" s="555"/>
      <c r="D12" s="555"/>
      <c r="E12" s="555"/>
      <c r="F12" s="555"/>
      <c r="G12" s="555"/>
      <c r="H12" s="555"/>
      <c r="I12" s="555"/>
      <c r="J12" s="555"/>
      <c r="K12" s="555"/>
      <c r="L12" s="555"/>
      <c r="M12" s="555"/>
      <c r="N12" s="555"/>
      <c r="O12" s="555"/>
      <c r="P12" s="555"/>
      <c r="Q12" s="555"/>
      <c r="R12" s="555"/>
      <c r="S12" s="555"/>
      <c r="T12" s="555"/>
      <c r="U12" s="555"/>
      <c r="V12" s="555"/>
      <c r="W12" s="555"/>
      <c r="X12" s="555"/>
      <c r="Y12" s="556"/>
      <c r="Z12" s="69"/>
    </row>
    <row r="13" spans="1:26" ht="13.5" customHeight="1" x14ac:dyDescent="0.25">
      <c r="A13" s="92"/>
      <c r="B13" s="86"/>
      <c r="C13" s="84"/>
      <c r="D13" s="87" t="s">
        <v>74</v>
      </c>
      <c r="E13" s="88">
        <v>48.393902732203536</v>
      </c>
      <c r="F13" s="88">
        <v>52.202337799439491</v>
      </c>
      <c r="G13" s="88">
        <v>59.403747293680247</v>
      </c>
      <c r="H13" s="88">
        <v>50.944261118763784</v>
      </c>
      <c r="I13" s="88">
        <v>44.004184905482461</v>
      </c>
      <c r="J13" s="88">
        <v>42.630329456124855</v>
      </c>
      <c r="K13" s="88">
        <v>46.078749583164061</v>
      </c>
      <c r="L13" s="88">
        <v>49.976395127377096</v>
      </c>
      <c r="M13" s="88">
        <v>48.113456816989761</v>
      </c>
      <c r="N13" s="88">
        <v>49.133819763685388</v>
      </c>
      <c r="O13" s="88">
        <v>52.59720169784184</v>
      </c>
      <c r="P13" s="88">
        <v>56.190223749554946</v>
      </c>
      <c r="Q13" s="88">
        <v>58.971052999999998</v>
      </c>
      <c r="R13" s="88">
        <v>75.520265999999992</v>
      </c>
      <c r="S13" s="88">
        <v>76.989229000000009</v>
      </c>
      <c r="T13" s="88">
        <v>88.814115999999999</v>
      </c>
      <c r="U13" s="88">
        <v>94.447102944360509</v>
      </c>
      <c r="V13" s="88">
        <v>94.722329242949357</v>
      </c>
      <c r="W13" s="88">
        <v>95.604873065570359</v>
      </c>
      <c r="X13" s="88">
        <v>96.017646115378568</v>
      </c>
      <c r="Y13" s="89">
        <v>96.197898874063284</v>
      </c>
      <c r="Z13" s="69"/>
    </row>
    <row r="14" spans="1:26" ht="13.5" customHeight="1" x14ac:dyDescent="0.25">
      <c r="A14" s="92"/>
      <c r="B14" s="86"/>
      <c r="C14" s="84"/>
      <c r="D14" s="87" t="s">
        <v>75</v>
      </c>
      <c r="E14" s="88">
        <v>66.94025165063826</v>
      </c>
      <c r="F14" s="88">
        <v>69.691580699634599</v>
      </c>
      <c r="G14" s="88">
        <v>78.279656924963774</v>
      </c>
      <c r="H14" s="88">
        <v>66.025543131507618</v>
      </c>
      <c r="I14" s="88">
        <v>56.026439151359838</v>
      </c>
      <c r="J14" s="88">
        <v>53.367562327835159</v>
      </c>
      <c r="K14" s="88">
        <v>56.500853418062391</v>
      </c>
      <c r="L14" s="88">
        <v>60.600285147607771</v>
      </c>
      <c r="M14" s="88">
        <v>57.902670249906997</v>
      </c>
      <c r="N14" s="88">
        <v>57.948024545860811</v>
      </c>
      <c r="O14" s="88">
        <v>61.005251953442482</v>
      </c>
      <c r="P14" s="88">
        <v>64.012989449454054</v>
      </c>
      <c r="Q14" s="88">
        <v>65.48312983172265</v>
      </c>
      <c r="R14" s="88">
        <v>78.821223973791732</v>
      </c>
      <c r="S14" s="88">
        <v>80.730409656985671</v>
      </c>
      <c r="T14" s="88">
        <v>88.814115999999999</v>
      </c>
      <c r="U14" s="88">
        <v>91.48967230275737</v>
      </c>
      <c r="V14" s="88">
        <v>90.565022585432459</v>
      </c>
      <c r="W14" s="88">
        <v>90.925167989892188</v>
      </c>
      <c r="X14" s="88">
        <v>90.220860820669046</v>
      </c>
      <c r="Y14" s="89">
        <v>88.794782779690024</v>
      </c>
      <c r="Z14" s="69"/>
    </row>
    <row r="15" spans="1:26" ht="13.5" customHeight="1" x14ac:dyDescent="0.25">
      <c r="A15" s="92"/>
      <c r="B15" s="86"/>
      <c r="C15" s="84"/>
      <c r="D15" s="87" t="s">
        <v>76</v>
      </c>
      <c r="E15" s="88"/>
      <c r="F15" s="88">
        <v>4.7654960415415948</v>
      </c>
      <c r="G15" s="88">
        <v>12.048624512132623</v>
      </c>
      <c r="H15" s="88">
        <v>-15.659610713025662</v>
      </c>
      <c r="I15" s="88">
        <v>-14.907299406289287</v>
      </c>
      <c r="J15" s="88">
        <v>-5.0498850889482032</v>
      </c>
      <c r="K15" s="88">
        <v>5.6608201990814955</v>
      </c>
      <c r="L15" s="88">
        <v>7.2538919577229022</v>
      </c>
      <c r="M15" s="88">
        <v>-4.3238303870108075</v>
      </c>
      <c r="N15" s="88">
        <v>-0.11155099151352044</v>
      </c>
      <c r="O15" s="88">
        <v>5.2199278895862067</v>
      </c>
      <c r="P15" s="88">
        <v>4.8232004972109221</v>
      </c>
      <c r="Q15" s="88">
        <v>2.5270566690173579</v>
      </c>
      <c r="R15" s="88">
        <v>16.369461871983738</v>
      </c>
      <c r="S15" s="88">
        <v>-3.7259505178977026</v>
      </c>
      <c r="T15" s="88">
        <v>19.412657367170194</v>
      </c>
      <c r="U15" s="88">
        <v>7.4742509472621288</v>
      </c>
      <c r="V15" s="88">
        <v>-1.5970302498592326</v>
      </c>
      <c r="W15" s="88">
        <v>2.6327221986626181</v>
      </c>
      <c r="X15" s="88"/>
      <c r="Y15" s="89">
        <v>1.6756967085028052</v>
      </c>
      <c r="Z15" s="69"/>
    </row>
    <row r="16" spans="1:26" ht="13.5" customHeight="1" x14ac:dyDescent="0.25">
      <c r="A16" s="92"/>
      <c r="B16" s="86"/>
      <c r="C16" s="84"/>
      <c r="D16" s="87" t="s">
        <v>77</v>
      </c>
      <c r="E16" s="88">
        <v>3.0882622145121643</v>
      </c>
      <c r="F16" s="88">
        <v>3.2968634338288192</v>
      </c>
      <c r="G16" s="88">
        <v>3.8046863409283649</v>
      </c>
      <c r="H16" s="88">
        <v>3.1245061938285303</v>
      </c>
      <c r="I16" s="88">
        <v>2.6328496274562423</v>
      </c>
      <c r="J16" s="88">
        <v>2.4684857613609892</v>
      </c>
      <c r="K16" s="88">
        <v>2.5512901630458216</v>
      </c>
      <c r="L16" s="88">
        <v>2.6641332187949072</v>
      </c>
      <c r="M16" s="88">
        <v>2.4831854754661644</v>
      </c>
      <c r="N16" s="88">
        <v>2.4288430877615395</v>
      </c>
      <c r="O16" s="88">
        <v>2.5011449147183966</v>
      </c>
      <c r="P16" s="88">
        <v>2.5808219717399026</v>
      </c>
      <c r="Q16" s="88">
        <v>2.6216079856923309</v>
      </c>
      <c r="R16" s="88">
        <v>3.6194017847728772</v>
      </c>
      <c r="S16" s="88">
        <v>3.2865368459517015</v>
      </c>
      <c r="T16" s="88">
        <v>3.5567198348545861</v>
      </c>
      <c r="U16" s="88">
        <v>3.7154291785220965</v>
      </c>
      <c r="V16" s="88">
        <v>3.6043306643417283</v>
      </c>
      <c r="W16" s="88">
        <v>3.5236208596011509</v>
      </c>
      <c r="X16" s="88">
        <v>3.4089153548420894</v>
      </c>
      <c r="Y16" s="89">
        <v>3.286117043575095</v>
      </c>
      <c r="Z16" s="69"/>
    </row>
    <row r="17" spans="1:26" ht="13.5" customHeight="1" x14ac:dyDescent="0.25">
      <c r="A17" s="92"/>
      <c r="B17" s="91"/>
      <c r="C17" s="92"/>
      <c r="D17" s="93" t="s">
        <v>78</v>
      </c>
      <c r="E17" s="94">
        <v>1088.313383174424</v>
      </c>
      <c r="F17" s="94">
        <v>1124.2844234665795</v>
      </c>
      <c r="G17" s="94">
        <v>1253.5224555722789</v>
      </c>
      <c r="H17" s="94">
        <v>1048.7444655498834</v>
      </c>
      <c r="I17" s="94">
        <v>883.10579109208879</v>
      </c>
      <c r="J17" s="94">
        <v>835.75841184295984</v>
      </c>
      <c r="K17" s="94">
        <v>878.84699221979236</v>
      </c>
      <c r="L17" s="94">
        <v>935.34475468704716</v>
      </c>
      <c r="M17" s="94">
        <v>886.55484826535701</v>
      </c>
      <c r="N17" s="94">
        <v>880.73599127381726</v>
      </c>
      <c r="O17" s="94">
        <v>921.68959794288253</v>
      </c>
      <c r="P17" s="94">
        <v>961.57109036489555</v>
      </c>
      <c r="Q17" s="94">
        <v>978.76986752146968</v>
      </c>
      <c r="R17" s="94">
        <v>1172.0715243056341</v>
      </c>
      <c r="S17" s="94">
        <v>1195.0279165125683</v>
      </c>
      <c r="T17" s="94">
        <v>1312.0872580764021</v>
      </c>
      <c r="U17" s="94">
        <v>1346.7525133732008</v>
      </c>
      <c r="V17" s="94">
        <v>1328.6021414618958</v>
      </c>
      <c r="W17" s="94">
        <v>1329.6498577003777</v>
      </c>
      <c r="X17" s="94">
        <v>1315.4897951498365</v>
      </c>
      <c r="Y17" s="95">
        <v>1291.1977112770596</v>
      </c>
      <c r="Z17" s="69"/>
    </row>
    <row r="18" spans="1:26" ht="13.5" customHeight="1" x14ac:dyDescent="0.25">
      <c r="A18" s="92"/>
      <c r="B18" s="554" t="s">
        <v>79</v>
      </c>
      <c r="C18" s="555"/>
      <c r="D18" s="555"/>
      <c r="E18" s="555"/>
      <c r="F18" s="555"/>
      <c r="G18" s="555"/>
      <c r="H18" s="555"/>
      <c r="I18" s="555"/>
      <c r="J18" s="555"/>
      <c r="K18" s="555"/>
      <c r="L18" s="555"/>
      <c r="M18" s="555"/>
      <c r="N18" s="555"/>
      <c r="O18" s="555"/>
      <c r="P18" s="555"/>
      <c r="Q18" s="555"/>
      <c r="R18" s="555"/>
      <c r="S18" s="555"/>
      <c r="T18" s="555"/>
      <c r="U18" s="555"/>
      <c r="V18" s="555"/>
      <c r="W18" s="555"/>
      <c r="X18" s="555"/>
      <c r="Y18" s="556"/>
      <c r="Z18" s="69"/>
    </row>
    <row r="19" spans="1:26" ht="13.5" customHeight="1" x14ac:dyDescent="0.25">
      <c r="A19" s="92"/>
      <c r="B19" s="86"/>
      <c r="C19" s="84"/>
      <c r="D19" s="87" t="s">
        <v>80</v>
      </c>
      <c r="E19" s="96">
        <v>286.76629400000002</v>
      </c>
      <c r="F19" s="96">
        <v>299.94735100000003</v>
      </c>
      <c r="G19" s="96">
        <v>318.08264200000002</v>
      </c>
      <c r="H19" s="96">
        <v>324.94498900000002</v>
      </c>
      <c r="I19" s="96">
        <v>313.267403</v>
      </c>
      <c r="J19" s="96">
        <v>309.98998599999999</v>
      </c>
      <c r="K19" s="96">
        <v>308.71881300000001</v>
      </c>
      <c r="L19" s="96">
        <v>310.64616799999999</v>
      </c>
      <c r="M19" s="96">
        <v>309.74895700000008</v>
      </c>
      <c r="N19" s="96">
        <v>286.70990599999999</v>
      </c>
      <c r="O19" s="96">
        <v>289.20227899999998</v>
      </c>
      <c r="P19" s="96">
        <v>295.63494099999997</v>
      </c>
      <c r="Q19" s="96">
        <v>321.42631599999999</v>
      </c>
      <c r="R19" s="96">
        <v>429.36841400000003</v>
      </c>
      <c r="S19" s="96">
        <v>413.760448</v>
      </c>
      <c r="T19" s="96">
        <v>415.47497423494411</v>
      </c>
      <c r="U19" s="96">
        <v>419.68700688438969</v>
      </c>
      <c r="V19" s="96">
        <v>422.00137328095701</v>
      </c>
      <c r="W19" s="96">
        <v>430.32555692311388</v>
      </c>
      <c r="X19" s="96">
        <v>439.94670740392792</v>
      </c>
      <c r="Y19" s="97">
        <v>452.6674664823604</v>
      </c>
      <c r="Z19" s="69"/>
    </row>
    <row r="20" spans="1:26" ht="13.5" customHeight="1" x14ac:dyDescent="0.25">
      <c r="A20" s="92"/>
      <c r="B20" s="98"/>
      <c r="C20" s="84"/>
      <c r="D20" s="87" t="s">
        <v>81</v>
      </c>
      <c r="E20" s="96">
        <v>43.189293280000001</v>
      </c>
      <c r="F20" s="96">
        <v>47.242335060000002</v>
      </c>
      <c r="G20" s="96">
        <v>54.660401890000003</v>
      </c>
      <c r="H20" s="96">
        <v>42.333612796000004</v>
      </c>
      <c r="I20" s="96">
        <v>42.325887692000002</v>
      </c>
      <c r="J20" s="96">
        <v>39.479622184</v>
      </c>
      <c r="K20" s="96">
        <v>41.356101916</v>
      </c>
      <c r="L20" s="96">
        <v>45.539850194000003</v>
      </c>
      <c r="M20" s="96">
        <v>44.195856389342602</v>
      </c>
      <c r="N20" s="96">
        <v>42.526187000000007</v>
      </c>
      <c r="O20" s="96">
        <v>45.004945000000006</v>
      </c>
      <c r="P20" s="96">
        <v>50.802769000000005</v>
      </c>
      <c r="Q20" s="96">
        <v>57.891052999999999</v>
      </c>
      <c r="R20" s="96">
        <v>75.520265999999992</v>
      </c>
      <c r="S20" s="96">
        <v>76.989229000000009</v>
      </c>
      <c r="T20" s="96">
        <v>88.814115999999999</v>
      </c>
      <c r="U20" s="96">
        <v>94.447102944360509</v>
      </c>
      <c r="V20" s="96">
        <v>94.722329242949357</v>
      </c>
      <c r="W20" s="96">
        <v>95.604873065570359</v>
      </c>
      <c r="X20" s="96">
        <v>96.017646115378568</v>
      </c>
      <c r="Y20" s="97">
        <v>96.197898874063284</v>
      </c>
      <c r="Z20" s="69"/>
    </row>
    <row r="21" spans="1:26" ht="13.5" customHeight="1" x14ac:dyDescent="0.25">
      <c r="A21" s="92"/>
      <c r="B21" s="98"/>
      <c r="C21" s="84"/>
      <c r="D21" s="87" t="s">
        <v>82</v>
      </c>
      <c r="E21" s="96">
        <v>329.95558728000003</v>
      </c>
      <c r="F21" s="96">
        <v>347.18968606000004</v>
      </c>
      <c r="G21" s="96">
        <v>372.74304389000002</v>
      </c>
      <c r="H21" s="96">
        <v>367.27860179600003</v>
      </c>
      <c r="I21" s="96">
        <v>355.59329069199998</v>
      </c>
      <c r="J21" s="96">
        <v>349.46960818399998</v>
      </c>
      <c r="K21" s="96">
        <v>350.07491491600001</v>
      </c>
      <c r="L21" s="96">
        <v>356.18601819399998</v>
      </c>
      <c r="M21" s="96">
        <v>353.9448133893427</v>
      </c>
      <c r="N21" s="96">
        <v>329.23609299999998</v>
      </c>
      <c r="O21" s="96">
        <v>334.207224</v>
      </c>
      <c r="P21" s="96">
        <v>346.43770999999998</v>
      </c>
      <c r="Q21" s="96">
        <v>379.31736899999999</v>
      </c>
      <c r="R21" s="96">
        <v>504.88868000000002</v>
      </c>
      <c r="S21" s="96">
        <v>490.74967700000002</v>
      </c>
      <c r="T21" s="96">
        <v>504.28909023494413</v>
      </c>
      <c r="U21" s="96">
        <v>514.13410982875018</v>
      </c>
      <c r="V21" s="96">
        <v>516.72370252390635</v>
      </c>
      <c r="W21" s="96">
        <v>525.93042998868418</v>
      </c>
      <c r="X21" s="96">
        <v>535.96435351930654</v>
      </c>
      <c r="Y21" s="97">
        <v>548.86536535642369</v>
      </c>
      <c r="Z21" s="69"/>
    </row>
    <row r="22" spans="1:26" ht="13.5" customHeight="1" x14ac:dyDescent="0.25">
      <c r="A22" s="92"/>
      <c r="B22" s="98"/>
      <c r="C22" s="84"/>
      <c r="D22" s="87" t="s">
        <v>83</v>
      </c>
      <c r="E22" s="96">
        <v>278.13770599999998</v>
      </c>
      <c r="F22" s="96">
        <v>299.39164900000003</v>
      </c>
      <c r="G22" s="96">
        <v>315.68135799999999</v>
      </c>
      <c r="H22" s="96">
        <v>315.52935992057354</v>
      </c>
      <c r="I22" s="96">
        <v>336.94284690772548</v>
      </c>
      <c r="J22" s="96">
        <v>350.62777768599432</v>
      </c>
      <c r="K22" s="96">
        <v>385.44018699999998</v>
      </c>
      <c r="L22" s="96">
        <v>394.04783199999997</v>
      </c>
      <c r="M22" s="96">
        <v>405.40704299999976</v>
      </c>
      <c r="N22" s="96">
        <v>439.69709400000005</v>
      </c>
      <c r="O22" s="96">
        <v>453.85772099999997</v>
      </c>
      <c r="P22" s="96">
        <v>465.15805899999992</v>
      </c>
      <c r="Q22" s="96">
        <v>468.22068400000018</v>
      </c>
      <c r="R22" s="96">
        <v>551.55858599999999</v>
      </c>
      <c r="S22" s="96">
        <v>524.14755200000025</v>
      </c>
      <c r="T22" s="96">
        <v>646.66197491358844</v>
      </c>
      <c r="U22" s="96">
        <v>643.94930838958646</v>
      </c>
      <c r="V22" s="96">
        <v>625.57911684168266</v>
      </c>
      <c r="W22" s="96">
        <v>636.80002104525693</v>
      </c>
      <c r="X22" s="96">
        <v>667.88670142034346</v>
      </c>
      <c r="Y22" s="97">
        <v>686.57579126157157</v>
      </c>
      <c r="Z22" s="69"/>
    </row>
    <row r="23" spans="1:26" ht="13.5" customHeight="1" x14ac:dyDescent="0.25">
      <c r="A23" s="90"/>
      <c r="B23" s="98"/>
      <c r="C23" s="84"/>
      <c r="D23" s="87" t="s">
        <v>84</v>
      </c>
      <c r="E23" s="96">
        <v>19.994706719999996</v>
      </c>
      <c r="F23" s="96">
        <v>38.893664939999994</v>
      </c>
      <c r="G23" s="96">
        <v>32.560598110000001</v>
      </c>
      <c r="H23" s="96">
        <v>38.64738720399999</v>
      </c>
      <c r="I23" s="96">
        <v>32.495112307999996</v>
      </c>
      <c r="J23" s="96">
        <v>29.727377815999994</v>
      </c>
      <c r="K23" s="96">
        <v>33.230898084000003</v>
      </c>
      <c r="L23" s="96">
        <v>36.929149805999991</v>
      </c>
      <c r="M23" s="96">
        <v>35.535143610657393</v>
      </c>
      <c r="N23" s="96">
        <v>44.887812999999966</v>
      </c>
      <c r="O23" s="96">
        <v>48.384054999999989</v>
      </c>
      <c r="P23" s="96">
        <v>45.720230999999977</v>
      </c>
      <c r="Q23" s="96">
        <v>36.349946999999972</v>
      </c>
      <c r="R23" s="96">
        <v>50.185734000000025</v>
      </c>
      <c r="S23" s="96">
        <v>32.638770999999991</v>
      </c>
      <c r="T23" s="96">
        <v>30.941352117593183</v>
      </c>
      <c r="U23" s="96">
        <v>40.690722349768279</v>
      </c>
      <c r="V23" s="96">
        <v>38.038656336621969</v>
      </c>
      <c r="W23" s="96">
        <v>36.470671367413928</v>
      </c>
      <c r="X23" s="96">
        <v>35.859995746299717</v>
      </c>
      <c r="Y23" s="97">
        <v>35.708127324374075</v>
      </c>
      <c r="Z23" s="69"/>
    </row>
    <row r="24" spans="1:26" ht="13.5" customHeight="1" x14ac:dyDescent="0.25">
      <c r="A24" s="92"/>
      <c r="B24" s="98"/>
      <c r="C24" s="84"/>
      <c r="D24" s="87" t="s">
        <v>85</v>
      </c>
      <c r="E24" s="96">
        <v>298.13241271999993</v>
      </c>
      <c r="F24" s="96">
        <v>338.28531393999998</v>
      </c>
      <c r="G24" s="96">
        <v>348.24195610999999</v>
      </c>
      <c r="H24" s="96">
        <v>354.17674712457352</v>
      </c>
      <c r="I24" s="96">
        <v>369.43795921572553</v>
      </c>
      <c r="J24" s="96">
        <v>380.35515550199432</v>
      </c>
      <c r="K24" s="96">
        <v>418.67108508399997</v>
      </c>
      <c r="L24" s="96">
        <v>430.97698180600003</v>
      </c>
      <c r="M24" s="96">
        <v>440.94218661065713</v>
      </c>
      <c r="N24" s="96">
        <v>484.58490700000004</v>
      </c>
      <c r="O24" s="96">
        <v>502.24177599999996</v>
      </c>
      <c r="P24" s="96">
        <v>510.87828999999994</v>
      </c>
      <c r="Q24" s="96">
        <v>504.57063100000016</v>
      </c>
      <c r="R24" s="96">
        <v>601.74432000000002</v>
      </c>
      <c r="S24" s="96">
        <v>556.78632300000027</v>
      </c>
      <c r="T24" s="96">
        <v>677.60332703118138</v>
      </c>
      <c r="U24" s="96">
        <v>684.64003073935476</v>
      </c>
      <c r="V24" s="96">
        <v>663.61777317830467</v>
      </c>
      <c r="W24" s="96">
        <v>673.270692412671</v>
      </c>
      <c r="X24" s="96">
        <v>703.74669716664312</v>
      </c>
      <c r="Y24" s="97">
        <v>722.2839185859458</v>
      </c>
      <c r="Z24" s="69"/>
    </row>
    <row r="25" spans="1:26" ht="13.5" customHeight="1" x14ac:dyDescent="0.25">
      <c r="A25" s="92"/>
      <c r="B25" s="99"/>
      <c r="C25" s="84"/>
      <c r="D25" s="87" t="s">
        <v>86</v>
      </c>
      <c r="E25" s="96">
        <v>564.904</v>
      </c>
      <c r="F25" s="96">
        <v>599.33900000000006</v>
      </c>
      <c r="G25" s="96">
        <v>633.76400000000001</v>
      </c>
      <c r="H25" s="96">
        <v>640.47434892057356</v>
      </c>
      <c r="I25" s="96">
        <v>650.21024990772548</v>
      </c>
      <c r="J25" s="96">
        <v>660.6177636859943</v>
      </c>
      <c r="K25" s="96">
        <v>694.15899999999999</v>
      </c>
      <c r="L25" s="96">
        <v>704.69399999999996</v>
      </c>
      <c r="M25" s="96">
        <v>715.15599999999984</v>
      </c>
      <c r="N25" s="96">
        <v>726.40700000000004</v>
      </c>
      <c r="O25" s="96">
        <v>743.06</v>
      </c>
      <c r="P25" s="96">
        <v>760.79299999999989</v>
      </c>
      <c r="Q25" s="96">
        <v>789.64700000000016</v>
      </c>
      <c r="R25" s="96">
        <v>980.92700000000002</v>
      </c>
      <c r="S25" s="96">
        <v>937.90800000000024</v>
      </c>
      <c r="T25" s="96">
        <v>1062.1369491485325</v>
      </c>
      <c r="U25" s="96">
        <v>1063.6363152739762</v>
      </c>
      <c r="V25" s="96">
        <v>1047.5804901226397</v>
      </c>
      <c r="W25" s="96">
        <v>1067.1255779683709</v>
      </c>
      <c r="X25" s="96">
        <v>1107.8334088242714</v>
      </c>
      <c r="Y25" s="97">
        <v>1139.243257743932</v>
      </c>
      <c r="Z25" s="69"/>
    </row>
    <row r="26" spans="1:26" ht="13.5" customHeight="1" x14ac:dyDescent="0.25">
      <c r="A26" s="92"/>
      <c r="B26" s="99"/>
      <c r="C26" s="84"/>
      <c r="D26" s="87" t="s">
        <v>87</v>
      </c>
      <c r="E26" s="96">
        <v>63.183999999999997</v>
      </c>
      <c r="F26" s="96">
        <v>86.135999999999996</v>
      </c>
      <c r="G26" s="96">
        <v>87.221000000000004</v>
      </c>
      <c r="H26" s="96">
        <v>80.980999999999995</v>
      </c>
      <c r="I26" s="96">
        <v>74.820999999999998</v>
      </c>
      <c r="J26" s="96">
        <v>69.206999999999994</v>
      </c>
      <c r="K26" s="96">
        <v>74.587000000000003</v>
      </c>
      <c r="L26" s="96">
        <v>82.468999999999994</v>
      </c>
      <c r="M26" s="96">
        <v>79.730999999999995</v>
      </c>
      <c r="N26" s="96">
        <v>87.413999999999973</v>
      </c>
      <c r="O26" s="96">
        <v>93.388999999999996</v>
      </c>
      <c r="P26" s="96">
        <v>96.522999999999982</v>
      </c>
      <c r="Q26" s="96">
        <v>94.240999999999971</v>
      </c>
      <c r="R26" s="96">
        <v>125.70600000000002</v>
      </c>
      <c r="S26" s="96">
        <v>109.628</v>
      </c>
      <c r="T26" s="96">
        <v>119.75546811759318</v>
      </c>
      <c r="U26" s="96">
        <v>135.13782529412879</v>
      </c>
      <c r="V26" s="96">
        <v>132.76098557957133</v>
      </c>
      <c r="W26" s="96">
        <v>132.07554443298429</v>
      </c>
      <c r="X26" s="96">
        <v>131.87764186167828</v>
      </c>
      <c r="Y26" s="97">
        <v>131.90602619843736</v>
      </c>
      <c r="Z26" s="69"/>
    </row>
    <row r="27" spans="1:26" ht="13.5" customHeight="1" x14ac:dyDescent="0.25">
      <c r="A27" s="92"/>
      <c r="B27" s="99"/>
      <c r="C27" s="84"/>
      <c r="D27" s="87" t="s">
        <v>88</v>
      </c>
      <c r="E27" s="96">
        <v>628.08799999999997</v>
      </c>
      <c r="F27" s="96">
        <v>685.47500000000002</v>
      </c>
      <c r="G27" s="96">
        <v>720.98500000000001</v>
      </c>
      <c r="H27" s="96">
        <v>721.45534892057356</v>
      </c>
      <c r="I27" s="96">
        <v>725.03124990772551</v>
      </c>
      <c r="J27" s="96">
        <v>729.8247636859943</v>
      </c>
      <c r="K27" s="96">
        <v>768.74599999999998</v>
      </c>
      <c r="L27" s="96">
        <v>787.16300000000001</v>
      </c>
      <c r="M27" s="96">
        <v>794.88699999999983</v>
      </c>
      <c r="N27" s="96">
        <v>813.82100000000003</v>
      </c>
      <c r="O27" s="96">
        <v>836.44899999999996</v>
      </c>
      <c r="P27" s="96">
        <v>857.31599999999992</v>
      </c>
      <c r="Q27" s="96">
        <v>883.88800000000015</v>
      </c>
      <c r="R27" s="96">
        <v>1106.633</v>
      </c>
      <c r="S27" s="96">
        <v>1047.2760000000001</v>
      </c>
      <c r="T27" s="96">
        <v>1181.8924172661254</v>
      </c>
      <c r="U27" s="96">
        <v>1198.7741405681049</v>
      </c>
      <c r="V27" s="96">
        <v>1180.341475702211</v>
      </c>
      <c r="W27" s="96">
        <v>1199.2011224013552</v>
      </c>
      <c r="X27" s="96">
        <v>1239.7110506859497</v>
      </c>
      <c r="Y27" s="97">
        <v>1271.1492839423695</v>
      </c>
      <c r="Z27" s="69"/>
    </row>
    <row r="28" spans="1:26" ht="12.75" customHeight="1" x14ac:dyDescent="0.25">
      <c r="A28" s="92"/>
      <c r="B28" s="554" t="s">
        <v>89</v>
      </c>
      <c r="C28" s="555"/>
      <c r="D28" s="555"/>
      <c r="E28" s="555"/>
      <c r="F28" s="555"/>
      <c r="G28" s="555"/>
      <c r="H28" s="555"/>
      <c r="I28" s="555"/>
      <c r="J28" s="555"/>
      <c r="K28" s="555"/>
      <c r="L28" s="555"/>
      <c r="M28" s="555"/>
      <c r="N28" s="555"/>
      <c r="O28" s="555"/>
      <c r="P28" s="555"/>
      <c r="Q28" s="555"/>
      <c r="R28" s="555"/>
      <c r="S28" s="555"/>
      <c r="T28" s="555"/>
      <c r="U28" s="555"/>
      <c r="V28" s="555"/>
      <c r="W28" s="555"/>
      <c r="X28" s="555"/>
      <c r="Y28" s="556"/>
      <c r="Z28" s="69"/>
    </row>
    <row r="29" spans="1:26" ht="12.75" customHeight="1" x14ac:dyDescent="0.25">
      <c r="A29" s="92"/>
      <c r="B29" s="73"/>
      <c r="C29" s="74"/>
      <c r="D29" s="74"/>
      <c r="E29" s="557" t="s">
        <v>35</v>
      </c>
      <c r="F29" s="557"/>
      <c r="G29" s="557"/>
      <c r="H29" s="557"/>
      <c r="I29" s="557"/>
      <c r="J29" s="557"/>
      <c r="K29" s="557"/>
      <c r="L29" s="557"/>
      <c r="M29" s="557"/>
      <c r="N29" s="557"/>
      <c r="O29" s="557"/>
      <c r="P29" s="557"/>
      <c r="Q29" s="557"/>
      <c r="R29" s="557"/>
      <c r="S29" s="100"/>
      <c r="T29" s="558" t="s">
        <v>36</v>
      </c>
      <c r="U29" s="557"/>
      <c r="V29" s="557"/>
      <c r="W29" s="557"/>
      <c r="X29" s="557"/>
      <c r="Y29" s="559"/>
      <c r="Z29" s="69"/>
    </row>
    <row r="30" spans="1:26" ht="12.75" customHeight="1" x14ac:dyDescent="0.25">
      <c r="A30" s="101"/>
      <c r="B30" s="73"/>
      <c r="C30" s="74"/>
      <c r="D30" s="74"/>
      <c r="E30" s="75" t="s">
        <v>53</v>
      </c>
      <c r="F30" s="75" t="s">
        <v>54</v>
      </c>
      <c r="G30" s="75" t="s">
        <v>55</v>
      </c>
      <c r="H30" s="75" t="s">
        <v>56</v>
      </c>
      <c r="I30" s="75" t="s">
        <v>57</v>
      </c>
      <c r="J30" s="75" t="s">
        <v>58</v>
      </c>
      <c r="K30" s="75" t="s">
        <v>59</v>
      </c>
      <c r="L30" s="75" t="s">
        <v>60</v>
      </c>
      <c r="M30" s="75" t="s">
        <v>61</v>
      </c>
      <c r="N30" s="75" t="s">
        <v>62</v>
      </c>
      <c r="O30" s="76" t="s">
        <v>63</v>
      </c>
      <c r="P30" s="76" t="s">
        <v>64</v>
      </c>
      <c r="Q30" s="76" t="s">
        <v>65</v>
      </c>
      <c r="R30" s="76" t="s">
        <v>66</v>
      </c>
      <c r="S30" s="76" t="s">
        <v>37</v>
      </c>
      <c r="T30" s="76" t="s">
        <v>38</v>
      </c>
      <c r="U30" s="76" t="s">
        <v>39</v>
      </c>
      <c r="V30" s="76" t="s">
        <v>40</v>
      </c>
      <c r="W30" s="76" t="s">
        <v>41</v>
      </c>
      <c r="X30" s="76" t="s">
        <v>42</v>
      </c>
      <c r="Y30" s="102" t="s">
        <v>43</v>
      </c>
      <c r="Z30" s="69"/>
    </row>
    <row r="31" spans="1:26" ht="13.5" customHeight="1" x14ac:dyDescent="0.25">
      <c r="A31" s="101"/>
      <c r="B31" s="103" t="s">
        <v>90</v>
      </c>
      <c r="C31" s="104"/>
      <c r="D31" s="105"/>
      <c r="E31" s="106">
        <v>1567.027</v>
      </c>
      <c r="F31" s="106">
        <v>1583.394</v>
      </c>
      <c r="G31" s="106">
        <v>1561.3309999999999</v>
      </c>
      <c r="H31" s="106">
        <v>1630.4739999999999</v>
      </c>
      <c r="I31" s="106">
        <v>1671.3520000000001</v>
      </c>
      <c r="J31" s="106">
        <v>1726.9829999999999</v>
      </c>
      <c r="K31" s="106">
        <v>1806.096</v>
      </c>
      <c r="L31" s="106">
        <v>1875.8969999999999</v>
      </c>
      <c r="M31" s="106">
        <v>1937.57</v>
      </c>
      <c r="N31" s="106">
        <v>2022.931</v>
      </c>
      <c r="O31" s="106">
        <v>2102.9250000000002</v>
      </c>
      <c r="P31" s="106">
        <v>2177.2220000000002</v>
      </c>
      <c r="Q31" s="106">
        <v>2249.4229999999998</v>
      </c>
      <c r="R31" s="106">
        <v>2086.54</v>
      </c>
      <c r="S31" s="106">
        <v>2342.5639999999999</v>
      </c>
      <c r="T31" s="106">
        <v>2497.0793349999999</v>
      </c>
      <c r="U31" s="106">
        <v>2542.0240410000001</v>
      </c>
      <c r="V31" s="106">
        <v>2628.0144100000002</v>
      </c>
      <c r="W31" s="106">
        <v>2713.2565300000001</v>
      </c>
      <c r="X31" s="106">
        <v>2816.6626660000002</v>
      </c>
      <c r="Y31" s="107">
        <v>2927.4033030000001</v>
      </c>
      <c r="Z31" s="69"/>
    </row>
    <row r="32" spans="1:26" ht="13.5" customHeight="1" x14ac:dyDescent="0.25">
      <c r="A32" s="101"/>
      <c r="B32" s="103" t="s">
        <v>91</v>
      </c>
      <c r="C32" s="104"/>
      <c r="D32" s="105"/>
      <c r="E32" s="88">
        <v>2.3696682464454852</v>
      </c>
      <c r="F32" s="88">
        <v>3.6111111111111001</v>
      </c>
      <c r="G32" s="88">
        <v>1.3106940720881965</v>
      </c>
      <c r="H32" s="88">
        <v>1.6759776536312785</v>
      </c>
      <c r="I32" s="88">
        <v>1.7929438982070565</v>
      </c>
      <c r="J32" s="88">
        <v>1.7045454545454533</v>
      </c>
      <c r="K32" s="88">
        <v>2.0949720670391088</v>
      </c>
      <c r="L32" s="88">
        <v>1.1217510259917844</v>
      </c>
      <c r="M32" s="88">
        <v>0.75757575757575069</v>
      </c>
      <c r="N32" s="88">
        <v>2.0408163265306314</v>
      </c>
      <c r="O32" s="88">
        <v>1.6842105263157805</v>
      </c>
      <c r="P32" s="88">
        <v>1.8115942028985614</v>
      </c>
      <c r="Q32" s="88">
        <v>2.5927808845958396</v>
      </c>
      <c r="R32" s="88">
        <v>6.3924677898909721</v>
      </c>
      <c r="S32" s="88">
        <v>-0.46576618537494596</v>
      </c>
      <c r="T32" s="88">
        <v>4.8593559197555436</v>
      </c>
      <c r="U32" s="88">
        <v>3.2325294944946563</v>
      </c>
      <c r="V32" s="88">
        <v>1.3153619311604814</v>
      </c>
      <c r="W32" s="88">
        <v>0.53193643268987501</v>
      </c>
      <c r="X32" s="88">
        <v>1.215767208195075</v>
      </c>
      <c r="Y32" s="89">
        <v>1.7967818775177875</v>
      </c>
      <c r="Z32" s="69"/>
    </row>
    <row r="33" spans="1:26" ht="12.75" customHeight="1" thickBot="1" x14ac:dyDescent="0.3">
      <c r="A33" s="101"/>
      <c r="B33" s="108"/>
      <c r="C33" s="109"/>
      <c r="D33" s="110"/>
      <c r="E33" s="560" t="s">
        <v>92</v>
      </c>
      <c r="F33" s="560"/>
      <c r="G33" s="560"/>
      <c r="H33" s="560"/>
      <c r="I33" s="560"/>
      <c r="J33" s="560"/>
      <c r="K33" s="560"/>
      <c r="L33" s="560"/>
      <c r="M33" s="560"/>
      <c r="N33" s="560"/>
      <c r="O33" s="560"/>
      <c r="P33" s="560"/>
      <c r="Q33" s="560"/>
      <c r="R33" s="561" t="s">
        <v>93</v>
      </c>
      <c r="S33" s="560"/>
      <c r="T33" s="560"/>
      <c r="U33" s="560"/>
      <c r="V33" s="560"/>
      <c r="W33" s="560"/>
      <c r="X33" s="560"/>
      <c r="Y33" s="562"/>
      <c r="Z33" s="69"/>
    </row>
    <row r="34" spans="1:26" ht="13.5" customHeight="1" x14ac:dyDescent="0.25">
      <c r="A34" s="101"/>
      <c r="B34" s="111" t="s">
        <v>94</v>
      </c>
      <c r="C34" s="112"/>
      <c r="D34" s="113"/>
      <c r="E34" s="114">
        <v>61508.25</v>
      </c>
      <c r="F34" s="114">
        <v>61987.5</v>
      </c>
      <c r="G34" s="114">
        <v>62447.75</v>
      </c>
      <c r="H34" s="114">
        <v>62956.75</v>
      </c>
      <c r="I34" s="114">
        <v>63442.5</v>
      </c>
      <c r="J34" s="114">
        <v>63855.25</v>
      </c>
      <c r="K34" s="114">
        <v>64289.75</v>
      </c>
      <c r="L34" s="114">
        <v>64789.25</v>
      </c>
      <c r="M34" s="114">
        <v>65312</v>
      </c>
      <c r="N34" s="114">
        <v>65795</v>
      </c>
      <c r="O34" s="114">
        <v>66188.5</v>
      </c>
      <c r="P34" s="114">
        <v>66571.25</v>
      </c>
      <c r="Q34" s="114">
        <v>66903.5</v>
      </c>
      <c r="R34" s="114">
        <v>67249.5</v>
      </c>
      <c r="S34" s="114">
        <v>67555.25</v>
      </c>
      <c r="T34" s="114">
        <v>67689.184125000014</v>
      </c>
      <c r="U34" s="114">
        <v>67933.544875000007</v>
      </c>
      <c r="V34" s="114">
        <v>68165.645500000013</v>
      </c>
      <c r="W34" s="114">
        <v>68382.790749999986</v>
      </c>
      <c r="X34" s="114">
        <v>68583.474500000011</v>
      </c>
      <c r="Y34" s="115">
        <v>68769.315499999997</v>
      </c>
      <c r="Z34" s="116"/>
    </row>
    <row r="35" spans="1:26" ht="12.75" customHeight="1" x14ac:dyDescent="0.25">
      <c r="A35" s="101"/>
      <c r="B35" s="545" t="s">
        <v>95</v>
      </c>
      <c r="C35" s="546"/>
      <c r="D35" s="546"/>
      <c r="E35" s="546"/>
      <c r="F35" s="546"/>
      <c r="G35" s="546"/>
      <c r="H35" s="546"/>
      <c r="I35" s="546"/>
      <c r="J35" s="546"/>
      <c r="K35" s="546"/>
      <c r="L35" s="546"/>
      <c r="M35" s="546"/>
      <c r="N35" s="546"/>
      <c r="O35" s="546"/>
      <c r="P35" s="546"/>
      <c r="Q35" s="546"/>
      <c r="R35" s="546"/>
      <c r="S35" s="546"/>
      <c r="T35" s="546"/>
      <c r="U35" s="546"/>
      <c r="V35" s="546"/>
      <c r="W35" s="546"/>
      <c r="X35" s="546"/>
      <c r="Y35" s="547"/>
      <c r="Z35" s="116"/>
    </row>
    <row r="36" spans="1:26" ht="12.75" customHeight="1" x14ac:dyDescent="0.25">
      <c r="A36" s="101"/>
      <c r="B36" s="117" t="s">
        <v>96</v>
      </c>
      <c r="C36" s="118"/>
      <c r="D36" s="118"/>
      <c r="E36" s="118"/>
      <c r="F36" s="118"/>
      <c r="G36" s="118"/>
      <c r="H36" s="118"/>
      <c r="I36" s="118"/>
      <c r="J36" s="118"/>
      <c r="K36" s="118"/>
      <c r="L36" s="118"/>
      <c r="M36" s="118"/>
      <c r="N36" s="118"/>
      <c r="O36" s="118"/>
      <c r="P36" s="118"/>
      <c r="Q36" s="118"/>
      <c r="R36" s="118"/>
      <c r="S36" s="118"/>
      <c r="T36" s="118"/>
      <c r="U36" s="118"/>
      <c r="V36" s="118"/>
      <c r="W36" s="118"/>
      <c r="X36" s="118"/>
      <c r="Y36" s="119"/>
      <c r="Z36" s="69"/>
    </row>
    <row r="37" spans="1:26" ht="12.75" customHeight="1" thickBot="1" x14ac:dyDescent="0.3">
      <c r="A37" s="69"/>
      <c r="B37" s="120" t="s">
        <v>97</v>
      </c>
      <c r="C37" s="121"/>
      <c r="D37" s="121"/>
      <c r="E37" s="121"/>
      <c r="F37" s="121"/>
      <c r="G37" s="121"/>
      <c r="H37" s="121"/>
      <c r="I37" s="121"/>
      <c r="J37" s="121"/>
      <c r="K37" s="121"/>
      <c r="L37" s="121"/>
      <c r="M37" s="121"/>
      <c r="N37" s="121"/>
      <c r="O37" s="121"/>
      <c r="P37" s="121"/>
      <c r="Q37" s="121"/>
      <c r="R37" s="121"/>
      <c r="S37" s="121"/>
      <c r="T37" s="121"/>
      <c r="U37" s="121"/>
      <c r="V37" s="121"/>
      <c r="W37" s="121"/>
      <c r="X37" s="121"/>
      <c r="Y37" s="122"/>
      <c r="Z37" s="69"/>
    </row>
    <row r="38" spans="1:26" x14ac:dyDescent="0.25">
      <c r="A38" s="69"/>
      <c r="B38" s="123"/>
      <c r="C38" s="123"/>
      <c r="D38" s="123"/>
      <c r="E38" s="123"/>
      <c r="F38" s="123"/>
      <c r="G38" s="123"/>
      <c r="H38" s="123"/>
      <c r="I38" s="123"/>
      <c r="J38" s="123"/>
      <c r="K38" s="123"/>
      <c r="L38" s="123"/>
      <c r="M38" s="123"/>
      <c r="N38" s="123"/>
      <c r="O38" s="123"/>
      <c r="P38" s="123"/>
      <c r="Q38" s="123"/>
      <c r="R38" s="123"/>
      <c r="S38" s="123"/>
      <c r="T38" s="69"/>
      <c r="U38" s="69"/>
      <c r="V38" s="69"/>
      <c r="W38" s="69"/>
      <c r="X38" s="69"/>
      <c r="Y38" s="69"/>
      <c r="Z38" s="69"/>
    </row>
    <row r="39" spans="1:26" x14ac:dyDescent="0.25">
      <c r="A39" s="69"/>
      <c r="B39" s="123"/>
      <c r="C39" s="123"/>
      <c r="D39" s="123"/>
      <c r="E39" s="123"/>
      <c r="F39" s="123"/>
      <c r="G39" s="123"/>
      <c r="H39" s="123"/>
      <c r="I39" s="123"/>
      <c r="J39" s="123"/>
      <c r="K39" s="123"/>
      <c r="L39" s="123"/>
      <c r="M39" s="123"/>
      <c r="N39" s="123"/>
      <c r="O39" s="123"/>
      <c r="P39" s="123"/>
      <c r="Q39" s="123"/>
      <c r="R39" s="123"/>
      <c r="S39" s="123"/>
      <c r="T39" s="69"/>
      <c r="U39" s="69"/>
      <c r="V39" s="69"/>
      <c r="W39" s="69"/>
      <c r="X39" s="69"/>
      <c r="Y39" s="69"/>
      <c r="Z39" s="69"/>
    </row>
    <row r="40" spans="1:26" x14ac:dyDescent="0.25">
      <c r="A40" s="69"/>
      <c r="B40" s="124"/>
      <c r="C40" s="69"/>
      <c r="D40" s="125"/>
      <c r="E40" s="125"/>
      <c r="F40" s="125"/>
      <c r="G40" s="125"/>
      <c r="H40" s="125"/>
      <c r="I40" s="125"/>
      <c r="J40" s="125"/>
      <c r="K40" s="125"/>
      <c r="L40" s="125"/>
      <c r="M40" s="125"/>
      <c r="N40" s="125"/>
      <c r="O40" s="125"/>
      <c r="P40" s="125"/>
      <c r="Q40" s="125"/>
      <c r="R40" s="125"/>
      <c r="S40" s="125"/>
      <c r="T40" s="125"/>
      <c r="U40" s="125"/>
      <c r="V40" s="69"/>
      <c r="W40" s="69"/>
      <c r="X40" s="69"/>
      <c r="Y40" s="69"/>
      <c r="Z40" s="69"/>
    </row>
  </sheetData>
  <mergeCells count="12">
    <mergeCell ref="B35:Y35"/>
    <mergeCell ref="B2:Y2"/>
    <mergeCell ref="E3:S3"/>
    <mergeCell ref="T3:Y3"/>
    <mergeCell ref="B6:Y6"/>
    <mergeCell ref="B12:Y12"/>
    <mergeCell ref="B18:Y18"/>
    <mergeCell ref="B28:Y28"/>
    <mergeCell ref="E29:R29"/>
    <mergeCell ref="T29:Y29"/>
    <mergeCell ref="E33:Q33"/>
    <mergeCell ref="R33:Y33"/>
  </mergeCells>
  <hyperlinks>
    <hyperlink ref="A1" location="Contents!B22" display="Back to contents" xr:uid="{C0ADBA3E-7B0A-49BA-8F34-DDDDF47A5DD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6E7C0-A382-46CC-A9EF-B51D46C0062C}">
  <dimension ref="A1:K5"/>
  <sheetViews>
    <sheetView showGridLines="0" workbookViewId="0"/>
  </sheetViews>
  <sheetFormatPr defaultRowHeight="15" x14ac:dyDescent="0.25"/>
  <cols>
    <col min="1" max="1" width="9.33203125" customWidth="1"/>
    <col min="11" max="11" width="8.77734375" customWidth="1"/>
  </cols>
  <sheetData>
    <row r="1" spans="1:11" ht="33" customHeight="1" thickBot="1" x14ac:dyDescent="0.3">
      <c r="A1" s="19" t="s">
        <v>32</v>
      </c>
      <c r="B1" s="20"/>
      <c r="C1" s="20"/>
      <c r="D1" s="20"/>
      <c r="E1" s="20"/>
      <c r="F1" s="20"/>
      <c r="G1" s="20"/>
      <c r="H1" s="20"/>
      <c r="I1" s="20"/>
      <c r="J1" s="23"/>
      <c r="K1" s="20"/>
    </row>
    <row r="2" spans="1:11" ht="18" customHeight="1" thickBot="1" x14ac:dyDescent="0.3">
      <c r="A2" s="20"/>
      <c r="B2" s="532" t="s">
        <v>7</v>
      </c>
      <c r="C2" s="533"/>
      <c r="D2" s="533"/>
      <c r="E2" s="533"/>
      <c r="F2" s="533"/>
      <c r="G2" s="533"/>
      <c r="H2" s="533"/>
      <c r="I2" s="533"/>
      <c r="J2" s="534"/>
      <c r="K2" s="20"/>
    </row>
    <row r="3" spans="1:11" ht="12.75" customHeight="1" thickBot="1" x14ac:dyDescent="0.3">
      <c r="A3" s="20"/>
      <c r="B3" s="563" t="s">
        <v>33</v>
      </c>
      <c r="C3" s="564"/>
      <c r="D3" s="564"/>
      <c r="E3" s="564"/>
      <c r="F3" s="564"/>
      <c r="G3" s="564"/>
      <c r="H3" s="564"/>
      <c r="I3" s="564"/>
      <c r="J3" s="565"/>
      <c r="K3" s="20"/>
    </row>
    <row r="4" spans="1:11" ht="15.75" x14ac:dyDescent="0.25">
      <c r="A4" s="20"/>
      <c r="B4" s="22"/>
      <c r="C4" s="20"/>
      <c r="D4" s="20"/>
      <c r="E4" s="20"/>
      <c r="F4" s="20"/>
      <c r="G4" s="20"/>
      <c r="H4" s="20"/>
      <c r="I4" s="20"/>
      <c r="J4" s="20"/>
      <c r="K4" s="20"/>
    </row>
    <row r="5" spans="1:11" ht="15.75" x14ac:dyDescent="0.25">
      <c r="A5" s="21"/>
      <c r="B5" s="21"/>
      <c r="C5" s="21"/>
      <c r="D5" s="21"/>
      <c r="E5" s="21"/>
      <c r="F5" s="21"/>
      <c r="G5" s="21"/>
      <c r="H5" s="21"/>
      <c r="I5" s="21"/>
      <c r="J5" s="21"/>
      <c r="K5" s="21"/>
    </row>
  </sheetData>
  <mergeCells count="2">
    <mergeCell ref="B2:J2"/>
    <mergeCell ref="B3:J3"/>
  </mergeCells>
  <hyperlinks>
    <hyperlink ref="A1" location="Contents!B3" display="Back to contents" xr:uid="{F506783D-6066-4889-8ABB-33B13A2475E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E06D3-944E-4C67-BB94-5A41E887D3D7}">
  <dimension ref="A1:K5"/>
  <sheetViews>
    <sheetView showGridLines="0" workbookViewId="0"/>
  </sheetViews>
  <sheetFormatPr defaultRowHeight="15" x14ac:dyDescent="0.25"/>
  <cols>
    <col min="1" max="1" width="9.33203125" customWidth="1"/>
    <col min="11" max="11" width="8.77734375" customWidth="1"/>
  </cols>
  <sheetData>
    <row r="1" spans="1:11" ht="33" customHeight="1" thickBot="1" x14ac:dyDescent="0.3">
      <c r="A1" s="19" t="s">
        <v>32</v>
      </c>
      <c r="B1" s="20"/>
      <c r="C1" s="20"/>
      <c r="D1" s="20"/>
      <c r="E1" s="20"/>
      <c r="F1" s="20"/>
      <c r="G1" s="20"/>
      <c r="H1" s="20"/>
      <c r="I1" s="20"/>
      <c r="J1" s="23"/>
      <c r="K1" s="20"/>
    </row>
    <row r="2" spans="1:11" ht="18.75" customHeight="1" thickBot="1" x14ac:dyDescent="0.3">
      <c r="A2" s="20"/>
      <c r="B2" s="532" t="s">
        <v>8</v>
      </c>
      <c r="C2" s="533"/>
      <c r="D2" s="533"/>
      <c r="E2" s="533"/>
      <c r="F2" s="533"/>
      <c r="G2" s="533"/>
      <c r="H2" s="533"/>
      <c r="I2" s="533"/>
      <c r="J2" s="534"/>
      <c r="K2" s="20"/>
    </row>
    <row r="3" spans="1:11" ht="12.75" customHeight="1" thickBot="1" x14ac:dyDescent="0.3">
      <c r="A3" s="20"/>
      <c r="B3" s="535" t="s">
        <v>33</v>
      </c>
      <c r="C3" s="536"/>
      <c r="D3" s="536"/>
      <c r="E3" s="536"/>
      <c r="F3" s="536"/>
      <c r="G3" s="536"/>
      <c r="H3" s="536"/>
      <c r="I3" s="536"/>
      <c r="J3" s="537"/>
      <c r="K3" s="20"/>
    </row>
    <row r="4" spans="1:11" ht="15.75" x14ac:dyDescent="0.25">
      <c r="A4" s="20"/>
      <c r="B4" s="22"/>
      <c r="C4" s="20"/>
      <c r="D4" s="20"/>
      <c r="E4" s="20"/>
      <c r="F4" s="20"/>
      <c r="G4" s="20"/>
      <c r="H4" s="20"/>
      <c r="I4" s="20"/>
      <c r="J4" s="20"/>
      <c r="K4" s="20"/>
    </row>
    <row r="5" spans="1:11" ht="15.75" x14ac:dyDescent="0.25">
      <c r="A5" s="21"/>
      <c r="B5" s="21"/>
      <c r="C5" s="21"/>
      <c r="D5" s="21"/>
      <c r="E5" s="21"/>
      <c r="F5" s="21"/>
      <c r="G5" s="21"/>
      <c r="H5" s="21"/>
      <c r="I5" s="21"/>
      <c r="J5" s="21"/>
      <c r="K5" s="21"/>
    </row>
  </sheetData>
  <mergeCells count="2">
    <mergeCell ref="B2:J2"/>
    <mergeCell ref="B3:J3"/>
  </mergeCells>
  <hyperlinks>
    <hyperlink ref="A1" location="Contents!B3" display="Back to contents" xr:uid="{B6219E49-3B94-4FAD-B4AE-99D2BB2FCF39}"/>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CBF45-2D2A-45BA-94B9-689E4F9A0A6D}">
  <dimension ref="A1:K4"/>
  <sheetViews>
    <sheetView showGridLines="0" workbookViewId="0"/>
  </sheetViews>
  <sheetFormatPr defaultRowHeight="15" x14ac:dyDescent="0.25"/>
  <cols>
    <col min="1" max="1" width="9.33203125" customWidth="1"/>
    <col min="2" max="11" width="8.77734375" customWidth="1"/>
  </cols>
  <sheetData>
    <row r="1" spans="1:11" ht="33.75" customHeight="1" thickBot="1" x14ac:dyDescent="0.3">
      <c r="A1" s="19" t="s">
        <v>32</v>
      </c>
      <c r="B1" s="20"/>
      <c r="C1" s="20"/>
      <c r="D1" s="20"/>
      <c r="E1" s="20"/>
      <c r="F1" s="20"/>
      <c r="G1" s="20"/>
      <c r="H1" s="20"/>
      <c r="I1" s="20"/>
      <c r="J1" s="23"/>
      <c r="K1" s="20"/>
    </row>
    <row r="2" spans="1:11" ht="18" customHeight="1" thickBot="1" x14ac:dyDescent="0.3">
      <c r="A2" s="20"/>
      <c r="B2" s="532" t="s">
        <v>9</v>
      </c>
      <c r="C2" s="533"/>
      <c r="D2" s="533"/>
      <c r="E2" s="533"/>
      <c r="F2" s="533"/>
      <c r="G2" s="533"/>
      <c r="H2" s="533"/>
      <c r="I2" s="533"/>
      <c r="J2" s="534"/>
      <c r="K2" s="20"/>
    </row>
    <row r="3" spans="1:11" ht="12.75" customHeight="1" thickBot="1" x14ac:dyDescent="0.3">
      <c r="A3" s="20"/>
      <c r="B3" s="563" t="s">
        <v>33</v>
      </c>
      <c r="C3" s="564"/>
      <c r="D3" s="564"/>
      <c r="E3" s="564"/>
      <c r="F3" s="564"/>
      <c r="G3" s="564"/>
      <c r="H3" s="564"/>
      <c r="I3" s="564"/>
      <c r="J3" s="565"/>
      <c r="K3" s="20"/>
    </row>
    <row r="4" spans="1:11" ht="15.75" x14ac:dyDescent="0.25">
      <c r="A4" s="20"/>
      <c r="B4" s="22"/>
      <c r="C4" s="20"/>
      <c r="D4" s="20"/>
      <c r="E4" s="20"/>
      <c r="F4" s="20"/>
      <c r="G4" s="20"/>
      <c r="H4" s="20"/>
      <c r="I4" s="20"/>
      <c r="J4" s="20"/>
      <c r="K4" s="20"/>
    </row>
  </sheetData>
  <mergeCells count="2">
    <mergeCell ref="B2:J2"/>
    <mergeCell ref="B3:J3"/>
  </mergeCells>
  <hyperlinks>
    <hyperlink ref="A1" location="Contents!B3" display="Back to contents" xr:uid="{49F66D23-F3F1-4608-AE6C-955E732A946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2A92C-A688-4BDE-AFCB-BE16EBD107A7}">
  <dimension ref="A1:J61"/>
  <sheetViews>
    <sheetView showGridLines="0" workbookViewId="0"/>
  </sheetViews>
  <sheetFormatPr defaultRowHeight="15" x14ac:dyDescent="0.25"/>
  <cols>
    <col min="1" max="1" width="9.33203125" customWidth="1"/>
    <col min="2" max="2" width="54.109375" customWidth="1"/>
    <col min="3" max="9" width="9.33203125" customWidth="1"/>
  </cols>
  <sheetData>
    <row r="1" spans="1:10" ht="33.75" customHeight="1" thickBot="1" x14ac:dyDescent="0.3">
      <c r="A1" s="19" t="s">
        <v>32</v>
      </c>
      <c r="B1" s="126"/>
      <c r="C1" s="127"/>
      <c r="D1" s="128"/>
      <c r="E1" s="128"/>
      <c r="F1" s="128"/>
      <c r="G1" s="128"/>
      <c r="H1" s="128"/>
      <c r="I1" s="128"/>
      <c r="J1" s="128"/>
    </row>
    <row r="2" spans="1:10" ht="18" customHeight="1" thickBot="1" x14ac:dyDescent="0.3">
      <c r="A2" s="129"/>
      <c r="B2" s="569" t="s">
        <v>10</v>
      </c>
      <c r="C2" s="570"/>
      <c r="D2" s="570"/>
      <c r="E2" s="570"/>
      <c r="F2" s="570"/>
      <c r="G2" s="570"/>
      <c r="H2" s="570"/>
      <c r="I2" s="571"/>
      <c r="J2" s="130"/>
    </row>
    <row r="3" spans="1:10" ht="12.75" customHeight="1" x14ac:dyDescent="0.25">
      <c r="A3" s="129"/>
      <c r="B3" s="131"/>
      <c r="C3" s="572" t="s">
        <v>98</v>
      </c>
      <c r="D3" s="572"/>
      <c r="E3" s="572"/>
      <c r="F3" s="572"/>
      <c r="G3" s="572"/>
      <c r="H3" s="572"/>
      <c r="I3" s="573"/>
      <c r="J3" s="128"/>
    </row>
    <row r="4" spans="1:10" ht="12.75" customHeight="1" x14ac:dyDescent="0.25">
      <c r="A4" s="129"/>
      <c r="B4" s="131"/>
      <c r="C4" s="132" t="s">
        <v>35</v>
      </c>
      <c r="D4" s="574" t="s">
        <v>36</v>
      </c>
      <c r="E4" s="574"/>
      <c r="F4" s="574"/>
      <c r="G4" s="574"/>
      <c r="H4" s="574"/>
      <c r="I4" s="575"/>
      <c r="J4" s="128"/>
    </row>
    <row r="5" spans="1:10" ht="12.75" customHeight="1" x14ac:dyDescent="0.25">
      <c r="A5" s="129"/>
      <c r="B5" s="131"/>
      <c r="C5" s="31" t="s">
        <v>37</v>
      </c>
      <c r="D5" s="32" t="s">
        <v>38</v>
      </c>
      <c r="E5" s="32" t="s">
        <v>39</v>
      </c>
      <c r="F5" s="32" t="s">
        <v>40</v>
      </c>
      <c r="G5" s="32" t="s">
        <v>41</v>
      </c>
      <c r="H5" s="32" t="s">
        <v>42</v>
      </c>
      <c r="I5" s="33" t="s">
        <v>43</v>
      </c>
      <c r="J5" s="128"/>
    </row>
    <row r="6" spans="1:10" ht="13.5" customHeight="1" x14ac:dyDescent="0.25">
      <c r="A6" s="129"/>
      <c r="B6" s="133" t="s">
        <v>99</v>
      </c>
      <c r="C6" s="134"/>
      <c r="D6" s="134"/>
      <c r="E6" s="134"/>
      <c r="F6" s="134"/>
      <c r="G6" s="134"/>
      <c r="H6" s="134"/>
      <c r="I6" s="135"/>
      <c r="J6" s="128"/>
    </row>
    <row r="7" spans="1:10" ht="13.5" customHeight="1" x14ac:dyDescent="0.25">
      <c r="A7" s="129"/>
      <c r="B7" s="136" t="s">
        <v>100</v>
      </c>
      <c r="C7" s="137">
        <v>96.894201493086399</v>
      </c>
      <c r="D7" s="137">
        <v>103.04924201364337</v>
      </c>
      <c r="E7" s="137">
        <v>114.32696600730364</v>
      </c>
      <c r="F7" s="137">
        <v>125.74788434089355</v>
      </c>
      <c r="G7" s="137">
        <v>129.34161582132154</v>
      </c>
      <c r="H7" s="137">
        <v>131.83049807172912</v>
      </c>
      <c r="I7" s="135">
        <v>136.13103233695423</v>
      </c>
      <c r="J7" s="128"/>
    </row>
    <row r="8" spans="1:10" ht="13.5" customHeight="1" x14ac:dyDescent="0.25">
      <c r="A8" s="129"/>
      <c r="B8" s="136" t="s">
        <v>45</v>
      </c>
      <c r="C8" s="137"/>
      <c r="D8" s="137"/>
      <c r="E8" s="137"/>
      <c r="F8" s="137"/>
      <c r="G8" s="137"/>
      <c r="H8" s="137"/>
      <c r="I8" s="135"/>
      <c r="J8" s="128"/>
    </row>
    <row r="9" spans="1:10" ht="13.5" customHeight="1" x14ac:dyDescent="0.25">
      <c r="A9" s="129"/>
      <c r="B9" s="138" t="s">
        <v>101</v>
      </c>
      <c r="C9" s="137">
        <v>15.258390839600537</v>
      </c>
      <c r="D9" s="137">
        <v>14.145846713473958</v>
      </c>
      <c r="E9" s="137">
        <v>13.716229423061691</v>
      </c>
      <c r="F9" s="137">
        <v>13.665284341447116</v>
      </c>
      <c r="G9" s="137">
        <v>11.962069121706866</v>
      </c>
      <c r="H9" s="137">
        <v>10.405211899711039</v>
      </c>
      <c r="I9" s="135">
        <v>10.028879635733748</v>
      </c>
      <c r="J9" s="128"/>
    </row>
    <row r="10" spans="1:10" ht="13.5" customHeight="1" x14ac:dyDescent="0.25">
      <c r="A10" s="129"/>
      <c r="B10" s="138" t="s">
        <v>102</v>
      </c>
      <c r="C10" s="137">
        <v>20.767097756133825</v>
      </c>
      <c r="D10" s="137">
        <v>23.54734849745121</v>
      </c>
      <c r="E10" s="137">
        <v>28.215088276090771</v>
      </c>
      <c r="F10" s="137">
        <v>31.597249250709108</v>
      </c>
      <c r="G10" s="137">
        <v>33.425125195584251</v>
      </c>
      <c r="H10" s="137">
        <v>35.331925815898984</v>
      </c>
      <c r="I10" s="135">
        <v>37.592622325782443</v>
      </c>
      <c r="J10" s="128"/>
    </row>
    <row r="11" spans="1:10" ht="13.5" customHeight="1" x14ac:dyDescent="0.25">
      <c r="A11" s="129"/>
      <c r="B11" s="138" t="s">
        <v>103</v>
      </c>
      <c r="C11" s="137">
        <v>12.710449600067442</v>
      </c>
      <c r="D11" s="137">
        <v>12.516193828723338</v>
      </c>
      <c r="E11" s="137">
        <v>12.926726672372688</v>
      </c>
      <c r="F11" s="137">
        <v>13.005986177006818</v>
      </c>
      <c r="G11" s="137">
        <v>12.6556626727261</v>
      </c>
      <c r="H11" s="137">
        <v>12.184313561840725</v>
      </c>
      <c r="I11" s="135">
        <v>11.461650257790188</v>
      </c>
      <c r="J11" s="128"/>
    </row>
    <row r="12" spans="1:10" ht="13.5" customHeight="1" x14ac:dyDescent="0.25">
      <c r="A12" s="129"/>
      <c r="B12" s="138" t="s">
        <v>104</v>
      </c>
      <c r="C12" s="137">
        <v>5.3070855643999995</v>
      </c>
      <c r="D12" s="137">
        <v>5.6259002098526274</v>
      </c>
      <c r="E12" s="137">
        <v>6.4316587629690458</v>
      </c>
      <c r="F12" s="137">
        <v>7.0632996763775449</v>
      </c>
      <c r="G12" s="137">
        <v>7.3095068526961962</v>
      </c>
      <c r="H12" s="137">
        <v>7.5115369547403885</v>
      </c>
      <c r="I12" s="135">
        <v>7.7414226832302253</v>
      </c>
      <c r="J12" s="128"/>
    </row>
    <row r="13" spans="1:10" ht="13.5" customHeight="1" x14ac:dyDescent="0.25">
      <c r="A13" s="129"/>
      <c r="B13" s="138" t="s">
        <v>105</v>
      </c>
      <c r="C13" s="137">
        <v>4.8520138017704211</v>
      </c>
      <c r="D13" s="137">
        <v>4.9229486805272504</v>
      </c>
      <c r="E13" s="137">
        <v>5.3773421243669022</v>
      </c>
      <c r="F13" s="137">
        <v>5.2831699946853261</v>
      </c>
      <c r="G13" s="137">
        <v>5.1021937107743369</v>
      </c>
      <c r="H13" s="137">
        <v>4.9136544679889234</v>
      </c>
      <c r="I13" s="135">
        <v>4.6999413100019094</v>
      </c>
      <c r="J13" s="128"/>
    </row>
    <row r="14" spans="1:10" ht="13.5" customHeight="1" x14ac:dyDescent="0.25">
      <c r="A14" s="129"/>
      <c r="B14" s="138" t="s">
        <v>106</v>
      </c>
      <c r="C14" s="137">
        <v>3.0784079879599995</v>
      </c>
      <c r="D14" s="137">
        <v>3.3126522216929355</v>
      </c>
      <c r="E14" s="137">
        <v>3.8555284707069832</v>
      </c>
      <c r="F14" s="137">
        <v>4.2010011669198564</v>
      </c>
      <c r="G14" s="137">
        <v>4.3691339947029446</v>
      </c>
      <c r="H14" s="137">
        <v>4.6510425079718134</v>
      </c>
      <c r="I14" s="135">
        <v>4.8840130305928682</v>
      </c>
      <c r="J14" s="128"/>
    </row>
    <row r="15" spans="1:10" ht="13.5" customHeight="1" x14ac:dyDescent="0.25">
      <c r="A15" s="129"/>
      <c r="B15" s="138" t="s">
        <v>107</v>
      </c>
      <c r="C15" s="137">
        <v>2.6059999999999999</v>
      </c>
      <c r="D15" s="137">
        <v>2.6263504576196914</v>
      </c>
      <c r="E15" s="137">
        <v>2.8174003015947466</v>
      </c>
      <c r="F15" s="137">
        <v>2.9533664450361572</v>
      </c>
      <c r="G15" s="137">
        <v>2.9809682457559479</v>
      </c>
      <c r="H15" s="137">
        <v>3.018198125150453</v>
      </c>
      <c r="I15" s="135">
        <v>3.1066394784265379</v>
      </c>
      <c r="J15" s="128"/>
    </row>
    <row r="16" spans="1:10" ht="13.5" customHeight="1" x14ac:dyDescent="0.25">
      <c r="A16" s="129"/>
      <c r="B16" s="138" t="s">
        <v>108</v>
      </c>
      <c r="C16" s="137">
        <v>0.86333134035722625</v>
      </c>
      <c r="D16" s="137">
        <v>0.6998827560892773</v>
      </c>
      <c r="E16" s="137">
        <v>0.58743836431808272</v>
      </c>
      <c r="F16" s="137">
        <v>0.47810756364920343</v>
      </c>
      <c r="G16" s="137">
        <v>0.23471934706947811</v>
      </c>
      <c r="H16" s="137">
        <v>1.7140317360168508E-2</v>
      </c>
      <c r="I16" s="135">
        <v>-6.8363315223241472E-4</v>
      </c>
      <c r="J16" s="128"/>
    </row>
    <row r="17" spans="1:10" ht="13.5" customHeight="1" x14ac:dyDescent="0.25">
      <c r="A17" s="129"/>
      <c r="B17" s="138" t="s">
        <v>109</v>
      </c>
      <c r="C17" s="137">
        <v>1.9705960725199998</v>
      </c>
      <c r="D17" s="137">
        <v>2.0009336536124342</v>
      </c>
      <c r="E17" s="137">
        <v>2.0384971240248517</v>
      </c>
      <c r="F17" s="137">
        <v>2.0794581440532784</v>
      </c>
      <c r="G17" s="137">
        <v>2.1203397430469106</v>
      </c>
      <c r="H17" s="137">
        <v>2.1388705222965405</v>
      </c>
      <c r="I17" s="135">
        <v>2.1319205067092017</v>
      </c>
      <c r="J17" s="128"/>
    </row>
    <row r="18" spans="1:10" ht="13.5" customHeight="1" x14ac:dyDescent="0.25">
      <c r="A18" s="129"/>
      <c r="B18" s="138" t="s">
        <v>110</v>
      </c>
      <c r="C18" s="137">
        <v>27.538318404299915</v>
      </c>
      <c r="D18" s="137">
        <v>31.751472628677007</v>
      </c>
      <c r="E18" s="137">
        <v>36.366823954004886</v>
      </c>
      <c r="F18" s="137">
        <v>43.438547309525504</v>
      </c>
      <c r="G18" s="137">
        <v>47.270176033422842</v>
      </c>
      <c r="H18" s="137">
        <v>49.778681003938814</v>
      </c>
      <c r="I18" s="135">
        <v>52.6094285049859</v>
      </c>
      <c r="J18" s="128"/>
    </row>
    <row r="19" spans="1:10" ht="13.5" customHeight="1" x14ac:dyDescent="0.25">
      <c r="A19" s="129"/>
      <c r="B19" s="138" t="s">
        <v>111</v>
      </c>
      <c r="C19" s="137">
        <v>1.9425101259770514</v>
      </c>
      <c r="D19" s="137">
        <v>1.8997123659236337</v>
      </c>
      <c r="E19" s="137">
        <v>1.9942325337929865</v>
      </c>
      <c r="F19" s="137">
        <v>1.9824142714836444</v>
      </c>
      <c r="G19" s="137">
        <v>1.9117209038356642</v>
      </c>
      <c r="H19" s="137">
        <v>1.8799228948312738</v>
      </c>
      <c r="I19" s="135">
        <v>1.8751982368534232</v>
      </c>
      <c r="J19" s="128"/>
    </row>
    <row r="20" spans="1:10" ht="13.5" customHeight="1" x14ac:dyDescent="0.25">
      <c r="A20" s="129"/>
      <c r="B20" s="138" t="s">
        <v>45</v>
      </c>
      <c r="C20" s="137"/>
      <c r="D20" s="137"/>
      <c r="E20" s="137"/>
      <c r="F20" s="137"/>
      <c r="G20" s="137"/>
      <c r="H20" s="137"/>
      <c r="I20" s="135"/>
      <c r="J20" s="128"/>
    </row>
    <row r="21" spans="1:10" ht="13.5" customHeight="1" x14ac:dyDescent="0.25">
      <c r="A21" s="129"/>
      <c r="B21" s="139" t="s">
        <v>112</v>
      </c>
      <c r="C21" s="137" t="s">
        <v>113</v>
      </c>
      <c r="D21" s="137" t="s">
        <v>113</v>
      </c>
      <c r="E21" s="137" t="s">
        <v>113</v>
      </c>
      <c r="F21" s="137" t="s">
        <v>113</v>
      </c>
      <c r="G21" s="137" t="s">
        <v>113</v>
      </c>
      <c r="H21" s="137" t="s">
        <v>113</v>
      </c>
      <c r="I21" s="135" t="s">
        <v>113</v>
      </c>
      <c r="J21" s="128"/>
    </row>
    <row r="22" spans="1:10" ht="13.5" customHeight="1" x14ac:dyDescent="0.25">
      <c r="A22" s="129"/>
      <c r="B22" s="139" t="s">
        <v>114</v>
      </c>
      <c r="C22" s="137">
        <v>0.39218448778999992</v>
      </c>
      <c r="D22" s="137">
        <v>0.38081810049334219</v>
      </c>
      <c r="E22" s="137">
        <v>0.37979577661901748</v>
      </c>
      <c r="F22" s="137">
        <v>0.33830308617231292</v>
      </c>
      <c r="G22" s="137">
        <v>0.31348822148197086</v>
      </c>
      <c r="H22" s="137">
        <v>0.29571572747436997</v>
      </c>
      <c r="I22" s="135">
        <v>0.28601448203390217</v>
      </c>
      <c r="J22" s="128"/>
    </row>
    <row r="23" spans="1:10" ht="13.5" customHeight="1" x14ac:dyDescent="0.25">
      <c r="A23" s="129"/>
      <c r="B23" s="139" t="s">
        <v>115</v>
      </c>
      <c r="C23" s="137">
        <v>0.16120167871702554</v>
      </c>
      <c r="D23" s="137">
        <v>0.16500618937291386</v>
      </c>
      <c r="E23" s="137">
        <v>0.16897076433138006</v>
      </c>
      <c r="F23" s="137">
        <v>0.1727951323881517</v>
      </c>
      <c r="G23" s="137">
        <v>0.1766240045266049</v>
      </c>
      <c r="H23" s="137">
        <v>0.17790822184297075</v>
      </c>
      <c r="I23" s="135">
        <v>0.17934563823345587</v>
      </c>
      <c r="J23" s="128"/>
    </row>
    <row r="24" spans="1:10" ht="13.5" customHeight="1" x14ac:dyDescent="0.25">
      <c r="A24" s="129"/>
      <c r="B24" s="139" t="s">
        <v>116</v>
      </c>
      <c r="C24" s="137" t="s">
        <v>113</v>
      </c>
      <c r="D24" s="137" t="s">
        <v>113</v>
      </c>
      <c r="E24" s="137" t="s">
        <v>113</v>
      </c>
      <c r="F24" s="137" t="s">
        <v>113</v>
      </c>
      <c r="G24" s="137" t="s">
        <v>113</v>
      </c>
      <c r="H24" s="137" t="s">
        <v>113</v>
      </c>
      <c r="I24" s="135" t="s">
        <v>113</v>
      </c>
      <c r="J24" s="128"/>
    </row>
    <row r="25" spans="1:10" ht="13.5" customHeight="1" x14ac:dyDescent="0.25">
      <c r="A25" s="129"/>
      <c r="B25" s="139" t="s">
        <v>117</v>
      </c>
      <c r="C25" s="137">
        <v>0.24266823621</v>
      </c>
      <c r="D25" s="137">
        <v>0.23598286230474416</v>
      </c>
      <c r="E25" s="137">
        <v>0.2415479101886574</v>
      </c>
      <c r="F25" s="137">
        <v>0.24685587541329887</v>
      </c>
      <c r="G25" s="137">
        <v>0.25216538409157851</v>
      </c>
      <c r="H25" s="137">
        <v>0.25531001503264833</v>
      </c>
      <c r="I25" s="135">
        <v>0.25816968732856466</v>
      </c>
      <c r="J25" s="128"/>
    </row>
    <row r="26" spans="1:10" ht="13.5" customHeight="1" x14ac:dyDescent="0.25">
      <c r="A26" s="129"/>
      <c r="B26" s="139" t="s">
        <v>118</v>
      </c>
      <c r="C26" s="137">
        <v>0.70505471467000025</v>
      </c>
      <c r="D26" s="137">
        <v>0.6974035603287263</v>
      </c>
      <c r="E26" s="137">
        <v>0.73838331529483259</v>
      </c>
      <c r="F26" s="137">
        <v>0.75035415917189585</v>
      </c>
      <c r="G26" s="137">
        <v>0.71828720411770464</v>
      </c>
      <c r="H26" s="137">
        <v>0.68755503545075358</v>
      </c>
      <c r="I26" s="135">
        <v>0.66671469518894699</v>
      </c>
      <c r="J26" s="128"/>
    </row>
    <row r="27" spans="1:10" ht="13.5" customHeight="1" x14ac:dyDescent="0.25">
      <c r="A27" s="129"/>
      <c r="B27" s="139" t="s">
        <v>119</v>
      </c>
      <c r="C27" s="137">
        <v>0.36228063155000001</v>
      </c>
      <c r="D27" s="137">
        <v>0.38843479938434339</v>
      </c>
      <c r="E27" s="137">
        <v>0.431369490491122</v>
      </c>
      <c r="F27" s="137">
        <v>0.45659587574576005</v>
      </c>
      <c r="G27" s="137">
        <v>0.45535093564107815</v>
      </c>
      <c r="H27" s="137">
        <v>0.46899161214345847</v>
      </c>
      <c r="I27" s="135">
        <v>0.48742551037665677</v>
      </c>
      <c r="J27" s="128"/>
    </row>
    <row r="28" spans="1:10" ht="13.5" customHeight="1" x14ac:dyDescent="0.25">
      <c r="A28" s="129"/>
      <c r="B28" s="139" t="s">
        <v>120</v>
      </c>
      <c r="C28" s="137" t="s">
        <v>113</v>
      </c>
      <c r="D28" s="137" t="s">
        <v>113</v>
      </c>
      <c r="E28" s="137" t="s">
        <v>113</v>
      </c>
      <c r="F28" s="137" t="s">
        <v>113</v>
      </c>
      <c r="G28" s="137" t="s">
        <v>113</v>
      </c>
      <c r="H28" s="137" t="s">
        <v>113</v>
      </c>
      <c r="I28" s="135" t="s">
        <v>113</v>
      </c>
      <c r="J28" s="128"/>
    </row>
    <row r="29" spans="1:10" ht="13.5" customHeight="1" x14ac:dyDescent="0.25">
      <c r="A29" s="129"/>
      <c r="B29" s="139" t="s">
        <v>121</v>
      </c>
      <c r="C29" s="137" t="s">
        <v>113</v>
      </c>
      <c r="D29" s="137" t="s">
        <v>113</v>
      </c>
      <c r="E29" s="137" t="s">
        <v>113</v>
      </c>
      <c r="F29" s="137" t="s">
        <v>113</v>
      </c>
      <c r="G29" s="137" t="s">
        <v>113</v>
      </c>
      <c r="H29" s="137" t="s">
        <v>113</v>
      </c>
      <c r="I29" s="135" t="s">
        <v>113</v>
      </c>
      <c r="J29" s="128"/>
    </row>
    <row r="30" spans="1:10" ht="13.5" customHeight="1" x14ac:dyDescent="0.25">
      <c r="A30" s="129"/>
      <c r="B30" s="139" t="s">
        <v>122</v>
      </c>
      <c r="C30" s="137">
        <v>6.6000000000000003E-2</v>
      </c>
      <c r="D30" s="137">
        <v>0</v>
      </c>
      <c r="E30" s="137">
        <v>0</v>
      </c>
      <c r="F30" s="137">
        <v>0</v>
      </c>
      <c r="G30" s="137">
        <v>0</v>
      </c>
      <c r="H30" s="137">
        <v>0</v>
      </c>
      <c r="I30" s="135">
        <v>0</v>
      </c>
      <c r="J30" s="128"/>
    </row>
    <row r="31" spans="1:10" ht="13.5" customHeight="1" x14ac:dyDescent="0.25">
      <c r="A31" s="129"/>
      <c r="B31" s="136" t="s">
        <v>123</v>
      </c>
      <c r="C31" s="137">
        <v>10.928815</v>
      </c>
      <c r="D31" s="137">
        <v>8.8147957768758793</v>
      </c>
      <c r="E31" s="137">
        <v>7.3499329285184016</v>
      </c>
      <c r="F31" s="137">
        <v>4.1671215657928622</v>
      </c>
      <c r="G31" s="137">
        <v>1.5073979329937597</v>
      </c>
      <c r="H31" s="137">
        <v>0.2528244933632795</v>
      </c>
      <c r="I31" s="135">
        <v>0</v>
      </c>
      <c r="J31" s="128"/>
    </row>
    <row r="32" spans="1:10" ht="13.5" customHeight="1" x14ac:dyDescent="0.25">
      <c r="A32" s="129"/>
      <c r="B32" s="136" t="s">
        <v>124</v>
      </c>
      <c r="C32" s="137">
        <v>11.42</v>
      </c>
      <c r="D32" s="137">
        <v>11.570490100466902</v>
      </c>
      <c r="E32" s="137">
        <v>12.575226442426198</v>
      </c>
      <c r="F32" s="137">
        <v>13.011383534050848</v>
      </c>
      <c r="G32" s="137">
        <v>12.916831517188351</v>
      </c>
      <c r="H32" s="137">
        <v>12.781361299262789</v>
      </c>
      <c r="I32" s="135">
        <v>12.709981513670382</v>
      </c>
      <c r="J32" s="128"/>
    </row>
    <row r="33" spans="1:10" ht="13.5" customHeight="1" x14ac:dyDescent="0.25">
      <c r="A33" s="129"/>
      <c r="B33" s="136" t="s">
        <v>125</v>
      </c>
      <c r="C33" s="137">
        <v>0.41128477910999983</v>
      </c>
      <c r="D33" s="137">
        <v>0.51898191154023132</v>
      </c>
      <c r="E33" s="137">
        <v>0.59604689894881779</v>
      </c>
      <c r="F33" s="137">
        <v>0.66819509924928711</v>
      </c>
      <c r="G33" s="137">
        <v>0.76474048138412221</v>
      </c>
      <c r="H33" s="137">
        <v>0.80490106102747783</v>
      </c>
      <c r="I33" s="135">
        <v>0.8187111646136932</v>
      </c>
      <c r="J33" s="128"/>
    </row>
    <row r="34" spans="1:10" ht="13.5" customHeight="1" x14ac:dyDescent="0.25">
      <c r="A34" s="129"/>
      <c r="B34" s="140" t="s">
        <v>126</v>
      </c>
      <c r="C34" s="137">
        <v>4.2291139999999992</v>
      </c>
      <c r="D34" s="137">
        <v>4.4510998582501191</v>
      </c>
      <c r="E34" s="137">
        <v>4.8105455902458774</v>
      </c>
      <c r="F34" s="137">
        <v>5.093006365194765</v>
      </c>
      <c r="G34" s="137">
        <v>5.1113821950136051</v>
      </c>
      <c r="H34" s="137">
        <v>5.1273345118145413</v>
      </c>
      <c r="I34" s="135">
        <v>5.1514045225883782</v>
      </c>
      <c r="J34" s="128"/>
    </row>
    <row r="35" spans="1:10" ht="13.5" customHeight="1" x14ac:dyDescent="0.25">
      <c r="A35" s="129"/>
      <c r="B35" s="141" t="s">
        <v>127</v>
      </c>
      <c r="C35" s="137">
        <v>8.7999999999999995E-2</v>
      </c>
      <c r="D35" s="137">
        <v>8.7999999999999995E-2</v>
      </c>
      <c r="E35" s="137">
        <v>9.0999999999999998E-2</v>
      </c>
      <c r="F35" s="137">
        <v>9.2999999999999999E-2</v>
      </c>
      <c r="G35" s="137">
        <v>9.4E-2</v>
      </c>
      <c r="H35" s="137">
        <v>9.6000000000000002E-2</v>
      </c>
      <c r="I35" s="135">
        <v>9.6000000000000002E-2</v>
      </c>
      <c r="J35" s="128"/>
    </row>
    <row r="36" spans="1:10" ht="13.5" customHeight="1" x14ac:dyDescent="0.25">
      <c r="A36" s="129"/>
      <c r="B36" s="142" t="s">
        <v>128</v>
      </c>
      <c r="C36" s="143">
        <v>123.9714152721964</v>
      </c>
      <c r="D36" s="143">
        <v>128.49260966077651</v>
      </c>
      <c r="E36" s="143">
        <v>139.74971786744294</v>
      </c>
      <c r="F36" s="143">
        <v>148.7805909051813</v>
      </c>
      <c r="G36" s="143">
        <v>149.73596794790137</v>
      </c>
      <c r="H36" s="143">
        <v>150.89291943719721</v>
      </c>
      <c r="I36" s="144">
        <v>154.90712953782668</v>
      </c>
      <c r="J36" s="128"/>
    </row>
    <row r="37" spans="1:10" ht="13.5" customHeight="1" x14ac:dyDescent="0.25">
      <c r="A37" s="129"/>
      <c r="B37" s="145" t="s">
        <v>129</v>
      </c>
      <c r="C37" s="146"/>
      <c r="D37" s="146"/>
      <c r="E37" s="146"/>
      <c r="F37" s="146"/>
      <c r="G37" s="146"/>
      <c r="H37" s="146"/>
      <c r="I37" s="147"/>
      <c r="J37" s="128"/>
    </row>
    <row r="38" spans="1:10" ht="13.5" customHeight="1" x14ac:dyDescent="0.25">
      <c r="A38" s="129"/>
      <c r="B38" s="148" t="s">
        <v>100</v>
      </c>
      <c r="C38" s="137">
        <v>118.06488773754288</v>
      </c>
      <c r="D38" s="137">
        <v>120.84135313303915</v>
      </c>
      <c r="E38" s="137">
        <v>138.54833065928096</v>
      </c>
      <c r="F38" s="137">
        <v>153.19068901987558</v>
      </c>
      <c r="G38" s="137">
        <v>160.76214475892414</v>
      </c>
      <c r="H38" s="137">
        <v>165.39032544715062</v>
      </c>
      <c r="I38" s="135">
        <v>168.05984541929007</v>
      </c>
      <c r="J38" s="128"/>
    </row>
    <row r="39" spans="1:10" ht="13.5" customHeight="1" x14ac:dyDescent="0.25">
      <c r="A39" s="129"/>
      <c r="B39" s="141" t="s">
        <v>45</v>
      </c>
      <c r="C39" s="137"/>
      <c r="D39" s="137"/>
      <c r="E39" s="137"/>
      <c r="F39" s="137"/>
      <c r="G39" s="137"/>
      <c r="H39" s="137"/>
      <c r="I39" s="135"/>
      <c r="J39" s="128"/>
    </row>
    <row r="40" spans="1:10" ht="13.5" customHeight="1" x14ac:dyDescent="0.25">
      <c r="A40" s="129"/>
      <c r="B40" s="149" t="s">
        <v>130</v>
      </c>
      <c r="C40" s="137">
        <v>104.27284297034696</v>
      </c>
      <c r="D40" s="137">
        <v>110.1039071011168</v>
      </c>
      <c r="E40" s="137">
        <v>124.70878971608609</v>
      </c>
      <c r="F40" s="137">
        <v>135.93277442072753</v>
      </c>
      <c r="G40" s="137">
        <v>141.52524603663332</v>
      </c>
      <c r="H40" s="137">
        <v>145.55187884579561</v>
      </c>
      <c r="I40" s="135">
        <v>148.41044308559668</v>
      </c>
      <c r="J40" s="128"/>
    </row>
    <row r="41" spans="1:10" ht="13.5" customHeight="1" x14ac:dyDescent="0.25">
      <c r="A41" s="129"/>
      <c r="B41" s="149" t="s">
        <v>131</v>
      </c>
      <c r="C41" s="137">
        <v>0.49304601320000013</v>
      </c>
      <c r="D41" s="137">
        <v>0.28784687489677196</v>
      </c>
      <c r="E41" s="137">
        <v>0.21126270042503689</v>
      </c>
      <c r="F41" s="137">
        <v>0.16961785618677275</v>
      </c>
      <c r="G41" s="137">
        <v>8.0231835460075687E-2</v>
      </c>
      <c r="H41" s="137">
        <v>7.7092996512648893E-2</v>
      </c>
      <c r="I41" s="135">
        <v>7.7934191605848399E-2</v>
      </c>
      <c r="J41" s="128"/>
    </row>
    <row r="42" spans="1:10" ht="13.5" customHeight="1" x14ac:dyDescent="0.25">
      <c r="A42" s="129"/>
      <c r="B42" s="149" t="s">
        <v>132</v>
      </c>
      <c r="C42" s="137">
        <v>0.36488163655379902</v>
      </c>
      <c r="D42" s="137">
        <v>0.155890818146323</v>
      </c>
      <c r="E42" s="137">
        <v>8.5424974090730535E-2</v>
      </c>
      <c r="F42" s="137">
        <v>1.5789605310566297E-2</v>
      </c>
      <c r="G42" s="137">
        <v>6.6203982476865948E-3</v>
      </c>
      <c r="H42" s="137">
        <v>2.2165438564133999E-4</v>
      </c>
      <c r="I42" s="135">
        <v>-1.9961585288386348E-3</v>
      </c>
      <c r="J42" s="128"/>
    </row>
    <row r="43" spans="1:10" ht="13.5" customHeight="1" x14ac:dyDescent="0.25">
      <c r="A43" s="129"/>
      <c r="B43" s="149" t="s">
        <v>110</v>
      </c>
      <c r="C43" s="137">
        <v>12.934117117442108</v>
      </c>
      <c r="D43" s="137">
        <v>10.293708338879263</v>
      </c>
      <c r="E43" s="137">
        <v>13.542865638534048</v>
      </c>
      <c r="F43" s="137">
        <v>17.072507137650724</v>
      </c>
      <c r="G43" s="137">
        <v>19.150046488583065</v>
      </c>
      <c r="H43" s="137">
        <v>19.761131950456701</v>
      </c>
      <c r="I43" s="135">
        <v>19.573464300616379</v>
      </c>
      <c r="J43" s="128"/>
    </row>
    <row r="44" spans="1:10" ht="13.5" customHeight="1" x14ac:dyDescent="0.25">
      <c r="A44" s="129"/>
      <c r="B44" s="141" t="s">
        <v>133</v>
      </c>
      <c r="C44" s="137">
        <v>3.188634</v>
      </c>
      <c r="D44" s="137">
        <v>3.2321840000000002</v>
      </c>
      <c r="E44" s="137">
        <v>3.5889450000000003</v>
      </c>
      <c r="F44" s="137">
        <v>3.9192450000000001</v>
      </c>
      <c r="G44" s="137">
        <v>4.1529449999999999</v>
      </c>
      <c r="H44" s="137">
        <v>4.3106170000000006</v>
      </c>
      <c r="I44" s="135">
        <v>4.4192720000000003</v>
      </c>
      <c r="J44" s="128"/>
    </row>
    <row r="45" spans="1:10" ht="13.5" customHeight="1" x14ac:dyDescent="0.25">
      <c r="A45" s="129"/>
      <c r="B45" s="141" t="s">
        <v>134</v>
      </c>
      <c r="C45" s="137">
        <v>0</v>
      </c>
      <c r="D45" s="137">
        <v>8.2791219999999992</v>
      </c>
      <c r="E45" s="137">
        <v>10.435082369854952</v>
      </c>
      <c r="F45" s="137">
        <v>0.14700000000000002</v>
      </c>
      <c r="G45" s="137">
        <v>0.13400000000000001</v>
      </c>
      <c r="H45" s="137">
        <v>0.122</v>
      </c>
      <c r="I45" s="135">
        <v>0.11299999999999999</v>
      </c>
      <c r="J45" s="128"/>
    </row>
    <row r="46" spans="1:10" ht="13.5" customHeight="1" x14ac:dyDescent="0.25">
      <c r="A46" s="129"/>
      <c r="B46" s="141" t="s">
        <v>135</v>
      </c>
      <c r="C46" s="137"/>
      <c r="D46" s="137"/>
      <c r="E46" s="137"/>
      <c r="F46" s="137"/>
      <c r="G46" s="137"/>
      <c r="H46" s="137"/>
      <c r="I46" s="135"/>
      <c r="J46" s="128"/>
    </row>
    <row r="47" spans="1:10" ht="13.5" customHeight="1" x14ac:dyDescent="0.25">
      <c r="A47" s="129"/>
      <c r="B47" s="149" t="s">
        <v>110</v>
      </c>
      <c r="C47" s="137">
        <v>0</v>
      </c>
      <c r="D47" s="137">
        <v>2.8490000000000002</v>
      </c>
      <c r="E47" s="137">
        <v>4.24</v>
      </c>
      <c r="F47" s="137">
        <v>0</v>
      </c>
      <c r="G47" s="137">
        <v>0</v>
      </c>
      <c r="H47" s="137">
        <v>0</v>
      </c>
      <c r="I47" s="135">
        <v>0</v>
      </c>
      <c r="J47" s="128"/>
    </row>
    <row r="48" spans="1:10" ht="13.5" customHeight="1" x14ac:dyDescent="0.25">
      <c r="A48" s="129"/>
      <c r="B48" s="149" t="s">
        <v>104</v>
      </c>
      <c r="C48" s="137">
        <v>0</v>
      </c>
      <c r="D48" s="137">
        <v>0.22911500000000001</v>
      </c>
      <c r="E48" s="137">
        <v>0.27931565871753949</v>
      </c>
      <c r="F48" s="137">
        <v>0.03</v>
      </c>
      <c r="G48" s="137">
        <v>2.8000000000000001E-2</v>
      </c>
      <c r="H48" s="137">
        <v>2.5000000000000001E-2</v>
      </c>
      <c r="I48" s="135">
        <v>2.3E-2</v>
      </c>
      <c r="J48" s="128"/>
    </row>
    <row r="49" spans="1:10" ht="13.5" customHeight="1" x14ac:dyDescent="0.25">
      <c r="A49" s="129"/>
      <c r="B49" s="149" t="s">
        <v>136</v>
      </c>
      <c r="C49" s="137">
        <v>0</v>
      </c>
      <c r="D49" s="137">
        <v>0.97</v>
      </c>
      <c r="E49" s="137">
        <v>1.27</v>
      </c>
      <c r="F49" s="137">
        <v>1.4E-2</v>
      </c>
      <c r="G49" s="137">
        <v>1.4E-2</v>
      </c>
      <c r="H49" s="137">
        <v>1.4E-2</v>
      </c>
      <c r="I49" s="135">
        <v>1.4E-2</v>
      </c>
      <c r="J49" s="128"/>
    </row>
    <row r="50" spans="1:10" ht="13.5" customHeight="1" x14ac:dyDescent="0.25">
      <c r="A50" s="129"/>
      <c r="B50" s="149" t="s">
        <v>102</v>
      </c>
      <c r="C50" s="137">
        <v>0</v>
      </c>
      <c r="D50" s="137">
        <v>0.70962700000000012</v>
      </c>
      <c r="E50" s="137">
        <v>0.89457781113739521</v>
      </c>
      <c r="F50" s="137">
        <v>0.10300000000000001</v>
      </c>
      <c r="G50" s="137">
        <v>9.1999999999999998E-2</v>
      </c>
      <c r="H50" s="137">
        <v>8.3000000000000004E-2</v>
      </c>
      <c r="I50" s="135">
        <v>7.5999999999999998E-2</v>
      </c>
      <c r="J50" s="128"/>
    </row>
    <row r="51" spans="1:10" ht="13.5" customHeight="1" x14ac:dyDescent="0.25">
      <c r="A51" s="129"/>
      <c r="B51" s="149" t="s">
        <v>137</v>
      </c>
      <c r="C51" s="137">
        <v>0</v>
      </c>
      <c r="D51" s="137">
        <v>2.5619999999999998</v>
      </c>
      <c r="E51" s="137">
        <v>2.6080000000000001</v>
      </c>
      <c r="F51" s="137">
        <v>0</v>
      </c>
      <c r="G51" s="137">
        <v>0</v>
      </c>
      <c r="H51" s="137">
        <v>0</v>
      </c>
      <c r="I51" s="135">
        <v>0</v>
      </c>
      <c r="J51" s="128"/>
    </row>
    <row r="52" spans="1:10" ht="13.5" customHeight="1" x14ac:dyDescent="0.25">
      <c r="A52" s="129"/>
      <c r="B52" s="149" t="s">
        <v>138</v>
      </c>
      <c r="C52" s="137">
        <v>0</v>
      </c>
      <c r="D52" s="137">
        <v>0.79900000000000004</v>
      </c>
      <c r="E52" s="137">
        <v>0.98899999999999999</v>
      </c>
      <c r="F52" s="137">
        <v>0</v>
      </c>
      <c r="G52" s="137">
        <v>0</v>
      </c>
      <c r="H52" s="137">
        <v>0</v>
      </c>
      <c r="I52" s="135">
        <v>0</v>
      </c>
      <c r="J52" s="128"/>
    </row>
    <row r="53" spans="1:10" ht="13.5" customHeight="1" x14ac:dyDescent="0.25">
      <c r="A53" s="129"/>
      <c r="B53" s="149" t="s">
        <v>139</v>
      </c>
      <c r="C53" s="137">
        <v>0</v>
      </c>
      <c r="D53" s="137">
        <v>0.12</v>
      </c>
      <c r="E53" s="137">
        <v>0.124</v>
      </c>
      <c r="F53" s="137">
        <v>0</v>
      </c>
      <c r="G53" s="137">
        <v>0</v>
      </c>
      <c r="H53" s="137">
        <v>0</v>
      </c>
      <c r="I53" s="135">
        <v>0</v>
      </c>
      <c r="J53" s="128"/>
    </row>
    <row r="54" spans="1:10" ht="13.5" customHeight="1" x14ac:dyDescent="0.25">
      <c r="A54" s="129"/>
      <c r="B54" s="149" t="s">
        <v>140</v>
      </c>
      <c r="C54" s="137" t="s">
        <v>113</v>
      </c>
      <c r="D54" s="137" t="s">
        <v>113</v>
      </c>
      <c r="E54" s="137" t="s">
        <v>113</v>
      </c>
      <c r="F54" s="137" t="s">
        <v>113</v>
      </c>
      <c r="G54" s="137" t="s">
        <v>113</v>
      </c>
      <c r="H54" s="137" t="s">
        <v>113</v>
      </c>
      <c r="I54" s="150" t="s">
        <v>113</v>
      </c>
      <c r="J54" s="128"/>
    </row>
    <row r="55" spans="1:10" ht="13.5" customHeight="1" x14ac:dyDescent="0.25">
      <c r="A55" s="129"/>
      <c r="B55" s="142" t="s">
        <v>141</v>
      </c>
      <c r="C55" s="143">
        <v>121.25352173754287</v>
      </c>
      <c r="D55" s="143">
        <v>132.35265913303914</v>
      </c>
      <c r="E55" s="143">
        <v>152.5723580291359</v>
      </c>
      <c r="F55" s="143">
        <v>157.25693401987559</v>
      </c>
      <c r="G55" s="143">
        <v>165.04908975892414</v>
      </c>
      <c r="H55" s="143">
        <v>169.82294244715064</v>
      </c>
      <c r="I55" s="144">
        <v>172.59211741929008</v>
      </c>
      <c r="J55" s="128"/>
    </row>
    <row r="56" spans="1:10" ht="13.5" customHeight="1" x14ac:dyDescent="0.25">
      <c r="A56" s="129"/>
      <c r="B56" s="151" t="s">
        <v>142</v>
      </c>
      <c r="C56" s="143">
        <v>245.22493700973928</v>
      </c>
      <c r="D56" s="143">
        <v>260.84526879381565</v>
      </c>
      <c r="E56" s="143">
        <v>292.32207589657884</v>
      </c>
      <c r="F56" s="143">
        <v>306.03752492505691</v>
      </c>
      <c r="G56" s="143">
        <v>314.78505770682551</v>
      </c>
      <c r="H56" s="143">
        <v>320.71586188434787</v>
      </c>
      <c r="I56" s="144">
        <v>327.49924695711672</v>
      </c>
      <c r="J56" s="128"/>
    </row>
    <row r="57" spans="1:10" ht="12.75" customHeight="1" x14ac:dyDescent="0.25">
      <c r="A57" s="129"/>
      <c r="B57" s="576" t="s">
        <v>143</v>
      </c>
      <c r="C57" s="577"/>
      <c r="D57" s="577"/>
      <c r="E57" s="577"/>
      <c r="F57" s="577"/>
      <c r="G57" s="577"/>
      <c r="H57" s="577"/>
      <c r="I57" s="578"/>
      <c r="J57" s="128"/>
    </row>
    <row r="58" spans="1:10" ht="12.75" customHeight="1" x14ac:dyDescent="0.25">
      <c r="A58" s="128"/>
      <c r="B58" s="579" t="s">
        <v>144</v>
      </c>
      <c r="C58" s="580"/>
      <c r="D58" s="580"/>
      <c r="E58" s="580"/>
      <c r="F58" s="580"/>
      <c r="G58" s="580"/>
      <c r="H58" s="580"/>
      <c r="I58" s="581"/>
      <c r="J58" s="128"/>
    </row>
    <row r="59" spans="1:10" ht="12.75" customHeight="1" x14ac:dyDescent="0.25">
      <c r="A59" s="152"/>
      <c r="B59" s="582" t="s">
        <v>145</v>
      </c>
      <c r="C59" s="583"/>
      <c r="D59" s="583"/>
      <c r="E59" s="583"/>
      <c r="F59" s="583"/>
      <c r="G59" s="583"/>
      <c r="H59" s="583"/>
      <c r="I59" s="584"/>
      <c r="J59" s="128"/>
    </row>
    <row r="60" spans="1:10" ht="12.75" customHeight="1" thickBot="1" x14ac:dyDescent="0.3">
      <c r="A60" s="128"/>
      <c r="B60" s="566" t="s">
        <v>146</v>
      </c>
      <c r="C60" s="567"/>
      <c r="D60" s="567"/>
      <c r="E60" s="567"/>
      <c r="F60" s="567"/>
      <c r="G60" s="567"/>
      <c r="H60" s="567"/>
      <c r="I60" s="568"/>
      <c r="J60" s="128"/>
    </row>
    <row r="61" spans="1:10" ht="15.75" x14ac:dyDescent="0.25">
      <c r="A61" s="128"/>
      <c r="B61" s="128"/>
      <c r="C61" s="128"/>
      <c r="D61" s="128"/>
      <c r="E61" s="128"/>
      <c r="F61" s="128"/>
      <c r="G61" s="128"/>
      <c r="H61" s="128"/>
      <c r="I61" s="128"/>
      <c r="J61" s="128"/>
    </row>
  </sheetData>
  <mergeCells count="7">
    <mergeCell ref="B60:I60"/>
    <mergeCell ref="B2:I2"/>
    <mergeCell ref="C3:I3"/>
    <mergeCell ref="D4:I4"/>
    <mergeCell ref="B57:I57"/>
    <mergeCell ref="B58:I58"/>
    <mergeCell ref="B59:I59"/>
  </mergeCells>
  <hyperlinks>
    <hyperlink ref="A1" location="Contents!A1" display="Back to contents" xr:uid="{31853EC7-AB52-45DE-973C-CABB4F5A87B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FBA6F-4B9C-4DBF-A4A8-A8A0D23CAB46}">
  <dimension ref="A1:I19"/>
  <sheetViews>
    <sheetView showGridLines="0" workbookViewId="0"/>
  </sheetViews>
  <sheetFormatPr defaultRowHeight="15" x14ac:dyDescent="0.25"/>
  <cols>
    <col min="1" max="1" width="9.33203125" customWidth="1"/>
    <col min="2" max="2" width="43.21875" customWidth="1"/>
    <col min="3" max="9" width="7.77734375" customWidth="1"/>
  </cols>
  <sheetData>
    <row r="1" spans="1:9" ht="33" customHeight="1" thickBot="1" x14ac:dyDescent="0.3">
      <c r="A1" s="19" t="s">
        <v>32</v>
      </c>
      <c r="B1" s="153"/>
      <c r="C1" s="154"/>
      <c r="D1" s="155"/>
      <c r="E1" s="155"/>
      <c r="F1" s="155"/>
      <c r="G1" s="155"/>
      <c r="H1" s="156"/>
      <c r="I1" s="155"/>
    </row>
    <row r="2" spans="1:9" ht="18" customHeight="1" thickBot="1" x14ac:dyDescent="0.3">
      <c r="A2" s="157"/>
      <c r="B2" s="588" t="s">
        <v>147</v>
      </c>
      <c r="C2" s="589"/>
      <c r="D2" s="589"/>
      <c r="E2" s="589"/>
      <c r="F2" s="589"/>
      <c r="G2" s="589"/>
      <c r="H2" s="589"/>
      <c r="I2" s="590"/>
    </row>
    <row r="3" spans="1:9" ht="12.75" customHeight="1" x14ac:dyDescent="0.25">
      <c r="A3" s="158"/>
      <c r="B3" s="159"/>
      <c r="C3" s="591" t="s">
        <v>98</v>
      </c>
      <c r="D3" s="591"/>
      <c r="E3" s="591"/>
      <c r="F3" s="591"/>
      <c r="G3" s="591"/>
      <c r="H3" s="591"/>
      <c r="I3" s="592"/>
    </row>
    <row r="4" spans="1:9" ht="12.75" customHeight="1" x14ac:dyDescent="0.25">
      <c r="A4" s="158"/>
      <c r="B4" s="160"/>
      <c r="C4" s="161" t="s">
        <v>35</v>
      </c>
      <c r="D4" s="593" t="s">
        <v>36</v>
      </c>
      <c r="E4" s="593"/>
      <c r="F4" s="593"/>
      <c r="G4" s="593"/>
      <c r="H4" s="593"/>
      <c r="I4" s="594"/>
    </row>
    <row r="5" spans="1:9" ht="12.75" customHeight="1" x14ac:dyDescent="0.25">
      <c r="A5" s="158"/>
      <c r="B5" s="160"/>
      <c r="C5" s="162" t="s">
        <v>37</v>
      </c>
      <c r="D5" s="163" t="s">
        <v>38</v>
      </c>
      <c r="E5" s="163" t="s">
        <v>39</v>
      </c>
      <c r="F5" s="163" t="s">
        <v>40</v>
      </c>
      <c r="G5" s="163" t="s">
        <v>41</v>
      </c>
      <c r="H5" s="163" t="s">
        <v>42</v>
      </c>
      <c r="I5" s="164" t="s">
        <v>43</v>
      </c>
    </row>
    <row r="6" spans="1:9" ht="13.5" customHeight="1" x14ac:dyDescent="0.25">
      <c r="A6" s="158"/>
      <c r="B6" s="165" t="s">
        <v>148</v>
      </c>
      <c r="C6" s="158"/>
      <c r="D6" s="158"/>
      <c r="E6" s="158"/>
      <c r="F6" s="158"/>
      <c r="G6" s="158"/>
      <c r="H6" s="158"/>
      <c r="I6" s="166"/>
    </row>
    <row r="7" spans="1:9" ht="13.5" customHeight="1" x14ac:dyDescent="0.25">
      <c r="A7" s="158"/>
      <c r="B7" s="167" t="s">
        <v>149</v>
      </c>
      <c r="C7" s="168">
        <v>244.70671766231737</v>
      </c>
      <c r="D7" s="168">
        <v>250.29426247946287</v>
      </c>
      <c r="E7" s="168">
        <v>270.77337953348479</v>
      </c>
      <c r="F7" s="168">
        <v>284.61814513578372</v>
      </c>
      <c r="G7" s="168">
        <v>295.96442087651849</v>
      </c>
      <c r="H7" s="168">
        <v>306.67313919828609</v>
      </c>
      <c r="I7" s="169"/>
    </row>
    <row r="8" spans="1:9" ht="13.5" customHeight="1" x14ac:dyDescent="0.25">
      <c r="A8" s="158"/>
      <c r="B8" s="167" t="s">
        <v>150</v>
      </c>
      <c r="C8" s="168">
        <v>245.22493700973928</v>
      </c>
      <c r="D8" s="168">
        <v>260.84526879381565</v>
      </c>
      <c r="E8" s="168">
        <v>292.32207589657884</v>
      </c>
      <c r="F8" s="168">
        <v>306.03752492505691</v>
      </c>
      <c r="G8" s="168">
        <v>314.78505770682551</v>
      </c>
      <c r="H8" s="168">
        <v>320.71586188434787</v>
      </c>
      <c r="I8" s="170">
        <v>327.49924695711672</v>
      </c>
    </row>
    <row r="9" spans="1:9" ht="13.5" customHeight="1" x14ac:dyDescent="0.25">
      <c r="A9" s="158"/>
      <c r="B9" s="171" t="s">
        <v>151</v>
      </c>
      <c r="C9" s="172">
        <v>0.51821934742190479</v>
      </c>
      <c r="D9" s="172">
        <v>10.551006314352776</v>
      </c>
      <c r="E9" s="172">
        <v>21.548696363094052</v>
      </c>
      <c r="F9" s="172">
        <v>21.419379789273194</v>
      </c>
      <c r="G9" s="172">
        <v>18.820636830307024</v>
      </c>
      <c r="H9" s="172">
        <v>14.042722686061779</v>
      </c>
      <c r="I9" s="173"/>
    </row>
    <row r="10" spans="1:9" ht="13.5" customHeight="1" x14ac:dyDescent="0.25">
      <c r="A10" s="158"/>
      <c r="B10" s="174" t="s">
        <v>152</v>
      </c>
      <c r="C10" s="168"/>
      <c r="D10" s="168"/>
      <c r="E10" s="168"/>
      <c r="F10" s="168"/>
      <c r="G10" s="168"/>
      <c r="H10" s="168"/>
      <c r="I10" s="170"/>
    </row>
    <row r="11" spans="1:9" ht="13.5" customHeight="1" x14ac:dyDescent="0.25">
      <c r="A11" s="158"/>
      <c r="B11" s="175" t="s">
        <v>153</v>
      </c>
      <c r="C11" s="168">
        <v>0.99390096307060993</v>
      </c>
      <c r="D11" s="168">
        <v>1.8388373986286695</v>
      </c>
      <c r="E11" s="168">
        <v>3.8146169067012075</v>
      </c>
      <c r="F11" s="168">
        <v>7.8763211532689761</v>
      </c>
      <c r="G11" s="168">
        <v>7.3397275812222338</v>
      </c>
      <c r="H11" s="168">
        <v>4.9504771586305578</v>
      </c>
      <c r="I11" s="169"/>
    </row>
    <row r="12" spans="1:9" ht="13.5" customHeight="1" x14ac:dyDescent="0.25">
      <c r="A12" s="158"/>
      <c r="B12" s="175" t="s">
        <v>154</v>
      </c>
      <c r="C12" s="168">
        <v>-0.86844508052847846</v>
      </c>
      <c r="D12" s="168">
        <v>-0.53032186699261796</v>
      </c>
      <c r="E12" s="168">
        <v>3.5583319952223356</v>
      </c>
      <c r="F12" s="168">
        <v>8.0737312630742188</v>
      </c>
      <c r="G12" s="168">
        <v>7.2820774327480811</v>
      </c>
      <c r="H12" s="168">
        <v>6.1618199928480459</v>
      </c>
      <c r="I12" s="169"/>
    </row>
    <row r="13" spans="1:9" ht="13.5" customHeight="1" x14ac:dyDescent="0.25">
      <c r="A13" s="158"/>
      <c r="B13" s="175" t="s">
        <v>155</v>
      </c>
      <c r="C13" s="168">
        <v>0.17111619300559333</v>
      </c>
      <c r="D13" s="168">
        <v>0.88493343900716859</v>
      </c>
      <c r="E13" s="168">
        <v>2.3760384115947586</v>
      </c>
      <c r="F13" s="168">
        <v>3.8660807000524802</v>
      </c>
      <c r="G13" s="168">
        <v>3.8781755543200136</v>
      </c>
      <c r="H13" s="168">
        <v>3.6558321780948102</v>
      </c>
      <c r="I13" s="169"/>
    </row>
    <row r="14" spans="1:9" ht="13.5" customHeight="1" x14ac:dyDescent="0.25">
      <c r="A14" s="158"/>
      <c r="B14" s="175" t="s">
        <v>156</v>
      </c>
      <c r="C14" s="168">
        <v>0.22164727187417999</v>
      </c>
      <c r="D14" s="168">
        <v>-3.9602154563528558E-2</v>
      </c>
      <c r="E14" s="168">
        <v>0.54463631822134317</v>
      </c>
      <c r="F14" s="168">
        <v>1.1012118737819918</v>
      </c>
      <c r="G14" s="168">
        <v>0.84976456007746748</v>
      </c>
      <c r="H14" s="168">
        <v>0.56607070821619665</v>
      </c>
      <c r="I14" s="169"/>
    </row>
    <row r="15" spans="1:9" ht="13.5" customHeight="1" x14ac:dyDescent="0.25">
      <c r="A15" s="176"/>
      <c r="B15" s="177" t="s">
        <v>157</v>
      </c>
      <c r="C15" s="178">
        <v>0</v>
      </c>
      <c r="D15" s="178">
        <v>8.3971594982730835</v>
      </c>
      <c r="E15" s="178">
        <v>11.255072731354407</v>
      </c>
      <c r="F15" s="178">
        <v>0.50203479909552717</v>
      </c>
      <c r="G15" s="178">
        <v>-0.5291082980607742</v>
      </c>
      <c r="H15" s="178">
        <v>-1.2914773517278308</v>
      </c>
      <c r="I15" s="169"/>
    </row>
    <row r="16" spans="1:9" ht="25.5" customHeight="1" x14ac:dyDescent="0.25">
      <c r="A16" s="158"/>
      <c r="B16" s="595" t="s">
        <v>158</v>
      </c>
      <c r="C16" s="596"/>
      <c r="D16" s="596"/>
      <c r="E16" s="596"/>
      <c r="F16" s="596"/>
      <c r="G16" s="596"/>
      <c r="H16" s="596"/>
      <c r="I16" s="597"/>
    </row>
    <row r="17" spans="1:9" ht="12.75" customHeight="1" x14ac:dyDescent="0.25">
      <c r="A17" s="158"/>
      <c r="B17" s="598" t="s">
        <v>159</v>
      </c>
      <c r="C17" s="599"/>
      <c r="D17" s="599"/>
      <c r="E17" s="599"/>
      <c r="F17" s="599"/>
      <c r="G17" s="599"/>
      <c r="H17" s="599"/>
      <c r="I17" s="600"/>
    </row>
    <row r="18" spans="1:9" ht="12.75" customHeight="1" x14ac:dyDescent="0.25">
      <c r="A18" s="158"/>
      <c r="B18" s="601" t="s">
        <v>160</v>
      </c>
      <c r="C18" s="602"/>
      <c r="D18" s="602"/>
      <c r="E18" s="602"/>
      <c r="F18" s="602"/>
      <c r="G18" s="602"/>
      <c r="H18" s="602"/>
      <c r="I18" s="603"/>
    </row>
    <row r="19" spans="1:9" ht="12.75" customHeight="1" thickBot="1" x14ac:dyDescent="0.3">
      <c r="A19" s="158"/>
      <c r="B19" s="585" t="s">
        <v>161</v>
      </c>
      <c r="C19" s="586"/>
      <c r="D19" s="586"/>
      <c r="E19" s="586"/>
      <c r="F19" s="586"/>
      <c r="G19" s="586"/>
      <c r="H19" s="586"/>
      <c r="I19" s="587"/>
    </row>
  </sheetData>
  <mergeCells count="7">
    <mergeCell ref="B19:I19"/>
    <mergeCell ref="B2:I2"/>
    <mergeCell ref="C3:I3"/>
    <mergeCell ref="D4:I4"/>
    <mergeCell ref="B16:I16"/>
    <mergeCell ref="B17:I17"/>
    <mergeCell ref="B18:I18"/>
  </mergeCells>
  <conditionalFormatting sqref="B9 B6">
    <cfRule type="cellIs" dxfId="23" priority="6" stopIfTrue="1" operator="equal">
      <formula>"End"</formula>
    </cfRule>
  </conditionalFormatting>
  <conditionalFormatting sqref="B15">
    <cfRule type="cellIs" dxfId="22" priority="5" stopIfTrue="1" operator="equal">
      <formula>"End"</formula>
    </cfRule>
  </conditionalFormatting>
  <conditionalFormatting sqref="B10">
    <cfRule type="cellIs" dxfId="21" priority="4" stopIfTrue="1" operator="equal">
      <formula>"End"</formula>
    </cfRule>
  </conditionalFormatting>
  <conditionalFormatting sqref="B11">
    <cfRule type="cellIs" dxfId="20" priority="3" stopIfTrue="1" operator="equal">
      <formula>"End"</formula>
    </cfRule>
  </conditionalFormatting>
  <conditionalFormatting sqref="B12:B14">
    <cfRule type="cellIs" dxfId="19" priority="2" stopIfTrue="1" operator="equal">
      <formula>"End"</formula>
    </cfRule>
  </conditionalFormatting>
  <conditionalFormatting sqref="B7:B8">
    <cfRule type="cellIs" dxfId="18" priority="1" stopIfTrue="1" operator="equal">
      <formula>"End"</formula>
    </cfRule>
  </conditionalFormatting>
  <hyperlinks>
    <hyperlink ref="A1" location="Contents!A1" display="Back to contents" xr:uid="{7D8F08FF-178D-42D0-B9E0-421C817CDB4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Contents</vt:lpstr>
      <vt:lpstr>3.1</vt:lpstr>
      <vt:lpstr>3.2</vt:lpstr>
      <vt:lpstr>3.3</vt:lpstr>
      <vt:lpstr>3.4</vt:lpstr>
      <vt:lpstr>3.5</vt:lpstr>
      <vt:lpstr>3.6</vt:lpstr>
      <vt:lpstr>3.7</vt:lpstr>
      <vt:lpstr>3.8</vt:lpstr>
      <vt:lpstr>3.9</vt:lpstr>
      <vt:lpstr>3.10</vt:lpstr>
      <vt:lpstr>3.11</vt:lpstr>
      <vt:lpstr>3.12</vt:lpstr>
      <vt:lpstr>3.13</vt:lpstr>
      <vt:lpstr>3.14</vt:lpstr>
      <vt:lpstr>3.15</vt:lpstr>
      <vt:lpstr>3.16</vt:lpstr>
      <vt:lpstr>3.17</vt:lpstr>
      <vt:lpstr>3.18</vt:lpstr>
      <vt:lpstr>3.19</vt:lpstr>
      <vt:lpstr>3.20</vt:lpstr>
      <vt:lpstr>3.21</vt:lpstr>
      <vt:lpstr>3.22</vt:lpstr>
      <vt:lpstr>3.23</vt:lpstr>
      <vt:lpstr>3.24</vt:lpstr>
      <vt:lpstr>3.25</vt:lpstr>
      <vt:lpstr>3.26</vt:lpstr>
      <vt:lpstr>3.27</vt:lpstr>
      <vt:lpstr>3.28</vt:lpstr>
    </vt:vector>
  </TitlesOfParts>
  <Company>MOJ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Harriet Brown</dc:creator>
  <cp:lastModifiedBy>Harriet Brown</cp:lastModifiedBy>
  <dcterms:created xsi:type="dcterms:W3CDTF">2022-11-23T10:02:07Z</dcterms:created>
  <dcterms:modified xsi:type="dcterms:W3CDTF">2022-12-12T15:55:16Z</dcterms:modified>
</cp:coreProperties>
</file>