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DFTs/"/>
    </mc:Choice>
  </mc:AlternateContent>
  <xr:revisionPtr revIDLastSave="58" documentId="8_{24E76D33-7122-4F92-9C34-F0EACE506353}" xr6:coauthVersionLast="47" xr6:coauthVersionMax="47" xr10:uidLastSave="{935A0C30-2230-4A7D-BDB6-3EADE62BA245}"/>
  <bookViews>
    <workbookView xWindow="28680" yWindow="-120" windowWidth="29040" windowHeight="15720" tabRatio="740" xr2:uid="{00000000-000D-0000-FFFF-FFFF00000000}"/>
  </bookViews>
  <sheets>
    <sheet name="Contents" sheetId="4" r:id="rId1"/>
    <sheet name="1.1" sheetId="156" r:id="rId2"/>
    <sheet name="1.2" sheetId="157" r:id="rId3"/>
    <sheet name="1.3" sheetId="144" r:id="rId4"/>
    <sheet name="1.4" sheetId="145" r:id="rId5"/>
    <sheet name="1.5" sheetId="158" r:id="rId6"/>
    <sheet name="1.6" sheetId="152" r:id="rId7"/>
    <sheet name="1.7" sheetId="159" r:id="rId8"/>
    <sheet name="1.8" sheetId="138" r:id="rId9"/>
    <sheet name="1.9" sheetId="139" r:id="rId10"/>
    <sheet name="1.10" sheetId="146" r:id="rId11"/>
    <sheet name="1.11" sheetId="147" r:id="rId12"/>
    <sheet name="1.11b" sheetId="160" r:id="rId13"/>
    <sheet name="1.12" sheetId="148" r:id="rId14"/>
    <sheet name="1.13" sheetId="153" r:id="rId15"/>
    <sheet name="1.14" sheetId="154" r:id="rId16"/>
    <sheet name="1.15" sheetId="151" r:id="rId17"/>
    <sheet name="1.16" sheetId="155" r:id="rId18"/>
    <sheet name="1.17" sheetId="149" r:id="rId19"/>
    <sheet name="1.18" sheetId="143" r:id="rId20"/>
    <sheet name="1.19" sheetId="162" r:id="rId21"/>
    <sheet name="1.19b" sheetId="163" r:id="rId22"/>
    <sheet name="1.20" sheetId="164" r:id="rId23"/>
  </sheets>
  <definedNames>
    <definedName name="__123Graph_A" localSheetId="11" hidden="1">#REF!</definedName>
    <definedName name="__123Graph_A" localSheetId="12" hidden="1">#REF!</definedName>
    <definedName name="__123Graph_A" localSheetId="15" hidden="1">#REF!</definedName>
    <definedName name="__123Graph_A" localSheetId="16" hidden="1">#REF!</definedName>
    <definedName name="__123Graph_A" localSheetId="17" hidden="1">#REF!</definedName>
    <definedName name="__123Graph_A" localSheetId="19" hidden="1">#REF!</definedName>
    <definedName name="__123Graph_A" localSheetId="20" hidden="1">#REF!</definedName>
    <definedName name="__123Graph_A" localSheetId="21" hidden="1">#REF!</definedName>
    <definedName name="__123Graph_A" localSheetId="6" hidden="1">#REF!</definedName>
    <definedName name="__123Graph_A" localSheetId="7" hidden="1">#REF!</definedName>
    <definedName name="__123Graph_A" hidden="1">#REF!</definedName>
    <definedName name="__123Graph_ACHGSPD1" localSheetId="15" hidden="1">#REF!</definedName>
    <definedName name="__123Graph_ACHGSPD1" localSheetId="17" hidden="1">#REF!</definedName>
    <definedName name="__123Graph_ACHGSPD1" localSheetId="20" hidden="1">#REF!</definedName>
    <definedName name="__123Graph_ACHGSPD1" localSheetId="21" hidden="1">#REF!</definedName>
    <definedName name="__123Graph_ACHGSPD1" hidden="1">#REF!</definedName>
    <definedName name="__123Graph_ACHGSPD2" localSheetId="15" hidden="1">#REF!</definedName>
    <definedName name="__123Graph_ACHGSPD2" localSheetId="17" hidden="1">#REF!</definedName>
    <definedName name="__123Graph_ACHGSPD2" localSheetId="20" hidden="1">#REF!</definedName>
    <definedName name="__123Graph_ACHGSPD2" localSheetId="21" hidden="1">#REF!</definedName>
    <definedName name="__123Graph_ACHGSPD2" hidden="1">#REF!</definedName>
    <definedName name="__123Graph_AEFF" localSheetId="11" hidden="1">#REF!</definedName>
    <definedName name="__123Graph_AEFF" localSheetId="12" hidden="1">#REF!</definedName>
    <definedName name="__123Graph_AEFF" localSheetId="15" hidden="1">#REF!</definedName>
    <definedName name="__123Graph_AEFF" localSheetId="16" hidden="1">#REF!</definedName>
    <definedName name="__123Graph_AEFF" localSheetId="17" hidden="1">#REF!</definedName>
    <definedName name="__123Graph_AEFF" localSheetId="19" hidden="1">#REF!</definedName>
    <definedName name="__123Graph_AEFF" localSheetId="20" hidden="1">#REF!</definedName>
    <definedName name="__123Graph_AEFF" localSheetId="21" hidden="1">#REF!</definedName>
    <definedName name="__123Graph_AEFF" localSheetId="6" hidden="1">#REF!</definedName>
    <definedName name="__123Graph_AEFF" localSheetId="7" hidden="1">#REF!</definedName>
    <definedName name="__123Graph_AEFF" hidden="1">#REF!</definedName>
    <definedName name="__123Graph_AEFG" hidden="1">#REF!</definedName>
    <definedName name="__123Graph_AGR14PBF1" localSheetId="15" hidden="1">#REF!</definedName>
    <definedName name="__123Graph_AGR14PBF1" localSheetId="17" hidden="1">#REF!</definedName>
    <definedName name="__123Graph_AGR14PBF1" localSheetId="20" hidden="1">#REF!</definedName>
    <definedName name="__123Graph_AGR14PBF1" localSheetId="21" hidden="1">#REF!</definedName>
    <definedName name="__123Graph_AGR14PBF1" hidden="1">#REF!</definedName>
    <definedName name="__123Graph_ALBFFIN" localSheetId="11" hidden="1">#REF!</definedName>
    <definedName name="__123Graph_ALBFFIN" localSheetId="12" hidden="1">#REF!</definedName>
    <definedName name="__123Graph_ALBFFIN" localSheetId="15" hidden="1">#REF!</definedName>
    <definedName name="__123Graph_ALBFFIN" localSheetId="16" hidden="1">#REF!</definedName>
    <definedName name="__123Graph_ALBFFIN" localSheetId="17" hidden="1">#REF!</definedName>
    <definedName name="__123Graph_ALBFFIN" localSheetId="19" hidden="1">#REF!</definedName>
    <definedName name="__123Graph_ALBFFIN" localSheetId="20" hidden="1">#REF!</definedName>
    <definedName name="__123Graph_ALBFFIN" localSheetId="21" hidden="1">#REF!</definedName>
    <definedName name="__123Graph_ALBFFIN" localSheetId="6" hidden="1">#REF!</definedName>
    <definedName name="__123Graph_ALBFFIN" localSheetId="7" hidden="1">#REF!</definedName>
    <definedName name="__123Graph_ALBFFIN" hidden="1">#REF!</definedName>
    <definedName name="__123Graph_ALBFFIN2" localSheetId="15" hidden="1">#REF!</definedName>
    <definedName name="__123Graph_ALBFFIN2" localSheetId="17" hidden="1">#REF!</definedName>
    <definedName name="__123Graph_ALBFFIN2" localSheetId="20" hidden="1">#REF!</definedName>
    <definedName name="__123Graph_ALBFFIN2" localSheetId="21" hidden="1">#REF!</definedName>
    <definedName name="__123Graph_ALBFFIN2" hidden="1">#REF!</definedName>
    <definedName name="__123Graph_ALBFFIO" hidden="1">#REF!</definedName>
    <definedName name="__123Graph_ALBFHIC2" localSheetId="15" hidden="1">#REF!</definedName>
    <definedName name="__123Graph_ALBFHIC2" localSheetId="17" hidden="1">#REF!</definedName>
    <definedName name="__123Graph_ALBFHIC2" localSheetId="20" hidden="1">#REF!</definedName>
    <definedName name="__123Graph_ALBFHIC2" localSheetId="21" hidden="1">#REF!</definedName>
    <definedName name="__123Graph_ALBFHIC2" hidden="1">#REF!</definedName>
    <definedName name="__123Graph_ALCB" localSheetId="15" hidden="1">#REF!</definedName>
    <definedName name="__123Graph_ALCB" localSheetId="17" hidden="1">#REF!</definedName>
    <definedName name="__123Graph_ALCB" localSheetId="20" hidden="1">#REF!</definedName>
    <definedName name="__123Graph_ALCB" localSheetId="21" hidden="1">#REF!</definedName>
    <definedName name="__123Graph_ALCB" hidden="1">#REF!</definedName>
    <definedName name="__123Graph_ANACFIN" localSheetId="15" hidden="1">#REF!</definedName>
    <definedName name="__123Graph_ANACFIN" localSheetId="17" hidden="1">#REF!</definedName>
    <definedName name="__123Graph_ANACFIN" localSheetId="20" hidden="1">#REF!</definedName>
    <definedName name="__123Graph_ANACFIN" localSheetId="21" hidden="1">#REF!</definedName>
    <definedName name="__123Graph_ANACFIN" hidden="1">#REF!</definedName>
    <definedName name="__123Graph_ANACHIC" localSheetId="15" hidden="1">#REF!</definedName>
    <definedName name="__123Graph_ANACHIC" localSheetId="17" hidden="1">#REF!</definedName>
    <definedName name="__123Graph_ANACHIC" localSheetId="20" hidden="1">#REF!</definedName>
    <definedName name="__123Graph_ANACHIC" localSheetId="21" hidden="1">#REF!</definedName>
    <definedName name="__123Graph_ANACHIC" hidden="1">#REF!</definedName>
    <definedName name="__123Graph_APIC" localSheetId="11" hidden="1">#REF!</definedName>
    <definedName name="__123Graph_APIC" localSheetId="12" hidden="1">#REF!</definedName>
    <definedName name="__123Graph_APIC" localSheetId="15" hidden="1">#REF!</definedName>
    <definedName name="__123Graph_APIC" localSheetId="16" hidden="1">#REF!</definedName>
    <definedName name="__123Graph_APIC" localSheetId="17" hidden="1">#REF!</definedName>
    <definedName name="__123Graph_APIC" localSheetId="19" hidden="1">#REF!</definedName>
    <definedName name="__123Graph_APIC" localSheetId="20" hidden="1">#REF!</definedName>
    <definedName name="__123Graph_APIC" localSheetId="21" hidden="1">#REF!</definedName>
    <definedName name="__123Graph_APIC" localSheetId="6" hidden="1">#REF!</definedName>
    <definedName name="__123Graph_APIC" localSheetId="7" hidden="1">#REF!</definedName>
    <definedName name="__123Graph_APIC" hidden="1">#REF!</definedName>
    <definedName name="__123Graph_APID" hidden="1">#REF!</definedName>
    <definedName name="__123Graph_B" localSheetId="11" hidden="1">#REF!</definedName>
    <definedName name="__123Graph_B" localSheetId="12" hidden="1">#REF!</definedName>
    <definedName name="__123Graph_B" localSheetId="15" hidden="1">#REF!</definedName>
    <definedName name="__123Graph_B" localSheetId="16" hidden="1">#REF!</definedName>
    <definedName name="__123Graph_B" localSheetId="17" hidden="1">#REF!</definedName>
    <definedName name="__123Graph_B" localSheetId="19" hidden="1">#REF!</definedName>
    <definedName name="__123Graph_B" localSheetId="20" hidden="1">#REF!</definedName>
    <definedName name="__123Graph_B" localSheetId="21" hidden="1">#REF!</definedName>
    <definedName name="__123Graph_B" localSheetId="6" hidden="1">#REF!</definedName>
    <definedName name="__123Graph_B" localSheetId="7" hidden="1">#REF!</definedName>
    <definedName name="__123Graph_B" hidden="1">#REF!</definedName>
    <definedName name="__123Graph_BCHGSPD1" localSheetId="15" hidden="1">#REF!</definedName>
    <definedName name="__123Graph_BCHGSPD1" localSheetId="17" hidden="1">#REF!</definedName>
    <definedName name="__123Graph_BCHGSPD1" localSheetId="20" hidden="1">#REF!</definedName>
    <definedName name="__123Graph_BCHGSPD1" localSheetId="21" hidden="1">#REF!</definedName>
    <definedName name="__123Graph_BCHGSPD1" hidden="1">#REF!</definedName>
    <definedName name="__123Graph_BCHGSPD2" localSheetId="15" hidden="1">#REF!</definedName>
    <definedName name="__123Graph_BCHGSPD2" localSheetId="17" hidden="1">#REF!</definedName>
    <definedName name="__123Graph_BCHGSPD2" localSheetId="20" hidden="1">#REF!</definedName>
    <definedName name="__123Graph_BCHGSPD2" localSheetId="21" hidden="1">#REF!</definedName>
    <definedName name="__123Graph_BCHGSPD2" hidden="1">#REF!</definedName>
    <definedName name="__123Graph_BEFF" localSheetId="11" hidden="1">#REF!</definedName>
    <definedName name="__123Graph_BEFF" localSheetId="12" hidden="1">#REF!</definedName>
    <definedName name="__123Graph_BEFF" localSheetId="15" hidden="1">#REF!</definedName>
    <definedName name="__123Graph_BEFF" localSheetId="16" hidden="1">#REF!</definedName>
    <definedName name="__123Graph_BEFF" localSheetId="17" hidden="1">#REF!</definedName>
    <definedName name="__123Graph_BEFF" localSheetId="19" hidden="1">#REF!</definedName>
    <definedName name="__123Graph_BEFF" localSheetId="20" hidden="1">#REF!</definedName>
    <definedName name="__123Graph_BEFF" localSheetId="21" hidden="1">#REF!</definedName>
    <definedName name="__123Graph_BEFF" localSheetId="6" hidden="1">#REF!</definedName>
    <definedName name="__123Graph_BEFF" localSheetId="7" hidden="1">#REF!</definedName>
    <definedName name="__123Graph_BEFF" hidden="1">#REF!</definedName>
    <definedName name="__123Graph_BEFG" hidden="1">#REF!</definedName>
    <definedName name="__123Graph_BLBF" localSheetId="11" hidden="1">#REF!</definedName>
    <definedName name="__123Graph_BLBF" localSheetId="12" hidden="1">#REF!</definedName>
    <definedName name="__123Graph_BLBF" localSheetId="15" hidden="1">#REF!</definedName>
    <definedName name="__123Graph_BLBF" localSheetId="16" hidden="1">#REF!</definedName>
    <definedName name="__123Graph_BLBF" localSheetId="17" hidden="1">#REF!</definedName>
    <definedName name="__123Graph_BLBF" localSheetId="19" hidden="1">#REF!</definedName>
    <definedName name="__123Graph_BLBF" localSheetId="20" hidden="1">#REF!</definedName>
    <definedName name="__123Graph_BLBF" localSheetId="21" hidden="1">#REF!</definedName>
    <definedName name="__123Graph_BLBF" localSheetId="6" hidden="1">#REF!</definedName>
    <definedName name="__123Graph_BLBF" localSheetId="7" hidden="1">#REF!</definedName>
    <definedName name="__123Graph_BLBF" hidden="1">#REF!</definedName>
    <definedName name="__123Graph_BLBFFIN" localSheetId="11" hidden="1">#REF!</definedName>
    <definedName name="__123Graph_BLBFFIN" localSheetId="12" hidden="1">#REF!</definedName>
    <definedName name="__123Graph_BLBFFIN" localSheetId="15" hidden="1">#REF!</definedName>
    <definedName name="__123Graph_BLBFFIN" localSheetId="16" hidden="1">#REF!</definedName>
    <definedName name="__123Graph_BLBFFIN" localSheetId="17" hidden="1">#REF!</definedName>
    <definedName name="__123Graph_BLBFFIN" localSheetId="19" hidden="1">#REF!</definedName>
    <definedName name="__123Graph_BLBFFIN" localSheetId="20" hidden="1">#REF!</definedName>
    <definedName name="__123Graph_BLBFFIN" localSheetId="21" hidden="1">#REF!</definedName>
    <definedName name="__123Graph_BLBFFIN" localSheetId="7" hidden="1">#REF!</definedName>
    <definedName name="__123Graph_BLBFFIN" hidden="1">#REF!</definedName>
    <definedName name="__123Graph_BLCB" localSheetId="15" hidden="1">#REF!</definedName>
    <definedName name="__123Graph_BLCB" localSheetId="17" hidden="1">#REF!</definedName>
    <definedName name="__123Graph_BLCB" localSheetId="20" hidden="1">#REF!</definedName>
    <definedName name="__123Graph_BLCB" localSheetId="21" hidden="1">#REF!</definedName>
    <definedName name="__123Graph_BLCB" hidden="1">#REF!</definedName>
    <definedName name="__123Graph_BPIC" localSheetId="11" hidden="1">#REF!</definedName>
    <definedName name="__123Graph_BPIC" localSheetId="12" hidden="1">#REF!</definedName>
    <definedName name="__123Graph_BPIC" localSheetId="15" hidden="1">#REF!</definedName>
    <definedName name="__123Graph_BPIC" localSheetId="16" hidden="1">#REF!</definedName>
    <definedName name="__123Graph_BPIC" localSheetId="17" hidden="1">#REF!</definedName>
    <definedName name="__123Graph_BPIC" localSheetId="19" hidden="1">#REF!</definedName>
    <definedName name="__123Graph_BPIC" localSheetId="20" hidden="1">#REF!</definedName>
    <definedName name="__123Graph_BPIC" localSheetId="21" hidden="1">#REF!</definedName>
    <definedName name="__123Graph_BPIC" localSheetId="6" hidden="1">#REF!</definedName>
    <definedName name="__123Graph_BPIC" localSheetId="7" hidden="1">#REF!</definedName>
    <definedName name="__123Graph_BPIC" hidden="1">#REF!</definedName>
    <definedName name="__123Graph_C" hidden="1">#REF!</definedName>
    <definedName name="__123Graph_CACT13BUD" localSheetId="11" hidden="1">#REF!</definedName>
    <definedName name="__123Graph_CACT13BUD" localSheetId="12" hidden="1">#REF!</definedName>
    <definedName name="__123Graph_CACT13BUD" localSheetId="15" hidden="1">#REF!</definedName>
    <definedName name="__123Graph_CACT13BUD" localSheetId="16" hidden="1">#REF!</definedName>
    <definedName name="__123Graph_CACT13BUD" localSheetId="17" hidden="1">#REF!</definedName>
    <definedName name="__123Graph_CACT13BUD" localSheetId="19" hidden="1">#REF!</definedName>
    <definedName name="__123Graph_CACT13BUD" localSheetId="20" hidden="1">#REF!</definedName>
    <definedName name="__123Graph_CACT13BUD" localSheetId="21" hidden="1">#REF!</definedName>
    <definedName name="__123Graph_CACT13BUD" localSheetId="6" hidden="1">#REF!</definedName>
    <definedName name="__123Graph_CACT13BUD" localSheetId="7" hidden="1">#REF!</definedName>
    <definedName name="__123Graph_CACT13BUD" hidden="1">#REF!</definedName>
    <definedName name="__123Graph_CEFF" localSheetId="11" hidden="1">#REF!</definedName>
    <definedName name="__123Graph_CEFF" localSheetId="12" hidden="1">#REF!</definedName>
    <definedName name="__123Graph_CEFF" localSheetId="15" hidden="1">#REF!</definedName>
    <definedName name="__123Graph_CEFF" localSheetId="16" hidden="1">#REF!</definedName>
    <definedName name="__123Graph_CEFF" localSheetId="17" hidden="1">#REF!</definedName>
    <definedName name="__123Graph_CEFF" localSheetId="19" hidden="1">#REF!</definedName>
    <definedName name="__123Graph_CEFF" localSheetId="20" hidden="1">#REF!</definedName>
    <definedName name="__123Graph_CEFF" localSheetId="21" hidden="1">#REF!</definedName>
    <definedName name="__123Graph_CEFF" localSheetId="7" hidden="1">#REF!</definedName>
    <definedName name="__123Graph_CEFF" hidden="1">#REF!</definedName>
    <definedName name="__123Graph_CGR14PBF1" localSheetId="15" hidden="1">#REF!</definedName>
    <definedName name="__123Graph_CGR14PBF1" localSheetId="17" hidden="1">#REF!</definedName>
    <definedName name="__123Graph_CGR14PBF1" localSheetId="20" hidden="1">#REF!</definedName>
    <definedName name="__123Graph_CGR14PBF1" localSheetId="21" hidden="1">#REF!</definedName>
    <definedName name="__123Graph_CGR14PBF1" hidden="1">#REF!</definedName>
    <definedName name="__123Graph_CLBF" localSheetId="11" hidden="1">#REF!</definedName>
    <definedName name="__123Graph_CLBF" localSheetId="12" hidden="1">#REF!</definedName>
    <definedName name="__123Graph_CLBF" localSheetId="15" hidden="1">#REF!</definedName>
    <definedName name="__123Graph_CLBF" localSheetId="16" hidden="1">#REF!</definedName>
    <definedName name="__123Graph_CLBF" localSheetId="17" hidden="1">#REF!</definedName>
    <definedName name="__123Graph_CLBF" localSheetId="19" hidden="1">#REF!</definedName>
    <definedName name="__123Graph_CLBF" localSheetId="20" hidden="1">#REF!</definedName>
    <definedName name="__123Graph_CLBF" localSheetId="21" hidden="1">#REF!</definedName>
    <definedName name="__123Graph_CLBF" localSheetId="6" hidden="1">#REF!</definedName>
    <definedName name="__123Graph_CLBF" localSheetId="7" hidden="1">#REF!</definedName>
    <definedName name="__123Graph_CLBF" hidden="1">#REF!</definedName>
    <definedName name="__123Graph_CPIC" localSheetId="11" hidden="1">#REF!</definedName>
    <definedName name="__123Graph_CPIC" localSheetId="12" hidden="1">#REF!</definedName>
    <definedName name="__123Graph_CPIC" localSheetId="15" hidden="1">#REF!</definedName>
    <definedName name="__123Graph_CPIC" localSheetId="16" hidden="1">#REF!</definedName>
    <definedName name="__123Graph_CPIC" localSheetId="17" hidden="1">#REF!</definedName>
    <definedName name="__123Graph_CPIC" localSheetId="19" hidden="1">#REF!</definedName>
    <definedName name="__123Graph_CPIC" localSheetId="20" hidden="1">#REF!</definedName>
    <definedName name="__123Graph_CPIC" localSheetId="21" hidden="1">#REF!</definedName>
    <definedName name="__123Graph_CPIC" localSheetId="6" hidden="1">#REF!</definedName>
    <definedName name="__123Graph_CPIC" localSheetId="7" hidden="1">#REF!</definedName>
    <definedName name="__123Graph_CPIC" hidden="1">#REF!</definedName>
    <definedName name="__123Graph_DACT13BUD" localSheetId="11" hidden="1">#REF!</definedName>
    <definedName name="__123Graph_DACT13BUD" localSheetId="12" hidden="1">#REF!</definedName>
    <definedName name="__123Graph_DACT13BUD" localSheetId="15" hidden="1">#REF!</definedName>
    <definedName name="__123Graph_DACT13BUD" localSheetId="16" hidden="1">#REF!</definedName>
    <definedName name="__123Graph_DACT13BUD" localSheetId="17" hidden="1">#REF!</definedName>
    <definedName name="__123Graph_DACT13BUD" localSheetId="19" hidden="1">#REF!</definedName>
    <definedName name="__123Graph_DACT13BUD" localSheetId="20" hidden="1">#REF!</definedName>
    <definedName name="__123Graph_DACT13BUD" localSheetId="21" hidden="1">#REF!</definedName>
    <definedName name="__123Graph_DACT13BUD" localSheetId="7" hidden="1">#REF!</definedName>
    <definedName name="__123Graph_DACT13BUD" hidden="1">#REF!</definedName>
    <definedName name="__123Graph_DEFF" localSheetId="11" hidden="1">#REF!</definedName>
    <definedName name="__123Graph_DEFF" localSheetId="12" hidden="1">#REF!</definedName>
    <definedName name="__123Graph_DEFF" localSheetId="15" hidden="1">#REF!</definedName>
    <definedName name="__123Graph_DEFF" localSheetId="16" hidden="1">#REF!</definedName>
    <definedName name="__123Graph_DEFF" localSheetId="17" hidden="1">#REF!</definedName>
    <definedName name="__123Graph_DEFF" localSheetId="19" hidden="1">#REF!</definedName>
    <definedName name="__123Graph_DEFF" localSheetId="20" hidden="1">#REF!</definedName>
    <definedName name="__123Graph_DEFF" localSheetId="21" hidden="1">#REF!</definedName>
    <definedName name="__123Graph_DEFF" localSheetId="7" hidden="1">#REF!</definedName>
    <definedName name="__123Graph_DEFF" hidden="1">#REF!</definedName>
    <definedName name="__123Graph_DGR14PBF1" localSheetId="15" hidden="1">#REF!</definedName>
    <definedName name="__123Graph_DGR14PBF1" localSheetId="17" hidden="1">#REF!</definedName>
    <definedName name="__123Graph_DGR14PBF1" localSheetId="20" hidden="1">#REF!</definedName>
    <definedName name="__123Graph_DGR14PBF1" localSheetId="21" hidden="1">#REF!</definedName>
    <definedName name="__123Graph_DGR14PBF1" hidden="1">#REF!</definedName>
    <definedName name="__123Graph_DLBF" localSheetId="11" hidden="1">#REF!</definedName>
    <definedName name="__123Graph_DLBF" localSheetId="12" hidden="1">#REF!</definedName>
    <definedName name="__123Graph_DLBF" localSheetId="15" hidden="1">#REF!</definedName>
    <definedName name="__123Graph_DLBF" localSheetId="16" hidden="1">#REF!</definedName>
    <definedName name="__123Graph_DLBF" localSheetId="17" hidden="1">#REF!</definedName>
    <definedName name="__123Graph_DLBF" localSheetId="19" hidden="1">#REF!</definedName>
    <definedName name="__123Graph_DLBF" localSheetId="20" hidden="1">#REF!</definedName>
    <definedName name="__123Graph_DLBF" localSheetId="21" hidden="1">#REF!</definedName>
    <definedName name="__123Graph_DLBF" localSheetId="6" hidden="1">#REF!</definedName>
    <definedName name="__123Graph_DLBF" localSheetId="7" hidden="1">#REF!</definedName>
    <definedName name="__123Graph_DLBF" hidden="1">#REF!</definedName>
    <definedName name="__123Graph_DPIC" localSheetId="11" hidden="1">#REF!</definedName>
    <definedName name="__123Graph_DPIC" localSheetId="12" hidden="1">#REF!</definedName>
    <definedName name="__123Graph_DPIC" localSheetId="15" hidden="1">#REF!</definedName>
    <definedName name="__123Graph_DPIC" localSheetId="16" hidden="1">#REF!</definedName>
    <definedName name="__123Graph_DPIC" localSheetId="17" hidden="1">#REF!</definedName>
    <definedName name="__123Graph_DPIC" localSheetId="19" hidden="1">#REF!</definedName>
    <definedName name="__123Graph_DPIC" localSheetId="20" hidden="1">#REF!</definedName>
    <definedName name="__123Graph_DPIC" localSheetId="21" hidden="1">#REF!</definedName>
    <definedName name="__123Graph_DPIC" localSheetId="6" hidden="1">#REF!</definedName>
    <definedName name="__123Graph_DPIC" localSheetId="7" hidden="1">#REF!</definedName>
    <definedName name="__123Graph_DPIC" hidden="1">#REF!</definedName>
    <definedName name="__123Graph_EACT13BUD" localSheetId="11" hidden="1">#REF!</definedName>
    <definedName name="__123Graph_EACT13BUD" localSheetId="12" hidden="1">#REF!</definedName>
    <definedName name="__123Graph_EACT13BUD" localSheetId="15" hidden="1">#REF!</definedName>
    <definedName name="__123Graph_EACT13BUD" localSheetId="16" hidden="1">#REF!</definedName>
    <definedName name="__123Graph_EACT13BUD" localSheetId="17" hidden="1">#REF!</definedName>
    <definedName name="__123Graph_EACT13BUD" localSheetId="19" hidden="1">#REF!</definedName>
    <definedName name="__123Graph_EACT13BUD" localSheetId="20" hidden="1">#REF!</definedName>
    <definedName name="__123Graph_EACT13BUD" localSheetId="21" hidden="1">#REF!</definedName>
    <definedName name="__123Graph_EACT13BUD" localSheetId="7" hidden="1">#REF!</definedName>
    <definedName name="__123Graph_EACT13BUD" hidden="1">#REF!</definedName>
    <definedName name="__123Graph_EEFF" localSheetId="11" hidden="1">#REF!</definedName>
    <definedName name="__123Graph_EEFF" localSheetId="12" hidden="1">#REF!</definedName>
    <definedName name="__123Graph_EEFF" localSheetId="15" hidden="1">#REF!</definedName>
    <definedName name="__123Graph_EEFF" localSheetId="16" hidden="1">#REF!</definedName>
    <definedName name="__123Graph_EEFF" localSheetId="17" hidden="1">#REF!</definedName>
    <definedName name="__123Graph_EEFF" localSheetId="19" hidden="1">#REF!</definedName>
    <definedName name="__123Graph_EEFF" localSheetId="20" hidden="1">#REF!</definedName>
    <definedName name="__123Graph_EEFF" localSheetId="21" hidden="1">#REF!</definedName>
    <definedName name="__123Graph_EEFF" localSheetId="7" hidden="1">#REF!</definedName>
    <definedName name="__123Graph_EEFF" hidden="1">#REF!</definedName>
    <definedName name="__123Graph_EEFFHIC" localSheetId="11" hidden="1">#REF!</definedName>
    <definedName name="__123Graph_EEFFHIC" localSheetId="12" hidden="1">#REF!</definedName>
    <definedName name="__123Graph_EEFFHIC" localSheetId="15" hidden="1">#REF!</definedName>
    <definedName name="__123Graph_EEFFHIC" localSheetId="16" hidden="1">#REF!</definedName>
    <definedName name="__123Graph_EEFFHIC" localSheetId="17" hidden="1">#REF!</definedName>
    <definedName name="__123Graph_EEFFHIC" localSheetId="19" hidden="1">#REF!</definedName>
    <definedName name="__123Graph_EEFFHIC" localSheetId="20" hidden="1">#REF!</definedName>
    <definedName name="__123Graph_EEFFHIC" localSheetId="21" hidden="1">#REF!</definedName>
    <definedName name="__123Graph_EEFFHIC" hidden="1">#REF!</definedName>
    <definedName name="__123Graph_EGR14PBF1" localSheetId="15" hidden="1">#REF!</definedName>
    <definedName name="__123Graph_EGR14PBF1" localSheetId="17" hidden="1">#REF!</definedName>
    <definedName name="__123Graph_EGR14PBF1" localSheetId="20" hidden="1">#REF!</definedName>
    <definedName name="__123Graph_EGR14PBF1" localSheetId="21" hidden="1">#REF!</definedName>
    <definedName name="__123Graph_EGR14PBF1" hidden="1">#REF!</definedName>
    <definedName name="__123Graph_ELBF" localSheetId="11" hidden="1">#REF!</definedName>
    <definedName name="__123Graph_ELBF" localSheetId="12" hidden="1">#REF!</definedName>
    <definedName name="__123Graph_ELBF" localSheetId="15" hidden="1">#REF!</definedName>
    <definedName name="__123Graph_ELBF" localSheetId="16" hidden="1">#REF!</definedName>
    <definedName name="__123Graph_ELBF" localSheetId="17" hidden="1">#REF!</definedName>
    <definedName name="__123Graph_ELBF" localSheetId="19" hidden="1">#REF!</definedName>
    <definedName name="__123Graph_ELBF" localSheetId="20" hidden="1">#REF!</definedName>
    <definedName name="__123Graph_ELBF" localSheetId="21" hidden="1">#REF!</definedName>
    <definedName name="__123Graph_ELBF" localSheetId="6" hidden="1">#REF!</definedName>
    <definedName name="__123Graph_ELBF" localSheetId="7" hidden="1">#REF!</definedName>
    <definedName name="__123Graph_ELBF" hidden="1">#REF!</definedName>
    <definedName name="__123Graph_EPIC" localSheetId="11" hidden="1">#REF!</definedName>
    <definedName name="__123Graph_EPIC" localSheetId="12" hidden="1">#REF!</definedName>
    <definedName name="__123Graph_EPIC" localSheetId="15" hidden="1">#REF!</definedName>
    <definedName name="__123Graph_EPIC" localSheetId="16" hidden="1">#REF!</definedName>
    <definedName name="__123Graph_EPIC" localSheetId="17" hidden="1">#REF!</definedName>
    <definedName name="__123Graph_EPIC" localSheetId="19" hidden="1">#REF!</definedName>
    <definedName name="__123Graph_EPIC" localSheetId="20" hidden="1">#REF!</definedName>
    <definedName name="__123Graph_EPIC" localSheetId="21" hidden="1">#REF!</definedName>
    <definedName name="__123Graph_EPIC" localSheetId="6" hidden="1">#REF!</definedName>
    <definedName name="__123Graph_EPIC" localSheetId="7" hidden="1">#REF!</definedName>
    <definedName name="__123Graph_EPIC" hidden="1">#REF!</definedName>
    <definedName name="__123Graph_FACT13BUD" localSheetId="11" hidden="1">#REF!</definedName>
    <definedName name="__123Graph_FACT13BUD" localSheetId="12" hidden="1">#REF!</definedName>
    <definedName name="__123Graph_FACT13BUD" localSheetId="15" hidden="1">#REF!</definedName>
    <definedName name="__123Graph_FACT13BUD" localSheetId="16" hidden="1">#REF!</definedName>
    <definedName name="__123Graph_FACT13BUD" localSheetId="17" hidden="1">#REF!</definedName>
    <definedName name="__123Graph_FACT13BUD" localSheetId="19" hidden="1">#REF!</definedName>
    <definedName name="__123Graph_FACT13BUD" localSheetId="20" hidden="1">#REF!</definedName>
    <definedName name="__123Graph_FACT13BUD" localSheetId="21" hidden="1">#REF!</definedName>
    <definedName name="__123Graph_FACT13BUD" localSheetId="7" hidden="1">#REF!</definedName>
    <definedName name="__123Graph_FACT13BUD" hidden="1">#REF!</definedName>
    <definedName name="__123Graph_FEFF" localSheetId="11" hidden="1">#REF!</definedName>
    <definedName name="__123Graph_FEFF" localSheetId="12" hidden="1">#REF!</definedName>
    <definedName name="__123Graph_FEFF" localSheetId="15" hidden="1">#REF!</definedName>
    <definedName name="__123Graph_FEFF" localSheetId="16" hidden="1">#REF!</definedName>
    <definedName name="__123Graph_FEFF" localSheetId="17" hidden="1">#REF!</definedName>
    <definedName name="__123Graph_FEFF" localSheetId="19" hidden="1">#REF!</definedName>
    <definedName name="__123Graph_FEFF" localSheetId="20" hidden="1">#REF!</definedName>
    <definedName name="__123Graph_FEFF" localSheetId="21" hidden="1">#REF!</definedName>
    <definedName name="__123Graph_FEFF" localSheetId="7" hidden="1">#REF!</definedName>
    <definedName name="__123Graph_FEFF" hidden="1">#REF!</definedName>
    <definedName name="__123Graph_FEFFHIC" localSheetId="11" hidden="1">#REF!</definedName>
    <definedName name="__123Graph_FEFFHIC" localSheetId="12" hidden="1">#REF!</definedName>
    <definedName name="__123Graph_FEFFHIC" localSheetId="15" hidden="1">#REF!</definedName>
    <definedName name="__123Graph_FEFFHIC" localSheetId="16" hidden="1">#REF!</definedName>
    <definedName name="__123Graph_FEFFHIC" localSheetId="17" hidden="1">#REF!</definedName>
    <definedName name="__123Graph_FEFFHIC" localSheetId="19" hidden="1">#REF!</definedName>
    <definedName name="__123Graph_FEFFHIC" localSheetId="20" hidden="1">#REF!</definedName>
    <definedName name="__123Graph_FEFFHIC" localSheetId="21" hidden="1">#REF!</definedName>
    <definedName name="__123Graph_FEFFHIC" hidden="1">#REF!</definedName>
    <definedName name="__123Graph_FGR14PBF1" localSheetId="15" hidden="1">#REF!</definedName>
    <definedName name="__123Graph_FGR14PBF1" localSheetId="17" hidden="1">#REF!</definedName>
    <definedName name="__123Graph_FGR14PBF1" localSheetId="20" hidden="1">#REF!</definedName>
    <definedName name="__123Graph_FGR14PBF1" localSheetId="21" hidden="1">#REF!</definedName>
    <definedName name="__123Graph_FGR14PBF1" hidden="1">#REF!</definedName>
    <definedName name="__123Graph_FLBF" localSheetId="11" hidden="1">#REF!</definedName>
    <definedName name="__123Graph_FLBF" localSheetId="12" hidden="1">#REF!</definedName>
    <definedName name="__123Graph_FLBF" localSheetId="15" hidden="1">#REF!</definedName>
    <definedName name="__123Graph_FLBF" localSheetId="16" hidden="1">#REF!</definedName>
    <definedName name="__123Graph_FLBF" localSheetId="17" hidden="1">#REF!</definedName>
    <definedName name="__123Graph_FLBF" localSheetId="19" hidden="1">#REF!</definedName>
    <definedName name="__123Graph_FLBF" localSheetId="20" hidden="1">#REF!</definedName>
    <definedName name="__123Graph_FLBF" localSheetId="21" hidden="1">#REF!</definedName>
    <definedName name="__123Graph_FLBF" localSheetId="6" hidden="1">#REF!</definedName>
    <definedName name="__123Graph_FLBF" localSheetId="7" hidden="1">#REF!</definedName>
    <definedName name="__123Graph_FLBF" hidden="1">#REF!</definedName>
    <definedName name="__123Graph_FPIC" localSheetId="11" hidden="1">#REF!</definedName>
    <definedName name="__123Graph_FPIC" localSheetId="12" hidden="1">#REF!</definedName>
    <definedName name="__123Graph_FPIC" localSheetId="15" hidden="1">#REF!</definedName>
    <definedName name="__123Graph_FPIC" localSheetId="16" hidden="1">#REF!</definedName>
    <definedName name="__123Graph_FPIC" localSheetId="17" hidden="1">#REF!</definedName>
    <definedName name="__123Graph_FPIC" localSheetId="19" hidden="1">#REF!</definedName>
    <definedName name="__123Graph_FPIC" localSheetId="20" hidden="1">#REF!</definedName>
    <definedName name="__123Graph_FPIC" localSheetId="21" hidden="1">#REF!</definedName>
    <definedName name="__123Graph_FPIC" localSheetId="6" hidden="1">#REF!</definedName>
    <definedName name="__123Graph_FPIC" localSheetId="7" hidden="1">#REF!</definedName>
    <definedName name="__123Graph_FPIC" hidden="1">#REF!</definedName>
    <definedName name="__123Graph_LBL_ARESID" localSheetId="15" hidden="1">#REF!</definedName>
    <definedName name="__123Graph_LBL_ARESID" localSheetId="17" hidden="1">#REF!</definedName>
    <definedName name="__123Graph_LBL_ARESID" localSheetId="20" hidden="1">#REF!</definedName>
    <definedName name="__123Graph_LBL_ARESID" localSheetId="21" hidden="1">#REF!</definedName>
    <definedName name="__123Graph_LBL_ARESID" hidden="1">#REF!</definedName>
    <definedName name="__123Graph_LBL_BRESID" localSheetId="15" hidden="1">#REF!</definedName>
    <definedName name="__123Graph_LBL_BRESID" localSheetId="17" hidden="1">#REF!</definedName>
    <definedName name="__123Graph_LBL_BRESID" localSheetId="20" hidden="1">#REF!</definedName>
    <definedName name="__123Graph_LBL_BRESID" localSheetId="21" hidden="1">#REF!</definedName>
    <definedName name="__123Graph_LBL_BRESID" hidden="1">#REF!</definedName>
    <definedName name="__123Graph_XACTHIC" localSheetId="11" hidden="1">#REF!</definedName>
    <definedName name="__123Graph_XACTHIC" localSheetId="12" hidden="1">#REF!</definedName>
    <definedName name="__123Graph_XACTHIC" localSheetId="15" hidden="1">#REF!</definedName>
    <definedName name="__123Graph_XACTHIC" localSheetId="16" hidden="1">#REF!</definedName>
    <definedName name="__123Graph_XACTHIC" localSheetId="17" hidden="1">#REF!</definedName>
    <definedName name="__123Graph_XACTHIC" localSheetId="19" hidden="1">#REF!</definedName>
    <definedName name="__123Graph_XACTHIC" localSheetId="20" hidden="1">#REF!</definedName>
    <definedName name="__123Graph_XACTHIC" localSheetId="21" hidden="1">#REF!</definedName>
    <definedName name="__123Graph_XACTHIC" localSheetId="6" hidden="1">#REF!</definedName>
    <definedName name="__123Graph_XACTHIC" localSheetId="7" hidden="1">#REF!</definedName>
    <definedName name="__123Graph_XACTHIC" hidden="1">#REF!</definedName>
    <definedName name="__123Graph_XCHGSPD1" localSheetId="15" hidden="1">#REF!</definedName>
    <definedName name="__123Graph_XCHGSPD1" localSheetId="17" hidden="1">#REF!</definedName>
    <definedName name="__123Graph_XCHGSPD1" localSheetId="20" hidden="1">#REF!</definedName>
    <definedName name="__123Graph_XCHGSPD1" localSheetId="21" hidden="1">#REF!</definedName>
    <definedName name="__123Graph_XCHGSPD1" hidden="1">#REF!</definedName>
    <definedName name="__123Graph_XCHGSPD2" localSheetId="15" hidden="1">#REF!</definedName>
    <definedName name="__123Graph_XCHGSPD2" localSheetId="17" hidden="1">#REF!</definedName>
    <definedName name="__123Graph_XCHGSPD2" localSheetId="20" hidden="1">#REF!</definedName>
    <definedName name="__123Graph_XCHGSPD2" localSheetId="21" hidden="1">#REF!</definedName>
    <definedName name="__123Graph_XCHGSPD2" hidden="1">#REF!</definedName>
    <definedName name="__123Graph_XEFF" localSheetId="11" hidden="1">#REF!</definedName>
    <definedName name="__123Graph_XEFF" localSheetId="12" hidden="1">#REF!</definedName>
    <definedName name="__123Graph_XEFF" localSheetId="15" hidden="1">#REF!</definedName>
    <definedName name="__123Graph_XEFF" localSheetId="16" hidden="1">#REF!</definedName>
    <definedName name="__123Graph_XEFF" localSheetId="17" hidden="1">#REF!</definedName>
    <definedName name="__123Graph_XEFF" localSheetId="19" hidden="1">#REF!</definedName>
    <definedName name="__123Graph_XEFF" localSheetId="20" hidden="1">#REF!</definedName>
    <definedName name="__123Graph_XEFF" localSheetId="21" hidden="1">#REF!</definedName>
    <definedName name="__123Graph_XEFF" localSheetId="6" hidden="1">#REF!</definedName>
    <definedName name="__123Graph_XEFF" localSheetId="7" hidden="1">#REF!</definedName>
    <definedName name="__123Graph_XEFF" hidden="1">#REF!</definedName>
    <definedName name="__123Graph_XGR14PBF1" localSheetId="15" hidden="1">#REF!</definedName>
    <definedName name="__123Graph_XGR14PBF1" localSheetId="17" hidden="1">#REF!</definedName>
    <definedName name="__123Graph_XGR14PBF1" localSheetId="20" hidden="1">#REF!</definedName>
    <definedName name="__123Graph_XGR14PBF1" localSheetId="21" hidden="1">#REF!</definedName>
    <definedName name="__123Graph_XGR14PBF1" hidden="1">#REF!</definedName>
    <definedName name="__123Graph_XLBF" localSheetId="11" hidden="1">#REF!</definedName>
    <definedName name="__123Graph_XLBF" localSheetId="12" hidden="1">#REF!</definedName>
    <definedName name="__123Graph_XLBF" localSheetId="15" hidden="1">#REF!</definedName>
    <definedName name="__123Graph_XLBF" localSheetId="16" hidden="1">#REF!</definedName>
    <definedName name="__123Graph_XLBF" localSheetId="17" hidden="1">#REF!</definedName>
    <definedName name="__123Graph_XLBF" localSheetId="19" hidden="1">#REF!</definedName>
    <definedName name="__123Graph_XLBF" localSheetId="20" hidden="1">#REF!</definedName>
    <definedName name="__123Graph_XLBF" localSheetId="21" hidden="1">#REF!</definedName>
    <definedName name="__123Graph_XLBF" localSheetId="6" hidden="1">#REF!</definedName>
    <definedName name="__123Graph_XLBF" localSheetId="7" hidden="1">#REF!</definedName>
    <definedName name="__123Graph_XLBF" hidden="1">#REF!</definedName>
    <definedName name="__123Graph_XLBFFIN2" localSheetId="15" hidden="1">#REF!</definedName>
    <definedName name="__123Graph_XLBFFIN2" localSheetId="17" hidden="1">#REF!</definedName>
    <definedName name="__123Graph_XLBFFIN2" localSheetId="20" hidden="1">#REF!</definedName>
    <definedName name="__123Graph_XLBFFIN2" localSheetId="21" hidden="1">#REF!</definedName>
    <definedName name="__123Graph_XLBFFIN2" hidden="1">#REF!</definedName>
    <definedName name="__123Graph_XLBFHIC" localSheetId="15" hidden="1">#REF!</definedName>
    <definedName name="__123Graph_XLBFHIC" localSheetId="17" hidden="1">#REF!</definedName>
    <definedName name="__123Graph_XLBFHIC" localSheetId="20" hidden="1">#REF!</definedName>
    <definedName name="__123Graph_XLBFHIC" localSheetId="21" hidden="1">#REF!</definedName>
    <definedName name="__123Graph_XLBFHIC" hidden="1">#REF!</definedName>
    <definedName name="__123Graph_XLBFHIC2" localSheetId="15" hidden="1">#REF!</definedName>
    <definedName name="__123Graph_XLBFHIC2" localSheetId="17" hidden="1">#REF!</definedName>
    <definedName name="__123Graph_XLBFHIC2" localSheetId="20" hidden="1">#REF!</definedName>
    <definedName name="__123Graph_XLBFHIC2" localSheetId="21" hidden="1">#REF!</definedName>
    <definedName name="__123Graph_XLBFHIC2" hidden="1">#REF!</definedName>
    <definedName name="__123Graph_XLCB" localSheetId="15" hidden="1">#REF!</definedName>
    <definedName name="__123Graph_XLCB" localSheetId="17" hidden="1">#REF!</definedName>
    <definedName name="__123Graph_XLCB" localSheetId="20" hidden="1">#REF!</definedName>
    <definedName name="__123Graph_XLCB" localSheetId="21" hidden="1">#REF!</definedName>
    <definedName name="__123Graph_XLCB" hidden="1">#REF!</definedName>
    <definedName name="__123Graph_XNACFIN" localSheetId="15" hidden="1">#REF!</definedName>
    <definedName name="__123Graph_XNACFIN" localSheetId="17" hidden="1">#REF!</definedName>
    <definedName name="__123Graph_XNACFIN" localSheetId="20" hidden="1">#REF!</definedName>
    <definedName name="__123Graph_XNACFIN" localSheetId="21" hidden="1">#REF!</definedName>
    <definedName name="__123Graph_XNACFIN" hidden="1">#REF!</definedName>
    <definedName name="__123Graph_XNACHIC" localSheetId="15" hidden="1">#REF!</definedName>
    <definedName name="__123Graph_XNACHIC" localSheetId="17" hidden="1">#REF!</definedName>
    <definedName name="__123Graph_XNACHIC" localSheetId="20" hidden="1">#REF!</definedName>
    <definedName name="__123Graph_XNACHIC" localSheetId="21" hidden="1">#REF!</definedName>
    <definedName name="__123Graph_XNACHIC" hidden="1">#REF!</definedName>
    <definedName name="__123Graph_XPIC" localSheetId="11" hidden="1">#REF!</definedName>
    <definedName name="__123Graph_XPIC" localSheetId="12" hidden="1">#REF!</definedName>
    <definedName name="__123Graph_XPIC" localSheetId="15" hidden="1">#REF!</definedName>
    <definedName name="__123Graph_XPIC" localSheetId="16" hidden="1">#REF!</definedName>
    <definedName name="__123Graph_XPIC" localSheetId="17" hidden="1">#REF!</definedName>
    <definedName name="__123Graph_XPIC" localSheetId="19" hidden="1">#REF!</definedName>
    <definedName name="__123Graph_XPIC" localSheetId="20" hidden="1">#REF!</definedName>
    <definedName name="__123Graph_XPIC" localSheetId="21" hidden="1">#REF!</definedName>
    <definedName name="__123Graph_XPIC" localSheetId="6" hidden="1">#REF!</definedName>
    <definedName name="__123Graph_XPIC" localSheetId="7" hidden="1">#REF!</definedName>
    <definedName name="__123Graph_XPIC" hidden="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9" hidden="1">#REF!</definedName>
    <definedName name="_Regression_Out" localSheetId="20" hidden="1">#REF!</definedName>
    <definedName name="_Regression_Out" localSheetId="21"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9" hidden="1">#REF!</definedName>
    <definedName name="_Regression_X" localSheetId="20" hidden="1">#REF!</definedName>
    <definedName name="_Regression_X" localSheetId="21"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9" hidden="1">#REF!</definedName>
    <definedName name="_Regression_Y" localSheetId="20" hidden="1">#REF!</definedName>
    <definedName name="_Regression_Y" localSheetId="21"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9" hidden="1">#REF!</definedName>
    <definedName name="Distribution" localSheetId="20" hidden="1">#REF!</definedName>
    <definedName name="Distribution" localSheetId="21"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9" hidden="1">#REF!</definedName>
    <definedName name="ExtraProfiles" localSheetId="20" hidden="1">#REF!</definedName>
    <definedName name="ExtraProfiles" localSheetId="21"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#REF!</definedName>
    <definedName name="Pop" localSheetId="12" hidden="1">#REF!</definedName>
    <definedName name="Pop" localSheetId="15" hidden="1">#REF!</definedName>
    <definedName name="Pop" localSheetId="16" hidden="1">#REF!</definedName>
    <definedName name="Pop" localSheetId="17" hidden="1">#REF!</definedName>
    <definedName name="Pop" localSheetId="19" hidden="1">#REF!</definedName>
    <definedName name="Pop" localSheetId="20" hidden="1">#REF!</definedName>
    <definedName name="Pop" localSheetId="21" hidden="1">#REF!</definedName>
    <definedName name="Pop" hidden="1">#REF!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9" hidden="1">#REF!</definedName>
    <definedName name="Population" localSheetId="20" hidden="1">#REF!</definedName>
    <definedName name="Population" localSheetId="21" hidden="1">#REF!</definedName>
    <definedName name="Population" localSheetId="6" hidden="1">#REF!</definedName>
    <definedName name="Population" localSheetId="7" hidden="1">#REF!</definedName>
    <definedName name="Population" hidden="1">#REF!</definedName>
    <definedName name="_xlnm.Print_Area" localSheetId="1">'1.1'!$B$2:$S$160</definedName>
    <definedName name="_xlnm.Print_Area" localSheetId="10">'1.10'!#REF!</definedName>
    <definedName name="_xlnm.Print_Area" localSheetId="11">'1.11'!$B$2:$X$128</definedName>
    <definedName name="_xlnm.Print_Area" localSheetId="12">'1.11b'!$B$2:$I$116</definedName>
    <definedName name="_xlnm.Print_Area" localSheetId="13">'1.12'!$B$2:$I$123</definedName>
    <definedName name="_xlnm.Print_Area" localSheetId="14">'1.13'!$B$2:$J$7</definedName>
    <definedName name="_xlnm.Print_Area" localSheetId="15">'1.14'!$B$2:$C$324</definedName>
    <definedName name="_xlnm.Print_Area" localSheetId="16">'1.15'!$B$2:$T$93</definedName>
    <definedName name="_xlnm.Print_Area" localSheetId="17">'1.16'!$B$2:$J$148</definedName>
    <definedName name="_xlnm.Print_Area" localSheetId="18">'1.17'!#REF!</definedName>
    <definedName name="_xlnm.Print_Area" localSheetId="19">'1.18'!$B$2:$I$14</definedName>
    <definedName name="_xlnm.Print_Area" localSheetId="20">'1.19'!$B$2:$G$77</definedName>
    <definedName name="_xlnm.Print_Area" localSheetId="21">'1.19b'!$B$2:$G$15</definedName>
    <definedName name="_xlnm.Print_Area" localSheetId="2">'1.2'!$B$2:$P$158</definedName>
    <definedName name="_xlnm.Print_Area" localSheetId="3">'1.3'!$A$1:$I$163</definedName>
    <definedName name="_xlnm.Print_Area" localSheetId="4">'1.4'!$B$2:$F$136</definedName>
    <definedName name="_xlnm.Print_Area" localSheetId="5">'1.5'!$B$2:$K$151</definedName>
    <definedName name="_xlnm.Print_Area" localSheetId="6">'1.6'!$B$2:$Y$162</definedName>
    <definedName name="_xlnm.Print_Area" localSheetId="7">'1.7'!$B$2:$V$153</definedName>
    <definedName name="_xlnm.Print_Area" localSheetId="8">'1.8'!#REF!</definedName>
    <definedName name="_xlnm.Print_Area" localSheetId="9">'1.9'!$B$2:$L$155</definedName>
    <definedName name="_xlnm.Print_Area" localSheetId="0">Contents!$B$2:$B$25</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9" hidden="1">#REF!</definedName>
    <definedName name="Profiles" localSheetId="20" hidden="1">#REF!</definedName>
    <definedName name="Profiles" localSheetId="21"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9" hidden="1">#REF!</definedName>
    <definedName name="Projections" localSheetId="20" hidden="1">#REF!</definedName>
    <definedName name="Projections" localSheetId="21" hidden="1">#REF!</definedName>
    <definedName name="Projections" localSheetId="6" hidden="1">#REF!</definedName>
    <definedName name="Projections" localSheetId="7" hidden="1">#REF!</definedName>
    <definedName name="Projections" hidden="1">#REF!</definedName>
    <definedName name="Results" hidden="1">#REF!</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160" l="1"/>
  <c r="C82" i="160"/>
  <c r="J142" i="155"/>
  <c r="J141" i="155"/>
  <c r="J140" i="155"/>
  <c r="J139" i="155"/>
  <c r="J138" i="155"/>
  <c r="J137" i="155"/>
  <c r="J136" i="155"/>
  <c r="J135" i="155"/>
  <c r="J134" i="155"/>
  <c r="J133" i="155"/>
  <c r="J132" i="155"/>
  <c r="J131" i="155"/>
  <c r="J130" i="155"/>
  <c r="J129" i="155"/>
  <c r="J128" i="155"/>
  <c r="J127" i="155"/>
  <c r="J126" i="155"/>
  <c r="J125" i="155"/>
  <c r="J124" i="155"/>
  <c r="J123" i="155"/>
  <c r="J122" i="155"/>
  <c r="J121" i="155"/>
  <c r="J120" i="155"/>
  <c r="J119" i="155"/>
  <c r="J118" i="155"/>
  <c r="J117" i="155"/>
  <c r="J116" i="155"/>
  <c r="J115" i="155"/>
  <c r="J114" i="155"/>
  <c r="J113" i="155"/>
  <c r="J112" i="155"/>
  <c r="J111" i="155"/>
  <c r="J110" i="155"/>
  <c r="J109" i="155"/>
  <c r="J108" i="155"/>
  <c r="J107" i="155"/>
  <c r="J106" i="155"/>
  <c r="J105" i="155"/>
  <c r="J104" i="155"/>
  <c r="J103" i="155"/>
  <c r="J102" i="155"/>
  <c r="J101" i="155"/>
  <c r="J100" i="155"/>
  <c r="J99" i="155"/>
  <c r="J98" i="155"/>
  <c r="J97" i="155"/>
  <c r="J4" i="155"/>
  <c r="E4" i="149" l="1"/>
  <c r="C54" i="162"/>
  <c r="E4" i="144"/>
  <c r="G58" i="162" l="1"/>
  <c r="F69" i="162"/>
  <c r="C57" i="162"/>
  <c r="C63" i="162"/>
  <c r="G55" i="162"/>
  <c r="G56" i="162"/>
  <c r="C59" i="162"/>
  <c r="F75" i="162"/>
  <c r="C61" i="162"/>
  <c r="F76" i="162"/>
  <c r="G60" i="162"/>
  <c r="F73" i="162"/>
  <c r="G65" i="162"/>
  <c r="F71" i="162"/>
  <c r="F58" i="162"/>
  <c r="F56" i="162"/>
  <c r="F62" i="162"/>
  <c r="F60" i="162"/>
  <c r="E71" i="162"/>
  <c r="F65" i="162"/>
  <c r="E69" i="162"/>
  <c r="E75" i="162"/>
  <c r="D75" i="162"/>
  <c r="F55" i="162"/>
  <c r="E73" i="162"/>
  <c r="C58" i="162"/>
  <c r="G57" i="162"/>
  <c r="F68" i="162"/>
  <c r="G63" i="162"/>
  <c r="C62" i="162"/>
  <c r="G61" i="162"/>
  <c r="F72" i="162"/>
  <c r="C60" i="162"/>
  <c r="F77" i="162"/>
  <c r="C65" i="162"/>
  <c r="G64" i="162"/>
  <c r="D69" i="162"/>
  <c r="E60" i="162"/>
  <c r="F67" i="162"/>
  <c r="C55" i="162"/>
  <c r="G59" i="162"/>
  <c r="F70" i="162"/>
  <c r="C56" i="162"/>
  <c r="F74" i="162"/>
  <c r="E67" i="162"/>
  <c r="F59" i="162"/>
  <c r="E70" i="162"/>
  <c r="F57" i="162"/>
  <c r="E68" i="162"/>
  <c r="F63" i="162"/>
  <c r="E74" i="162"/>
  <c r="F61" i="162"/>
  <c r="E72" i="162"/>
  <c r="E77" i="162"/>
  <c r="F64" i="162"/>
  <c r="E58" i="162"/>
  <c r="E56" i="162"/>
  <c r="E62" i="162"/>
  <c r="D67" i="162"/>
  <c r="E59" i="162"/>
  <c r="D70" i="162"/>
  <c r="E57" i="162"/>
  <c r="D68" i="162"/>
  <c r="E63" i="162"/>
  <c r="D74" i="162"/>
  <c r="E61" i="162"/>
  <c r="D72" i="162"/>
  <c r="D77" i="162"/>
  <c r="E64" i="162"/>
  <c r="E55" i="162"/>
  <c r="D73" i="162"/>
  <c r="C67" i="162"/>
  <c r="D59" i="162"/>
  <c r="C70" i="162"/>
  <c r="G69" i="162"/>
  <c r="D57" i="162"/>
  <c r="C68" i="162"/>
  <c r="G75" i="162"/>
  <c r="D63" i="162"/>
  <c r="C74" i="162"/>
  <c r="G73" i="162"/>
  <c r="D61" i="162"/>
  <c r="C72" i="162"/>
  <c r="G71" i="162"/>
  <c r="C77" i="162"/>
  <c r="G76" i="162"/>
  <c r="D64" i="162"/>
  <c r="G62" i="162"/>
  <c r="C64" i="162"/>
  <c r="E76" i="162"/>
  <c r="D76" i="162"/>
  <c r="D71" i="162"/>
  <c r="E65" i="162"/>
  <c r="G67" i="162"/>
  <c r="D55" i="162"/>
  <c r="C66" i="162"/>
  <c r="G70" i="162"/>
  <c r="D58" i="162"/>
  <c r="C69" i="162"/>
  <c r="G68" i="162"/>
  <c r="D56" i="162"/>
  <c r="C75" i="162"/>
  <c r="G74" i="162"/>
  <c r="D62" i="162"/>
  <c r="C73" i="162"/>
  <c r="G72" i="162"/>
  <c r="D60" i="162"/>
  <c r="C71" i="162"/>
  <c r="G77" i="162"/>
  <c r="D65" i="162"/>
  <c r="C76" i="162"/>
  <c r="D120" i="149"/>
  <c r="D98" i="149"/>
  <c r="D121" i="149"/>
  <c r="D100" i="149"/>
  <c r="D123" i="149"/>
  <c r="D102" i="149"/>
  <c r="D125" i="149"/>
  <c r="D103" i="149"/>
  <c r="D126" i="149"/>
  <c r="D104" i="149"/>
  <c r="D127" i="149"/>
  <c r="D106" i="149"/>
  <c r="D129" i="149"/>
  <c r="D108" i="149"/>
  <c r="D131" i="149"/>
  <c r="D110" i="149"/>
  <c r="D133" i="149"/>
  <c r="D111" i="149"/>
  <c r="D134" i="149"/>
  <c r="D112" i="149"/>
  <c r="D135" i="149"/>
  <c r="D114" i="149"/>
  <c r="D137" i="149"/>
  <c r="D116" i="149"/>
  <c r="D139" i="149"/>
  <c r="D118" i="149"/>
  <c r="D141" i="149"/>
  <c r="D119" i="149"/>
  <c r="D142" i="149"/>
  <c r="C120" i="149"/>
  <c r="C121" i="149"/>
  <c r="C122" i="149"/>
  <c r="C123" i="149"/>
  <c r="C124" i="149"/>
  <c r="C125" i="149"/>
  <c r="C126" i="149"/>
  <c r="C127" i="149"/>
  <c r="C128" i="149"/>
  <c r="C129" i="149"/>
  <c r="C130" i="149"/>
  <c r="C131" i="149"/>
  <c r="C132" i="149"/>
  <c r="C133" i="149"/>
  <c r="C134" i="149"/>
  <c r="C135" i="149"/>
  <c r="C136" i="149"/>
  <c r="C137" i="149"/>
  <c r="C138" i="149"/>
  <c r="C139" i="149"/>
  <c r="C140" i="149"/>
  <c r="C118" i="149"/>
  <c r="C141" i="149"/>
  <c r="C119" i="149"/>
  <c r="C142" i="149"/>
  <c r="E90" i="149" l="1"/>
  <c r="E82" i="149"/>
  <c r="E74" i="149"/>
  <c r="E66" i="149"/>
  <c r="E58" i="149"/>
  <c r="E50" i="149"/>
  <c r="E42" i="149"/>
  <c r="E34" i="149"/>
  <c r="E26" i="149"/>
  <c r="J92" i="155"/>
  <c r="E18" i="149"/>
  <c r="E93" i="149"/>
  <c r="E85" i="149"/>
  <c r="E77" i="149"/>
  <c r="E69" i="149"/>
  <c r="E61" i="149"/>
  <c r="E53" i="149"/>
  <c r="E45" i="149"/>
  <c r="E37" i="149"/>
  <c r="E29" i="149"/>
  <c r="E21" i="149"/>
  <c r="E13" i="149"/>
  <c r="E5" i="149"/>
  <c r="E89" i="149"/>
  <c r="E81" i="149"/>
  <c r="E73" i="149"/>
  <c r="E65" i="149"/>
  <c r="E57" i="149"/>
  <c r="E49" i="149"/>
  <c r="E41" i="149"/>
  <c r="E33" i="149"/>
  <c r="E25" i="149"/>
  <c r="E10" i="149"/>
  <c r="E17" i="149"/>
  <c r="E9" i="149"/>
  <c r="J95" i="155"/>
  <c r="J94" i="155"/>
  <c r="E94" i="149"/>
  <c r="E86" i="149"/>
  <c r="E78" i="149"/>
  <c r="E70" i="149"/>
  <c r="E62" i="149"/>
  <c r="E54" i="149"/>
  <c r="E46" i="149"/>
  <c r="E38" i="149"/>
  <c r="E30" i="149"/>
  <c r="E22" i="149"/>
  <c r="E14" i="149"/>
  <c r="E6" i="149"/>
  <c r="E83" i="149"/>
  <c r="E75" i="149"/>
  <c r="E67" i="149"/>
  <c r="E59" i="149"/>
  <c r="E51" i="149"/>
  <c r="E43" i="149"/>
  <c r="E35" i="149"/>
  <c r="E27" i="149"/>
  <c r="E19" i="149"/>
  <c r="E11" i="149"/>
  <c r="E87" i="149"/>
  <c r="E79" i="149"/>
  <c r="E71" i="149"/>
  <c r="E55" i="149"/>
  <c r="E47" i="149"/>
  <c r="E39" i="149"/>
  <c r="E23" i="149"/>
  <c r="E15" i="149"/>
  <c r="E7" i="149"/>
  <c r="D99" i="149"/>
  <c r="D115" i="149"/>
  <c r="J93" i="155"/>
  <c r="E88" i="149"/>
  <c r="E80" i="149"/>
  <c r="E72" i="149"/>
  <c r="E56" i="149"/>
  <c r="E48" i="149"/>
  <c r="E40" i="149"/>
  <c r="E24" i="149"/>
  <c r="E16" i="149"/>
  <c r="D107" i="149"/>
  <c r="J96" i="155"/>
  <c r="E137" i="149"/>
  <c r="D140" i="149"/>
  <c r="E140" i="149" s="1"/>
  <c r="D132" i="149"/>
  <c r="E132" i="149" s="1"/>
  <c r="D124" i="149"/>
  <c r="E124" i="149" s="1"/>
  <c r="E92" i="149"/>
  <c r="E84" i="149"/>
  <c r="E76" i="149"/>
  <c r="E68" i="149"/>
  <c r="E60" i="149"/>
  <c r="E52" i="149"/>
  <c r="E44" i="149"/>
  <c r="E36" i="149"/>
  <c r="E28" i="149"/>
  <c r="E20" i="149"/>
  <c r="E12" i="149"/>
  <c r="D117" i="149"/>
  <c r="D109" i="149"/>
  <c r="D101" i="149"/>
  <c r="E91" i="149"/>
  <c r="D138" i="149"/>
  <c r="E138" i="149" s="1"/>
  <c r="D130" i="149"/>
  <c r="E130" i="149" s="1"/>
  <c r="D122" i="149"/>
  <c r="E122" i="149" s="1"/>
  <c r="D136" i="149"/>
  <c r="E136" i="149" s="1"/>
  <c r="D128" i="149"/>
  <c r="E128" i="149" s="1"/>
  <c r="E96" i="149"/>
  <c r="E64" i="149"/>
  <c r="E32" i="149"/>
  <c r="E8" i="149"/>
  <c r="D113" i="149"/>
  <c r="D105" i="149"/>
  <c r="E95" i="149"/>
  <c r="E63" i="149"/>
  <c r="E31" i="149"/>
  <c r="E129" i="149"/>
  <c r="E142" i="149"/>
  <c r="E121" i="149"/>
  <c r="E141" i="149"/>
  <c r="E135" i="149"/>
  <c r="E133" i="149"/>
  <c r="E127" i="149"/>
  <c r="E125" i="149"/>
  <c r="E139" i="149"/>
  <c r="E120" i="149"/>
  <c r="E118" i="149"/>
  <c r="E131" i="149"/>
  <c r="E123" i="149"/>
  <c r="E126" i="149"/>
  <c r="E119" i="149"/>
  <c r="E134" i="149"/>
  <c r="C118" i="160" l="1"/>
  <c r="D118" i="160"/>
  <c r="E118" i="160"/>
  <c r="F118" i="160"/>
  <c r="G118" i="160"/>
  <c r="H118" i="160"/>
  <c r="C100" i="160"/>
  <c r="D100" i="160"/>
  <c r="E100" i="160"/>
  <c r="F100" i="160"/>
  <c r="G100" i="160"/>
  <c r="H100" i="160"/>
  <c r="C119" i="160"/>
  <c r="D119" i="160"/>
  <c r="E119" i="160"/>
  <c r="F119" i="160"/>
  <c r="G119" i="160"/>
  <c r="H119" i="160"/>
  <c r="C118" i="147"/>
  <c r="D118" i="147"/>
  <c r="E118" i="147"/>
  <c r="F118" i="147"/>
  <c r="G118" i="147"/>
  <c r="H118" i="147"/>
  <c r="J118" i="147"/>
  <c r="K118" i="147"/>
  <c r="L118" i="147"/>
  <c r="M118" i="147"/>
  <c r="N118" i="147"/>
  <c r="P118" i="147"/>
  <c r="Q118" i="147"/>
  <c r="R118" i="147"/>
  <c r="T118" i="147"/>
  <c r="U118" i="147"/>
  <c r="W118" i="147"/>
  <c r="X118" i="147"/>
  <c r="C100" i="147"/>
  <c r="D100" i="147"/>
  <c r="E100" i="147"/>
  <c r="F100" i="147"/>
  <c r="G100" i="147"/>
  <c r="H100" i="147"/>
  <c r="J100" i="147"/>
  <c r="K100" i="147"/>
  <c r="L100" i="147"/>
  <c r="M100" i="147"/>
  <c r="N100" i="147"/>
  <c r="P100" i="147"/>
  <c r="Q100" i="147"/>
  <c r="R100" i="147"/>
  <c r="T100" i="147"/>
  <c r="U100" i="147"/>
  <c r="W100" i="147"/>
  <c r="X100" i="147"/>
  <c r="C119" i="147"/>
  <c r="D119" i="147"/>
  <c r="E119" i="147"/>
  <c r="F119" i="147"/>
  <c r="G119" i="147"/>
  <c r="H119" i="147"/>
  <c r="J119" i="147"/>
  <c r="K119" i="147"/>
  <c r="L119" i="147"/>
  <c r="M119" i="147"/>
  <c r="N119" i="147"/>
  <c r="P119" i="147"/>
  <c r="Q119" i="147"/>
  <c r="R119" i="147"/>
  <c r="T119" i="147"/>
  <c r="U119" i="147"/>
  <c r="W119" i="147"/>
  <c r="X119" i="147"/>
  <c r="M93" i="152" l="1"/>
  <c r="M96" i="152"/>
  <c r="H99" i="160"/>
  <c r="G99" i="160"/>
  <c r="F99" i="160"/>
  <c r="E99" i="160"/>
  <c r="D99" i="160"/>
  <c r="C99" i="160"/>
  <c r="X99" i="147"/>
  <c r="W99" i="147"/>
  <c r="U99" i="147"/>
  <c r="T99" i="147"/>
  <c r="R99" i="147"/>
  <c r="Q99" i="147"/>
  <c r="P99" i="147"/>
  <c r="N99" i="147"/>
  <c r="M99" i="147"/>
  <c r="L99" i="147"/>
  <c r="K99" i="147"/>
  <c r="J99" i="147"/>
  <c r="H99" i="147"/>
  <c r="G99" i="147"/>
  <c r="F99" i="147"/>
  <c r="E99" i="147"/>
  <c r="D99" i="147"/>
  <c r="C99" i="147"/>
  <c r="M119" i="152" l="1"/>
  <c r="C121" i="145"/>
  <c r="C137" i="145"/>
  <c r="C139" i="145"/>
  <c r="C141" i="145"/>
  <c r="M94" i="152"/>
  <c r="C142" i="145"/>
  <c r="E96" i="144"/>
  <c r="E92" i="144"/>
  <c r="M118" i="152"/>
  <c r="E94" i="144"/>
  <c r="E118" i="144"/>
  <c r="C136" i="145"/>
  <c r="C138" i="145"/>
  <c r="C140" i="145"/>
  <c r="M141" i="152"/>
  <c r="M95" i="152"/>
  <c r="M142" i="152"/>
  <c r="E119" i="144"/>
  <c r="M92" i="152"/>
  <c r="E95" i="144"/>
  <c r="E93" i="144"/>
  <c r="E142" i="144"/>
  <c r="E141" i="144"/>
  <c r="E120" i="144" l="1"/>
  <c r="J7" i="155" l="1"/>
  <c r="C101" i="147" l="1"/>
  <c r="C97" i="149"/>
  <c r="C117" i="149"/>
  <c r="E117" i="149" s="1"/>
  <c r="C116" i="149"/>
  <c r="E116" i="149" s="1"/>
  <c r="C115" i="149"/>
  <c r="E115" i="149" s="1"/>
  <c r="C114" i="149"/>
  <c r="E114" i="149" s="1"/>
  <c r="C113" i="149"/>
  <c r="E113" i="149" s="1"/>
  <c r="C112" i="149"/>
  <c r="E112" i="149" s="1"/>
  <c r="C111" i="149"/>
  <c r="E111" i="149" s="1"/>
  <c r="C110" i="149"/>
  <c r="E110" i="149" s="1"/>
  <c r="C109" i="149"/>
  <c r="E109" i="149" s="1"/>
  <c r="C108" i="149"/>
  <c r="E108" i="149" s="1"/>
  <c r="C107" i="149"/>
  <c r="E107" i="149" s="1"/>
  <c r="C106" i="149"/>
  <c r="E106" i="149" s="1"/>
  <c r="C105" i="149"/>
  <c r="E105" i="149" s="1"/>
  <c r="C104" i="149"/>
  <c r="E104" i="149" s="1"/>
  <c r="C103" i="149"/>
  <c r="E103" i="149" s="1"/>
  <c r="C102" i="149"/>
  <c r="E102" i="149" s="1"/>
  <c r="C101" i="149"/>
  <c r="E101" i="149" s="1"/>
  <c r="C100" i="149"/>
  <c r="E100" i="149" s="1"/>
  <c r="C99" i="149"/>
  <c r="E99" i="149" s="1"/>
  <c r="C98" i="149"/>
  <c r="E98" i="149" s="1"/>
  <c r="D97" i="149"/>
  <c r="E97" i="149" l="1"/>
  <c r="C117" i="160"/>
  <c r="D117" i="160"/>
  <c r="E117" i="160"/>
  <c r="F117" i="160"/>
  <c r="G117" i="160"/>
  <c r="H117" i="160"/>
  <c r="G98" i="160"/>
  <c r="G97" i="160"/>
  <c r="E97" i="160"/>
  <c r="E96" i="160"/>
  <c r="C96" i="160"/>
  <c r="C95" i="160"/>
  <c r="G94" i="160"/>
  <c r="G93" i="160"/>
  <c r="E93" i="160"/>
  <c r="E92" i="160"/>
  <c r="C92" i="160"/>
  <c r="C91" i="160"/>
  <c r="G90" i="160"/>
  <c r="G89" i="160"/>
  <c r="F89" i="160"/>
  <c r="E89" i="160"/>
  <c r="E88" i="160"/>
  <c r="D88" i="160"/>
  <c r="C88" i="160"/>
  <c r="C87" i="160"/>
  <c r="G86" i="160"/>
  <c r="G85" i="160"/>
  <c r="F85" i="160"/>
  <c r="E85" i="160"/>
  <c r="E84" i="160"/>
  <c r="D84" i="160"/>
  <c r="C84" i="160"/>
  <c r="C83" i="160"/>
  <c r="D83" i="160"/>
  <c r="E83" i="160"/>
  <c r="F83" i="160"/>
  <c r="G83" i="160"/>
  <c r="H83" i="160"/>
  <c r="F84" i="160"/>
  <c r="G84" i="160"/>
  <c r="H84" i="160"/>
  <c r="C85" i="160"/>
  <c r="D85" i="160"/>
  <c r="H85" i="160"/>
  <c r="C86" i="160"/>
  <c r="D86" i="160"/>
  <c r="E86" i="160"/>
  <c r="F86" i="160"/>
  <c r="H86" i="160"/>
  <c r="D87" i="160"/>
  <c r="E87" i="160"/>
  <c r="F87" i="160"/>
  <c r="G87" i="160"/>
  <c r="H87" i="160"/>
  <c r="F88" i="160"/>
  <c r="G88" i="160"/>
  <c r="H88" i="160"/>
  <c r="C89" i="160"/>
  <c r="D89" i="160"/>
  <c r="H89" i="160"/>
  <c r="C90" i="160"/>
  <c r="D90" i="160"/>
  <c r="E90" i="160"/>
  <c r="F90" i="160"/>
  <c r="H90" i="160"/>
  <c r="D91" i="160"/>
  <c r="E91" i="160"/>
  <c r="F91" i="160"/>
  <c r="G91" i="160"/>
  <c r="H91" i="160"/>
  <c r="D92" i="160"/>
  <c r="F92" i="160"/>
  <c r="G92" i="160"/>
  <c r="H92" i="160"/>
  <c r="C93" i="160"/>
  <c r="D93" i="160"/>
  <c r="F93" i="160"/>
  <c r="H93" i="160"/>
  <c r="C94" i="160"/>
  <c r="D94" i="160"/>
  <c r="E94" i="160"/>
  <c r="F94" i="160"/>
  <c r="H94" i="160"/>
  <c r="D95" i="160"/>
  <c r="E95" i="160"/>
  <c r="F95" i="160"/>
  <c r="G95" i="160"/>
  <c r="H95" i="160"/>
  <c r="D96" i="160"/>
  <c r="F96" i="160"/>
  <c r="G96" i="160"/>
  <c r="H96" i="160"/>
  <c r="C97" i="160"/>
  <c r="D97" i="160"/>
  <c r="F97" i="160"/>
  <c r="H97" i="160"/>
  <c r="C98" i="160"/>
  <c r="D98" i="160"/>
  <c r="E98" i="160"/>
  <c r="F98" i="160"/>
  <c r="H98" i="160"/>
  <c r="C82" i="147"/>
  <c r="C83" i="147"/>
  <c r="X117" i="147"/>
  <c r="W117" i="147"/>
  <c r="U117" i="147"/>
  <c r="T117" i="147"/>
  <c r="R117" i="147"/>
  <c r="Q117" i="147"/>
  <c r="P117" i="147"/>
  <c r="N117" i="147"/>
  <c r="M117" i="147"/>
  <c r="L117" i="147"/>
  <c r="K117" i="147"/>
  <c r="J117" i="147"/>
  <c r="H117" i="147"/>
  <c r="G117" i="147"/>
  <c r="F117" i="147"/>
  <c r="E117" i="147"/>
  <c r="D117" i="147"/>
  <c r="C117" i="147"/>
  <c r="X116" i="147"/>
  <c r="W116" i="147"/>
  <c r="U116" i="147"/>
  <c r="T116" i="147"/>
  <c r="R116" i="147"/>
  <c r="Q116" i="147"/>
  <c r="P116" i="147"/>
  <c r="N116" i="147"/>
  <c r="M116" i="147"/>
  <c r="L116" i="147"/>
  <c r="K116" i="147"/>
  <c r="J116" i="147"/>
  <c r="H116" i="147"/>
  <c r="G116" i="147"/>
  <c r="F116" i="147"/>
  <c r="E116" i="147"/>
  <c r="D116" i="147"/>
  <c r="C116" i="147"/>
  <c r="X115" i="147"/>
  <c r="W115" i="147"/>
  <c r="U115" i="147"/>
  <c r="T115" i="147"/>
  <c r="R115" i="147"/>
  <c r="Q115" i="147"/>
  <c r="P115" i="147"/>
  <c r="N115" i="147"/>
  <c r="M115" i="147"/>
  <c r="L115" i="147"/>
  <c r="K115" i="147"/>
  <c r="J115" i="147"/>
  <c r="H115" i="147"/>
  <c r="G115" i="147"/>
  <c r="F115" i="147"/>
  <c r="E115" i="147"/>
  <c r="D115" i="147"/>
  <c r="C115" i="147"/>
  <c r="X114" i="147"/>
  <c r="W114" i="147"/>
  <c r="U114" i="147"/>
  <c r="T114" i="147"/>
  <c r="R114" i="147"/>
  <c r="Q114" i="147"/>
  <c r="P114" i="147"/>
  <c r="N114" i="147"/>
  <c r="M114" i="147"/>
  <c r="L114" i="147"/>
  <c r="K114" i="147"/>
  <c r="J114" i="147"/>
  <c r="H114" i="147"/>
  <c r="G114" i="147"/>
  <c r="F114" i="147"/>
  <c r="E114" i="147"/>
  <c r="D114" i="147"/>
  <c r="C114" i="147"/>
  <c r="X113" i="147"/>
  <c r="W113" i="147"/>
  <c r="U113" i="147"/>
  <c r="T113" i="147"/>
  <c r="R113" i="147"/>
  <c r="Q113" i="147"/>
  <c r="P113" i="147"/>
  <c r="N113" i="147"/>
  <c r="M113" i="147"/>
  <c r="L113" i="147"/>
  <c r="K113" i="147"/>
  <c r="J113" i="147"/>
  <c r="H113" i="147"/>
  <c r="G113" i="147"/>
  <c r="F113" i="147"/>
  <c r="E113" i="147"/>
  <c r="D113" i="147"/>
  <c r="C113" i="147"/>
  <c r="X112" i="147"/>
  <c r="W112" i="147"/>
  <c r="U112" i="147"/>
  <c r="T112" i="147"/>
  <c r="R112" i="147"/>
  <c r="Q112" i="147"/>
  <c r="P112" i="147"/>
  <c r="N112" i="147"/>
  <c r="M112" i="147"/>
  <c r="L112" i="147"/>
  <c r="K112" i="147"/>
  <c r="J112" i="147"/>
  <c r="H112" i="147"/>
  <c r="G112" i="147"/>
  <c r="F112" i="147"/>
  <c r="E112" i="147"/>
  <c r="D112" i="147"/>
  <c r="C112" i="147"/>
  <c r="X111" i="147"/>
  <c r="W111" i="147"/>
  <c r="U111" i="147"/>
  <c r="T111" i="147"/>
  <c r="R111" i="147"/>
  <c r="Q111" i="147"/>
  <c r="P111" i="147"/>
  <c r="N111" i="147"/>
  <c r="M111" i="147"/>
  <c r="L111" i="147"/>
  <c r="K111" i="147"/>
  <c r="J111" i="147"/>
  <c r="H111" i="147"/>
  <c r="G111" i="147"/>
  <c r="F111" i="147"/>
  <c r="E111" i="147"/>
  <c r="D111" i="147"/>
  <c r="C111" i="147"/>
  <c r="X110" i="147"/>
  <c r="W110" i="147"/>
  <c r="U110" i="147"/>
  <c r="T110" i="147"/>
  <c r="R110" i="147"/>
  <c r="Q110" i="147"/>
  <c r="P110" i="147"/>
  <c r="N110" i="147"/>
  <c r="M110" i="147"/>
  <c r="L110" i="147"/>
  <c r="K110" i="147"/>
  <c r="J110" i="147"/>
  <c r="H110" i="147"/>
  <c r="G110" i="147"/>
  <c r="F110" i="147"/>
  <c r="E110" i="147"/>
  <c r="D110" i="147"/>
  <c r="C110" i="147"/>
  <c r="X109" i="147"/>
  <c r="W109" i="147"/>
  <c r="U109" i="147"/>
  <c r="T109" i="147"/>
  <c r="R109" i="147"/>
  <c r="Q109" i="147"/>
  <c r="P109" i="147"/>
  <c r="N109" i="147"/>
  <c r="M109" i="147"/>
  <c r="L109" i="147"/>
  <c r="K109" i="147"/>
  <c r="J109" i="147"/>
  <c r="H109" i="147"/>
  <c r="G109" i="147"/>
  <c r="F109" i="147"/>
  <c r="E109" i="147"/>
  <c r="D109" i="147"/>
  <c r="C109" i="147"/>
  <c r="X108" i="147"/>
  <c r="W108" i="147"/>
  <c r="U108" i="147"/>
  <c r="T108" i="147"/>
  <c r="R108" i="147"/>
  <c r="Q108" i="147"/>
  <c r="P108" i="147"/>
  <c r="N108" i="147"/>
  <c r="M108" i="147"/>
  <c r="L108" i="147"/>
  <c r="K108" i="147"/>
  <c r="J108" i="147"/>
  <c r="H108" i="147"/>
  <c r="G108" i="147"/>
  <c r="F108" i="147"/>
  <c r="E108" i="147"/>
  <c r="D108" i="147"/>
  <c r="C108" i="147"/>
  <c r="X107" i="147"/>
  <c r="W107" i="147"/>
  <c r="U107" i="147"/>
  <c r="T107" i="147"/>
  <c r="R107" i="147"/>
  <c r="Q107" i="147"/>
  <c r="P107" i="147"/>
  <c r="N107" i="147"/>
  <c r="M107" i="147"/>
  <c r="L107" i="147"/>
  <c r="K107" i="147"/>
  <c r="J107" i="147"/>
  <c r="H107" i="147"/>
  <c r="G107" i="147"/>
  <c r="F107" i="147"/>
  <c r="E107" i="147"/>
  <c r="D107" i="147"/>
  <c r="C107" i="147"/>
  <c r="X106" i="147"/>
  <c r="W106" i="147"/>
  <c r="U106" i="147"/>
  <c r="T106" i="147"/>
  <c r="R106" i="147"/>
  <c r="Q106" i="147"/>
  <c r="P106" i="147"/>
  <c r="N106" i="147"/>
  <c r="M106" i="147"/>
  <c r="L106" i="147"/>
  <c r="K106" i="147"/>
  <c r="J106" i="147"/>
  <c r="H106" i="147"/>
  <c r="G106" i="147"/>
  <c r="F106" i="147"/>
  <c r="E106" i="147"/>
  <c r="D106" i="147"/>
  <c r="C106" i="147"/>
  <c r="X105" i="147"/>
  <c r="W105" i="147"/>
  <c r="U105" i="147"/>
  <c r="T105" i="147"/>
  <c r="R105" i="147"/>
  <c r="Q105" i="147"/>
  <c r="P105" i="147"/>
  <c r="N105" i="147"/>
  <c r="M105" i="147"/>
  <c r="L105" i="147"/>
  <c r="K105" i="147"/>
  <c r="J105" i="147"/>
  <c r="H105" i="147"/>
  <c r="G105" i="147"/>
  <c r="F105" i="147"/>
  <c r="E105" i="147"/>
  <c r="D105" i="147"/>
  <c r="C105" i="147"/>
  <c r="X104" i="147"/>
  <c r="W104" i="147"/>
  <c r="U104" i="147"/>
  <c r="T104" i="147"/>
  <c r="R104" i="147"/>
  <c r="Q104" i="147"/>
  <c r="P104" i="147"/>
  <c r="N104" i="147"/>
  <c r="M104" i="147"/>
  <c r="L104" i="147"/>
  <c r="K104" i="147"/>
  <c r="J104" i="147"/>
  <c r="H104" i="147"/>
  <c r="G104" i="147"/>
  <c r="F104" i="147"/>
  <c r="E104" i="147"/>
  <c r="D104" i="147"/>
  <c r="C104" i="147"/>
  <c r="X103" i="147"/>
  <c r="W103" i="147"/>
  <c r="U103" i="147"/>
  <c r="T103" i="147"/>
  <c r="R103" i="147"/>
  <c r="Q103" i="147"/>
  <c r="P103" i="147"/>
  <c r="N103" i="147"/>
  <c r="M103" i="147"/>
  <c r="L103" i="147"/>
  <c r="K103" i="147"/>
  <c r="J103" i="147"/>
  <c r="H103" i="147"/>
  <c r="G103" i="147"/>
  <c r="F103" i="147"/>
  <c r="E103" i="147"/>
  <c r="D103" i="147"/>
  <c r="C103" i="147"/>
  <c r="X102" i="147"/>
  <c r="W102" i="147"/>
  <c r="U102" i="147"/>
  <c r="T102" i="147"/>
  <c r="R102" i="147"/>
  <c r="Q102" i="147"/>
  <c r="P102" i="147"/>
  <c r="N102" i="147"/>
  <c r="M102" i="147"/>
  <c r="L102" i="147"/>
  <c r="K102" i="147"/>
  <c r="J102" i="147"/>
  <c r="H102" i="147"/>
  <c r="G102" i="147"/>
  <c r="F102" i="147"/>
  <c r="E102" i="147"/>
  <c r="D102" i="147"/>
  <c r="C102" i="147"/>
  <c r="X98" i="147"/>
  <c r="W98" i="147"/>
  <c r="U98" i="147"/>
  <c r="T98" i="147"/>
  <c r="R98" i="147"/>
  <c r="Q98" i="147"/>
  <c r="P98" i="147"/>
  <c r="N98" i="147"/>
  <c r="M98" i="147"/>
  <c r="L98" i="147"/>
  <c r="K98" i="147"/>
  <c r="J98" i="147"/>
  <c r="H98" i="147"/>
  <c r="G98" i="147"/>
  <c r="F98" i="147"/>
  <c r="E98" i="147"/>
  <c r="D98" i="147"/>
  <c r="C98" i="147"/>
  <c r="X97" i="147"/>
  <c r="W97" i="147"/>
  <c r="U97" i="147"/>
  <c r="T97" i="147"/>
  <c r="R97" i="147"/>
  <c r="Q97" i="147"/>
  <c r="P97" i="147"/>
  <c r="N97" i="147"/>
  <c r="M97" i="147"/>
  <c r="L97" i="147"/>
  <c r="K97" i="147"/>
  <c r="J97" i="147"/>
  <c r="H97" i="147"/>
  <c r="G97" i="147"/>
  <c r="F97" i="147"/>
  <c r="E97" i="147"/>
  <c r="D97" i="147"/>
  <c r="C97" i="147"/>
  <c r="X96" i="147"/>
  <c r="W96" i="147"/>
  <c r="U96" i="147"/>
  <c r="T96" i="147"/>
  <c r="R96" i="147"/>
  <c r="Q96" i="147"/>
  <c r="P96" i="147"/>
  <c r="N96" i="147"/>
  <c r="M96" i="147"/>
  <c r="L96" i="147"/>
  <c r="K96" i="147"/>
  <c r="J96" i="147"/>
  <c r="H96" i="147"/>
  <c r="G96" i="147"/>
  <c r="F96" i="147"/>
  <c r="E96" i="147"/>
  <c r="D96" i="147"/>
  <c r="C96" i="147"/>
  <c r="X95" i="147"/>
  <c r="W95" i="147"/>
  <c r="U95" i="147"/>
  <c r="T95" i="147"/>
  <c r="R95" i="147"/>
  <c r="Q95" i="147"/>
  <c r="P95" i="147"/>
  <c r="N95" i="147"/>
  <c r="M95" i="147"/>
  <c r="L95" i="147"/>
  <c r="K95" i="147"/>
  <c r="J95" i="147"/>
  <c r="H95" i="147"/>
  <c r="G95" i="147"/>
  <c r="F95" i="147"/>
  <c r="E95" i="147"/>
  <c r="D95" i="147"/>
  <c r="C95" i="147"/>
  <c r="X94" i="147"/>
  <c r="W94" i="147"/>
  <c r="U94" i="147"/>
  <c r="T94" i="147"/>
  <c r="R94" i="147"/>
  <c r="Q94" i="147"/>
  <c r="P94" i="147"/>
  <c r="N94" i="147"/>
  <c r="M94" i="147"/>
  <c r="L94" i="147"/>
  <c r="K94" i="147"/>
  <c r="J94" i="147"/>
  <c r="H94" i="147"/>
  <c r="G94" i="147"/>
  <c r="F94" i="147"/>
  <c r="E94" i="147"/>
  <c r="D94" i="147"/>
  <c r="C94" i="147"/>
  <c r="X93" i="147"/>
  <c r="W93" i="147"/>
  <c r="U93" i="147"/>
  <c r="T93" i="147"/>
  <c r="R93" i="147"/>
  <c r="Q93" i="147"/>
  <c r="P93" i="147"/>
  <c r="N93" i="147"/>
  <c r="M93" i="147"/>
  <c r="L93" i="147"/>
  <c r="K93" i="147"/>
  <c r="J93" i="147"/>
  <c r="H93" i="147"/>
  <c r="G93" i="147"/>
  <c r="F93" i="147"/>
  <c r="E93" i="147"/>
  <c r="D93" i="147"/>
  <c r="C93" i="147"/>
  <c r="X92" i="147"/>
  <c r="W92" i="147"/>
  <c r="U92" i="147"/>
  <c r="T92" i="147"/>
  <c r="R92" i="147"/>
  <c r="Q92" i="147"/>
  <c r="P92" i="147"/>
  <c r="N92" i="147"/>
  <c r="M92" i="147"/>
  <c r="L92" i="147"/>
  <c r="K92" i="147"/>
  <c r="J92" i="147"/>
  <c r="H92" i="147"/>
  <c r="G92" i="147"/>
  <c r="F92" i="147"/>
  <c r="E92" i="147"/>
  <c r="D92" i="147"/>
  <c r="C92" i="147"/>
  <c r="X91" i="147"/>
  <c r="W91" i="147"/>
  <c r="U91" i="147"/>
  <c r="T91" i="147"/>
  <c r="R91" i="147"/>
  <c r="Q91" i="147"/>
  <c r="P91" i="147"/>
  <c r="N91" i="147"/>
  <c r="M91" i="147"/>
  <c r="L91" i="147"/>
  <c r="K91" i="147"/>
  <c r="J91" i="147"/>
  <c r="H91" i="147"/>
  <c r="G91" i="147"/>
  <c r="F91" i="147"/>
  <c r="E91" i="147"/>
  <c r="D91" i="147"/>
  <c r="C91" i="147"/>
  <c r="X90" i="147"/>
  <c r="W90" i="147"/>
  <c r="U90" i="147"/>
  <c r="T90" i="147"/>
  <c r="R90" i="147"/>
  <c r="Q90" i="147"/>
  <c r="P90" i="147"/>
  <c r="N90" i="147"/>
  <c r="M90" i="147"/>
  <c r="L90" i="147"/>
  <c r="K90" i="147"/>
  <c r="J90" i="147"/>
  <c r="H90" i="147"/>
  <c r="G90" i="147"/>
  <c r="F90" i="147"/>
  <c r="E90" i="147"/>
  <c r="D90" i="147"/>
  <c r="C90" i="147"/>
  <c r="X89" i="147"/>
  <c r="W89" i="147"/>
  <c r="U89" i="147"/>
  <c r="T89" i="147"/>
  <c r="R89" i="147"/>
  <c r="Q89" i="147"/>
  <c r="P89" i="147"/>
  <c r="N89" i="147"/>
  <c r="M89" i="147"/>
  <c r="L89" i="147"/>
  <c r="K89" i="147"/>
  <c r="J89" i="147"/>
  <c r="H89" i="147"/>
  <c r="G89" i="147"/>
  <c r="F89" i="147"/>
  <c r="E89" i="147"/>
  <c r="D89" i="147"/>
  <c r="C89" i="147"/>
  <c r="X88" i="147"/>
  <c r="W88" i="147"/>
  <c r="U88" i="147"/>
  <c r="T88" i="147"/>
  <c r="R88" i="147"/>
  <c r="Q88" i="147"/>
  <c r="P88" i="147"/>
  <c r="N88" i="147"/>
  <c r="M88" i="147"/>
  <c r="L88" i="147"/>
  <c r="K88" i="147"/>
  <c r="J88" i="147"/>
  <c r="H88" i="147"/>
  <c r="G88" i="147"/>
  <c r="F88" i="147"/>
  <c r="E88" i="147"/>
  <c r="D88" i="147"/>
  <c r="C88" i="147"/>
  <c r="X87" i="147"/>
  <c r="W87" i="147"/>
  <c r="U87" i="147"/>
  <c r="T87" i="147"/>
  <c r="R87" i="147"/>
  <c r="Q87" i="147"/>
  <c r="P87" i="147"/>
  <c r="N87" i="147"/>
  <c r="M87" i="147"/>
  <c r="L87" i="147"/>
  <c r="K87" i="147"/>
  <c r="J87" i="147"/>
  <c r="H87" i="147"/>
  <c r="G87" i="147"/>
  <c r="F87" i="147"/>
  <c r="E87" i="147"/>
  <c r="D87" i="147"/>
  <c r="C87" i="147"/>
  <c r="X86" i="147"/>
  <c r="W86" i="147"/>
  <c r="U86" i="147"/>
  <c r="T86" i="147"/>
  <c r="R86" i="147"/>
  <c r="Q86" i="147"/>
  <c r="P86" i="147"/>
  <c r="N86" i="147"/>
  <c r="M86" i="147"/>
  <c r="L86" i="147"/>
  <c r="K86" i="147"/>
  <c r="J86" i="147"/>
  <c r="H86" i="147"/>
  <c r="G86" i="147"/>
  <c r="F86" i="147"/>
  <c r="E86" i="147"/>
  <c r="D86" i="147"/>
  <c r="C86" i="147"/>
  <c r="X85" i="147"/>
  <c r="W85" i="147"/>
  <c r="U85" i="147"/>
  <c r="T85" i="147"/>
  <c r="R85" i="147"/>
  <c r="Q85" i="147"/>
  <c r="P85" i="147"/>
  <c r="N85" i="147"/>
  <c r="M85" i="147"/>
  <c r="L85" i="147"/>
  <c r="K85" i="147"/>
  <c r="J85" i="147"/>
  <c r="H85" i="147"/>
  <c r="G85" i="147"/>
  <c r="F85" i="147"/>
  <c r="E85" i="147"/>
  <c r="D85" i="147"/>
  <c r="C85" i="147"/>
  <c r="X84" i="147"/>
  <c r="W84" i="147"/>
  <c r="U84" i="147"/>
  <c r="T84" i="147"/>
  <c r="R84" i="147"/>
  <c r="Q84" i="147"/>
  <c r="P84" i="147"/>
  <c r="N84" i="147"/>
  <c r="M84" i="147"/>
  <c r="L84" i="147"/>
  <c r="K84" i="147"/>
  <c r="J84" i="147"/>
  <c r="H84" i="147"/>
  <c r="G84" i="147"/>
  <c r="F84" i="147"/>
  <c r="E84" i="147"/>
  <c r="D84" i="147"/>
  <c r="C84" i="147"/>
  <c r="X83" i="147"/>
  <c r="W83" i="147"/>
  <c r="U83" i="147"/>
  <c r="T83" i="147"/>
  <c r="R83" i="147"/>
  <c r="Q83" i="147"/>
  <c r="P83" i="147"/>
  <c r="N83" i="147"/>
  <c r="M83" i="147"/>
  <c r="L83" i="147"/>
  <c r="K83" i="147"/>
  <c r="J83" i="147"/>
  <c r="H83" i="147"/>
  <c r="G83" i="147"/>
  <c r="F83" i="147"/>
  <c r="E83" i="147"/>
  <c r="D83" i="147"/>
  <c r="D82" i="147"/>
  <c r="E82" i="147"/>
  <c r="F82" i="147"/>
  <c r="G82" i="147"/>
  <c r="H82" i="147"/>
  <c r="J82" i="147"/>
  <c r="K82" i="147"/>
  <c r="L82" i="147"/>
  <c r="M82" i="147"/>
  <c r="N82" i="147"/>
  <c r="P82" i="147"/>
  <c r="Q82" i="147"/>
  <c r="R82" i="147"/>
  <c r="T82" i="147"/>
  <c r="U82" i="147"/>
  <c r="W82" i="147"/>
  <c r="X82" i="147"/>
  <c r="M121" i="152" l="1"/>
  <c r="E137" i="144" l="1"/>
  <c r="E135" i="144"/>
  <c r="M113" i="152"/>
  <c r="M99" i="152"/>
  <c r="J91" i="155"/>
  <c r="J83" i="155"/>
  <c r="J82" i="155"/>
  <c r="J75" i="155"/>
  <c r="J74" i="155"/>
  <c r="J67" i="155"/>
  <c r="J66" i="155"/>
  <c r="J59" i="155"/>
  <c r="J51" i="155"/>
  <c r="J43" i="155"/>
  <c r="J35" i="155"/>
  <c r="J29" i="155"/>
  <c r="J27" i="155"/>
  <c r="J21" i="155"/>
  <c r="J19" i="155"/>
  <c r="J15" i="155"/>
  <c r="J13" i="155"/>
  <c r="J11" i="155"/>
  <c r="J5" i="155"/>
  <c r="M82" i="152"/>
  <c r="M66" i="152"/>
  <c r="M50" i="152"/>
  <c r="M42" i="152"/>
  <c r="M34" i="152"/>
  <c r="M32" i="152" l="1"/>
  <c r="E7" i="144"/>
  <c r="E23" i="144"/>
  <c r="E39" i="144"/>
  <c r="E43" i="144"/>
  <c r="E47" i="144"/>
  <c r="E55" i="144"/>
  <c r="E59" i="144"/>
  <c r="M10" i="152"/>
  <c r="J23" i="155"/>
  <c r="M135" i="152"/>
  <c r="E122" i="144"/>
  <c r="M35" i="152"/>
  <c r="M43" i="152"/>
  <c r="M51" i="152"/>
  <c r="M59" i="152"/>
  <c r="M67" i="152"/>
  <c r="M75" i="152"/>
  <c r="C123" i="145"/>
  <c r="C125" i="145"/>
  <c r="C127" i="145"/>
  <c r="C129" i="145"/>
  <c r="C131" i="145"/>
  <c r="C133" i="145"/>
  <c r="C135" i="145"/>
  <c r="M103" i="152"/>
  <c r="M26" i="152"/>
  <c r="M123" i="152"/>
  <c r="M128" i="152"/>
  <c r="M101" i="152"/>
  <c r="M133" i="152"/>
  <c r="M109" i="152"/>
  <c r="M105" i="152"/>
  <c r="M28" i="152"/>
  <c r="M44" i="152"/>
  <c r="M112" i="152"/>
  <c r="M139" i="152"/>
  <c r="C122" i="145"/>
  <c r="C124" i="145"/>
  <c r="C126" i="145"/>
  <c r="C128" i="145"/>
  <c r="C130" i="145"/>
  <c r="C132" i="145"/>
  <c r="C134" i="145"/>
  <c r="E109" i="144"/>
  <c r="E125" i="144"/>
  <c r="E101" i="144"/>
  <c r="E124" i="144"/>
  <c r="E52" i="144"/>
  <c r="E60" i="144"/>
  <c r="E84" i="144"/>
  <c r="E132" i="144"/>
  <c r="E139" i="144"/>
  <c r="E127" i="144"/>
  <c r="E128" i="144"/>
  <c r="E111" i="144"/>
  <c r="E133" i="144"/>
  <c r="E134" i="144"/>
  <c r="M100" i="152"/>
  <c r="M108" i="152"/>
  <c r="M114" i="152"/>
  <c r="M31" i="152"/>
  <c r="M116" i="152"/>
  <c r="M138" i="152"/>
  <c r="M25" i="152"/>
  <c r="M107" i="152"/>
  <c r="M30" i="152"/>
  <c r="M98" i="152"/>
  <c r="M5" i="152"/>
  <c r="M129" i="152"/>
  <c r="M24" i="152"/>
  <c r="M126" i="152"/>
  <c r="M131" i="152"/>
  <c r="M122" i="152"/>
  <c r="M125" i="152"/>
  <c r="M20" i="152"/>
  <c r="M58" i="152"/>
  <c r="M74" i="152"/>
  <c r="M106" i="152"/>
  <c r="M132" i="152"/>
  <c r="M17" i="152"/>
  <c r="M111" i="152"/>
  <c r="M117" i="152"/>
  <c r="M137" i="152"/>
  <c r="M14" i="152"/>
  <c r="M19" i="152"/>
  <c r="M27" i="152"/>
  <c r="M38" i="152"/>
  <c r="M46" i="152"/>
  <c r="M83" i="152"/>
  <c r="M13" i="152"/>
  <c r="M21" i="152"/>
  <c r="M29" i="152"/>
  <c r="M40" i="152"/>
  <c r="M80" i="152"/>
  <c r="M7" i="152"/>
  <c r="M18" i="152"/>
  <c r="M37" i="152"/>
  <c r="M45" i="152"/>
  <c r="M127" i="152"/>
  <c r="M41" i="152"/>
  <c r="M57" i="152"/>
  <c r="M65" i="152"/>
  <c r="M73" i="152"/>
  <c r="M81" i="152"/>
  <c r="M89" i="152"/>
  <c r="E99" i="144"/>
  <c r="E107" i="144"/>
  <c r="E115" i="144"/>
  <c r="M136" i="152"/>
  <c r="E138" i="144"/>
  <c r="E63" i="144"/>
  <c r="E87" i="144"/>
  <c r="M110" i="152"/>
  <c r="M134" i="152"/>
  <c r="E131" i="144"/>
  <c r="M54" i="152"/>
  <c r="M62" i="152"/>
  <c r="M70" i="152"/>
  <c r="M78" i="152"/>
  <c r="J8" i="155"/>
  <c r="J16" i="155"/>
  <c r="J24" i="155"/>
  <c r="J32" i="155"/>
  <c r="J40" i="155"/>
  <c r="J48" i="155"/>
  <c r="J56" i="155"/>
  <c r="J72" i="155"/>
  <c r="J80" i="155"/>
  <c r="E33" i="144"/>
  <c r="E37" i="144"/>
  <c r="E102" i="144"/>
  <c r="E104" i="144"/>
  <c r="E105" i="144"/>
  <c r="E110" i="144"/>
  <c r="E112" i="144"/>
  <c r="E117" i="144"/>
  <c r="E126" i="144"/>
  <c r="E140" i="144"/>
  <c r="M48" i="152"/>
  <c r="M56" i="152"/>
  <c r="M64" i="152"/>
  <c r="M72" i="152"/>
  <c r="M88" i="152"/>
  <c r="J31" i="155"/>
  <c r="J39" i="155"/>
  <c r="J47" i="155"/>
  <c r="J55" i="155"/>
  <c r="M130" i="152"/>
  <c r="E130" i="144"/>
  <c r="E136" i="144"/>
  <c r="J6" i="155"/>
  <c r="J14" i="155"/>
  <c r="J22" i="155"/>
  <c r="J30" i="155"/>
  <c r="J38" i="155"/>
  <c r="J46" i="155"/>
  <c r="J54" i="155"/>
  <c r="J62" i="155"/>
  <c r="J70" i="155"/>
  <c r="J78" i="155"/>
  <c r="J86" i="155"/>
  <c r="M102" i="152"/>
  <c r="M115" i="152"/>
  <c r="J37" i="155"/>
  <c r="J45" i="155"/>
  <c r="J53" i="155"/>
  <c r="J61" i="155"/>
  <c r="J69" i="155"/>
  <c r="J77" i="155"/>
  <c r="J85" i="155"/>
  <c r="E15" i="144"/>
  <c r="E19" i="144"/>
  <c r="E56" i="144"/>
  <c r="E129" i="144"/>
  <c r="M33" i="152"/>
  <c r="M36" i="152"/>
  <c r="M39" i="152"/>
  <c r="M47" i="152"/>
  <c r="M55" i="152"/>
  <c r="M63" i="152"/>
  <c r="M71" i="152"/>
  <c r="M79" i="152"/>
  <c r="M87" i="152"/>
  <c r="J36" i="155"/>
  <c r="J44" i="155"/>
  <c r="J60" i="155"/>
  <c r="J68" i="155"/>
  <c r="J76" i="155"/>
  <c r="J84" i="155"/>
  <c r="E5" i="144"/>
  <c r="M104" i="152"/>
  <c r="M124" i="152"/>
  <c r="E123" i="144"/>
  <c r="E65" i="144"/>
  <c r="E73" i="144"/>
  <c r="E77" i="144"/>
  <c r="E81" i="144"/>
  <c r="E89" i="144"/>
  <c r="E113" i="144"/>
  <c r="M140" i="152"/>
  <c r="E100" i="144"/>
  <c r="J90" i="155"/>
  <c r="E79" i="144"/>
  <c r="E108" i="144"/>
  <c r="E12" i="144"/>
  <c r="E57" i="144"/>
  <c r="E103" i="144"/>
  <c r="E106" i="144"/>
  <c r="E116" i="144"/>
  <c r="M91" i="152"/>
  <c r="J88" i="155"/>
  <c r="E36" i="144"/>
  <c r="E86" i="144"/>
  <c r="E114" i="144"/>
  <c r="E98" i="144"/>
  <c r="E31" i="144"/>
  <c r="E71" i="144"/>
  <c r="E25" i="144"/>
  <c r="M6" i="152"/>
  <c r="M86" i="152"/>
  <c r="E10" i="144"/>
  <c r="E13" i="144"/>
  <c r="E22" i="144"/>
  <c r="E32" i="144"/>
  <c r="E41" i="144"/>
  <c r="E44" i="144"/>
  <c r="E62" i="144"/>
  <c r="E72" i="144"/>
  <c r="M8" i="152"/>
  <c r="M11" i="152"/>
  <c r="M22" i="152"/>
  <c r="J12" i="155"/>
  <c r="J20" i="155"/>
  <c r="J28" i="155"/>
  <c r="J52" i="155"/>
  <c r="E18" i="144"/>
  <c r="E27" i="144"/>
  <c r="E49" i="144"/>
  <c r="E53" i="144"/>
  <c r="E58" i="144"/>
  <c r="E67" i="144"/>
  <c r="E68" i="144"/>
  <c r="E70" i="144"/>
  <c r="E85" i="144"/>
  <c r="E90" i="144"/>
  <c r="E9" i="144"/>
  <c r="E30" i="144"/>
  <c r="E40" i="144"/>
  <c r="E80" i="144"/>
  <c r="M16" i="152"/>
  <c r="M53" i="152"/>
  <c r="M61" i="152"/>
  <c r="M69" i="152"/>
  <c r="M77" i="152"/>
  <c r="M85" i="152"/>
  <c r="J10" i="155"/>
  <c r="J18" i="155"/>
  <c r="J26" i="155"/>
  <c r="J34" i="155"/>
  <c r="J42" i="155"/>
  <c r="J50" i="155"/>
  <c r="J58" i="155"/>
  <c r="E17" i="144"/>
  <c r="E20" i="144"/>
  <c r="E35" i="144"/>
  <c r="E48" i="144"/>
  <c r="E75" i="144"/>
  <c r="E76" i="144"/>
  <c r="J9" i="155"/>
  <c r="J17" i="155"/>
  <c r="J25" i="155"/>
  <c r="J33" i="155"/>
  <c r="J41" i="155"/>
  <c r="J49" i="155"/>
  <c r="J57" i="155"/>
  <c r="J65" i="155"/>
  <c r="J73" i="155"/>
  <c r="J81" i="155"/>
  <c r="J89" i="155"/>
  <c r="E8" i="144"/>
  <c r="E11" i="144"/>
  <c r="E38" i="144"/>
  <c r="E42" i="144"/>
  <c r="E88" i="144"/>
  <c r="M90" i="152"/>
  <c r="J64" i="155"/>
  <c r="E6" i="144"/>
  <c r="E16" i="144"/>
  <c r="E28" i="144"/>
  <c r="E29" i="144"/>
  <c r="E51" i="144"/>
  <c r="E69" i="144"/>
  <c r="E83" i="144"/>
  <c r="M9" i="152"/>
  <c r="M12" i="152"/>
  <c r="M15" i="152"/>
  <c r="M23" i="152"/>
  <c r="M49" i="152"/>
  <c r="M52" i="152"/>
  <c r="M60" i="152"/>
  <c r="M68" i="152"/>
  <c r="M76" i="152"/>
  <c r="M84" i="152"/>
  <c r="J63" i="155"/>
  <c r="J71" i="155"/>
  <c r="J79" i="155"/>
  <c r="J87" i="155"/>
  <c r="E24" i="144"/>
  <c r="E54" i="144"/>
  <c r="E64" i="144"/>
  <c r="E91" i="144"/>
  <c r="E21" i="144"/>
  <c r="E26" i="144"/>
  <c r="E61" i="144"/>
  <c r="E66" i="144"/>
  <c r="E78" i="144"/>
  <c r="E46" i="144"/>
  <c r="E34" i="144"/>
  <c r="E74" i="144"/>
  <c r="E50" i="144"/>
  <c r="E82" i="144"/>
  <c r="E14" i="144"/>
  <c r="E45" i="144"/>
  <c r="B6" i="163"/>
  <c r="B7" i="163" s="1"/>
  <c r="B8" i="163" s="1"/>
  <c r="B56" i="162"/>
  <c r="B57" i="162" s="1"/>
  <c r="B58" i="162" s="1"/>
  <c r="E54" i="162"/>
  <c r="G66" i="162" l="1"/>
  <c r="F66" i="162"/>
  <c r="D54" i="162"/>
  <c r="D66" i="162"/>
  <c r="F54" i="162"/>
  <c r="G54" i="162"/>
  <c r="E66" i="162"/>
  <c r="E121" i="144" l="1"/>
  <c r="E97" i="144"/>
  <c r="H116" i="160" l="1"/>
  <c r="D116" i="160"/>
  <c r="C116" i="160"/>
  <c r="C115" i="160"/>
  <c r="D114" i="160"/>
  <c r="C114" i="160"/>
  <c r="G113" i="160"/>
  <c r="D113" i="160"/>
  <c r="C113" i="160"/>
  <c r="G112" i="160"/>
  <c r="D112" i="160"/>
  <c r="C112" i="160"/>
  <c r="G111" i="160"/>
  <c r="D111" i="160"/>
  <c r="C111" i="160"/>
  <c r="G110" i="160"/>
  <c r="D110" i="160"/>
  <c r="C110" i="160"/>
  <c r="D109" i="160"/>
  <c r="C109" i="160"/>
  <c r="G108" i="160"/>
  <c r="D108" i="160"/>
  <c r="C108" i="160"/>
  <c r="D107" i="160"/>
  <c r="C107" i="160"/>
  <c r="D106" i="160"/>
  <c r="C106" i="160"/>
  <c r="D105" i="160"/>
  <c r="C105" i="160"/>
  <c r="D104" i="160"/>
  <c r="C104" i="160"/>
  <c r="G103" i="160"/>
  <c r="D103" i="160"/>
  <c r="C103" i="160"/>
  <c r="G102" i="160"/>
  <c r="D102" i="160"/>
  <c r="C102" i="160"/>
  <c r="G101" i="160"/>
  <c r="D101" i="160"/>
  <c r="G82" i="160"/>
  <c r="E82" i="160"/>
  <c r="G116" i="160"/>
  <c r="G104" i="160"/>
  <c r="F116" i="160"/>
  <c r="E116" i="160"/>
  <c r="H115" i="160"/>
  <c r="G115" i="160"/>
  <c r="F115" i="160"/>
  <c r="E115" i="160"/>
  <c r="D115" i="160"/>
  <c r="H114" i="160"/>
  <c r="G114" i="160"/>
  <c r="F114" i="160"/>
  <c r="E114" i="160"/>
  <c r="H113" i="160"/>
  <c r="F113" i="160"/>
  <c r="E113" i="160"/>
  <c r="H112" i="160"/>
  <c r="F112" i="160"/>
  <c r="E112" i="160"/>
  <c r="H111" i="160"/>
  <c r="F111" i="160"/>
  <c r="E111" i="160"/>
  <c r="H110" i="160"/>
  <c r="F110" i="160"/>
  <c r="E110" i="160"/>
  <c r="H109" i="160"/>
  <c r="G109" i="160"/>
  <c r="F109" i="160"/>
  <c r="E109" i="160"/>
  <c r="H108" i="160"/>
  <c r="F108" i="160"/>
  <c r="E108" i="160"/>
  <c r="H107" i="160"/>
  <c r="G107" i="160"/>
  <c r="F107" i="160"/>
  <c r="E107" i="160"/>
  <c r="H106" i="160"/>
  <c r="G106" i="160"/>
  <c r="F106" i="160"/>
  <c r="E106" i="160"/>
  <c r="H105" i="160"/>
  <c r="G105" i="160"/>
  <c r="F105" i="160"/>
  <c r="E105" i="160"/>
  <c r="H104" i="160"/>
  <c r="F104" i="160"/>
  <c r="E104" i="160"/>
  <c r="H103" i="160"/>
  <c r="F103" i="160"/>
  <c r="E103" i="160"/>
  <c r="H102" i="160"/>
  <c r="F102" i="160"/>
  <c r="E102" i="160"/>
  <c r="H101" i="160"/>
  <c r="F101" i="160"/>
  <c r="E101" i="160"/>
  <c r="H82" i="160"/>
  <c r="F82" i="160"/>
  <c r="D82" i="160"/>
  <c r="F101" i="147" l="1"/>
  <c r="D101" i="147"/>
  <c r="E101" i="147"/>
  <c r="G101" i="147"/>
  <c r="H101" i="147"/>
  <c r="J101" i="147"/>
  <c r="M120" i="152" l="1"/>
  <c r="M97" i="152"/>
  <c r="M4" i="152" l="1"/>
  <c r="X101" i="147" l="1"/>
  <c r="W101" i="147"/>
  <c r="U101" i="147"/>
  <c r="T101" i="147"/>
  <c r="R101" i="147"/>
  <c r="Q101" i="147"/>
  <c r="P101" i="147"/>
  <c r="N101" i="147"/>
  <c r="M101" i="147"/>
  <c r="L101" i="147"/>
  <c r="K101" i="147"/>
</calcChain>
</file>

<file path=xl/sharedStrings.xml><?xml version="1.0" encoding="utf-8"?>
<sst xmlns="http://schemas.openxmlformats.org/spreadsheetml/2006/main" count="2622" uniqueCount="659">
  <si>
    <t>March 2026 Economic and fiscal outlook – detailed forecast tables: economy</t>
  </si>
  <si>
    <t>Table 1.1: GDP Expenditure Components (Chain-Linked Volumes)</t>
  </si>
  <si>
    <t>Table 1.2: GDP Expenditure Components (Current Prices)</t>
  </si>
  <si>
    <t>Table 1.3: GDP Income Components</t>
  </si>
  <si>
    <t>Table 1.4: Nominal GDP (non-seasonally adjusted)</t>
  </si>
  <si>
    <t>Table 1.5: Per capita (age +16)</t>
  </si>
  <si>
    <t>Table 1.6: Labour Market</t>
  </si>
  <si>
    <t>Table 1.7: Inflation</t>
  </si>
  <si>
    <t>Table 1.8: Balance of Payments</t>
  </si>
  <si>
    <t>Table 1.9: Market-derived assumptions</t>
  </si>
  <si>
    <t>Table 1.10: Financial Balances by Sector</t>
  </si>
  <si>
    <t>Table 1.11: Balance Sheets and Lending</t>
  </si>
  <si>
    <t>Table 1.11b: Household balance sheet - unsecured household debt</t>
  </si>
  <si>
    <t>Table 1.12: Household Disposable Income</t>
  </si>
  <si>
    <t>Table 1.13: National Minimum Wage and National Living Wage</t>
  </si>
  <si>
    <t>Table 1.14: OBR central estimate of the output gap</t>
  </si>
  <si>
    <t>Table 1.15: Potential output forecast</t>
  </si>
  <si>
    <t>Table 1.16: Housing market</t>
  </si>
  <si>
    <t>Table 1.17: Household debt servicing costs</t>
  </si>
  <si>
    <t>Table 1.18: Eligible rent growth assumptions</t>
  </si>
  <si>
    <t>Table 1.19: CPI category inflation</t>
  </si>
  <si>
    <t>Table 1.19b: CPI category weights</t>
  </si>
  <si>
    <t xml:space="preserve">Table 1.20 Electricity price forecast </t>
  </si>
  <si>
    <t>Back to contents</t>
  </si>
  <si>
    <t>1.1 GDP expenditure components (£ billion chain-linked volumes, seasonally adjusted)</t>
  </si>
  <si>
    <t xml:space="preserve"> </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</si>
  <si>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</si>
  <si>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</si>
  <si>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</si>
  <si>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</si>
  <si>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</si>
  <si>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</si>
  <si>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</si>
  <si>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</si>
  <si>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</si>
  <si>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</si>
  <si>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</si>
  <si>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Real GDP</t>
  </si>
  <si>
    <t>Non-oil GVA</t>
  </si>
  <si>
    <t>of which:</t>
  </si>
  <si>
    <t>Business investment</t>
  </si>
  <si>
    <t>Private dwellings</t>
  </si>
  <si>
    <t>General government</t>
  </si>
  <si>
    <t>Public corps dwellings</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</si>
  <si>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</si>
  <si>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</si>
  <si>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</si>
  <si>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</si>
  <si>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</si>
  <si>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</si>
  <si>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</si>
  <si>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</si>
  <si>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</si>
  <si>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</si>
  <si>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</si>
  <si>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</si>
  <si>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</si>
  <si>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</si>
  <si>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</si>
  <si>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</si>
  <si>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</si>
  <si>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</si>
  <si>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</si>
  <si>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</si>
  <si>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</si>
  <si>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</si>
  <si>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</si>
  <si>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</si>
  <si>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</si>
  <si>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</si>
  <si>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</si>
  <si>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</si>
  <si>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</si>
  <si>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</si>
  <si>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</si>
  <si>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</si>
  <si>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</si>
  <si>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</si>
  <si>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</si>
  <si>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</si>
  <si>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</si>
  <si>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</si>
  <si>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</si>
  <si>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</si>
  <si>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</si>
  <si>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</si>
  <si>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</si>
  <si>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</si>
  <si>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</si>
  <si>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</si>
  <si>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</si>
  <si>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</si>
  <si>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</si>
  <si>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</si>
  <si>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</si>
  <si>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</si>
  <si>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</si>
  <si>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</si>
  <si>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</si>
  <si>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</si>
  <si>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</si>
  <si>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</si>
  <si>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</si>
  <si>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</si>
  <si>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</si>
  <si>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</si>
  <si>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</si>
  <si>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</si>
  <si>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</si>
  <si>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</si>
  <si>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</si>
  <si>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</si>
  <si>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</si>
  <si>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</si>
  <si>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</si>
  <si>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</si>
  <si>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</si>
  <si>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</si>
  <si>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</si>
  <si>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</si>
  <si>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</si>
  <si>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</si>
  <si>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</si>
  <si>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</si>
  <si>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</si>
  <si>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</si>
  <si>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</si>
  <si>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</si>
  <si>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</si>
  <si>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</si>
  <si>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</si>
  <si>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</si>
  <si>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</si>
  <si>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</si>
  <si>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</si>
  <si>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</si>
  <si>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2031Q1</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</si>
  <si>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</si>
  <si>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</si>
  <si>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</si>
  <si>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</si>
  <si>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</si>
  <si>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</si>
  <si>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</si>
  <si>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</si>
  <si>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</si>
  <si>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</si>
  <si>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</si>
  <si>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</si>
  <si>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</si>
  <si>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</si>
  <si>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</si>
  <si>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</si>
  <si>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</si>
  <si>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</si>
  <si>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</si>
  <si>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</si>
  <si>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</si>
  <si>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</si>
  <si>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</si>
  <si>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Definitions: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</si>
  <si>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</si>
  <si>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</si>
  <si>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</si>
  <si>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</si>
  <si>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</si>
  <si>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</si>
  <si>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</si>
  <si>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</si>
  <si>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</si>
  <si>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</si>
  <si>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</si>
  <si>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</si>
  <si>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</si>
  <si>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</si>
  <si>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</si>
  <si>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</si>
  <si>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</si>
  <si>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GDP at market prices</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</si>
  <si>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</si>
  <si>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</si>
  <si>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</si>
  <si>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</si>
  <si>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</si>
  <si>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</si>
  <si>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</si>
  <si>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</si>
  <si>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</si>
  <si>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</si>
  <si>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</si>
  <si>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</si>
  <si>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</si>
  <si>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1.3 GDP income components (£ billion current prices, seasonally adjusted)</t>
  </si>
  <si>
    <t>Labour income</t>
  </si>
  <si>
    <t>Non-oil PNFC profits</t>
  </si>
  <si>
    <t>Other income</t>
  </si>
  <si>
    <t>Gross value added at factor cost</t>
  </si>
  <si>
    <t>Taxes on products and production less subsidies</t>
  </si>
  <si>
    <t>Statistical discrepancy (income)</t>
  </si>
  <si>
    <t>Labour incomce = Wages &amp; Salaries + Mixed Income  (ONS Economic Accounts, identifier: DTWM-ROYK+RNKX)</t>
  </si>
  <si>
    <t>Gross trading profits of non-oil private sector non-financial corporations (ONS Economic Accounts, identifier: CAED)</t>
  </si>
  <si>
    <t>Other income = employer social contribution + operating surplus of households + operating surplus of general government + operating surplus of public corporations - non-oil PNFC profits (ONS Economic Accounts, identifier: ABNG-CAED+ROYK)</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</si>
  <si>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</si>
  <si>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</si>
  <si>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</si>
  <si>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</si>
  <si>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</si>
  <si>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</si>
  <si>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Centred end-March</t>
  </si>
  <si>
    <t>Nominal GDP NSA, billions (ONS identifier: BKTL)</t>
  </si>
  <si>
    <t>1.5 Per person</t>
  </si>
  <si>
    <t>By total population</t>
  </si>
  <si>
    <t>Ages 16+</t>
  </si>
  <si>
    <t>Index: 2008Q1=100</t>
  </si>
  <si>
    <t>£ thousands 
(2023 prices)</t>
  </si>
  <si>
    <t>LFS employment</t>
  </si>
  <si>
    <t>Real household disposable income</t>
  </si>
  <si>
    <t>Real consumption</t>
  </si>
  <si>
    <t>Index: 2008=100</t>
  </si>
  <si>
    <t>Index: 2008/2009 =100</t>
  </si>
  <si>
    <t>Per person LFS employment = LFS employment, all aged 16 and over (ONS identifier: MGRZ) divided by total population (ONS identifier: EBAQ)</t>
  </si>
  <si>
    <t>Per person LFS employment = LFS employment, all aged 16 and over (ONS identifier: MGRZ) divided by LFS population, all aged 16 and over (ONS identifier: MGSL)</t>
  </si>
  <si>
    <t>Per person real household disposable income = Real household disposable income (chained volume measure, identifier: NRJR) divided by total population (ONS identifier: EBAQ)</t>
  </si>
  <si>
    <t>Per person real household disposable income = Real household disposable income (chained volume measure, identifier: NRJR) divided by LFS population, all aged 16 and over (ONS identifier: MGSL)</t>
  </si>
  <si>
    <t>Per person real consumption = Household and non-profit institutions serving households final consumption expenditure (chained volume measure, identifier: ABJR+HAYO) divided by total population (ONS identifier: EBAQ)</t>
  </si>
  <si>
    <t>Per person real consumption = Household and non-profit institutions serving households final consumption expenditure (chained volume measure, identifier: ABJR+HAYO) divided by LFS population, all aged 16 and over (ONS identifier: MGSL)</t>
  </si>
  <si>
    <t>Per person real GDP = Gross domestic product at market prices (chained volume measure, identifier: ABMI) divided by total population (ONS identifier: EBAQ)</t>
  </si>
  <si>
    <t>Per person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</si>
  <si>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</si>
  <si>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</si>
  <si>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</si>
  <si>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</si>
  <si>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</si>
  <si>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</si>
  <si>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</si>
  <si>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</si>
  <si>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</si>
  <si>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income share (per cent)</t>
  </si>
  <si>
    <t>Labour compensation share (per cent)</t>
  </si>
  <si>
    <t>Compensation of employees (£ billion) (a)</t>
  </si>
  <si>
    <t>Wages and salaries 
(£ billion) (a-b)</t>
  </si>
  <si>
    <t>Employers social contributions (£ billion) (b)</t>
  </si>
  <si>
    <t>Mixed income (£ billion)</t>
  </si>
  <si>
    <t>Average weekly earnings growth (per cent)</t>
  </si>
  <si>
    <t>Average weekly earnings index (2008Q1=100)</t>
  </si>
  <si>
    <t>Average hourly earnings index (2008Q1=100)</t>
  </si>
  <si>
    <t>Productivity per hour index (2008Q1 =100)</t>
  </si>
  <si>
    <t>Productivity per worker index 
(2008Q1 =100)</t>
  </si>
  <si>
    <t>Real product wage 
(2008Q1 =100)</t>
  </si>
  <si>
    <t>Real consumption wage 
(2008Q1 =100)</t>
  </si>
  <si>
    <t>Real weekly earnings index (2008Q1=100)</t>
  </si>
  <si>
    <t>Real hourly earnings index (2008Q1=100)</t>
  </si>
  <si>
    <t>`</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</si>
  <si>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</si>
  <si>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</si>
  <si>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</si>
  <si>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</si>
  <si>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</si>
  <si>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</si>
  <si>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</si>
  <si>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 Estimates before 2019Q1 calculated from LFS average actual weekly hours worked (ONS identifier: YBUV) multiplied by LFS employment (ONS identifier: MGRZ)</t>
  </si>
  <si>
    <t>Labour income share: wages and salaries (ONS identifier: DTWM) and mixed income (ONS identifier: ROYH) as a share of nominal Gross Domestic Product (ONS identifier: YBHA).</t>
  </si>
  <si>
    <t>Labour compensation share: wages and salaries (ONS identifier: DTWM), employers social contributions (ONS identifier: ROYK) and mixed income (ONS identifier: ROYH) as a share of nominal Gross Domestic Product (ONS identifier: YBHA).</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</si>
  <si>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</si>
  <si>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</si>
  <si>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</si>
  <si>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weekly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</si>
  <si>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 xml:space="preserve">Average hourly earnings index: average weekly earnings divided by average hours worked  (ONS identifier: YBUV) </t>
  </si>
  <si>
    <t>Productivity per hour: real GDP (ONS identifier: ABMI) divided by total weekly hours worked (ONS identifier: YBUS)</t>
  </si>
  <si>
    <t>Productivity per worker index: real GDP (ONS identifier: ABMI)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</si>
  <si>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</si>
  <si>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</si>
  <si>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Real weekly earnings index: average weekly earnings divided by consumer price index (ONS identifier: D7BT )</t>
  </si>
  <si>
    <t>Real hourly earnings index: average hourly earnings divided by consumer price index (ONS identifier: D7BT )</t>
  </si>
  <si>
    <t xml:space="preserve">Note: Historical data from the ONS Labour Force Survey include the latest reweighted estimates published on 3 December 2024. This creates a discontinuity in the series between Q4 2018 and Q1 2019, with the exception of UK total employment, unemployment, inactivity, and participation. </t>
  </si>
  <si>
    <t>1.7 Inflation</t>
  </si>
  <si>
    <t>Year-on-year growth</t>
  </si>
  <si>
    <t>Jan 1987=100</t>
  </si>
  <si>
    <t>2015=100</t>
  </si>
  <si>
    <t>2015 = 100</t>
  </si>
  <si>
    <t>2016 = 100</t>
  </si>
  <si>
    <t>2023=100</t>
  </si>
  <si>
    <t>RPI</t>
  </si>
  <si>
    <t>RPIX</t>
  </si>
  <si>
    <t>CPI</t>
  </si>
  <si>
    <t>CPIH</t>
  </si>
  <si>
    <t>OOH</t>
  </si>
  <si>
    <t>Mortgage interest payments</t>
  </si>
  <si>
    <t>Actual rents for housing</t>
  </si>
  <si>
    <t>Private rentals for housing</t>
  </si>
  <si>
    <t>Consumer expenditure deflator</t>
  </si>
  <si>
    <t>GDP deflator</t>
  </si>
  <si>
    <t>Notes:</t>
  </si>
  <si>
    <t>RPI, RPIX, CPI and CPIH inflation are based on outturn data up to and including December 2025.</t>
  </si>
  <si>
    <t xml:space="preserve">Actual rents for housing’ component of CPI. This series is constructed using forecasts of social housing rents and private rents. </t>
  </si>
  <si>
    <t>All items Retail Prices Index (RPI), all items Retail Prices Index excluding mortgage interest payments (RPIX) (percentage change over 12 months) (ONS Consumer Prices Index Bulletin, identifier: CZBH and CDKQ respectively). Due to a change in methodology we will not forecast RPIX after 2030 Q1.</t>
  </si>
  <si>
    <t>All items Consumer Prices Index (CPI), All items Consumer Prices Index including owner occupiers' housing costs (CPIH), Owner occupiers' housing costs (OOH) (percentage change over 12 months) (ONS Consumer Prices Index Bulletin, identifier: D7G7, L55O, and L5P7 respectively)</t>
  </si>
  <si>
    <t>Mortgage Interest Payments (ONS Consumer Prices Index Statistical Bulletin, identifier: CZCR). Due to a change in methodology we will not forecast Mortgage Interest Payments after 2030 Q1.</t>
  </si>
  <si>
    <t>Actual rents for housing (ONS Consumer Prices Index Bulletin, identifier: D7GQ)</t>
  </si>
  <si>
    <t>Private rentals for housing (ONS Consumer Prices Index Bulletin, identifier: KYHJ)</t>
  </si>
  <si>
    <t>Consumer expenditure deflator: Households final consumption expenditure at current market prices (ABJQ) plus non-profit institutions (HAYE) divided by Households final consumption expenditure, chained volume measure (ABJR) plus non-profit institutions (HAYO)</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</si>
  <si>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</si>
  <si>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</si>
  <si>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</si>
  <si>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</si>
  <si>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</si>
  <si>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</si>
  <si>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</si>
  <si>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</si>
  <si>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</si>
  <si>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HBOM+MT5X)</t>
  </si>
  <si>
    <t>Employee income balance (ONS identifiers: IJAH-IJAI)</t>
  </si>
  <si>
    <t>Transfers balance (ONS identifier: IKBP)</t>
  </si>
  <si>
    <t>Current balance (ONS Balance of Payments identifier: HBOP)</t>
  </si>
  <si>
    <t>Current balance (% of GDP) (ONS identifier: AA6H)</t>
  </si>
  <si>
    <t>1.9 Market-derived assumptions</t>
  </si>
  <si>
    <t>Bank Rate</t>
  </si>
  <si>
    <t>Long-term interest rates (20-year gilts)</t>
  </si>
  <si>
    <t>Average mortgage rate</t>
  </si>
  <si>
    <t>Deposit rate</t>
  </si>
  <si>
    <t>Trade-weighted sterling effective exchange rate</t>
  </si>
  <si>
    <t>US$/£ exchange rate</t>
  </si>
  <si>
    <t>€/£ exchange rate</t>
  </si>
  <si>
    <t>Oil prices ($)</t>
  </si>
  <si>
    <t>Gas prices (£)</t>
  </si>
  <si>
    <t>Equity prices</t>
  </si>
  <si>
    <t>Official Bank Rate (Bank of England, Bankstats, identifier: IUQABEDR)</t>
  </si>
  <si>
    <t>20-year government gilt yields (Bank of England, Bankstats, identifier: IUQALNPY)</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</si>
  <si>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</si>
  <si>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</si>
  <si>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</si>
  <si>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</si>
  <si>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european crude dated brent spot is used as outturn, ICE brent crude futures are used for the economy forecast window (Bloomberg).</t>
  </si>
  <si>
    <t>UK natural gas 1M Fwd (Bloomberg) - Gas price expectations averaged over our economy forecast window, day-ahead future expectations for each month used as outturn (Ofgem and Bloomberg).</t>
  </si>
  <si>
    <t>FTSE All-Share Index (Bloomberg)</t>
  </si>
  <si>
    <t>1.10 Financial balances by sector</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</si>
  <si>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</si>
  <si>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</si>
  <si>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</si>
  <si>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</si>
  <si>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</si>
  <si>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</si>
  <si>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</si>
  <si>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</si>
  <si>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</si>
  <si>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</si>
  <si>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</si>
  <si>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</si>
  <si>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1.11 Household balance sheet, PNFC balance sheet, and bank lending</t>
  </si>
  <si>
    <t>Households</t>
  </si>
  <si>
    <r>
      <t>Private non-financial companies</t>
    </r>
    <r>
      <rPr>
        <vertAlign val="superscript"/>
        <sz val="12"/>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</si>
  <si>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</si>
  <si>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</si>
  <si>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</si>
  <si>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</si>
  <si>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</si>
  <si>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</si>
  <si>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</si>
  <si>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</si>
  <si>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2"/>
        <color indexed="8"/>
        <rFont val="Calibri"/>
        <family val="2"/>
      </rPr>
      <t>1</t>
    </r>
    <r>
      <rPr>
        <sz val="12"/>
        <color indexed="8"/>
        <rFont val="Calibri"/>
        <family val="2"/>
      </rPr>
      <t xml:space="preserve"> (per cent)</t>
    </r>
  </si>
  <si>
    <r>
      <t>Liabilities to income ratio</t>
    </r>
    <r>
      <rPr>
        <vertAlign val="superscript"/>
        <sz val="12"/>
        <color indexed="8"/>
        <rFont val="Calibri"/>
        <family val="2"/>
      </rPr>
      <t>1</t>
    </r>
    <r>
      <rPr>
        <sz val="12"/>
        <color indexed="8"/>
        <rFont val="Calibri"/>
        <family val="2"/>
      </rPr>
      <t xml:space="preserve"> (per cent)</t>
    </r>
  </si>
  <si>
    <r>
      <t>Secured liabilities to income ratio</t>
    </r>
    <r>
      <rPr>
        <vertAlign val="superscript"/>
        <sz val="12"/>
        <color indexed="8"/>
        <rFont val="Calibri"/>
        <family val="2"/>
      </rPr>
      <t>1</t>
    </r>
    <r>
      <rPr>
        <sz val="12"/>
        <color indexed="8"/>
        <rFont val="Calibri"/>
        <family val="2"/>
      </rPr>
      <t xml:space="preserve"> (per cent)</t>
    </r>
  </si>
  <si>
    <r>
      <t>Other liabilities to income ratio</t>
    </r>
    <r>
      <rPr>
        <vertAlign val="superscript"/>
        <sz val="12"/>
        <color indexed="8"/>
        <rFont val="Calibri"/>
        <family val="2"/>
      </rPr>
      <t>1</t>
    </r>
    <r>
      <rPr>
        <sz val="12"/>
        <color indexed="8"/>
        <rFont val="Calibri"/>
        <family val="2"/>
      </rPr>
      <t xml:space="preserve"> (per cent)</t>
    </r>
  </si>
  <si>
    <r>
      <t>Total net worth to income ratio</t>
    </r>
    <r>
      <rPr>
        <vertAlign val="superscript"/>
        <sz val="12"/>
        <color indexed="8"/>
        <rFont val="Calibri"/>
        <family val="2"/>
      </rPr>
      <t>1</t>
    </r>
    <r>
      <rPr>
        <sz val="12"/>
        <color indexed="8"/>
        <rFont val="Calibri"/>
        <family val="2"/>
      </rPr>
      <t xml:space="preserve"> (per cent)</t>
    </r>
  </si>
  <si>
    <t>UK sterling bank loans (£bn)</t>
  </si>
  <si>
    <t>Other financial liabilities (£bn)</t>
  </si>
  <si>
    <t>Profits (non-oil) (£bn)</t>
  </si>
  <si>
    <r>
      <t>Financial asset to profits ratio</t>
    </r>
    <r>
      <rPr>
        <vertAlign val="superscript"/>
        <sz val="12"/>
        <color indexed="8"/>
        <rFont val="Calibri"/>
        <family val="2"/>
      </rPr>
      <t>1</t>
    </r>
    <r>
      <rPr>
        <sz val="12"/>
        <color indexed="8"/>
        <rFont val="Calibri"/>
        <family val="2"/>
      </rPr>
      <t xml:space="preserve"> (per cent)</t>
    </r>
  </si>
  <si>
    <r>
      <t>Financial liability to profits ratio</t>
    </r>
    <r>
      <rPr>
        <vertAlign val="superscript"/>
        <sz val="12"/>
        <color indexed="8"/>
        <rFont val="Calibri"/>
        <family val="2"/>
      </rPr>
      <t>1</t>
    </r>
    <r>
      <rPr>
        <sz val="12"/>
        <color indexed="8"/>
        <rFont val="Calibri"/>
        <family val="2"/>
      </rPr>
      <t xml:space="preserve"> (per cent)</t>
    </r>
  </si>
  <si>
    <t>UK bank sterling-denominated lending to firms and households (£bn)</t>
  </si>
  <si>
    <r>
      <t>UK bank sterling-denominated lending to firms and households to GDP ratio</t>
    </r>
    <r>
      <rPr>
        <vertAlign val="superscript"/>
        <sz val="12"/>
        <color indexed="8"/>
        <rFont val="Calibri"/>
        <family val="2"/>
      </rPr>
      <t>1</t>
    </r>
    <r>
      <rPr>
        <sz val="12"/>
        <color indexed="8"/>
        <rFont val="Calibri"/>
        <family val="2"/>
      </rPr>
      <t xml:space="preserve"> (per cent)</t>
    </r>
  </si>
  <si>
    <t>Household financial assets (ONS Economic Accounts, identifier: NNML)</t>
  </si>
  <si>
    <t>Corporate financial assets (ONS Economic Accounts, identifier: NKWX)</t>
  </si>
  <si>
    <r>
      <t xml:space="preserve">UK bank sterling-denominated lending to firms and households (ONS Economic Accounts, identifier: NLBE-NLBG+NNPP)
</t>
    </r>
    <r>
      <rPr>
        <vertAlign val="superscript"/>
        <sz val="8"/>
        <color rgb="FF000000"/>
        <rFont val="Calibri"/>
        <family val="2"/>
      </rPr>
      <t>1</t>
    </r>
    <r>
      <rPr>
        <sz val="8"/>
        <color indexed="8"/>
        <rFont val="Calibri"/>
        <family val="2"/>
      </rPr>
      <t xml:space="preserve"> Ratios are calculated as stock relative to sum of flows over the preceding four quarters.</t>
    </r>
  </si>
  <si>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</si>
  <si>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</si>
  <si>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</si>
  <si>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(ONS Economic Accounts identifier: CAED, adjusted in Q1, Q2 and Q3 2020 for the revised alignment adjustment DMUQ)</t>
  </si>
  <si>
    <t>Household secured liabilities (ONS Economic Accounts, identifier: NNRP)</t>
  </si>
  <si>
    <t>Household other liabilities (ONS Economic Accounts, identifier: NNPP-NNRP)</t>
  </si>
  <si>
    <r>
      <rPr>
        <vertAlign val="superscript"/>
        <sz val="8"/>
        <color rgb="FF000000"/>
        <rFont val="Calibri"/>
        <family val="2"/>
      </rPr>
      <t>1</t>
    </r>
    <r>
      <rPr>
        <sz val="8"/>
        <color indexed="8"/>
        <rFont val="Calibri"/>
        <family val="2"/>
      </rPr>
      <t xml:space="preserve"> Ratios are calculated as stock relative to sum of flows over the preceding four quarters.</t>
    </r>
  </si>
  <si>
    <t>Household total net worth (ONS Economic Accounts and Blue Book, identifier: NZEA+E42X+NG45-MU8A-MHT3+CGRO)</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</si>
  <si>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</si>
  <si>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</si>
  <si>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</si>
  <si>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1.11b Household balance sheet - unsecured household debt</t>
  </si>
  <si>
    <t>Student debt (£bn)</t>
  </si>
  <si>
    <t>Other unsecured liabilities (£bn)</t>
  </si>
  <si>
    <t>Total unsecured liabilities (£bn)</t>
  </si>
  <si>
    <r>
      <t>Student debt to income ratio</t>
    </r>
    <r>
      <rPr>
        <vertAlign val="superscript"/>
        <sz val="12"/>
        <color indexed="8"/>
        <rFont val="Calibri"/>
        <family val="2"/>
      </rPr>
      <t>1</t>
    </r>
    <r>
      <rPr>
        <sz val="12"/>
        <color indexed="8"/>
        <rFont val="Calibri"/>
        <family val="2"/>
      </rPr>
      <t xml:space="preserve"> (per cent)</t>
    </r>
  </si>
  <si>
    <r>
      <t>Other unsecured liabilities to income ratio</t>
    </r>
    <r>
      <rPr>
        <vertAlign val="superscript"/>
        <sz val="12"/>
        <color indexed="8"/>
        <rFont val="Calibri"/>
        <family val="2"/>
      </rPr>
      <t>1</t>
    </r>
    <r>
      <rPr>
        <sz val="12"/>
        <color indexed="8"/>
        <rFont val="Calibri"/>
        <family val="2"/>
      </rPr>
      <t xml:space="preserve"> (per cent)</t>
    </r>
  </si>
  <si>
    <r>
      <t>Total unsecured liabilities to income ratio</t>
    </r>
    <r>
      <rPr>
        <vertAlign val="superscript"/>
        <sz val="12"/>
        <color indexed="8"/>
        <rFont val="Calibri"/>
        <family val="2"/>
      </rPr>
      <t>1</t>
    </r>
    <r>
      <rPr>
        <sz val="12"/>
        <color indexed="8"/>
        <rFont val="Calibri"/>
        <family val="2"/>
      </rPr>
      <t xml:space="preserve"> (per cent)</t>
    </r>
  </si>
  <si>
    <t>Student debt (ONS Economic Accounts, identifier: CT9E)</t>
  </si>
  <si>
    <t>Household other unsecured liabilities (ONS Economic Accounts, identifier: NNPP-NNRP-CT9E)</t>
  </si>
  <si>
    <t>Household total unsecured liabilities (ONS Economic Accounts, identifier: NNPP-NNRP)</t>
  </si>
  <si>
    <t>1.12 Household disposable income (£ billion current prices, seasonally adjusted)</t>
  </si>
  <si>
    <t>Labour Income 
(a + b - c)</t>
  </si>
  <si>
    <t>Employee compensation (a)</t>
  </si>
  <si>
    <t>Mixed Income (b)</t>
  </si>
  <si>
    <t>Employer social contributions (c)</t>
  </si>
  <si>
    <t>Non-labour income</t>
  </si>
  <si>
    <t>Net benefits and taxes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</si>
  <si>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</si>
  <si>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</si>
  <si>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 (CX3X+FJBH)). </t>
  </si>
  <si>
    <t xml:space="preserve">Net benefits and taxes = Social benefits (resource) - taxation on income and wealth - employees' social contributions (excluding employee contributions to funded pension schemes). (ONS Economic Accounts, identifier: RPHL-RPHS-RPHT-L8PS-L8Q8-L8LU + (L8PE+L8Q2+L8LQ) + (CX3X+FJBH)). </t>
  </si>
  <si>
    <t>Household disposable income (ONS Economic Accounts, identifier: RPHQ)</t>
  </si>
  <si>
    <t xml:space="preserve">1.13 National Living Wage </t>
  </si>
  <si>
    <t xml:space="preserve">£ per hour </t>
  </si>
  <si>
    <t>National Living Wage (NLW)</t>
  </si>
  <si>
    <t xml:space="preserve">Note: The NLW has been set by the Government up until 2026 following recommendations from the Low Pay Commission (LPC) in accordance with its remit, and the state of the labour market and economy. This was in order to maintain the target of having the 'bite' of the NLW be at least two thirds of median earnings, with coverage to those 21 and over. Figures beyond 2026 are OBR estimates consistent with the rest of our economy forecast and the 'bite' of the NLW staying constant. </t>
  </si>
  <si>
    <t>1.14 OBR central estimate of the output gap</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</si>
  <si>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</si>
  <si>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</si>
  <si>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</si>
  <si>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</si>
  <si>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</si>
  <si>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</si>
  <si>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</si>
  <si>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</si>
  <si>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</si>
  <si>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</si>
  <si>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</si>
  <si>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</si>
  <si>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</si>
  <si>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</si>
  <si>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</si>
  <si>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</si>
  <si>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</si>
  <si>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</si>
  <si>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</si>
  <si>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</si>
  <si>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</si>
  <si>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</si>
  <si>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</si>
  <si>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</si>
  <si>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</si>
  <si>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</si>
  <si>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</si>
  <si>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</si>
  <si>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</si>
  <si>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</si>
  <si>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</si>
  <si>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</si>
  <si>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</si>
  <si>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</si>
  <si>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</si>
  <si>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</si>
  <si>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</si>
  <si>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</si>
  <si>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</si>
  <si>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</si>
  <si>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</si>
  <si>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</si>
  <si>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</si>
  <si>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</si>
  <si>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</si>
  <si>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</si>
  <si>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</si>
  <si>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</si>
  <si>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</si>
  <si>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</si>
  <si>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</si>
  <si>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</si>
  <si>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</si>
  <si>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</si>
  <si>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</si>
  <si>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</si>
  <si>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</si>
  <si>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</si>
  <si>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</si>
  <si>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</si>
  <si>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</si>
  <si>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</si>
  <si>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</si>
  <si>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</si>
  <si>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</si>
  <si>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</si>
  <si>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</si>
  <si>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</si>
  <si>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</si>
  <si>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</si>
  <si>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</si>
  <si>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</si>
  <si>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</si>
  <si>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</si>
  <si>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</si>
  <si>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</si>
  <si>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</si>
  <si>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</si>
  <si>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</si>
  <si>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</si>
  <si>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</si>
  <si>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</si>
  <si>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</si>
  <si>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</si>
  <si>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</si>
  <si>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</si>
  <si>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</si>
  <si>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</si>
  <si>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</si>
  <si>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</si>
  <si>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</si>
  <si>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</si>
  <si>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</si>
  <si>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</si>
  <si>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</si>
  <si>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</si>
  <si>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</si>
  <si>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</si>
  <si>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</si>
  <si>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</si>
  <si>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</si>
  <si>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</si>
  <si>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</si>
  <si>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</si>
  <si>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</si>
  <si>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</si>
  <si>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</si>
  <si>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</si>
  <si>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</si>
  <si>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</si>
  <si>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</si>
  <si>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</si>
  <si>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</si>
  <si>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</si>
  <si>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</si>
  <si>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</si>
  <si>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</si>
  <si>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</si>
  <si>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</si>
  <si>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</si>
  <si>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</si>
  <si>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</si>
  <si>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</si>
  <si>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</si>
  <si>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</si>
  <si>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</si>
  <si>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</si>
  <si>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</si>
  <si>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</si>
  <si>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</si>
  <si>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</si>
  <si>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</si>
  <si>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</si>
  <si>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</si>
  <si>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</si>
  <si>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</si>
  <si>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</si>
  <si>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</si>
  <si>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</si>
  <si>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</si>
  <si>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</si>
  <si>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</si>
  <si>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</si>
  <si>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</si>
  <si>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 xml:space="preserve">2020Q3 </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</si>
  <si>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</si>
  <si>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</si>
  <si>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</si>
  <si>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</si>
  <si>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</si>
  <si>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</si>
  <si>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</si>
  <si>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</si>
  <si>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</si>
  <si>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</si>
  <si>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</si>
  <si>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</si>
  <si>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</si>
  <si>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</si>
  <si>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</si>
  <si>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</si>
  <si>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</si>
  <si>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</si>
  <si>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</si>
  <si>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</si>
  <si>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</si>
  <si>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</si>
  <si>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</si>
  <si>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</si>
  <si>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</si>
  <si>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</si>
  <si>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</si>
  <si>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</si>
  <si>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</si>
  <si>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</si>
  <si>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</si>
  <si>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</si>
  <si>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</si>
  <si>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</si>
  <si>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</si>
  <si>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</si>
  <si>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Note: Estimates of the output gap between 1994 and 2025 are based on our suite of output gap models. Estimates prior to 1994 are based on our 'principle component analysis'. These estimates should be treated with extra caution prior to 1994 as only a limited number of the data sources used in this method are available for this period. For more details, see Pybus (2011): OBR Working Paper No.1: Estimating the UK’s historical output gap.</t>
  </si>
  <si>
    <t>1.15 Potential output forecast</t>
  </si>
  <si>
    <t>Levels</t>
  </si>
  <si>
    <t>Growth rates</t>
  </si>
  <si>
    <r>
      <t>Potential output</t>
    </r>
    <r>
      <rPr>
        <vertAlign val="superscript"/>
        <sz val="12"/>
        <color indexed="8"/>
        <rFont val="Calibri"/>
        <family val="2"/>
      </rPr>
      <t xml:space="preserve">1 </t>
    </r>
    <r>
      <rPr>
        <sz val="12"/>
        <color indexed="8"/>
        <rFont val="Calibri"/>
        <family val="2"/>
      </rPr>
      <t>(£m)</t>
    </r>
  </si>
  <si>
    <t>Population (16+)</t>
  </si>
  <si>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</si>
  <si>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</si>
  <si>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</si>
  <si>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</si>
  <si>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</si>
  <si>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r>
      <t>Potential output</t>
    </r>
    <r>
      <rPr>
        <vertAlign val="superscript"/>
        <sz val="12"/>
        <color indexed="8"/>
        <rFont val="Calibri"/>
        <family val="2"/>
      </rPr>
      <t xml:space="preserve">3 </t>
    </r>
  </si>
  <si>
    <t xml:space="preserve">Potential employment rate </t>
  </si>
  <si>
    <t xml:space="preserve">OBR estimate of potential population, based on LFS household population, all aged 16 and over (ONS identifier: MGSL)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</si>
  <si>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</si>
  <si>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</si>
  <si>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</si>
  <si>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</si>
  <si>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GDP (ONS identifier: ABMI)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</si>
  <si>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</si>
  <si>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</si>
  <si>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</si>
  <si>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1.16 Housing market</t>
  </si>
  <si>
    <t>House price index 
(Jan 2023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</si>
  <si>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</si>
  <si>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</si>
  <si>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</si>
  <si>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</si>
  <si>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</si>
  <si>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</si>
  <si>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</si>
  <si>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</si>
  <si>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</si>
  <si>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OBR estimates based on ONS, House building, UK: permanent dwellings started and completed by country.</t>
  </si>
  <si>
    <t>Net additions are changes in the UK housing stock which are OBR estimates based on housing stock data from DLUHC, StatsWales, Scottish Government and Northern Ireland Department for communities. Annual net additions are calculated as the change in the average size of the stock between adjacent years.</t>
  </si>
  <si>
    <t>Turnover rate is calculated as the number of residential property transactions divided by the stock of dwellings.</t>
  </si>
  <si>
    <t>1.17 Household debt servicing costs</t>
  </si>
  <si>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</si>
  <si>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</si>
  <si>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</si>
  <si>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</si>
  <si>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</si>
  <si>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1.18 Eligible rent growth assumptions</t>
  </si>
  <si>
    <t>2023-30</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</si>
  <si>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</si>
  <si>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</si>
  <si>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</si>
  <si>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</si>
  <si>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</si>
  <si>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</si>
  <si>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</si>
  <si>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</si>
  <si>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These figures now include compositional shifts, including the Move to UC and the increase in use of affordable tenancies.</t>
  </si>
  <si>
    <t>The assumptions provided in this table include the impact of social rent convergence. We assume that all cases in scope of convergence are below national formula rents for modelling purposes. Some cases may also converge earlier than is modelled, and therefore require smaller rent increases each financial year, decreasing the average rental growth.</t>
  </si>
  <si>
    <t>1.19 CPI category inflation</t>
  </si>
  <si>
    <t>Food, beverages and tobacco</t>
  </si>
  <si>
    <t>Utilities</t>
  </si>
  <si>
    <t>Fuels</t>
  </si>
  <si>
    <t>Other tradables</t>
  </si>
  <si>
    <t>Other non-tradables</t>
  </si>
  <si>
    <t>1.19b CPI category weights</t>
  </si>
  <si>
    <t>CPI weights are denoted in parts per thousand and rounded to the nearest tenth.</t>
  </si>
  <si>
    <t>1.20 Electricity price forecast</t>
  </si>
  <si>
    <t>Pence per MWh</t>
  </si>
  <si>
    <t>Note: UK Base Electricity Future 1M fwd (Bloomberg). Electricity price expectations averaged over our determinant window for first three years of forecast, grown in line with global inflation thereafter, average monthly spot prices used as outturn.</t>
  </si>
  <si>
    <t>Economy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</si>
</sst>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 numFmtId="185" formatCode="0.00000"/>
    <numFmt numFmtId="186" formatCode="_-* #,##0.0000_-;\-* #,##0.0000_-;_-* &quot;-&quot;??_-;_-@_-"/>
    <numFmt numFmtId="187" formatCode="0.0000000"/>
    <numFmt numFmtId="188" formatCode="0.000000000"/>
    <numFmt numFmtId="189" formatCode="#,##0.000000"/>
    <numFmt numFmtId="190" formatCode="#,##0.0000000"/>
  </numFmts>
  <fonts count="105"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0"/>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name val="Calibri"/>
      <family val="2"/>
    </font>
    <font>
      <sz val="15"/>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2"/>
      <color rgb="FF000000"/>
      <name val="Calibri"/>
      <family val="2"/>
    </font>
    <font>
      <vertAlign val="superscript"/>
      <sz val="12"/>
      <color indexed="8"/>
      <name val="Calibri"/>
      <family val="2"/>
    </font>
    <font>
      <i/>
      <sz val="12"/>
      <color indexed="8"/>
      <name val="Calibri"/>
      <family val="2"/>
    </font>
    <font>
      <vertAlign val="superscript"/>
      <sz val="8"/>
      <name val="Calibri"/>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sz val="7"/>
      <color indexed="8"/>
      <name val="Calibri"/>
      <family val="2"/>
    </font>
    <font>
      <sz val="12"/>
      <color rgb="FFFF0000"/>
      <name val="Calibri"/>
      <family val="2"/>
    </font>
    <font>
      <sz val="6"/>
      <name val="Calibri"/>
      <family val="2"/>
    </font>
    <font>
      <vertAlign val="superscript"/>
      <sz val="12"/>
      <name val="Calibri"/>
      <family val="2"/>
    </font>
    <font>
      <b/>
      <sz val="10"/>
      <name val="Calibri"/>
      <family val="2"/>
    </font>
    <font>
      <b/>
      <sz val="16"/>
      <color indexed="8"/>
      <name val="Calibri"/>
      <family val="2"/>
    </font>
    <font>
      <b/>
      <sz val="8"/>
      <color indexed="8"/>
      <name val="Calibri"/>
      <family val="2"/>
    </font>
    <font>
      <sz val="10"/>
      <color rgb="FF000000"/>
      <name val="Calibri"/>
      <family val="2"/>
    </font>
    <font>
      <sz val="10"/>
      <name val="Arial"/>
      <family val="2"/>
    </font>
    <font>
      <vertAlign val="superscript"/>
      <sz val="8"/>
      <color rgb="FF000000"/>
      <name val="Calibri"/>
      <family val="2"/>
    </font>
    <font>
      <sz val="11"/>
      <color rgb="FFFF0000"/>
      <name val="Calibri"/>
      <family val="2"/>
    </font>
    <font>
      <sz val="10"/>
      <color rgb="FFFF0000"/>
      <name val="Calibri"/>
      <family val="2"/>
    </font>
    <font>
      <b/>
      <sz val="8"/>
      <color rgb="FFFF0000"/>
      <name val="Calibri"/>
      <family val="2"/>
    </font>
    <font>
      <u/>
      <sz val="11"/>
      <color indexed="12"/>
      <name val="Calibri"/>
      <family val="2"/>
    </font>
    <font>
      <u/>
      <sz val="11"/>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s>
  <borders count="104">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style="thin">
        <color theme="8"/>
      </top>
      <bottom/>
      <diagonal/>
    </border>
    <border>
      <left style="medium">
        <color theme="8"/>
      </left>
      <right style="medium">
        <color theme="8"/>
      </right>
      <top/>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style="medium">
        <color theme="8"/>
      </right>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medium">
        <color indexed="45"/>
      </right>
      <top style="medium">
        <color theme="8"/>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indexed="45"/>
      </top>
      <bottom/>
      <diagonal/>
    </border>
    <border>
      <left style="medium">
        <color indexed="45"/>
      </left>
      <right style="medium">
        <color theme="8"/>
      </right>
      <top/>
      <bottom/>
      <diagonal/>
    </border>
    <border>
      <left style="medium">
        <color indexed="45"/>
      </left>
      <right style="medium">
        <color indexed="45"/>
      </right>
      <top/>
      <bottom/>
      <diagonal/>
    </border>
    <border>
      <left style="medium">
        <color theme="8"/>
      </left>
      <right style="medium">
        <color indexed="45"/>
      </right>
      <top/>
      <bottom/>
      <diagonal/>
    </border>
    <border>
      <left/>
      <right/>
      <top/>
      <bottom style="thin">
        <color indexed="45"/>
      </bottom>
      <diagonal/>
    </border>
    <border>
      <left/>
      <right/>
      <top/>
      <bottom style="thin">
        <color indexed="64"/>
      </bottom>
      <diagonal/>
    </border>
    <border>
      <left style="medium">
        <color theme="8"/>
      </left>
      <right/>
      <top style="thin">
        <color indexed="64"/>
      </top>
      <bottom style="medium">
        <color theme="8"/>
      </bottom>
      <diagonal/>
    </border>
    <border>
      <left/>
      <right/>
      <top style="thin">
        <color indexed="64"/>
      </top>
      <bottom style="medium">
        <color theme="8"/>
      </bottom>
      <diagonal/>
    </border>
    <border>
      <left/>
      <right style="medium">
        <color theme="8"/>
      </right>
      <top style="thin">
        <color indexed="64"/>
      </top>
      <bottom style="medium">
        <color theme="8"/>
      </bottom>
      <diagonal/>
    </border>
    <border>
      <left/>
      <right style="medium">
        <color theme="8"/>
      </right>
      <top/>
      <bottom style="thin">
        <color indexed="45"/>
      </bottom>
      <diagonal/>
    </border>
    <border>
      <left/>
      <right style="medium">
        <color indexed="45"/>
      </right>
      <top/>
      <bottom style="thin">
        <color indexed="45"/>
      </bottom>
      <diagonal/>
    </border>
    <border>
      <left/>
      <right style="thin">
        <color theme="8"/>
      </right>
      <top style="thin">
        <color indexed="45"/>
      </top>
      <bottom/>
      <diagonal/>
    </border>
    <border>
      <left style="thin">
        <color theme="8"/>
      </left>
      <right/>
      <top style="thin">
        <color indexed="45"/>
      </top>
      <bottom/>
      <diagonal/>
    </border>
    <border>
      <left/>
      <right style="medium">
        <color indexed="45"/>
      </right>
      <top style="thin">
        <color theme="8"/>
      </top>
      <bottom/>
      <diagonal/>
    </border>
    <border>
      <left style="medium">
        <color theme="8"/>
      </left>
      <right/>
      <top/>
      <bottom style="thin">
        <color indexed="64"/>
      </bottom>
      <diagonal/>
    </border>
    <border>
      <left/>
      <right style="medium">
        <color theme="8"/>
      </right>
      <top/>
      <bottom style="thin">
        <color indexed="64"/>
      </bottom>
      <diagonal/>
    </border>
    <border>
      <left style="medium">
        <color theme="8"/>
      </left>
      <right style="medium">
        <color theme="8"/>
      </right>
      <top style="thin">
        <color indexed="45"/>
      </top>
      <bottom/>
      <diagonal/>
    </border>
    <border>
      <left style="medium">
        <color theme="8"/>
      </left>
      <right style="medium">
        <color theme="8"/>
      </right>
      <top style="medium">
        <color theme="8"/>
      </top>
      <bottom/>
      <diagonal/>
    </border>
  </borders>
  <cellStyleXfs count="376">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9"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0"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1" fillId="0" borderId="0">
      <alignment vertical="top" wrapText="1"/>
    </xf>
    <xf numFmtId="0" fontId="41" fillId="0" borderId="0">
      <alignment vertical="top" wrapText="1"/>
    </xf>
    <xf numFmtId="0" fontId="41" fillId="0" borderId="0">
      <alignment vertical="top" wrapText="1"/>
    </xf>
    <xf numFmtId="0" fontId="41" fillId="0" borderId="0">
      <alignment vertical="top" wrapText="1"/>
    </xf>
    <xf numFmtId="0" fontId="28" fillId="0" borderId="7" applyNumberFormat="0" applyFill="0" applyAlignment="0" applyProtection="0"/>
    <xf numFmtId="168" fontId="42" fillId="0" borderId="0" applyNumberFormat="0" applyFill="0" applyAlignment="0" applyProtection="0"/>
    <xf numFmtId="0" fontId="29" fillId="0" borderId="8" applyNumberFormat="0" applyFill="0" applyAlignment="0" applyProtection="0"/>
    <xf numFmtId="168" fontId="43" fillId="0" borderId="0" applyNumberFormat="0" applyFill="0" applyAlignment="0" applyProtection="0"/>
    <xf numFmtId="0" fontId="29" fillId="0" borderId="0" applyNumberFormat="0" applyFill="0" applyBorder="0" applyAlignment="0" applyProtection="0"/>
    <xf numFmtId="168" fontId="44"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1"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38"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xf numFmtId="0" fontId="70"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47" fillId="27" borderId="0">
      <alignment horizontal="right"/>
    </xf>
    <xf numFmtId="0" fontId="48" fillId="27" borderId="0">
      <alignment horizontal="right"/>
    </xf>
    <xf numFmtId="0" fontId="49" fillId="27" borderId="15"/>
    <xf numFmtId="0" fontId="49" fillId="0" borderId="0" applyBorder="0">
      <alignment horizontal="centerContinuous"/>
    </xf>
    <xf numFmtId="0" fontId="50"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1" fillId="28" borderId="16" applyAlignment="0" applyProtection="0">
      <protection locked="0"/>
    </xf>
    <xf numFmtId="0" fontId="52" fillId="25" borderId="16" applyNumberFormat="0" applyAlignment="0" applyProtection="0"/>
    <xf numFmtId="0" fontId="53" fillId="29" borderId="9" applyNumberFormat="0" applyAlignment="0" applyProtection="0">
      <alignment horizontal="center" vertical="center"/>
    </xf>
    <xf numFmtId="4" fontId="12" fillId="30" borderId="14" applyNumberFormat="0" applyProtection="0">
      <alignment vertical="center"/>
    </xf>
    <xf numFmtId="4" fontId="54"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5" fillId="41" borderId="14" applyNumberFormat="0" applyProtection="0">
      <alignment horizontal="left" vertical="center" indent="1"/>
    </xf>
    <xf numFmtId="4" fontId="12" fillId="42" borderId="17" applyNumberFormat="0" applyProtection="0">
      <alignment horizontal="left" vertical="center" indent="1"/>
    </xf>
    <xf numFmtId="4" fontId="56"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4"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4"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57" fillId="0" borderId="0"/>
    <xf numFmtId="4" fontId="58"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59" fillId="0" borderId="0"/>
    <xf numFmtId="0" fontId="34" fillId="0" borderId="0" applyNumberFormat="0" applyFill="0" applyBorder="0" applyAlignment="0" applyProtection="0"/>
    <xf numFmtId="0" fontId="60" fillId="0" borderId="0" applyNumberFormat="0" applyFill="0" applyBorder="0" applyProtection="0">
      <alignment horizontal="left" vertical="center" indent="10"/>
    </xf>
    <xf numFmtId="0" fontId="60"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0"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70" fillId="0" borderId="0" applyFont="0" applyFill="0" applyBorder="0" applyAlignment="0" applyProtection="0"/>
    <xf numFmtId="0" fontId="2" fillId="0" borderId="0"/>
    <xf numFmtId="0" fontId="98" fillId="0" borderId="0"/>
    <xf numFmtId="0" fontId="71" fillId="0" borderId="0" applyNumberFormat="0" applyFill="0" applyBorder="0" applyAlignment="0" applyProtection="0">
      <alignment vertical="top"/>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70" fillId="0" borderId="0" applyFont="0" applyFill="0" applyBorder="0" applyAlignment="0" applyProtection="0"/>
    <xf numFmtId="0" fontId="2" fillId="0" borderId="0"/>
    <xf numFmtId="0" fontId="103" fillId="0" borderId="0" applyNumberFormat="0" applyFill="0" applyBorder="0" applyAlignment="0" applyProtection="0">
      <alignment vertical="top"/>
      <protection locked="0"/>
    </xf>
    <xf numFmtId="0" fontId="2" fillId="0" borderId="0"/>
  </cellStyleXfs>
  <cellXfs count="649">
    <xf numFmtId="0" fontId="0" fillId="0" borderId="0" xfId="0"/>
    <xf numFmtId="0" fontId="1" fillId="47" borderId="0" xfId="0" applyFont="1" applyFill="1"/>
    <xf numFmtId="0" fontId="73" fillId="49" borderId="36" xfId="0" applyFont="1" applyFill="1" applyBorder="1"/>
    <xf numFmtId="0" fontId="64" fillId="47" borderId="0" xfId="0" applyFont="1" applyFill="1"/>
    <xf numFmtId="0" fontId="63" fillId="27" borderId="23" xfId="0" applyFont="1" applyFill="1" applyBorder="1" applyAlignment="1">
      <alignment horizontal="left"/>
    </xf>
    <xf numFmtId="0" fontId="75" fillId="47" borderId="0" xfId="80" applyFont="1" applyFill="1" applyBorder="1" applyAlignment="1" applyProtection="1">
      <alignment horizontal="center" vertical="center" wrapText="1"/>
    </xf>
    <xf numFmtId="0" fontId="1" fillId="49" borderId="0" xfId="0" applyFont="1" applyFill="1"/>
    <xf numFmtId="0" fontId="68" fillId="47" borderId="0" xfId="0" applyFont="1" applyFill="1"/>
    <xf numFmtId="2" fontId="68" fillId="47" borderId="0" xfId="0" applyNumberFormat="1" applyFont="1" applyFill="1"/>
    <xf numFmtId="0" fontId="73" fillId="49" borderId="36" xfId="0" applyFont="1" applyFill="1" applyBorder="1" applyAlignment="1">
      <alignment horizontal="left"/>
    </xf>
    <xf numFmtId="164" fontId="63" fillId="49" borderId="37" xfId="0" applyNumberFormat="1" applyFont="1" applyFill="1" applyBorder="1" applyAlignment="1">
      <alignment horizontal="center"/>
    </xf>
    <xf numFmtId="0" fontId="64" fillId="49" borderId="0" xfId="0" applyFont="1" applyFill="1"/>
    <xf numFmtId="0" fontId="64" fillId="49" borderId="40" xfId="0" applyFont="1" applyFill="1" applyBorder="1"/>
    <xf numFmtId="0" fontId="74" fillId="49" borderId="0" xfId="0" applyFont="1" applyFill="1"/>
    <xf numFmtId="0" fontId="74" fillId="49" borderId="37" xfId="0" applyFont="1" applyFill="1" applyBorder="1"/>
    <xf numFmtId="0" fontId="75" fillId="49" borderId="0" xfId="80" applyFont="1" applyFill="1" applyBorder="1" applyAlignment="1" applyProtection="1">
      <alignment horizontal="center" vertical="center" wrapText="1"/>
    </xf>
    <xf numFmtId="164" fontId="74" fillId="49" borderId="0" xfId="0" applyNumberFormat="1" applyFont="1" applyFill="1"/>
    <xf numFmtId="0" fontId="61" fillId="47" borderId="0" xfId="0" applyFont="1" applyFill="1"/>
    <xf numFmtId="164" fontId="64" fillId="47" borderId="0" xfId="0" applyNumberFormat="1" applyFont="1" applyFill="1"/>
    <xf numFmtId="0" fontId="79" fillId="27" borderId="0" xfId="0" applyFont="1" applyFill="1"/>
    <xf numFmtId="178" fontId="74" fillId="49" borderId="0" xfId="198" applyNumberFormat="1" applyFont="1" applyFill="1"/>
    <xf numFmtId="1" fontId="74" fillId="49" borderId="0" xfId="0" applyNumberFormat="1" applyFont="1" applyFill="1"/>
    <xf numFmtId="0" fontId="64" fillId="48" borderId="23" xfId="0" applyFont="1" applyFill="1" applyBorder="1"/>
    <xf numFmtId="0" fontId="64" fillId="48" borderId="29" xfId="0" applyFont="1" applyFill="1" applyBorder="1" applyAlignment="1">
      <alignment horizontal="center" vertical="center" wrapText="1"/>
    </xf>
    <xf numFmtId="0" fontId="64" fillId="48" borderId="41" xfId="0" applyFont="1" applyFill="1" applyBorder="1" applyAlignment="1">
      <alignment horizontal="center" vertical="center" wrapText="1"/>
    </xf>
    <xf numFmtId="0" fontId="64" fillId="50" borderId="42" xfId="0" applyFont="1" applyFill="1" applyBorder="1" applyAlignment="1">
      <alignment horizontal="center" vertical="center" wrapText="1"/>
    </xf>
    <xf numFmtId="0" fontId="73" fillId="49" borderId="0" xfId="0" applyFont="1" applyFill="1"/>
    <xf numFmtId="0" fontId="73" fillId="49" borderId="37" xfId="0" applyFont="1" applyFill="1" applyBorder="1"/>
    <xf numFmtId="0" fontId="77" fillId="50" borderId="0" xfId="0" applyFont="1" applyFill="1"/>
    <xf numFmtId="0" fontId="77" fillId="50" borderId="0" xfId="0" applyFont="1" applyFill="1" applyAlignment="1">
      <alignment horizontal="center" vertical="center" wrapText="1"/>
    </xf>
    <xf numFmtId="0" fontId="73" fillId="49" borderId="0" xfId="0" applyFont="1" applyFill="1" applyAlignment="1">
      <alignment horizontal="left"/>
    </xf>
    <xf numFmtId="164" fontId="73" fillId="49" borderId="0" xfId="0" applyNumberFormat="1" applyFont="1" applyFill="1"/>
    <xf numFmtId="0" fontId="73" fillId="50" borderId="41" xfId="0" applyFont="1" applyFill="1" applyBorder="1" applyAlignment="1">
      <alignment horizontal="left"/>
    </xf>
    <xf numFmtId="0" fontId="67" fillId="50" borderId="35" xfId="0" applyFont="1" applyFill="1" applyBorder="1" applyAlignment="1">
      <alignment horizontal="center" vertical="center" wrapText="1"/>
    </xf>
    <xf numFmtId="0" fontId="67" fillId="48" borderId="35" xfId="0" applyFont="1" applyFill="1" applyBorder="1" applyAlignment="1">
      <alignment horizontal="center" vertical="center" wrapText="1"/>
    </xf>
    <xf numFmtId="0" fontId="67" fillId="48" borderId="48" xfId="0" applyFont="1" applyFill="1" applyBorder="1" applyAlignment="1">
      <alignment horizontal="center" vertical="center" wrapText="1"/>
    </xf>
    <xf numFmtId="0" fontId="63" fillId="49" borderId="23" xfId="0" applyFont="1" applyFill="1" applyBorder="1" applyAlignment="1">
      <alignment horizontal="left"/>
    </xf>
    <xf numFmtId="164" fontId="64" fillId="47" borderId="37" xfId="0" applyNumberFormat="1" applyFont="1" applyFill="1" applyBorder="1"/>
    <xf numFmtId="165" fontId="64" fillId="47" borderId="0" xfId="0" applyNumberFormat="1" applyFont="1" applyFill="1"/>
    <xf numFmtId="0" fontId="63" fillId="27" borderId="36" xfId="0" applyFont="1" applyFill="1" applyBorder="1" applyAlignment="1">
      <alignment horizontal="left"/>
    </xf>
    <xf numFmtId="2" fontId="74" fillId="49" borderId="0" xfId="0" applyNumberFormat="1" applyFont="1" applyFill="1"/>
    <xf numFmtId="0" fontId="64" fillId="48" borderId="61" xfId="0" applyFont="1" applyFill="1" applyBorder="1" applyAlignment="1">
      <alignment horizontal="center" vertical="center" wrapText="1"/>
    </xf>
    <xf numFmtId="0" fontId="83" fillId="48" borderId="41" xfId="0" applyFont="1" applyFill="1" applyBorder="1" applyAlignment="1">
      <alignment horizontal="center" vertical="center" wrapText="1"/>
    </xf>
    <xf numFmtId="164" fontId="63" fillId="27" borderId="57" xfId="0" applyNumberFormat="1" applyFont="1" applyFill="1" applyBorder="1" applyAlignment="1">
      <alignment horizontal="center" vertical="center"/>
    </xf>
    <xf numFmtId="0" fontId="61" fillId="49" borderId="50" xfId="0" applyFont="1" applyFill="1" applyBorder="1" applyAlignment="1">
      <alignment vertical="center"/>
    </xf>
    <xf numFmtId="0" fontId="61" fillId="49" borderId="40" xfId="0" applyFont="1" applyFill="1" applyBorder="1" applyAlignment="1">
      <alignment vertical="center"/>
    </xf>
    <xf numFmtId="0" fontId="61" fillId="49" borderId="49" xfId="0" applyFont="1" applyFill="1" applyBorder="1" applyAlignment="1">
      <alignment vertical="center"/>
    </xf>
    <xf numFmtId="0" fontId="61" fillId="49" borderId="23" xfId="0" applyFont="1" applyFill="1" applyBorder="1" applyAlignment="1">
      <alignment horizontal="left" vertical="center"/>
    </xf>
    <xf numFmtId="0" fontId="61" fillId="49" borderId="37" xfId="0" applyFont="1" applyFill="1" applyBorder="1" applyAlignment="1">
      <alignment horizontal="left" vertical="center"/>
    </xf>
    <xf numFmtId="0" fontId="61" fillId="49" borderId="23" xfId="0" applyFont="1" applyFill="1" applyBorder="1" applyAlignment="1">
      <alignment vertical="center"/>
    </xf>
    <xf numFmtId="0" fontId="61" fillId="49" borderId="37" xfId="0" applyFont="1" applyFill="1" applyBorder="1" applyAlignment="1">
      <alignment vertical="center"/>
    </xf>
    <xf numFmtId="0" fontId="80" fillId="48" borderId="41" xfId="0" applyFont="1" applyFill="1" applyBorder="1" applyAlignment="1">
      <alignment horizontal="center" vertical="center" wrapText="1"/>
    </xf>
    <xf numFmtId="0" fontId="37" fillId="49" borderId="40" xfId="0" applyFont="1" applyFill="1" applyBorder="1" applyAlignment="1">
      <alignment vertical="center"/>
    </xf>
    <xf numFmtId="0" fontId="1" fillId="0" borderId="0" xfId="0" applyFont="1"/>
    <xf numFmtId="0" fontId="1" fillId="52" borderId="0" xfId="0" applyFont="1" applyFill="1"/>
    <xf numFmtId="164" fontId="63" fillId="0" borderId="0" xfId="0" applyNumberFormat="1" applyFont="1" applyAlignment="1">
      <alignment horizontal="center"/>
    </xf>
    <xf numFmtId="0" fontId="67" fillId="48" borderId="0" xfId="0" applyFont="1" applyFill="1" applyAlignment="1">
      <alignment horizontal="center" vertical="center" wrapText="1"/>
    </xf>
    <xf numFmtId="164" fontId="63" fillId="53" borderId="37" xfId="0" applyNumberFormat="1" applyFont="1" applyFill="1" applyBorder="1" applyAlignment="1">
      <alignment horizontal="center"/>
    </xf>
    <xf numFmtId="164" fontId="73" fillId="49" borderId="0" xfId="0" applyNumberFormat="1" applyFont="1" applyFill="1" applyAlignment="1">
      <alignment horizontal="center"/>
    </xf>
    <xf numFmtId="164" fontId="63" fillId="0" borderId="37" xfId="0" applyNumberFormat="1" applyFont="1" applyBorder="1" applyAlignment="1">
      <alignment horizontal="center"/>
    </xf>
    <xf numFmtId="0" fontId="76" fillId="50" borderId="0" xfId="0" applyFont="1" applyFill="1" applyAlignment="1">
      <alignment horizontal="center"/>
    </xf>
    <xf numFmtId="181" fontId="73" fillId="49" borderId="0" xfId="0" applyNumberFormat="1" applyFont="1" applyFill="1"/>
    <xf numFmtId="182" fontId="73" fillId="49" borderId="0" xfId="0" applyNumberFormat="1" applyFont="1" applyFill="1"/>
    <xf numFmtId="164" fontId="63" fillId="0" borderId="0" xfId="0" applyNumberFormat="1" applyFont="1" applyAlignment="1">
      <alignment horizontal="center" wrapText="1"/>
    </xf>
    <xf numFmtId="164" fontId="65" fillId="0" borderId="0" xfId="0" applyNumberFormat="1" applyFont="1" applyAlignment="1">
      <alignment horizontal="center" wrapText="1"/>
    </xf>
    <xf numFmtId="164" fontId="73" fillId="0" borderId="37" xfId="0" applyNumberFormat="1" applyFont="1" applyBorder="1" applyAlignment="1">
      <alignment horizontal="center" vertical="center"/>
    </xf>
    <xf numFmtId="0" fontId="63" fillId="27" borderId="26" xfId="0" applyFont="1" applyFill="1" applyBorder="1" applyAlignment="1">
      <alignment horizontal="left"/>
    </xf>
    <xf numFmtId="164" fontId="65" fillId="0" borderId="0" xfId="0" applyNumberFormat="1" applyFont="1" applyAlignment="1">
      <alignment horizontal="center"/>
    </xf>
    <xf numFmtId="0" fontId="73" fillId="49" borderId="0" xfId="0" applyFont="1" applyFill="1" applyAlignment="1">
      <alignment horizontal="left" wrapText="1"/>
    </xf>
    <xf numFmtId="0" fontId="63" fillId="27" borderId="27" xfId="0" applyFont="1" applyFill="1" applyBorder="1" applyAlignment="1">
      <alignment horizontal="left"/>
    </xf>
    <xf numFmtId="0" fontId="61" fillId="49" borderId="0" xfId="0" applyFont="1" applyFill="1" applyAlignment="1">
      <alignment horizontal="left" vertical="center"/>
    </xf>
    <xf numFmtId="0" fontId="61" fillId="49" borderId="0" xfId="0" applyFont="1" applyFill="1" applyAlignment="1">
      <alignment vertical="center"/>
    </xf>
    <xf numFmtId="164" fontId="63" fillId="49" borderId="37" xfId="0" applyNumberFormat="1" applyFont="1" applyFill="1" applyBorder="1" applyAlignment="1">
      <alignment horizontal="center" vertical="center"/>
    </xf>
    <xf numFmtId="164" fontId="63" fillId="49" borderId="0" xfId="0" applyNumberFormat="1" applyFont="1" applyFill="1" applyAlignment="1">
      <alignment horizontal="center" vertical="center"/>
    </xf>
    <xf numFmtId="164" fontId="65" fillId="49" borderId="0" xfId="0" applyNumberFormat="1" applyFont="1" applyFill="1" applyAlignment="1">
      <alignment horizontal="center" vertical="center"/>
    </xf>
    <xf numFmtId="164" fontId="63" fillId="49" borderId="57" xfId="0" applyNumberFormat="1" applyFont="1" applyFill="1" applyBorder="1" applyAlignment="1">
      <alignment horizontal="center" vertical="center"/>
    </xf>
    <xf numFmtId="3" fontId="63" fillId="49" borderId="0" xfId="0" applyNumberFormat="1" applyFont="1" applyFill="1" applyAlignment="1">
      <alignment horizontal="center" vertical="center"/>
    </xf>
    <xf numFmtId="179" fontId="63" fillId="49" borderId="0" xfId="0" applyNumberFormat="1" applyFont="1" applyFill="1" applyAlignment="1">
      <alignment horizontal="center" vertical="center"/>
    </xf>
    <xf numFmtId="0" fontId="64" fillId="48" borderId="62" xfId="0" applyFont="1" applyFill="1" applyBorder="1"/>
    <xf numFmtId="0" fontId="74" fillId="52" borderId="0" xfId="0" applyFont="1" applyFill="1"/>
    <xf numFmtId="0" fontId="77" fillId="50" borderId="35" xfId="0" applyFont="1" applyFill="1" applyBorder="1" applyAlignment="1">
      <alignment horizontal="center" vertical="center" wrapText="1"/>
    </xf>
    <xf numFmtId="0" fontId="61" fillId="27" borderId="0" xfId="0" applyFont="1" applyFill="1"/>
    <xf numFmtId="0" fontId="64" fillId="27" borderId="0" xfId="0" applyFont="1" applyFill="1"/>
    <xf numFmtId="0" fontId="64" fillId="27" borderId="40" xfId="0" applyFont="1" applyFill="1" applyBorder="1"/>
    <xf numFmtId="0" fontId="87" fillId="51" borderId="43" xfId="0" applyFont="1" applyFill="1" applyBorder="1" applyAlignment="1">
      <alignment horizontal="center" vertical="center" wrapText="1"/>
    </xf>
    <xf numFmtId="0" fontId="87" fillId="51" borderId="47" xfId="0" applyFont="1" applyFill="1" applyBorder="1" applyAlignment="1">
      <alignment horizontal="center" vertical="center" wrapText="1"/>
    </xf>
    <xf numFmtId="0" fontId="64" fillId="48" borderId="29" xfId="0" applyFont="1" applyFill="1" applyBorder="1" applyAlignment="1">
      <alignment horizontal="center" vertical="center"/>
    </xf>
    <xf numFmtId="0" fontId="64" fillId="48" borderId="41" xfId="0" applyFont="1" applyFill="1" applyBorder="1" applyAlignment="1">
      <alignment horizontal="center" wrapText="1"/>
    </xf>
    <xf numFmtId="0" fontId="64" fillId="50" borderId="42" xfId="0" applyFont="1" applyFill="1" applyBorder="1" applyAlignment="1">
      <alignment vertical="center" wrapText="1"/>
    </xf>
    <xf numFmtId="0" fontId="64" fillId="48" borderId="0" xfId="0" applyFont="1" applyFill="1" applyAlignment="1">
      <alignment horizontal="center" vertical="center" wrapText="1"/>
    </xf>
    <xf numFmtId="0" fontId="63" fillId="27" borderId="63" xfId="0" applyFont="1" applyFill="1" applyBorder="1" applyAlignment="1">
      <alignment horizontal="left"/>
    </xf>
    <xf numFmtId="164" fontId="63" fillId="27" borderId="64" xfId="0" applyNumberFormat="1" applyFont="1" applyFill="1" applyBorder="1" applyAlignment="1">
      <alignment horizontal="center" vertical="center"/>
    </xf>
    <xf numFmtId="164" fontId="63" fillId="0" borderId="64" xfId="0" applyNumberFormat="1" applyFont="1" applyBorder="1" applyAlignment="1">
      <alignment horizontal="center" vertical="center"/>
    </xf>
    <xf numFmtId="164" fontId="63" fillId="49" borderId="65" xfId="0" applyNumberFormat="1" applyFont="1" applyFill="1" applyBorder="1" applyAlignment="1">
      <alignment horizontal="center"/>
    </xf>
    <xf numFmtId="164" fontId="63" fillId="27" borderId="0" xfId="0" applyNumberFormat="1" applyFont="1" applyFill="1" applyAlignment="1">
      <alignment horizontal="center" vertical="center"/>
    </xf>
    <xf numFmtId="164" fontId="63" fillId="0" borderId="0" xfId="0" applyNumberFormat="1" applyFont="1" applyAlignment="1">
      <alignment horizontal="center" vertical="center"/>
    </xf>
    <xf numFmtId="164" fontId="63" fillId="47" borderId="37" xfId="0" applyNumberFormat="1" applyFont="1" applyFill="1" applyBorder="1" applyAlignment="1">
      <alignment horizontal="center"/>
    </xf>
    <xf numFmtId="0" fontId="36" fillId="47" borderId="0" xfId="0" applyFont="1" applyFill="1"/>
    <xf numFmtId="164" fontId="63" fillId="49" borderId="0" xfId="0" applyNumberFormat="1" applyFont="1" applyFill="1" applyAlignment="1">
      <alignment horizontal="center"/>
    </xf>
    <xf numFmtId="0" fontId="88" fillId="47" borderId="0" xfId="0" applyFont="1" applyFill="1"/>
    <xf numFmtId="0" fontId="89" fillId="47" borderId="0" xfId="0" applyFont="1" applyFill="1"/>
    <xf numFmtId="0" fontId="88" fillId="47" borderId="0" xfId="0" applyFont="1" applyFill="1" applyAlignment="1">
      <alignment wrapText="1"/>
    </xf>
    <xf numFmtId="0" fontId="64" fillId="48" borderId="23" xfId="0" applyFont="1" applyFill="1" applyBorder="1" applyAlignment="1">
      <alignment wrapText="1"/>
    </xf>
    <xf numFmtId="0" fontId="63" fillId="27" borderId="23" xfId="0" applyFont="1" applyFill="1" applyBorder="1"/>
    <xf numFmtId="164" fontId="65" fillId="27" borderId="0" xfId="0" applyNumberFormat="1" applyFont="1" applyFill="1" applyAlignment="1">
      <alignment horizontal="center"/>
    </xf>
    <xf numFmtId="164" fontId="63" fillId="49" borderId="24" xfId="0" applyNumberFormat="1" applyFont="1" applyFill="1" applyBorder="1" applyAlignment="1">
      <alignment horizontal="center"/>
    </xf>
    <xf numFmtId="0" fontId="63" fillId="27" borderId="23" xfId="0" applyFont="1" applyFill="1" applyBorder="1" applyProtection="1">
      <protection locked="0"/>
    </xf>
    <xf numFmtId="164" fontId="65" fillId="49" borderId="0" xfId="0" applyNumberFormat="1" applyFont="1" applyFill="1" applyAlignment="1">
      <alignment horizontal="center"/>
    </xf>
    <xf numFmtId="0" fontId="63" fillId="27" borderId="66" xfId="0" applyFont="1" applyFill="1" applyBorder="1" applyAlignment="1">
      <alignment horizontal="left"/>
    </xf>
    <xf numFmtId="0" fontId="61" fillId="49" borderId="40" xfId="0" applyFont="1" applyFill="1" applyBorder="1"/>
    <xf numFmtId="0" fontId="74" fillId="49" borderId="40" xfId="0" applyFont="1" applyFill="1" applyBorder="1"/>
    <xf numFmtId="0" fontId="1" fillId="47" borderId="0" xfId="0" applyFont="1" applyFill="1" applyAlignment="1">
      <alignment wrapText="1"/>
    </xf>
    <xf numFmtId="0" fontId="64" fillId="48" borderId="27" xfId="0" applyFont="1" applyFill="1" applyBorder="1" applyAlignment="1">
      <alignment wrapText="1"/>
    </xf>
    <xf numFmtId="0" fontId="67" fillId="48" borderId="22" xfId="0" applyFont="1" applyFill="1" applyBorder="1" applyAlignment="1">
      <alignment horizontal="center" vertical="center" wrapText="1"/>
    </xf>
    <xf numFmtId="0" fontId="67"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Protection="1">
      <protection locked="0"/>
    </xf>
    <xf numFmtId="0" fontId="66" fillId="49" borderId="0" xfId="0" applyFont="1" applyFill="1"/>
    <xf numFmtId="0" fontId="64" fillId="47" borderId="0" xfId="0" applyFont="1" applyFill="1" applyAlignment="1">
      <alignment wrapText="1"/>
    </xf>
    <xf numFmtId="0" fontId="67" fillId="47" borderId="0" xfId="0" applyFont="1" applyFill="1" applyAlignment="1">
      <alignment horizontal="center" wrapText="1"/>
    </xf>
    <xf numFmtId="164" fontId="63" fillId="27" borderId="0" xfId="0" applyNumberFormat="1" applyFont="1" applyFill="1" applyAlignment="1">
      <alignment horizontal="center"/>
    </xf>
    <xf numFmtId="164" fontId="63" fillId="27" borderId="37" xfId="0" applyNumberFormat="1" applyFont="1" applyFill="1" applyBorder="1" applyAlignment="1">
      <alignment horizontal="center"/>
    </xf>
    <xf numFmtId="2" fontId="64" fillId="47" borderId="0" xfId="0" applyNumberFormat="1" applyFont="1" applyFill="1" applyAlignment="1">
      <alignment horizontal="center"/>
    </xf>
    <xf numFmtId="1" fontId="63" fillId="49" borderId="0" xfId="0" applyNumberFormat="1" applyFont="1" applyFill="1" applyAlignment="1">
      <alignment horizontal="center"/>
    </xf>
    <xf numFmtId="0" fontId="63" fillId="49" borderId="23" xfId="0" applyFont="1" applyFill="1" applyBorder="1"/>
    <xf numFmtId="178" fontId="1" fillId="47" borderId="0" xfId="198" applyNumberFormat="1" applyFont="1" applyFill="1"/>
    <xf numFmtId="1" fontId="63" fillId="49" borderId="24" xfId="0" applyNumberFormat="1" applyFont="1" applyFill="1" applyBorder="1" applyAlignment="1">
      <alignment horizontal="center"/>
    </xf>
    <xf numFmtId="1" fontId="63" fillId="27" borderId="0" xfId="0" applyNumberFormat="1" applyFont="1" applyFill="1" applyAlignment="1">
      <alignment horizontal="center"/>
    </xf>
    <xf numFmtId="1" fontId="63" fillId="49" borderId="37" xfId="0" applyNumberFormat="1" applyFont="1" applyFill="1" applyBorder="1" applyAlignment="1">
      <alignment horizontal="center"/>
    </xf>
    <xf numFmtId="0" fontId="61" fillId="27" borderId="23" xfId="0" applyFont="1" applyFill="1" applyBorder="1"/>
    <xf numFmtId="0" fontId="61" fillId="0" borderId="23" xfId="0" applyFont="1" applyBorder="1"/>
    <xf numFmtId="0" fontId="61" fillId="0" borderId="0" xfId="0" applyFont="1"/>
    <xf numFmtId="0" fontId="63" fillId="48" borderId="27" xfId="0" applyFont="1" applyFill="1" applyBorder="1" applyAlignment="1">
      <alignment vertical="center" wrapText="1"/>
    </xf>
    <xf numFmtId="164" fontId="63" fillId="49" borderId="41" xfId="0" applyNumberFormat="1" applyFont="1" applyFill="1" applyBorder="1" applyAlignment="1">
      <alignment horizontal="center"/>
    </xf>
    <xf numFmtId="164" fontId="63" fillId="27" borderId="67" xfId="0" applyNumberFormat="1" applyFont="1" applyFill="1" applyBorder="1" applyAlignment="1">
      <alignment horizontal="center"/>
    </xf>
    <xf numFmtId="0" fontId="61" fillId="27" borderId="30" xfId="0" applyFont="1" applyFill="1" applyBorder="1"/>
    <xf numFmtId="0" fontId="61" fillId="47" borderId="28" xfId="0" applyFont="1" applyFill="1" applyBorder="1"/>
    <xf numFmtId="0" fontId="61" fillId="47" borderId="31" xfId="0" applyFont="1" applyFill="1" applyBorder="1"/>
    <xf numFmtId="0" fontId="76" fillId="50" borderId="46" xfId="0" applyFont="1" applyFill="1" applyBorder="1" applyAlignment="1">
      <alignment vertical="center" wrapText="1"/>
    </xf>
    <xf numFmtId="3" fontId="63" fillId="27" borderId="0" xfId="0" applyNumberFormat="1" applyFont="1" applyFill="1" applyAlignment="1">
      <alignment horizontal="center"/>
    </xf>
    <xf numFmtId="0" fontId="61" fillId="47" borderId="22" xfId="0" applyFont="1" applyFill="1" applyBorder="1"/>
    <xf numFmtId="0" fontId="63" fillId="48" borderId="23" xfId="0" applyFont="1" applyFill="1" applyBorder="1" applyAlignment="1">
      <alignment wrapText="1"/>
    </xf>
    <xf numFmtId="0" fontId="67" fillId="48" borderId="0" xfId="0" applyFont="1" applyFill="1" applyAlignment="1">
      <alignment horizontal="center" vertical="top" wrapText="1"/>
    </xf>
    <xf numFmtId="0" fontId="67" fillId="48" borderId="0" xfId="0" applyFont="1" applyFill="1" applyAlignment="1">
      <alignment horizontal="center" wrapText="1"/>
    </xf>
    <xf numFmtId="0" fontId="80" fillId="48" borderId="0" xfId="0" applyFont="1" applyFill="1" applyAlignment="1">
      <alignment horizontal="center" wrapText="1"/>
    </xf>
    <xf numFmtId="2" fontId="90" fillId="27" borderId="0" xfId="0" applyNumberFormat="1" applyFont="1" applyFill="1" applyAlignment="1">
      <alignment horizontal="center" wrapText="1"/>
    </xf>
    <xf numFmtId="0" fontId="63" fillId="49" borderId="23" xfId="0" applyFont="1" applyFill="1" applyBorder="1" applyProtection="1">
      <protection locked="0"/>
    </xf>
    <xf numFmtId="0" fontId="91" fillId="47" borderId="24" xfId="0" applyFont="1" applyFill="1" applyBorder="1" applyAlignment="1">
      <alignment wrapText="1"/>
    </xf>
    <xf numFmtId="0" fontId="67" fillId="48" borderId="22" xfId="0" applyFont="1" applyFill="1" applyBorder="1" applyAlignment="1">
      <alignment horizontal="center" wrapText="1"/>
    </xf>
    <xf numFmtId="0" fontId="64" fillId="48" borderId="22" xfId="0" applyFont="1" applyFill="1" applyBorder="1" applyAlignment="1">
      <alignment horizontal="center" vertical="center" wrapText="1"/>
    </xf>
    <xf numFmtId="0" fontId="67" fillId="50" borderId="24" xfId="0" applyFont="1" applyFill="1" applyBorder="1" applyAlignment="1">
      <alignment horizontal="center" vertical="center" wrapText="1"/>
    </xf>
    <xf numFmtId="2" fontId="63" fillId="47" borderId="0" xfId="0" applyNumberFormat="1" applyFont="1" applyFill="1" applyAlignment="1">
      <alignment horizontal="center"/>
    </xf>
    <xf numFmtId="164" fontId="63" fillId="47" borderId="0" xfId="0" applyNumberFormat="1" applyFont="1" applyFill="1" applyAlignment="1">
      <alignment horizontal="center"/>
    </xf>
    <xf numFmtId="1" fontId="63" fillId="47" borderId="24" xfId="0" applyNumberFormat="1" applyFont="1" applyFill="1" applyBorder="1" applyAlignment="1">
      <alignment horizontal="center"/>
    </xf>
    <xf numFmtId="2" fontId="63" fillId="49" borderId="0" xfId="0" applyNumberFormat="1" applyFont="1" applyFill="1" applyAlignment="1">
      <alignment horizontal="center"/>
    </xf>
    <xf numFmtId="2" fontId="64" fillId="47" borderId="0" xfId="0" applyNumberFormat="1" applyFont="1" applyFill="1"/>
    <xf numFmtId="0" fontId="64" fillId="47" borderId="37" xfId="0" applyFont="1" applyFill="1" applyBorder="1"/>
    <xf numFmtId="0" fontId="77" fillId="50" borderId="48" xfId="0" applyFont="1" applyFill="1" applyBorder="1" applyAlignment="1">
      <alignment horizontal="center" vertical="center" wrapText="1"/>
    </xf>
    <xf numFmtId="3" fontId="63" fillId="49" borderId="0" xfId="0" applyNumberFormat="1" applyFont="1" applyFill="1" applyAlignment="1">
      <alignment horizontal="center"/>
    </xf>
    <xf numFmtId="179" fontId="63" fillId="27" borderId="0" xfId="0" applyNumberFormat="1" applyFont="1" applyFill="1" applyAlignment="1">
      <alignment horizontal="center"/>
    </xf>
    <xf numFmtId="4" fontId="63" fillId="49" borderId="37" xfId="0" applyNumberFormat="1" applyFont="1" applyFill="1" applyBorder="1" applyAlignment="1">
      <alignment horizontal="center"/>
    </xf>
    <xf numFmtId="179" fontId="63" fillId="49" borderId="0" xfId="0" applyNumberFormat="1" applyFont="1" applyFill="1" applyAlignment="1">
      <alignment horizontal="center"/>
    </xf>
    <xf numFmtId="184" fontId="74" fillId="49" borderId="0" xfId="0" applyNumberFormat="1" applyFont="1" applyFill="1"/>
    <xf numFmtId="3" fontId="74" fillId="49" borderId="0" xfId="0" applyNumberFormat="1" applyFont="1" applyFill="1"/>
    <xf numFmtId="0" fontId="77" fillId="50" borderId="71" xfId="0" applyFont="1" applyFill="1" applyBorder="1" applyAlignment="1">
      <alignment horizontal="center" vertical="center" wrapText="1"/>
    </xf>
    <xf numFmtId="0" fontId="73" fillId="50" borderId="72" xfId="0" applyFont="1" applyFill="1" applyBorder="1" applyAlignment="1">
      <alignment horizontal="center"/>
    </xf>
    <xf numFmtId="0" fontId="77" fillId="50" borderId="73" xfId="0" applyFont="1" applyFill="1" applyBorder="1" applyAlignment="1">
      <alignment horizontal="center" vertical="center" wrapText="1"/>
    </xf>
    <xf numFmtId="164" fontId="73" fillId="49" borderId="74" xfId="0" applyNumberFormat="1" applyFont="1" applyFill="1" applyBorder="1"/>
    <xf numFmtId="0" fontId="73" fillId="50" borderId="73" xfId="0" applyFont="1" applyFill="1" applyBorder="1" applyAlignment="1">
      <alignment horizontal="center"/>
    </xf>
    <xf numFmtId="0" fontId="77" fillId="50" borderId="74" xfId="0" applyFont="1" applyFill="1" applyBorder="1" applyAlignment="1">
      <alignment horizontal="center" vertical="center" wrapText="1"/>
    </xf>
    <xf numFmtId="0" fontId="63" fillId="49" borderId="50" xfId="0" applyFont="1" applyFill="1" applyBorder="1"/>
    <xf numFmtId="0" fontId="73" fillId="49" borderId="53" xfId="0" applyFont="1" applyFill="1" applyBorder="1" applyAlignment="1">
      <alignment horizontal="left"/>
    </xf>
    <xf numFmtId="3" fontId="63" fillId="49" borderId="36" xfId="0" applyNumberFormat="1" applyFont="1" applyFill="1" applyBorder="1" applyAlignment="1">
      <alignment horizontal="center" vertical="center"/>
    </xf>
    <xf numFmtId="0" fontId="64" fillId="50" borderId="0" xfId="0" applyFont="1" applyFill="1" applyAlignment="1">
      <alignment horizontal="center" vertical="center" wrapText="1"/>
    </xf>
    <xf numFmtId="0" fontId="67" fillId="50" borderId="0" xfId="0" applyFont="1" applyFill="1" applyAlignment="1">
      <alignment horizontal="center" vertical="center" wrapText="1"/>
    </xf>
    <xf numFmtId="0" fontId="77" fillId="50" borderId="0" xfId="0" applyFont="1" applyFill="1" applyAlignment="1">
      <alignment horizontal="center" vertical="center"/>
    </xf>
    <xf numFmtId="164" fontId="63" fillId="27" borderId="24" xfId="0" applyNumberFormat="1" applyFont="1" applyFill="1" applyBorder="1" applyAlignment="1">
      <alignment horizontal="center" vertical="center"/>
    </xf>
    <xf numFmtId="0" fontId="66" fillId="48" borderId="23" xfId="0" applyFont="1" applyFill="1" applyBorder="1" applyAlignment="1">
      <alignment horizontal="center"/>
    </xf>
    <xf numFmtId="0" fontId="67" fillId="48" borderId="78" xfId="0" applyFont="1" applyFill="1" applyBorder="1" applyAlignment="1">
      <alignment horizontal="center" vertical="center" wrapText="1"/>
    </xf>
    <xf numFmtId="0" fontId="64" fillId="48" borderId="23" xfId="0" applyFont="1" applyFill="1" applyBorder="1" applyAlignment="1">
      <alignment vertical="center" wrapText="1"/>
    </xf>
    <xf numFmtId="0" fontId="67" fillId="48" borderId="79" xfId="0" applyFont="1" applyFill="1" applyBorder="1" applyAlignment="1">
      <alignment horizontal="center" vertical="center" wrapText="1"/>
    </xf>
    <xf numFmtId="0" fontId="77" fillId="50" borderId="41" xfId="0" applyFont="1" applyFill="1" applyBorder="1" applyAlignment="1">
      <alignment horizontal="center" vertical="center"/>
    </xf>
    <xf numFmtId="0" fontId="67" fillId="48" borderId="42" xfId="0" applyFont="1" applyFill="1" applyBorder="1" applyAlignment="1">
      <alignment horizontal="center" vertical="center" wrapText="1"/>
    </xf>
    <xf numFmtId="164" fontId="63" fillId="27" borderId="79" xfId="0" applyNumberFormat="1" applyFont="1" applyFill="1" applyBorder="1" applyAlignment="1">
      <alignment horizontal="center"/>
    </xf>
    <xf numFmtId="164" fontId="73" fillId="49" borderId="80" xfId="0" applyNumberFormat="1" applyFont="1" applyFill="1" applyBorder="1" applyAlignment="1">
      <alignment horizontal="center"/>
    </xf>
    <xf numFmtId="164" fontId="63" fillId="27" borderId="81" xfId="0" applyNumberFormat="1" applyFont="1" applyFill="1" applyBorder="1" applyAlignment="1">
      <alignment horizontal="center"/>
    </xf>
    <xf numFmtId="164" fontId="73" fillId="49" borderId="38" xfId="0" applyNumberFormat="1" applyFont="1" applyFill="1" applyBorder="1" applyAlignment="1">
      <alignment horizontal="center"/>
    </xf>
    <xf numFmtId="0" fontId="64" fillId="49" borderId="37" xfId="0" applyFont="1" applyFill="1" applyBorder="1"/>
    <xf numFmtId="0" fontId="77" fillId="50" borderId="35" xfId="0" applyFont="1" applyFill="1" applyBorder="1" applyAlignment="1">
      <alignment vertical="center" wrapText="1"/>
    </xf>
    <xf numFmtId="0" fontId="77" fillId="50" borderId="48" xfId="0" applyFont="1" applyFill="1" applyBorder="1" applyAlignment="1">
      <alignment vertical="center" wrapText="1"/>
    </xf>
    <xf numFmtId="179" fontId="63" fillId="49" borderId="37" xfId="0" applyNumberFormat="1" applyFont="1" applyFill="1" applyBorder="1" applyAlignment="1">
      <alignment horizontal="center"/>
    </xf>
    <xf numFmtId="0" fontId="73" fillId="49" borderId="45" xfId="0" applyFont="1" applyFill="1" applyBorder="1" applyAlignment="1">
      <alignment horizontal="left"/>
    </xf>
    <xf numFmtId="0" fontId="95" fillId="48" borderId="83" xfId="0" applyFont="1" applyFill="1" applyBorder="1" applyAlignment="1">
      <alignment wrapText="1"/>
    </xf>
    <xf numFmtId="0" fontId="66" fillId="48" borderId="23" xfId="0" applyFont="1" applyFill="1" applyBorder="1"/>
    <xf numFmtId="1" fontId="63" fillId="0" borderId="23" xfId="0" applyNumberFormat="1" applyFont="1" applyBorder="1" applyAlignment="1">
      <alignment horizontal="center"/>
    </xf>
    <xf numFmtId="1" fontId="63" fillId="0" borderId="0" xfId="0" applyNumberFormat="1" applyFont="1" applyAlignment="1">
      <alignment horizontal="center"/>
    </xf>
    <xf numFmtId="1" fontId="63" fillId="0" borderId="24" xfId="0" applyNumberFormat="1" applyFont="1" applyBorder="1" applyAlignment="1">
      <alignment horizontal="center"/>
    </xf>
    <xf numFmtId="1" fontId="65" fillId="0" borderId="23" xfId="319" applyNumberFormat="1" applyFont="1" applyBorder="1" applyAlignment="1">
      <alignment horizontal="center"/>
    </xf>
    <xf numFmtId="1" fontId="65" fillId="0" borderId="24" xfId="319" applyNumberFormat="1" applyFont="1" applyBorder="1" applyAlignment="1">
      <alignment horizontal="center"/>
    </xf>
    <xf numFmtId="0" fontId="1" fillId="47" borderId="57" xfId="0" applyFont="1" applyFill="1" applyBorder="1"/>
    <xf numFmtId="1" fontId="63" fillId="27" borderId="29" xfId="0" applyNumberFormat="1" applyFont="1" applyFill="1" applyBorder="1" applyAlignment="1">
      <alignment horizontal="center"/>
    </xf>
    <xf numFmtId="1" fontId="63" fillId="0" borderId="29" xfId="0" applyNumberFormat="1" applyFont="1" applyBorder="1" applyAlignment="1">
      <alignment horizontal="center"/>
    </xf>
    <xf numFmtId="1" fontId="63" fillId="0" borderId="86" xfId="0" applyNumberFormat="1" applyFont="1" applyBorder="1" applyAlignment="1">
      <alignment horizontal="center"/>
    </xf>
    <xf numFmtId="0" fontId="63" fillId="49" borderId="87" xfId="0" applyFont="1" applyFill="1" applyBorder="1"/>
    <xf numFmtId="164" fontId="63" fillId="49" borderId="88" xfId="0" applyNumberFormat="1" applyFont="1" applyFill="1" applyBorder="1" applyAlignment="1">
      <alignment horizontal="center"/>
    </xf>
    <xf numFmtId="1" fontId="63" fillId="0" borderId="37" xfId="0" applyNumberFormat="1" applyFont="1" applyBorder="1" applyAlignment="1">
      <alignment horizontal="center"/>
    </xf>
    <xf numFmtId="1" fontId="63" fillId="0" borderId="36" xfId="0" applyNumberFormat="1" applyFont="1" applyBorder="1" applyAlignment="1">
      <alignment horizontal="center"/>
    </xf>
    <xf numFmtId="164" fontId="63" fillId="49" borderId="23" xfId="0" applyNumberFormat="1" applyFont="1" applyFill="1" applyBorder="1" applyAlignment="1">
      <alignment horizontal="center"/>
    </xf>
    <xf numFmtId="0" fontId="63" fillId="49" borderId="0" xfId="0" applyFont="1" applyFill="1"/>
    <xf numFmtId="164" fontId="63" fillId="49" borderId="36" xfId="0" applyNumberFormat="1" applyFont="1" applyFill="1" applyBorder="1" applyAlignment="1">
      <alignment horizontal="center"/>
    </xf>
    <xf numFmtId="0" fontId="63" fillId="27" borderId="66" xfId="0" applyFont="1" applyFill="1" applyBorder="1"/>
    <xf numFmtId="1" fontId="63" fillId="27" borderId="86" xfId="0" applyNumberFormat="1" applyFont="1" applyFill="1" applyBorder="1" applyAlignment="1">
      <alignment horizontal="center"/>
    </xf>
    <xf numFmtId="1" fontId="63" fillId="27" borderId="23" xfId="0" applyNumberFormat="1" applyFont="1" applyFill="1" applyBorder="1" applyAlignment="1">
      <alignment horizontal="center"/>
    </xf>
    <xf numFmtId="1" fontId="63" fillId="27" borderId="24" xfId="0" applyNumberFormat="1" applyFont="1" applyFill="1" applyBorder="1" applyAlignment="1">
      <alignment horizontal="center"/>
    </xf>
    <xf numFmtId="1" fontId="63" fillId="27" borderId="36" xfId="0" applyNumberFormat="1" applyFont="1" applyFill="1" applyBorder="1" applyAlignment="1">
      <alignment horizontal="center"/>
    </xf>
    <xf numFmtId="164" fontId="63" fillId="0" borderId="57" xfId="0" applyNumberFormat="1" applyFont="1" applyBorder="1" applyAlignment="1">
      <alignment horizontal="center"/>
    </xf>
    <xf numFmtId="164" fontId="61" fillId="27" borderId="0" xfId="0" applyNumberFormat="1" applyFont="1" applyFill="1" applyAlignment="1">
      <alignment horizontal="center"/>
    </xf>
    <xf numFmtId="0" fontId="1" fillId="49" borderId="24" xfId="0" applyFont="1" applyFill="1" applyBorder="1"/>
    <xf numFmtId="0" fontId="1" fillId="27" borderId="88" xfId="0" applyFont="1" applyFill="1" applyBorder="1"/>
    <xf numFmtId="0" fontId="61" fillId="27" borderId="37" xfId="0" applyFont="1" applyFill="1" applyBorder="1"/>
    <xf numFmtId="0" fontId="1" fillId="27" borderId="24" xfId="0" applyFont="1" applyFill="1" applyBorder="1"/>
    <xf numFmtId="0" fontId="1" fillId="49" borderId="23" xfId="0" applyFont="1" applyFill="1" applyBorder="1" applyAlignment="1">
      <alignment vertical="top" wrapText="1"/>
    </xf>
    <xf numFmtId="0" fontId="74" fillId="49" borderId="24" xfId="0" applyFont="1" applyFill="1" applyBorder="1" applyAlignment="1">
      <alignment vertical="top" wrapText="1"/>
    </xf>
    <xf numFmtId="0" fontId="61" fillId="27" borderId="30" xfId="0" applyFont="1" applyFill="1" applyBorder="1" applyAlignment="1">
      <alignment vertical="top"/>
    </xf>
    <xf numFmtId="0" fontId="61" fillId="27" borderId="28" xfId="0" applyFont="1" applyFill="1" applyBorder="1" applyAlignment="1">
      <alignment vertical="center"/>
    </xf>
    <xf numFmtId="0" fontId="1" fillId="27" borderId="28" xfId="0" applyFont="1" applyFill="1" applyBorder="1"/>
    <xf numFmtId="0" fontId="1" fillId="27" borderId="31" xfId="0" applyFont="1" applyFill="1" applyBorder="1"/>
    <xf numFmtId="0" fontId="1" fillId="49" borderId="30" xfId="0" applyFont="1" applyFill="1" applyBorder="1" applyAlignment="1">
      <alignment vertical="top" wrapText="1"/>
    </xf>
    <xf numFmtId="0" fontId="74" fillId="49" borderId="31" xfId="0" applyFont="1" applyFill="1" applyBorder="1" applyAlignment="1">
      <alignment vertical="top" wrapText="1"/>
    </xf>
    <xf numFmtId="0" fontId="81" fillId="50" borderId="41" xfId="0" applyFont="1" applyFill="1" applyBorder="1" applyAlignment="1">
      <alignment horizontal="center" vertical="center"/>
    </xf>
    <xf numFmtId="0" fontId="81" fillId="50" borderId="42" xfId="0" applyFont="1" applyFill="1" applyBorder="1" applyAlignment="1">
      <alignment horizontal="center" vertical="center"/>
    </xf>
    <xf numFmtId="2" fontId="67" fillId="48" borderId="35" xfId="127" applyNumberFormat="1" applyFont="1" applyFill="1" applyBorder="1" applyAlignment="1">
      <alignment horizontal="center" vertical="center"/>
    </xf>
    <xf numFmtId="0" fontId="61" fillId="49" borderId="23" xfId="0" applyFont="1" applyFill="1" applyBorder="1"/>
    <xf numFmtId="0" fontId="61" fillId="49" borderId="0" xfId="0" applyFont="1" applyFill="1"/>
    <xf numFmtId="0" fontId="61" fillId="49" borderId="37" xfId="0" applyFont="1" applyFill="1" applyBorder="1"/>
    <xf numFmtId="0" fontId="61" fillId="49" borderId="23" xfId="0" applyFont="1" applyFill="1" applyBorder="1" applyProtection="1">
      <protection locked="0"/>
    </xf>
    <xf numFmtId="0" fontId="64" fillId="48" borderId="37" xfId="0" applyFont="1" applyFill="1" applyBorder="1" applyAlignment="1">
      <alignment horizontal="center" vertical="center" wrapText="1"/>
    </xf>
    <xf numFmtId="0" fontId="61" fillId="49" borderId="0" xfId="0" applyFont="1" applyFill="1" applyProtection="1">
      <protection locked="0"/>
    </xf>
    <xf numFmtId="0" fontId="61" fillId="49" borderId="37" xfId="0" applyFont="1" applyFill="1" applyBorder="1" applyProtection="1">
      <protection locked="0"/>
    </xf>
    <xf numFmtId="0" fontId="61" fillId="49" borderId="30" xfId="0" applyFont="1" applyFill="1" applyBorder="1"/>
    <xf numFmtId="0" fontId="61" fillId="49" borderId="28" xfId="0" applyFont="1" applyFill="1" applyBorder="1"/>
    <xf numFmtId="0" fontId="61" fillId="49" borderId="70" xfId="0" applyFont="1" applyFill="1" applyBorder="1"/>
    <xf numFmtId="0" fontId="61" fillId="49" borderId="24" xfId="0" applyFont="1" applyFill="1" applyBorder="1"/>
    <xf numFmtId="0" fontId="61" fillId="49" borderId="24" xfId="0" applyFont="1" applyFill="1" applyBorder="1" applyProtection="1">
      <protection locked="0"/>
    </xf>
    <xf numFmtId="0" fontId="61" fillId="49" borderId="31" xfId="0" applyFont="1" applyFill="1" applyBorder="1"/>
    <xf numFmtId="0" fontId="61" fillId="49" borderId="50" xfId="0" applyFont="1" applyFill="1" applyBorder="1" applyProtection="1">
      <protection locked="0"/>
    </xf>
    <xf numFmtId="0" fontId="61" fillId="49" borderId="40" xfId="0" applyFont="1" applyFill="1" applyBorder="1" applyProtection="1">
      <protection locked="0"/>
    </xf>
    <xf numFmtId="0" fontId="61" fillId="49" borderId="68" xfId="0" applyFont="1" applyFill="1" applyBorder="1" applyProtection="1">
      <protection locked="0"/>
    </xf>
    <xf numFmtId="1" fontId="63" fillId="0" borderId="56" xfId="0" applyNumberFormat="1" applyFont="1" applyBorder="1" applyAlignment="1">
      <alignment horizontal="center"/>
    </xf>
    <xf numFmtId="1" fontId="63" fillId="0" borderId="42" xfId="0" applyNumberFormat="1" applyFont="1" applyBorder="1" applyAlignment="1">
      <alignment horizontal="center"/>
    </xf>
    <xf numFmtId="0" fontId="61" fillId="0" borderId="0" xfId="0" applyFont="1" applyAlignment="1">
      <alignment wrapText="1"/>
    </xf>
    <xf numFmtId="0" fontId="64" fillId="0" borderId="0" xfId="0" applyFont="1"/>
    <xf numFmtId="0" fontId="85" fillId="0" borderId="0" xfId="0" applyFont="1"/>
    <xf numFmtId="2" fontId="67" fillId="48" borderId="48" xfId="127" applyNumberFormat="1" applyFont="1" applyFill="1" applyBorder="1" applyAlignment="1">
      <alignment horizontal="center" vertical="center"/>
    </xf>
    <xf numFmtId="0" fontId="63" fillId="49" borderId="26" xfId="0" applyFont="1" applyFill="1" applyBorder="1" applyAlignment="1">
      <alignment horizontal="left"/>
    </xf>
    <xf numFmtId="0" fontId="78" fillId="49" borderId="53" xfId="0" applyFont="1" applyFill="1" applyBorder="1"/>
    <xf numFmtId="0" fontId="78" fillId="49" borderId="49" xfId="0" applyFont="1" applyFill="1" applyBorder="1"/>
    <xf numFmtId="0" fontId="76" fillId="50" borderId="52" xfId="0" applyFont="1" applyFill="1" applyBorder="1" applyAlignment="1">
      <alignment horizontal="center"/>
    </xf>
    <xf numFmtId="0" fontId="61" fillId="49" borderId="30" xfId="0" applyFont="1" applyFill="1" applyBorder="1" applyProtection="1">
      <protection locked="0"/>
    </xf>
    <xf numFmtId="0" fontId="61" fillId="49" borderId="28" xfId="0" applyFont="1" applyFill="1" applyBorder="1" applyProtection="1">
      <protection locked="0"/>
    </xf>
    <xf numFmtId="0" fontId="61" fillId="49" borderId="31" xfId="0" applyFont="1" applyFill="1" applyBorder="1" applyProtection="1">
      <protection locked="0"/>
    </xf>
    <xf numFmtId="0" fontId="61" fillId="49" borderId="62" xfId="0" applyFont="1" applyFill="1" applyBorder="1" applyProtection="1">
      <protection locked="0"/>
    </xf>
    <xf numFmtId="0" fontId="61" fillId="49" borderId="35" xfId="0" applyFont="1" applyFill="1" applyBorder="1" applyProtection="1">
      <protection locked="0"/>
    </xf>
    <xf numFmtId="0" fontId="61" fillId="49" borderId="48" xfId="0" applyFont="1" applyFill="1" applyBorder="1" applyProtection="1">
      <protection locked="0"/>
    </xf>
    <xf numFmtId="0" fontId="61" fillId="49" borderId="82" xfId="0" applyFont="1" applyFill="1" applyBorder="1" applyProtection="1">
      <protection locked="0"/>
    </xf>
    <xf numFmtId="0" fontId="61" fillId="49" borderId="46" xfId="0" applyFont="1" applyFill="1" applyBorder="1"/>
    <xf numFmtId="0" fontId="61" fillId="49" borderId="35" xfId="0" applyFont="1" applyFill="1" applyBorder="1"/>
    <xf numFmtId="0" fontId="61" fillId="49" borderId="48" xfId="0" applyFont="1" applyFill="1" applyBorder="1"/>
    <xf numFmtId="164" fontId="63" fillId="49" borderId="57" xfId="0" applyNumberFormat="1" applyFont="1" applyFill="1" applyBorder="1" applyAlignment="1">
      <alignment horizontal="center"/>
    </xf>
    <xf numFmtId="164" fontId="63" fillId="53" borderId="48" xfId="0" applyNumberFormat="1" applyFont="1" applyFill="1" applyBorder="1" applyAlignment="1">
      <alignment horizontal="center"/>
    </xf>
    <xf numFmtId="0" fontId="63" fillId="49" borderId="88" xfId="0" applyFont="1" applyFill="1" applyBorder="1" applyAlignment="1">
      <alignment horizontal="left"/>
    </xf>
    <xf numFmtId="164" fontId="63" fillId="49" borderId="88" xfId="0" applyNumberFormat="1" applyFont="1" applyFill="1" applyBorder="1" applyAlignment="1">
      <alignment horizontal="center" vertical="center"/>
    </xf>
    <xf numFmtId="0" fontId="63" fillId="49" borderId="87" xfId="0" applyFont="1" applyFill="1" applyBorder="1" applyAlignment="1">
      <alignment horizontal="left"/>
    </xf>
    <xf numFmtId="0" fontId="1" fillId="47" borderId="40" xfId="0" applyFont="1" applyFill="1" applyBorder="1"/>
    <xf numFmtId="2" fontId="64" fillId="47" borderId="36" xfId="0" applyNumberFormat="1" applyFont="1" applyFill="1" applyBorder="1" applyAlignment="1">
      <alignment horizontal="center"/>
    </xf>
    <xf numFmtId="1" fontId="63" fillId="49" borderId="36" xfId="0" applyNumberFormat="1" applyFont="1" applyFill="1" applyBorder="1" applyAlignment="1">
      <alignment horizontal="center"/>
    </xf>
    <xf numFmtId="164" fontId="63" fillId="49" borderId="89" xfId="0" applyNumberFormat="1" applyFont="1" applyFill="1" applyBorder="1" applyAlignment="1">
      <alignment horizontal="center"/>
    </xf>
    <xf numFmtId="0" fontId="89" fillId="0" borderId="23" xfId="0" applyFont="1" applyBorder="1" applyAlignment="1">
      <alignment wrapText="1"/>
    </xf>
    <xf numFmtId="0" fontId="66" fillId="0" borderId="23" xfId="0" applyFont="1" applyBorder="1" applyAlignment="1">
      <alignment vertical="center"/>
    </xf>
    <xf numFmtId="178" fontId="1" fillId="47" borderId="37" xfId="198" applyNumberFormat="1" applyFont="1" applyFill="1" applyBorder="1"/>
    <xf numFmtId="164" fontId="63" fillId="27" borderId="29" xfId="0" applyNumberFormat="1" applyFont="1" applyFill="1" applyBorder="1" applyAlignment="1">
      <alignment horizontal="center"/>
    </xf>
    <xf numFmtId="0" fontId="63" fillId="49" borderId="30" xfId="0" applyFont="1" applyFill="1" applyBorder="1" applyAlignment="1">
      <alignment horizontal="left"/>
    </xf>
    <xf numFmtId="164" fontId="63" fillId="27" borderId="24" xfId="0" applyNumberFormat="1" applyFont="1" applyFill="1" applyBorder="1" applyAlignment="1">
      <alignment horizontal="center"/>
    </xf>
    <xf numFmtId="179" fontId="73" fillId="49" borderId="0" xfId="0" applyNumberFormat="1" applyFont="1" applyFill="1" applyAlignment="1">
      <alignment horizontal="center"/>
    </xf>
    <xf numFmtId="43" fontId="64" fillId="47" borderId="0" xfId="336" applyFont="1" applyFill="1"/>
    <xf numFmtId="1" fontId="64" fillId="47" borderId="0" xfId="0" applyNumberFormat="1" applyFont="1" applyFill="1"/>
    <xf numFmtId="43" fontId="64" fillId="47" borderId="0" xfId="0" applyNumberFormat="1" applyFont="1" applyFill="1"/>
    <xf numFmtId="186" fontId="64" fillId="47" borderId="0" xfId="336" applyNumberFormat="1" applyFont="1" applyFill="1"/>
    <xf numFmtId="186" fontId="64" fillId="47" borderId="0" xfId="0" applyNumberFormat="1" applyFont="1" applyFill="1"/>
    <xf numFmtId="164" fontId="73" fillId="0" borderId="0" xfId="0" applyNumberFormat="1" applyFont="1" applyAlignment="1">
      <alignment horizontal="center" vertical="center"/>
    </xf>
    <xf numFmtId="0" fontId="1" fillId="47" borderId="0" xfId="0" applyFont="1" applyFill="1" applyAlignment="1">
      <alignment horizontal="left" vertical="top" indent="2"/>
    </xf>
    <xf numFmtId="0" fontId="76" fillId="50" borderId="46" xfId="0" applyFont="1" applyFill="1" applyBorder="1" applyAlignment="1">
      <alignment horizontal="center" vertical="center" wrapText="1"/>
    </xf>
    <xf numFmtId="0" fontId="76" fillId="50" borderId="36" xfId="0" applyFont="1" applyFill="1" applyBorder="1" applyAlignment="1">
      <alignment vertical="center" wrapText="1"/>
    </xf>
    <xf numFmtId="0" fontId="77" fillId="50" borderId="37" xfId="0" applyFont="1" applyFill="1" applyBorder="1" applyAlignment="1">
      <alignment horizontal="center" vertical="center" wrapText="1"/>
    </xf>
    <xf numFmtId="0" fontId="63" fillId="49" borderId="36" xfId="0" applyFont="1" applyFill="1" applyBorder="1" applyAlignment="1">
      <alignment horizontal="left"/>
    </xf>
    <xf numFmtId="0" fontId="73" fillId="49" borderId="45" xfId="0" applyFont="1" applyFill="1" applyBorder="1"/>
    <xf numFmtId="0" fontId="74" fillId="49" borderId="41" xfId="0" applyFont="1" applyFill="1" applyBorder="1"/>
    <xf numFmtId="0" fontId="74" fillId="49" borderId="42" xfId="0" applyFont="1" applyFill="1" applyBorder="1"/>
    <xf numFmtId="0" fontId="73" fillId="0" borderId="53" xfId="0" applyFont="1" applyBorder="1"/>
    <xf numFmtId="0" fontId="74" fillId="49" borderId="49" xfId="0" applyFont="1" applyFill="1" applyBorder="1"/>
    <xf numFmtId="164" fontId="63" fillId="53" borderId="49" xfId="0" applyNumberFormat="1" applyFont="1" applyFill="1" applyBorder="1" applyAlignment="1">
      <alignment horizontal="center"/>
    </xf>
    <xf numFmtId="0" fontId="78" fillId="0" borderId="36" xfId="0" applyFont="1" applyBorder="1" applyAlignment="1">
      <alignment vertical="top" wrapText="1"/>
    </xf>
    <xf numFmtId="0" fontId="78" fillId="0" borderId="0" xfId="0" applyFont="1" applyAlignment="1">
      <alignment vertical="top" wrapText="1"/>
    </xf>
    <xf numFmtId="0" fontId="61" fillId="27" borderId="23" xfId="0" applyFont="1" applyFill="1" applyBorder="1" applyAlignment="1">
      <alignment horizontal="left"/>
    </xf>
    <xf numFmtId="0" fontId="61" fillId="27" borderId="24" xfId="0" applyFont="1" applyFill="1" applyBorder="1" applyAlignment="1">
      <alignment horizontal="left"/>
    </xf>
    <xf numFmtId="0" fontId="64" fillId="48" borderId="23" xfId="0" applyFont="1" applyFill="1" applyBorder="1" applyAlignment="1">
      <alignment horizontal="center" vertical="center" wrapText="1"/>
    </xf>
    <xf numFmtId="0" fontId="64" fillId="48" borderId="24" xfId="0" applyFont="1" applyFill="1" applyBorder="1" applyAlignment="1">
      <alignment horizontal="center" vertical="center" wrapText="1"/>
    </xf>
    <xf numFmtId="0" fontId="64" fillId="48" borderId="24" xfId="318" applyFont="1" applyFill="1" applyBorder="1" applyAlignment="1">
      <alignment horizontal="center" vertical="center" wrapText="1"/>
    </xf>
    <xf numFmtId="0" fontId="64" fillId="48" borderId="23" xfId="0" applyFont="1" applyFill="1" applyBorder="1" applyAlignment="1">
      <alignment vertical="center"/>
    </xf>
    <xf numFmtId="0" fontId="88" fillId="48" borderId="23" xfId="0" applyFont="1" applyFill="1" applyBorder="1" applyAlignment="1">
      <alignment wrapText="1"/>
    </xf>
    <xf numFmtId="0" fontId="64" fillId="48" borderId="25" xfId="0" applyFont="1" applyFill="1" applyBorder="1" applyAlignment="1">
      <alignment wrapText="1"/>
    </xf>
    <xf numFmtId="0" fontId="100" fillId="47" borderId="0" xfId="0" applyFont="1" applyFill="1"/>
    <xf numFmtId="0" fontId="37" fillId="0" borderId="23" xfId="0" applyFont="1" applyBorder="1"/>
    <xf numFmtId="0" fontId="61" fillId="49" borderId="28" xfId="0" applyFont="1" applyFill="1" applyBorder="1" applyAlignment="1">
      <alignment horizontal="left" wrapText="1"/>
    </xf>
    <xf numFmtId="164" fontId="63" fillId="49" borderId="90" xfId="0" applyNumberFormat="1" applyFont="1" applyFill="1" applyBorder="1" applyAlignment="1">
      <alignment horizontal="center"/>
    </xf>
    <xf numFmtId="164" fontId="63" fillId="49" borderId="95" xfId="0" applyNumberFormat="1" applyFont="1" applyFill="1" applyBorder="1" applyAlignment="1">
      <alignment horizontal="center"/>
    </xf>
    <xf numFmtId="164" fontId="63" fillId="49" borderId="96" xfId="0" applyNumberFormat="1" applyFont="1" applyFill="1" applyBorder="1" applyAlignment="1">
      <alignment horizontal="center"/>
    </xf>
    <xf numFmtId="164" fontId="65" fillId="27" borderId="90" xfId="0" applyNumberFormat="1" applyFont="1" applyFill="1" applyBorder="1" applyAlignment="1">
      <alignment horizontal="center"/>
    </xf>
    <xf numFmtId="164" fontId="65" fillId="49" borderId="90" xfId="0" applyNumberFormat="1" applyFont="1" applyFill="1" applyBorder="1" applyAlignment="1">
      <alignment horizontal="center"/>
    </xf>
    <xf numFmtId="0" fontId="63" fillId="49" borderId="30" xfId="0" applyFont="1" applyFill="1" applyBorder="1"/>
    <xf numFmtId="164" fontId="63" fillId="49" borderId="28" xfId="0" applyNumberFormat="1" applyFont="1" applyFill="1" applyBorder="1" applyAlignment="1">
      <alignment horizontal="center"/>
    </xf>
    <xf numFmtId="164" fontId="65" fillId="49" borderId="28" xfId="0" applyNumberFormat="1" applyFont="1" applyFill="1" applyBorder="1" applyAlignment="1">
      <alignment horizontal="center"/>
    </xf>
    <xf numFmtId="164" fontId="63" fillId="49" borderId="31" xfId="0" applyNumberFormat="1" applyFont="1" applyFill="1" applyBorder="1" applyAlignment="1">
      <alignment horizontal="center"/>
    </xf>
    <xf numFmtId="0" fontId="78" fillId="49" borderId="46" xfId="0" applyFont="1" applyFill="1" applyBorder="1"/>
    <xf numFmtId="0" fontId="78" fillId="49" borderId="48" xfId="0" applyFont="1" applyFill="1" applyBorder="1"/>
    <xf numFmtId="0" fontId="74" fillId="49" borderId="35" xfId="0" applyFont="1" applyFill="1" applyBorder="1"/>
    <xf numFmtId="0" fontId="78" fillId="49" borderId="35" xfId="0" applyFont="1" applyFill="1" applyBorder="1"/>
    <xf numFmtId="0" fontId="63" fillId="49" borderId="66" xfId="0" applyFont="1" applyFill="1" applyBorder="1" applyAlignment="1">
      <alignment horizontal="left"/>
    </xf>
    <xf numFmtId="164" fontId="63" fillId="0" borderId="29" xfId="0" applyNumberFormat="1" applyFont="1" applyBorder="1" applyAlignment="1">
      <alignment horizontal="center" wrapText="1"/>
    </xf>
    <xf numFmtId="164" fontId="65" fillId="0" borderId="29" xfId="0" applyNumberFormat="1" applyFont="1" applyBorder="1" applyAlignment="1">
      <alignment horizontal="center" wrapText="1"/>
    </xf>
    <xf numFmtId="164" fontId="73" fillId="0" borderId="67" xfId="0" applyNumberFormat="1" applyFont="1" applyBorder="1" applyAlignment="1">
      <alignment horizontal="center" vertical="center"/>
    </xf>
    <xf numFmtId="164" fontId="63" fillId="27" borderId="29" xfId="0" applyNumberFormat="1" applyFont="1" applyFill="1" applyBorder="1" applyAlignment="1">
      <alignment horizontal="center" vertical="center"/>
    </xf>
    <xf numFmtId="164" fontId="63" fillId="49" borderId="29" xfId="0" applyNumberFormat="1" applyFont="1" applyFill="1" applyBorder="1" applyAlignment="1">
      <alignment horizontal="center" vertical="center"/>
    </xf>
    <xf numFmtId="164" fontId="63" fillId="0" borderId="67" xfId="0" applyNumberFormat="1" applyFont="1" applyBorder="1" applyAlignment="1">
      <alignment horizontal="center"/>
    </xf>
    <xf numFmtId="164" fontId="63" fillId="0" borderId="29" xfId="0" applyNumberFormat="1" applyFont="1" applyBorder="1" applyAlignment="1">
      <alignment horizontal="center" vertical="center"/>
    </xf>
    <xf numFmtId="0" fontId="61" fillId="0" borderId="27" xfId="0" applyFont="1" applyBorder="1" applyAlignment="1">
      <alignment vertical="center"/>
    </xf>
    <xf numFmtId="0" fontId="61" fillId="0" borderId="22" xfId="0" applyFont="1" applyBorder="1" applyAlignment="1">
      <alignment vertical="center"/>
    </xf>
    <xf numFmtId="0" fontId="61" fillId="0" borderId="55" xfId="0" applyFont="1" applyBorder="1" applyAlignment="1">
      <alignment vertical="center"/>
    </xf>
    <xf numFmtId="0" fontId="67" fillId="48" borderId="41" xfId="0" applyFont="1" applyFill="1" applyBorder="1" applyAlignment="1">
      <alignment horizontal="center" vertical="center" wrapText="1"/>
    </xf>
    <xf numFmtId="164" fontId="63" fillId="27" borderId="86" xfId="0" applyNumberFormat="1" applyFont="1" applyFill="1" applyBorder="1" applyAlignment="1">
      <alignment horizontal="center" vertical="center"/>
    </xf>
    <xf numFmtId="0" fontId="61" fillId="49" borderId="27" xfId="0" applyFont="1" applyFill="1" applyBorder="1" applyProtection="1">
      <protection locked="0"/>
    </xf>
    <xf numFmtId="0" fontId="61" fillId="49" borderId="22" xfId="0" applyFont="1" applyFill="1" applyBorder="1" applyProtection="1">
      <protection locked="0"/>
    </xf>
    <xf numFmtId="0" fontId="61" fillId="49" borderId="25" xfId="0" applyFont="1" applyFill="1" applyBorder="1" applyProtection="1">
      <protection locked="0"/>
    </xf>
    <xf numFmtId="164" fontId="63" fillId="47" borderId="29" xfId="0" applyNumberFormat="1" applyFont="1" applyFill="1" applyBorder="1" applyAlignment="1">
      <alignment horizontal="center"/>
    </xf>
    <xf numFmtId="164" fontId="63" fillId="49" borderId="29" xfId="0" applyNumberFormat="1" applyFont="1" applyFill="1" applyBorder="1" applyAlignment="1">
      <alignment horizontal="center"/>
    </xf>
    <xf numFmtId="2" fontId="63" fillId="47" borderId="29" xfId="0" applyNumberFormat="1" applyFont="1" applyFill="1" applyBorder="1" applyAlignment="1">
      <alignment horizontal="center"/>
    </xf>
    <xf numFmtId="3" fontId="63" fillId="49" borderId="67" xfId="0" applyNumberFormat="1" applyFont="1" applyFill="1" applyBorder="1" applyAlignment="1">
      <alignment horizontal="center"/>
    </xf>
    <xf numFmtId="1" fontId="63" fillId="47" borderId="86" xfId="0" applyNumberFormat="1" applyFont="1" applyFill="1" applyBorder="1" applyAlignment="1">
      <alignment horizontal="center"/>
    </xf>
    <xf numFmtId="0" fontId="61" fillId="27" borderId="0" xfId="0" applyFont="1" applyFill="1" applyAlignment="1">
      <alignment horizontal="left"/>
    </xf>
    <xf numFmtId="0" fontId="61" fillId="49" borderId="0" xfId="0" applyFont="1" applyFill="1" applyAlignment="1">
      <alignment horizontal="left" wrapText="1"/>
    </xf>
    <xf numFmtId="164" fontId="73" fillId="49" borderId="29" xfId="0" applyNumberFormat="1" applyFont="1" applyFill="1" applyBorder="1" applyAlignment="1">
      <alignment horizontal="center"/>
    </xf>
    <xf numFmtId="164" fontId="63" fillId="27" borderId="97" xfId="0" applyNumberFormat="1" applyFont="1" applyFill="1" applyBorder="1" applyAlignment="1">
      <alignment horizontal="center"/>
    </xf>
    <xf numFmtId="164" fontId="73" fillId="49" borderId="98" xfId="0" applyNumberFormat="1" applyFont="1" applyFill="1" applyBorder="1" applyAlignment="1">
      <alignment horizontal="center"/>
    </xf>
    <xf numFmtId="2" fontId="61" fillId="49" borderId="22" xfId="0" applyNumberFormat="1" applyFont="1" applyFill="1" applyBorder="1" applyAlignment="1">
      <alignment horizontal="center"/>
    </xf>
    <xf numFmtId="0" fontId="78" fillId="49" borderId="22" xfId="0" applyFont="1" applyFill="1" applyBorder="1"/>
    <xf numFmtId="0" fontId="78" fillId="49" borderId="55" xfId="0" applyFont="1" applyFill="1" applyBorder="1"/>
    <xf numFmtId="0" fontId="61" fillId="49" borderId="0" xfId="0" applyFont="1" applyFill="1" applyAlignment="1" applyProtection="1">
      <alignment horizontal="left" wrapText="1"/>
      <protection locked="0"/>
    </xf>
    <xf numFmtId="0" fontId="64" fillId="49" borderId="28" xfId="0" applyFont="1" applyFill="1" applyBorder="1"/>
    <xf numFmtId="0" fontId="64" fillId="49" borderId="70" xfId="0" applyFont="1" applyFill="1" applyBorder="1"/>
    <xf numFmtId="1" fontId="63" fillId="0" borderId="45" xfId="0" applyNumberFormat="1" applyFont="1" applyBorder="1" applyAlignment="1">
      <alignment horizontal="center"/>
    </xf>
    <xf numFmtId="1" fontId="63" fillId="0" borderId="41" xfId="0" applyNumberFormat="1" applyFont="1" applyBorder="1" applyAlignment="1">
      <alignment horizontal="center"/>
    </xf>
    <xf numFmtId="1" fontId="63" fillId="27" borderId="41" xfId="0" applyNumberFormat="1" applyFont="1" applyFill="1" applyBorder="1" applyAlignment="1">
      <alignment horizontal="center"/>
    </xf>
    <xf numFmtId="1" fontId="63" fillId="0" borderId="99" xfId="0" applyNumberFormat="1" applyFont="1" applyBorder="1" applyAlignment="1">
      <alignment horizontal="center"/>
    </xf>
    <xf numFmtId="1" fontId="63" fillId="27" borderId="66" xfId="0" applyNumberFormat="1" applyFont="1" applyFill="1" applyBorder="1" applyAlignment="1">
      <alignment horizontal="center"/>
    </xf>
    <xf numFmtId="1" fontId="63" fillId="27" borderId="45" xfId="0" applyNumberFormat="1" applyFont="1" applyFill="1" applyBorder="1" applyAlignment="1">
      <alignment horizontal="center"/>
    </xf>
    <xf numFmtId="1" fontId="63" fillId="49" borderId="99" xfId="0" applyNumberFormat="1" applyFont="1" applyFill="1" applyBorder="1" applyAlignment="1">
      <alignment horizontal="center"/>
    </xf>
    <xf numFmtId="0" fontId="61" fillId="27" borderId="27" xfId="0" applyFont="1" applyFill="1" applyBorder="1"/>
    <xf numFmtId="0" fontId="61" fillId="27" borderId="22" xfId="0" applyFont="1" applyFill="1" applyBorder="1"/>
    <xf numFmtId="164" fontId="61" fillId="27" borderId="22" xfId="0" applyNumberFormat="1" applyFont="1" applyFill="1" applyBorder="1" applyAlignment="1">
      <alignment horizontal="center"/>
    </xf>
    <xf numFmtId="0" fontId="1" fillId="49" borderId="22" xfId="0" applyFont="1" applyFill="1" applyBorder="1"/>
    <xf numFmtId="0" fontId="1" fillId="49" borderId="25" xfId="0" applyFont="1" applyFill="1" applyBorder="1"/>
    <xf numFmtId="0" fontId="61" fillId="27" borderId="25" xfId="0" applyFont="1" applyFill="1" applyBorder="1"/>
    <xf numFmtId="0" fontId="61" fillId="27" borderId="24" xfId="0" applyFont="1" applyFill="1" applyBorder="1"/>
    <xf numFmtId="0" fontId="1" fillId="27" borderId="0" xfId="0" applyFont="1" applyFill="1" applyAlignment="1">
      <alignment wrapText="1"/>
    </xf>
    <xf numFmtId="0" fontId="1" fillId="27" borderId="0" xfId="0" applyFont="1" applyFill="1"/>
    <xf numFmtId="0" fontId="61" fillId="49" borderId="27" xfId="0" applyFont="1" applyFill="1" applyBorder="1"/>
    <xf numFmtId="0" fontId="96" fillId="27" borderId="25" xfId="0" applyFont="1" applyFill="1" applyBorder="1"/>
    <xf numFmtId="1" fontId="61" fillId="27" borderId="25" xfId="0" applyNumberFormat="1" applyFont="1" applyFill="1" applyBorder="1"/>
    <xf numFmtId="0" fontId="97" fillId="49" borderId="100" xfId="0" applyFont="1" applyFill="1" applyBorder="1" applyAlignment="1">
      <alignment horizontal="left" vertical="center"/>
    </xf>
    <xf numFmtId="2" fontId="97" fillId="49" borderId="91" xfId="0" applyNumberFormat="1" applyFont="1" applyFill="1" applyBorder="1" applyAlignment="1">
      <alignment horizontal="center" vertical="center"/>
    </xf>
    <xf numFmtId="2" fontId="97" fillId="49" borderId="101" xfId="0" applyNumberFormat="1" applyFont="1" applyFill="1" applyBorder="1" applyAlignment="1">
      <alignment horizontal="center" vertical="center"/>
    </xf>
    <xf numFmtId="164" fontId="65" fillId="53" borderId="37" xfId="0" applyNumberFormat="1" applyFont="1" applyFill="1" applyBorder="1" applyAlignment="1">
      <alignment horizontal="center"/>
    </xf>
    <xf numFmtId="164" fontId="63" fillId="49" borderId="23" xfId="0" applyNumberFormat="1" applyFont="1" applyFill="1" applyBorder="1" applyAlignment="1">
      <alignment horizontal="center" vertical="center"/>
    </xf>
    <xf numFmtId="164" fontId="63" fillId="49" borderId="102" xfId="0" applyNumberFormat="1" applyFont="1" applyFill="1" applyBorder="1" applyAlignment="1">
      <alignment horizontal="center" vertical="center"/>
    </xf>
    <xf numFmtId="3" fontId="63" fillId="49" borderId="29" xfId="0" applyNumberFormat="1" applyFont="1" applyFill="1" applyBorder="1" applyAlignment="1">
      <alignment horizontal="center" vertical="center"/>
    </xf>
    <xf numFmtId="164" fontId="65" fillId="49" borderId="29" xfId="0" applyNumberFormat="1" applyFont="1" applyFill="1" applyBorder="1" applyAlignment="1">
      <alignment horizontal="center" vertical="center"/>
    </xf>
    <xf numFmtId="164" fontId="63" fillId="49" borderId="67" xfId="0" applyNumberFormat="1" applyFont="1" applyFill="1" applyBorder="1" applyAlignment="1">
      <alignment horizontal="center" vertical="center"/>
    </xf>
    <xf numFmtId="164" fontId="63" fillId="49" borderId="87" xfId="0" applyNumberFormat="1" applyFont="1" applyFill="1" applyBorder="1" applyAlignment="1">
      <alignment horizontal="center" vertical="center"/>
    </xf>
    <xf numFmtId="0" fontId="37" fillId="0" borderId="22" xfId="0" applyFont="1" applyBorder="1" applyAlignment="1">
      <alignment vertical="center"/>
    </xf>
    <xf numFmtId="0" fontId="37" fillId="0" borderId="0" xfId="0" applyFont="1"/>
    <xf numFmtId="0" fontId="37" fillId="49" borderId="0" xfId="0" applyFont="1" applyFill="1"/>
    <xf numFmtId="0" fontId="37" fillId="49" borderId="0" xfId="0" applyFont="1" applyFill="1" applyAlignment="1">
      <alignment vertical="center"/>
    </xf>
    <xf numFmtId="0" fontId="37" fillId="49" borderId="0" xfId="0" applyFont="1" applyFill="1" applyAlignment="1">
      <alignment horizontal="left" vertical="center"/>
    </xf>
    <xf numFmtId="3" fontId="63" fillId="27" borderId="29" xfId="0" applyNumberFormat="1" applyFont="1" applyFill="1" applyBorder="1" applyAlignment="1">
      <alignment horizontal="center"/>
    </xf>
    <xf numFmtId="4" fontId="63" fillId="49" borderId="67" xfId="0" applyNumberFormat="1" applyFont="1" applyFill="1" applyBorder="1" applyAlignment="1">
      <alignment horizontal="center"/>
    </xf>
    <xf numFmtId="179" fontId="63" fillId="49" borderId="29" xfId="0" applyNumberFormat="1" applyFont="1" applyFill="1" applyBorder="1" applyAlignment="1">
      <alignment horizontal="center"/>
    </xf>
    <xf numFmtId="0" fontId="78" fillId="49" borderId="46" xfId="0" applyFont="1" applyFill="1" applyBorder="1" applyAlignment="1">
      <alignment horizontal="left"/>
    </xf>
    <xf numFmtId="0" fontId="78" fillId="49" borderId="35" xfId="0" applyFont="1" applyFill="1" applyBorder="1" applyAlignment="1">
      <alignment horizontal="left"/>
    </xf>
    <xf numFmtId="164" fontId="61" fillId="27" borderId="35" xfId="0" applyNumberFormat="1" applyFont="1" applyFill="1" applyBorder="1" applyAlignment="1">
      <alignment horizontal="center"/>
    </xf>
    <xf numFmtId="164" fontId="61" fillId="27" borderId="48" xfId="0" applyNumberFormat="1" applyFont="1" applyFill="1" applyBorder="1" applyAlignment="1">
      <alignment horizontal="center"/>
    </xf>
    <xf numFmtId="179" fontId="63" fillId="49" borderId="67" xfId="0" applyNumberFormat="1" applyFont="1" applyFill="1" applyBorder="1" applyAlignment="1">
      <alignment horizontal="center"/>
    </xf>
    <xf numFmtId="164" fontId="65" fillId="27" borderId="37" xfId="0" applyNumberFormat="1" applyFont="1" applyFill="1" applyBorder="1" applyAlignment="1">
      <alignment horizontal="center"/>
    </xf>
    <xf numFmtId="0" fontId="63" fillId="27" borderId="45" xfId="0" applyFont="1" applyFill="1" applyBorder="1" applyAlignment="1">
      <alignment horizontal="left"/>
    </xf>
    <xf numFmtId="164" fontId="63" fillId="53" borderId="42" xfId="0" applyNumberFormat="1" applyFont="1" applyFill="1" applyBorder="1" applyAlignment="1">
      <alignment horizontal="center"/>
    </xf>
    <xf numFmtId="0" fontId="61" fillId="0" borderId="23" xfId="0" applyFont="1" applyBorder="1" applyAlignment="1">
      <alignment horizontal="left" vertical="center"/>
    </xf>
    <xf numFmtId="0" fontId="61" fillId="0" borderId="0" xfId="0" applyFont="1" applyAlignment="1">
      <alignment horizontal="left" vertical="center" wrapText="1"/>
    </xf>
    <xf numFmtId="0" fontId="61" fillId="0" borderId="37" xfId="0" applyFont="1" applyBorder="1" applyAlignment="1">
      <alignment horizontal="left" vertical="center" wrapText="1"/>
    </xf>
    <xf numFmtId="1" fontId="73" fillId="49" borderId="0" xfId="0" applyNumberFormat="1" applyFont="1" applyFill="1" applyAlignment="1">
      <alignment horizontal="center"/>
    </xf>
    <xf numFmtId="1" fontId="73" fillId="49" borderId="37" xfId="0" applyNumberFormat="1" applyFont="1" applyFill="1" applyBorder="1" applyAlignment="1">
      <alignment horizontal="center"/>
    </xf>
    <xf numFmtId="164" fontId="73" fillId="27" borderId="0" xfId="0" applyNumberFormat="1" applyFont="1" applyFill="1" applyAlignment="1">
      <alignment horizontal="center"/>
    </xf>
    <xf numFmtId="164" fontId="73" fillId="27" borderId="37" xfId="0" applyNumberFormat="1" applyFont="1" applyFill="1" applyBorder="1" applyAlignment="1">
      <alignment horizontal="center"/>
    </xf>
    <xf numFmtId="164" fontId="73" fillId="27" borderId="38" xfId="0" applyNumberFormat="1" applyFont="1" applyFill="1" applyBorder="1" applyAlignment="1">
      <alignment horizontal="center"/>
    </xf>
    <xf numFmtId="164" fontId="73" fillId="27" borderId="39" xfId="0" applyNumberFormat="1" applyFont="1" applyFill="1" applyBorder="1" applyAlignment="1">
      <alignment horizontal="center"/>
    </xf>
    <xf numFmtId="164" fontId="73" fillId="49" borderId="41" xfId="0" applyNumberFormat="1" applyFont="1" applyFill="1" applyBorder="1" applyAlignment="1">
      <alignment horizontal="center"/>
    </xf>
    <xf numFmtId="164" fontId="73" fillId="49" borderId="42" xfId="0" applyNumberFormat="1" applyFont="1" applyFill="1" applyBorder="1" applyAlignment="1">
      <alignment horizontal="center"/>
    </xf>
    <xf numFmtId="164" fontId="73" fillId="49" borderId="37" xfId="0" applyNumberFormat="1" applyFont="1" applyFill="1" applyBorder="1" applyAlignment="1">
      <alignment horizontal="center"/>
    </xf>
    <xf numFmtId="164" fontId="73" fillId="49" borderId="39" xfId="0" applyNumberFormat="1" applyFont="1" applyFill="1" applyBorder="1" applyAlignment="1">
      <alignment horizontal="center"/>
    </xf>
    <xf numFmtId="164" fontId="73" fillId="49" borderId="40" xfId="0" applyNumberFormat="1" applyFont="1" applyFill="1" applyBorder="1" applyAlignment="1">
      <alignment horizontal="center"/>
    </xf>
    <xf numFmtId="164" fontId="73" fillId="49" borderId="49" xfId="0" applyNumberFormat="1" applyFont="1" applyFill="1" applyBorder="1" applyAlignment="1">
      <alignment horizontal="center"/>
    </xf>
    <xf numFmtId="0" fontId="64" fillId="0" borderId="57" xfId="0" applyFont="1" applyBorder="1" applyAlignment="1">
      <alignment horizontal="center" vertical="center" wrapText="1"/>
    </xf>
    <xf numFmtId="0" fontId="74" fillId="0" borderId="0" xfId="0" applyFont="1"/>
    <xf numFmtId="0" fontId="101" fillId="49" borderId="0" xfId="0" applyFont="1" applyFill="1"/>
    <xf numFmtId="0" fontId="102" fillId="0" borderId="0" xfId="0" applyFont="1"/>
    <xf numFmtId="185" fontId="74" fillId="49" borderId="0" xfId="0" applyNumberFormat="1" applyFont="1" applyFill="1"/>
    <xf numFmtId="179" fontId="63" fillId="49" borderId="29" xfId="0" applyNumberFormat="1" applyFont="1" applyFill="1" applyBorder="1" applyAlignment="1">
      <alignment horizontal="center" vertical="center"/>
    </xf>
    <xf numFmtId="2" fontId="65" fillId="49" borderId="37" xfId="127" applyNumberFormat="1" applyFont="1" applyFill="1" applyBorder="1" applyAlignment="1">
      <alignment vertical="center"/>
    </xf>
    <xf numFmtId="0" fontId="63" fillId="49" borderId="44" xfId="0" applyFont="1" applyFill="1" applyBorder="1" applyAlignment="1">
      <alignment horizontal="left"/>
    </xf>
    <xf numFmtId="2" fontId="73" fillId="49" borderId="37" xfId="127" applyNumberFormat="1" applyFont="1" applyFill="1" applyBorder="1" applyAlignment="1">
      <alignment horizontal="right" vertical="top" wrapText="1" indent="2"/>
    </xf>
    <xf numFmtId="0" fontId="100" fillId="0" borderId="40" xfId="0" applyFont="1" applyBorder="1"/>
    <xf numFmtId="187" fontId="85" fillId="47" borderId="22" xfId="0" applyNumberFormat="1" applyFont="1" applyFill="1" applyBorder="1"/>
    <xf numFmtId="180" fontId="85" fillId="47" borderId="0" xfId="0" applyNumberFormat="1" applyFont="1" applyFill="1"/>
    <xf numFmtId="187" fontId="85" fillId="47" borderId="0" xfId="0" applyNumberFormat="1" applyFont="1" applyFill="1"/>
    <xf numFmtId="180" fontId="100" fillId="49" borderId="40" xfId="0" applyNumberFormat="1" applyFont="1" applyFill="1" applyBorder="1"/>
    <xf numFmtId="187" fontId="101" fillId="49" borderId="0" xfId="0" applyNumberFormat="1" applyFont="1" applyFill="1"/>
    <xf numFmtId="187" fontId="85" fillId="0" borderId="0" xfId="0" applyNumberFormat="1" applyFont="1"/>
    <xf numFmtId="187" fontId="100" fillId="47" borderId="0" xfId="0" applyNumberFormat="1" applyFont="1" applyFill="1"/>
    <xf numFmtId="180" fontId="91" fillId="47" borderId="0" xfId="0" applyNumberFormat="1" applyFont="1" applyFill="1"/>
    <xf numFmtId="188" fontId="100" fillId="47" borderId="0" xfId="0" applyNumberFormat="1" applyFont="1" applyFill="1"/>
    <xf numFmtId="189" fontId="85" fillId="47" borderId="0" xfId="0" applyNumberFormat="1" applyFont="1" applyFill="1"/>
    <xf numFmtId="187" fontId="85" fillId="49" borderId="0" xfId="0" applyNumberFormat="1" applyFont="1" applyFill="1"/>
    <xf numFmtId="180" fontId="100" fillId="47" borderId="40" xfId="0" applyNumberFormat="1" applyFont="1" applyFill="1" applyBorder="1"/>
    <xf numFmtId="165" fontId="74" fillId="49" borderId="0" xfId="0" applyNumberFormat="1" applyFont="1" applyFill="1"/>
    <xf numFmtId="2" fontId="67" fillId="48" borderId="46" xfId="127" applyNumberFormat="1" applyFont="1" applyFill="1" applyBorder="1" applyAlignment="1">
      <alignment horizontal="center" vertical="center"/>
    </xf>
    <xf numFmtId="2" fontId="94" fillId="49" borderId="36" xfId="127" applyNumberFormat="1" applyFont="1" applyFill="1" applyBorder="1"/>
    <xf numFmtId="2" fontId="65" fillId="49" borderId="0" xfId="127" applyNumberFormat="1" applyFont="1" applyFill="1" applyAlignment="1">
      <alignment vertical="center"/>
    </xf>
    <xf numFmtId="17" fontId="65" fillId="49" borderId="36" xfId="127" quotePrefix="1" applyNumberFormat="1" applyFont="1" applyFill="1" applyBorder="1" applyAlignment="1">
      <alignment horizontal="left" wrapText="1"/>
    </xf>
    <xf numFmtId="17" fontId="65" fillId="49" borderId="44" xfId="127" quotePrefix="1" applyNumberFormat="1" applyFont="1" applyFill="1" applyBorder="1" applyAlignment="1">
      <alignment horizontal="left" wrapText="1"/>
    </xf>
    <xf numFmtId="17" fontId="94" fillId="49" borderId="36" xfId="127" applyNumberFormat="1" applyFont="1" applyFill="1" applyBorder="1" applyAlignment="1">
      <alignment horizontal="left" wrapText="1"/>
    </xf>
    <xf numFmtId="2" fontId="65" fillId="49" borderId="0" xfId="127" applyNumberFormat="1" applyFont="1" applyFill="1" applyAlignment="1">
      <alignment horizontal="right" vertical="top" wrapText="1" indent="2"/>
    </xf>
    <xf numFmtId="2" fontId="73" fillId="49" borderId="0" xfId="127" applyNumberFormat="1" applyFont="1" applyFill="1" applyAlignment="1">
      <alignment horizontal="right" vertical="top" wrapText="1" indent="2"/>
    </xf>
    <xf numFmtId="185" fontId="100" fillId="0" borderId="0" xfId="0" applyNumberFormat="1" applyFont="1"/>
    <xf numFmtId="2" fontId="74" fillId="0" borderId="0" xfId="0" applyNumberFormat="1" applyFont="1"/>
    <xf numFmtId="178" fontId="74" fillId="0" borderId="0" xfId="317" applyNumberFormat="1" applyFont="1"/>
    <xf numFmtId="180" fontId="64" fillId="47" borderId="0" xfId="0" applyNumberFormat="1" applyFont="1" applyFill="1"/>
    <xf numFmtId="190" fontId="100" fillId="49" borderId="0" xfId="0" applyNumberFormat="1" applyFont="1" applyFill="1"/>
    <xf numFmtId="179" fontId="74" fillId="49" borderId="0" xfId="0" applyNumberFormat="1" applyFont="1" applyFill="1"/>
    <xf numFmtId="164" fontId="64" fillId="27" borderId="0" xfId="0" applyNumberFormat="1" applyFont="1" applyFill="1"/>
    <xf numFmtId="3" fontId="74" fillId="0" borderId="0" xfId="0" applyNumberFormat="1" applyFont="1"/>
    <xf numFmtId="179" fontId="74" fillId="0" borderId="0" xfId="0" applyNumberFormat="1" applyFont="1"/>
    <xf numFmtId="178" fontId="64" fillId="27" borderId="0" xfId="317" applyNumberFormat="1" applyFont="1" applyFill="1"/>
    <xf numFmtId="2" fontId="64" fillId="27" borderId="0" xfId="0" applyNumberFormat="1" applyFont="1" applyFill="1"/>
    <xf numFmtId="165" fontId="64" fillId="27" borderId="0" xfId="0" applyNumberFormat="1" applyFont="1" applyFill="1"/>
    <xf numFmtId="0" fontId="67" fillId="47" borderId="0" xfId="0" applyFont="1" applyFill="1"/>
    <xf numFmtId="0" fontId="82" fillId="27" borderId="0" xfId="0" applyFont="1" applyFill="1"/>
    <xf numFmtId="0" fontId="61" fillId="27" borderId="0" xfId="0" applyFont="1" applyFill="1" applyAlignment="1">
      <alignment wrapText="1"/>
    </xf>
    <xf numFmtId="0" fontId="73" fillId="0" borderId="0" xfId="0" applyFont="1" applyAlignment="1">
      <alignment vertical="center"/>
    </xf>
    <xf numFmtId="181" fontId="100" fillId="0" borderId="0" xfId="0" applyNumberFormat="1" applyFont="1"/>
    <xf numFmtId="165" fontId="100" fillId="49" borderId="0" xfId="0" applyNumberFormat="1" applyFont="1" applyFill="1"/>
    <xf numFmtId="0" fontId="74" fillId="50" borderId="46" xfId="0" applyFont="1" applyFill="1" applyBorder="1"/>
    <xf numFmtId="0" fontId="74" fillId="50" borderId="36" xfId="0" applyFont="1" applyFill="1" applyBorder="1"/>
    <xf numFmtId="0" fontId="100" fillId="49" borderId="0" xfId="0" applyFont="1" applyFill="1"/>
    <xf numFmtId="178" fontId="1" fillId="47" borderId="0" xfId="0" applyNumberFormat="1" applyFont="1" applyFill="1"/>
    <xf numFmtId="178" fontId="35" fillId="47" borderId="0" xfId="198" applyNumberFormat="1" applyFont="1" applyFill="1"/>
    <xf numFmtId="183" fontId="1" fillId="47" borderId="0" xfId="0" applyNumberFormat="1" applyFont="1" applyFill="1"/>
    <xf numFmtId="0" fontId="1" fillId="47" borderId="37" xfId="0" applyFont="1" applyFill="1" applyBorder="1"/>
    <xf numFmtId="0" fontId="1" fillId="47" borderId="22" xfId="0" applyFont="1" applyFill="1" applyBorder="1"/>
    <xf numFmtId="0" fontId="1" fillId="47" borderId="55" xfId="0" applyFont="1" applyFill="1" applyBorder="1"/>
    <xf numFmtId="1" fontId="1" fillId="47" borderId="36" xfId="0" applyNumberFormat="1" applyFont="1" applyFill="1" applyBorder="1"/>
    <xf numFmtId="164" fontId="1" fillId="47" borderId="36" xfId="0" applyNumberFormat="1" applyFont="1" applyFill="1" applyBorder="1"/>
    <xf numFmtId="164" fontId="1" fillId="47" borderId="23" xfId="0" applyNumberFormat="1" applyFont="1" applyFill="1" applyBorder="1"/>
    <xf numFmtId="0" fontId="74" fillId="49" borderId="36" xfId="0" applyFont="1" applyFill="1" applyBorder="1"/>
    <xf numFmtId="0" fontId="73" fillId="0" borderId="36" xfId="0" applyFont="1" applyBorder="1" applyAlignment="1">
      <alignment vertical="center"/>
    </xf>
    <xf numFmtId="1" fontId="64" fillId="47" borderId="36" xfId="0" applyNumberFormat="1" applyFont="1" applyFill="1" applyBorder="1"/>
    <xf numFmtId="1" fontId="65" fillId="49" borderId="0" xfId="1" applyNumberFormat="1" applyFont="1" applyFill="1" applyAlignment="1">
      <alignment horizontal="right"/>
    </xf>
    <xf numFmtId="185" fontId="64" fillId="47" borderId="0" xfId="0" applyNumberFormat="1" applyFont="1" applyFill="1"/>
    <xf numFmtId="0" fontId="64" fillId="47" borderId="0" xfId="0" applyFont="1" applyFill="1" applyProtection="1">
      <protection locked="0"/>
    </xf>
    <xf numFmtId="164" fontId="64" fillId="47" borderId="0" xfId="0" applyNumberFormat="1" applyFont="1" applyFill="1" applyAlignment="1">
      <alignment horizontal="center"/>
    </xf>
    <xf numFmtId="166" fontId="64" fillId="47" borderId="0" xfId="0" applyNumberFormat="1" applyFont="1" applyFill="1"/>
    <xf numFmtId="1" fontId="64" fillId="47" borderId="0" xfId="0" applyNumberFormat="1" applyFont="1" applyFill="1" applyAlignment="1">
      <alignment horizontal="center"/>
    </xf>
    <xf numFmtId="0" fontId="64" fillId="47" borderId="36" xfId="0" applyFont="1" applyFill="1" applyBorder="1"/>
    <xf numFmtId="0" fontId="104" fillId="47" borderId="57" xfId="80" applyFont="1" applyFill="1" applyBorder="1" applyAlignment="1" applyProtection="1">
      <alignment horizontal="left" indent="2"/>
    </xf>
    <xf numFmtId="0" fontId="104" fillId="47" borderId="75" xfId="80" applyFont="1" applyFill="1" applyBorder="1" applyAlignment="1" applyProtection="1">
      <alignment horizontal="left" vertical="top" indent="2"/>
    </xf>
    <xf numFmtId="0" fontId="91" fillId="47" borderId="24" xfId="0" applyFont="1" applyFill="1" applyBorder="1" applyAlignment="1">
      <alignment horizontal="center" wrapText="1"/>
    </xf>
    <xf numFmtId="0" fontId="66" fillId="48" borderId="32" xfId="0" applyFont="1" applyFill="1" applyBorder="1" applyAlignment="1">
      <alignment horizontal="center" vertical="center"/>
    </xf>
    <xf numFmtId="0" fontId="66" fillId="48" borderId="33" xfId="0" applyFont="1" applyFill="1" applyBorder="1" applyAlignment="1">
      <alignment horizontal="center" vertical="center"/>
    </xf>
    <xf numFmtId="0" fontId="76" fillId="0" borderId="69" xfId="0" applyFont="1" applyBorder="1" applyAlignment="1">
      <alignment vertical="center"/>
    </xf>
    <xf numFmtId="0" fontId="67" fillId="50" borderId="0" xfId="0" applyFont="1" applyFill="1" applyAlignment="1">
      <alignment horizontal="center" vertical="center" wrapText="1"/>
    </xf>
    <xf numFmtId="0" fontId="64" fillId="50" borderId="0" xfId="0" applyFont="1" applyFill="1" applyAlignment="1">
      <alignment horizontal="center" vertical="center" wrapText="1"/>
    </xf>
    <xf numFmtId="0" fontId="64" fillId="48" borderId="55" xfId="0" applyFont="1" applyFill="1" applyBorder="1" applyAlignment="1">
      <alignment horizontal="center" vertical="center" wrapText="1"/>
    </xf>
    <xf numFmtId="0" fontId="64" fillId="48" borderId="37" xfId="0" applyFont="1" applyFill="1" applyBorder="1" applyAlignment="1">
      <alignment horizontal="center" vertical="center" wrapText="1"/>
    </xf>
    <xf numFmtId="0" fontId="66" fillId="48" borderId="32" xfId="0" applyFont="1" applyFill="1" applyBorder="1" applyAlignment="1">
      <alignment horizontal="center"/>
    </xf>
    <xf numFmtId="0" fontId="66" fillId="48" borderId="33" xfId="0" applyFont="1" applyFill="1" applyBorder="1" applyAlignment="1">
      <alignment horizontal="center"/>
    </xf>
    <xf numFmtId="0" fontId="66" fillId="48" borderId="34" xfId="0" applyFont="1" applyFill="1" applyBorder="1"/>
    <xf numFmtId="0" fontId="92" fillId="48" borderId="27" xfId="0" applyFont="1" applyFill="1" applyBorder="1" applyAlignment="1">
      <alignment horizontal="center" vertical="top" wrapText="1"/>
    </xf>
    <xf numFmtId="0" fontId="92" fillId="48" borderId="23" xfId="0" applyFont="1" applyFill="1" applyBorder="1" applyAlignment="1">
      <alignment horizontal="center" vertical="top" wrapText="1"/>
    </xf>
    <xf numFmtId="0" fontId="67" fillId="48" borderId="55" xfId="0" applyFont="1" applyFill="1" applyBorder="1" applyAlignment="1">
      <alignment horizontal="center" vertical="center" wrapText="1"/>
    </xf>
    <xf numFmtId="0" fontId="67" fillId="48" borderId="24" xfId="0" applyFont="1" applyFill="1" applyBorder="1" applyAlignment="1">
      <alignment horizontal="center" vertical="center" wrapText="1"/>
    </xf>
    <xf numFmtId="0" fontId="66" fillId="48" borderId="34" xfId="0" applyFont="1" applyFill="1" applyBorder="1" applyAlignment="1">
      <alignment horizontal="center"/>
    </xf>
    <xf numFmtId="0" fontId="74" fillId="0" borderId="0" xfId="0" applyFont="1" applyAlignment="1">
      <alignment horizontal="left" vertical="center" wrapText="1"/>
    </xf>
    <xf numFmtId="0" fontId="61" fillId="49" borderId="23" xfId="0" applyFont="1" applyFill="1" applyBorder="1" applyAlignment="1" applyProtection="1">
      <alignment horizontal="left" vertical="center" wrapText="1"/>
      <protection locked="0"/>
    </xf>
    <xf numFmtId="0" fontId="61" fillId="49" borderId="0" xfId="0" applyFont="1" applyFill="1" applyAlignment="1" applyProtection="1">
      <alignment horizontal="left" vertical="center" wrapText="1"/>
      <protection locked="0"/>
    </xf>
    <xf numFmtId="0" fontId="61" fillId="49" borderId="24" xfId="0" applyFont="1" applyFill="1" applyBorder="1" applyAlignment="1" applyProtection="1">
      <alignment horizontal="left" vertical="center" wrapText="1"/>
      <protection locked="0"/>
    </xf>
    <xf numFmtId="0" fontId="77" fillId="50" borderId="46" xfId="0" applyFont="1" applyFill="1" applyBorder="1" applyAlignment="1">
      <alignment horizontal="center"/>
    </xf>
    <xf numFmtId="0" fontId="77" fillId="50" borderId="48" xfId="0" applyFont="1" applyFill="1" applyBorder="1" applyAlignment="1">
      <alignment horizontal="center"/>
    </xf>
    <xf numFmtId="0" fontId="76" fillId="50" borderId="51" xfId="0" applyFont="1" applyFill="1" applyBorder="1" applyAlignment="1">
      <alignment horizontal="center" vertical="center" wrapText="1"/>
    </xf>
    <xf numFmtId="0" fontId="76" fillId="50" borderId="52" xfId="0" applyFont="1" applyFill="1" applyBorder="1" applyAlignment="1">
      <alignment horizontal="center" vertical="center" wrapText="1"/>
    </xf>
    <xf numFmtId="0" fontId="73" fillId="50" borderId="41" xfId="0" applyFont="1" applyFill="1" applyBorder="1" applyAlignment="1">
      <alignment horizontal="center"/>
    </xf>
    <xf numFmtId="0" fontId="73" fillId="50" borderId="45" xfId="0" applyFont="1" applyFill="1" applyBorder="1" applyAlignment="1">
      <alignment horizontal="center"/>
    </xf>
    <xf numFmtId="0" fontId="76" fillId="50" borderId="51" xfId="0" applyFont="1" applyFill="1" applyBorder="1" applyAlignment="1">
      <alignment horizontal="center"/>
    </xf>
    <xf numFmtId="0" fontId="76" fillId="50" borderId="54" xfId="0" applyFont="1" applyFill="1" applyBorder="1" applyAlignment="1">
      <alignment horizontal="center"/>
    </xf>
    <xf numFmtId="0" fontId="76" fillId="50" borderId="52" xfId="0" applyFont="1" applyFill="1" applyBorder="1" applyAlignment="1">
      <alignment horizontal="center"/>
    </xf>
    <xf numFmtId="0" fontId="77" fillId="50" borderId="43" xfId="0" applyFont="1" applyFill="1" applyBorder="1" applyAlignment="1">
      <alignment horizontal="center" vertical="center"/>
    </xf>
    <xf numFmtId="0" fontId="78" fillId="49" borderId="36" xfId="0" applyFont="1" applyFill="1" applyBorder="1" applyAlignment="1">
      <alignment horizontal="left" vertical="center" wrapText="1"/>
    </xf>
    <xf numFmtId="0" fontId="78" fillId="49" borderId="0" xfId="0" applyFont="1" applyFill="1" applyAlignment="1">
      <alignment horizontal="left" vertical="center" wrapText="1"/>
    </xf>
    <xf numFmtId="0" fontId="78" fillId="49" borderId="37" xfId="0" applyFont="1" applyFill="1" applyBorder="1" applyAlignment="1">
      <alignment horizontal="left" vertical="center" wrapText="1"/>
    </xf>
    <xf numFmtId="0" fontId="78" fillId="49" borderId="53" xfId="0" applyFont="1" applyFill="1" applyBorder="1" applyAlignment="1">
      <alignment horizontal="left" vertical="center" wrapText="1"/>
    </xf>
    <xf numFmtId="0" fontId="78" fillId="49" borderId="40" xfId="0" applyFont="1" applyFill="1" applyBorder="1" applyAlignment="1">
      <alignment horizontal="left" vertical="center" wrapText="1"/>
    </xf>
    <xf numFmtId="0" fontId="78" fillId="49" borderId="49" xfId="0" applyFont="1" applyFill="1" applyBorder="1" applyAlignment="1">
      <alignment horizontal="left" vertical="center" wrapText="1"/>
    </xf>
    <xf numFmtId="0" fontId="66" fillId="48" borderId="51" xfId="0" applyFont="1" applyFill="1" applyBorder="1" applyAlignment="1">
      <alignment horizontal="center"/>
    </xf>
    <xf numFmtId="0" fontId="66" fillId="48" borderId="54" xfId="0" applyFont="1" applyFill="1" applyBorder="1" applyAlignment="1">
      <alignment horizontal="center"/>
    </xf>
    <xf numFmtId="0" fontId="66" fillId="48" borderId="52" xfId="0" applyFont="1" applyFill="1" applyBorder="1" applyAlignment="1">
      <alignment horizontal="center"/>
    </xf>
    <xf numFmtId="0" fontId="37" fillId="49" borderId="50" xfId="0" applyFont="1" applyFill="1" applyBorder="1" applyAlignment="1">
      <alignment wrapText="1"/>
    </xf>
    <xf numFmtId="0" fontId="37" fillId="49" borderId="40" xfId="0" applyFont="1" applyFill="1" applyBorder="1" applyAlignment="1">
      <alignment wrapText="1"/>
    </xf>
    <xf numFmtId="0" fontId="37" fillId="49" borderId="49" xfId="0" applyFont="1" applyFill="1" applyBorder="1" applyAlignment="1">
      <alignment wrapText="1"/>
    </xf>
    <xf numFmtId="0" fontId="61" fillId="0" borderId="23" xfId="0" applyFont="1" applyBorder="1" applyAlignment="1">
      <alignment vertical="center" wrapText="1"/>
    </xf>
    <xf numFmtId="0" fontId="61" fillId="0" borderId="0" xfId="0" applyFont="1" applyAlignment="1">
      <alignment vertical="center" wrapText="1"/>
    </xf>
    <xf numFmtId="0" fontId="61" fillId="0" borderId="37" xfId="0" applyFont="1" applyBorder="1" applyAlignment="1">
      <alignment vertical="center" wrapText="1"/>
    </xf>
    <xf numFmtId="0" fontId="61" fillId="0" borderId="50" xfId="0" applyFont="1" applyBorder="1" applyAlignment="1">
      <alignment vertical="center" wrapText="1"/>
    </xf>
    <xf numFmtId="0" fontId="61" fillId="0" borderId="40" xfId="0" applyFont="1" applyBorder="1" applyAlignment="1">
      <alignment vertical="center" wrapText="1"/>
    </xf>
    <xf numFmtId="0" fontId="61" fillId="0" borderId="49" xfId="0" applyFont="1" applyBorder="1" applyAlignment="1">
      <alignment vertical="center" wrapText="1"/>
    </xf>
    <xf numFmtId="0" fontId="64" fillId="50" borderId="35" xfId="0" applyFont="1" applyFill="1" applyBorder="1" applyAlignment="1">
      <alignment horizontal="center" vertical="center"/>
    </xf>
    <xf numFmtId="0" fontId="64" fillId="50" borderId="48" xfId="0" applyFont="1" applyFill="1" applyBorder="1" applyAlignment="1">
      <alignment horizontal="center" vertical="center"/>
    </xf>
    <xf numFmtId="0" fontId="61" fillId="0" borderId="27" xfId="0" applyFont="1" applyBorder="1" applyAlignment="1">
      <alignment vertical="center"/>
    </xf>
    <xf numFmtId="0" fontId="61" fillId="0" borderId="22" xfId="0" applyFont="1" applyBorder="1" applyAlignment="1">
      <alignment vertical="center"/>
    </xf>
    <xf numFmtId="0" fontId="61" fillId="0" borderId="55" xfId="0" applyFont="1" applyBorder="1" applyAlignment="1">
      <alignment vertical="center"/>
    </xf>
    <xf numFmtId="0" fontId="61" fillId="0" borderId="23" xfId="0" applyFont="1" applyBorder="1" applyAlignment="1">
      <alignment horizontal="left" vertical="center"/>
    </xf>
    <xf numFmtId="0" fontId="61" fillId="0" borderId="0" xfId="0" applyFont="1" applyAlignment="1">
      <alignment horizontal="left" vertical="center"/>
    </xf>
    <xf numFmtId="0" fontId="61" fillId="0" borderId="37" xfId="0" applyFont="1" applyBorder="1" applyAlignment="1">
      <alignment horizontal="left" vertical="center"/>
    </xf>
    <xf numFmtId="0" fontId="61" fillId="0" borderId="23" xfId="0" quotePrefix="1" applyFont="1" applyBorder="1" applyAlignment="1">
      <alignment horizontal="left" vertical="center"/>
    </xf>
    <xf numFmtId="0" fontId="61" fillId="0" borderId="23" xfId="0" applyFont="1" applyBorder="1" applyAlignment="1">
      <alignment vertical="center"/>
    </xf>
    <xf numFmtId="0" fontId="61" fillId="0" borderId="0" xfId="0" applyFont="1" applyAlignment="1">
      <alignment vertical="center"/>
    </xf>
    <xf numFmtId="0" fontId="61" fillId="0" borderId="37" xfId="0" applyFont="1" applyBorder="1" applyAlignment="1">
      <alignment vertical="center"/>
    </xf>
    <xf numFmtId="0" fontId="61" fillId="0" borderId="23" xfId="0" applyFont="1" applyBorder="1" applyAlignment="1">
      <alignment horizontal="left" vertical="center" wrapText="1"/>
    </xf>
    <xf numFmtId="0" fontId="61" fillId="0" borderId="0" xfId="0" applyFont="1" applyAlignment="1">
      <alignment horizontal="left" vertical="center" wrapText="1"/>
    </xf>
    <xf numFmtId="0" fontId="61" fillId="0" borderId="37" xfId="0" applyFont="1" applyBorder="1" applyAlignment="1">
      <alignment horizontal="left" vertical="center" wrapText="1"/>
    </xf>
    <xf numFmtId="0" fontId="66" fillId="48" borderId="76" xfId="0" applyFont="1" applyFill="1" applyBorder="1" applyAlignment="1">
      <alignment horizontal="center"/>
    </xf>
    <xf numFmtId="0" fontId="61" fillId="27" borderId="27" xfId="0" applyFont="1" applyFill="1" applyBorder="1" applyAlignment="1">
      <alignment horizontal="left"/>
    </xf>
    <xf numFmtId="0" fontId="61" fillId="27" borderId="22" xfId="0" applyFont="1" applyFill="1" applyBorder="1" applyAlignment="1">
      <alignment horizontal="left"/>
    </xf>
    <xf numFmtId="0" fontId="61" fillId="27" borderId="25" xfId="0" applyFont="1" applyFill="1" applyBorder="1" applyAlignment="1">
      <alignment horizontal="left"/>
    </xf>
    <xf numFmtId="0" fontId="61" fillId="49" borderId="23" xfId="0" applyFont="1" applyFill="1" applyBorder="1" applyAlignment="1">
      <alignment horizontal="left" wrapText="1"/>
    </xf>
    <xf numFmtId="0" fontId="61" fillId="49" borderId="0" xfId="0" applyFont="1" applyFill="1" applyAlignment="1">
      <alignment horizontal="left" wrapText="1"/>
    </xf>
    <xf numFmtId="0" fontId="61" fillId="49" borderId="24" xfId="0" applyFont="1" applyFill="1" applyBorder="1" applyAlignment="1">
      <alignment horizontal="left" wrapText="1"/>
    </xf>
    <xf numFmtId="0" fontId="61" fillId="47" borderId="30" xfId="0" applyFont="1" applyFill="1" applyBorder="1" applyAlignment="1">
      <alignment horizontal="left"/>
    </xf>
    <xf numFmtId="0" fontId="61" fillId="47" borderId="28" xfId="0" applyFont="1" applyFill="1" applyBorder="1" applyAlignment="1">
      <alignment horizontal="left"/>
    </xf>
    <xf numFmtId="0" fontId="61" fillId="47" borderId="31" xfId="0" applyFont="1" applyFill="1" applyBorder="1" applyAlignment="1">
      <alignment horizontal="left"/>
    </xf>
    <xf numFmtId="0" fontId="61" fillId="49" borderId="0" xfId="0" applyFont="1" applyFill="1" applyAlignment="1">
      <alignment wrapText="1"/>
    </xf>
    <xf numFmtId="0" fontId="74" fillId="49" borderId="0" xfId="0" applyFont="1" applyFill="1"/>
    <xf numFmtId="0" fontId="61" fillId="49" borderId="30" xfId="0" applyFont="1" applyFill="1" applyBorder="1" applyAlignment="1">
      <alignment horizontal="left" wrapText="1"/>
    </xf>
    <xf numFmtId="0" fontId="61" fillId="49" borderId="28" xfId="0" applyFont="1" applyFill="1" applyBorder="1" applyAlignment="1">
      <alignment horizontal="left" wrapText="1"/>
    </xf>
    <xf numFmtId="0" fontId="66" fillId="48" borderId="77" xfId="0" applyFont="1" applyFill="1" applyBorder="1" applyAlignment="1">
      <alignment horizontal="center"/>
    </xf>
    <xf numFmtId="0" fontId="74" fillId="0" borderId="54" xfId="0" applyFont="1" applyBorder="1" applyAlignment="1">
      <alignment horizontal="center"/>
    </xf>
    <xf numFmtId="0" fontId="74" fillId="0" borderId="52" xfId="0" applyFont="1" applyBorder="1" applyAlignment="1">
      <alignment horizontal="center"/>
    </xf>
    <xf numFmtId="0" fontId="64" fillId="48" borderId="43" xfId="0" applyFont="1" applyFill="1" applyBorder="1" applyAlignment="1">
      <alignment horizontal="center"/>
    </xf>
    <xf numFmtId="0" fontId="74" fillId="0" borderId="43" xfId="0" applyFont="1" applyBorder="1" applyAlignment="1">
      <alignment horizontal="center"/>
    </xf>
    <xf numFmtId="0" fontId="74" fillId="0" borderId="47" xfId="0" applyFont="1" applyBorder="1" applyAlignment="1">
      <alignment horizontal="center"/>
    </xf>
    <xf numFmtId="0" fontId="61" fillId="49" borderId="37" xfId="0" applyFont="1" applyFill="1" applyBorder="1" applyAlignment="1" applyProtection="1">
      <alignment horizontal="left" vertical="center" wrapText="1"/>
      <protection locked="0"/>
    </xf>
    <xf numFmtId="0" fontId="61" fillId="49" borderId="23" xfId="0" applyFont="1" applyFill="1" applyBorder="1" applyAlignment="1" applyProtection="1">
      <alignment horizontal="left" wrapText="1"/>
      <protection locked="0"/>
    </xf>
    <xf numFmtId="0" fontId="61" fillId="49" borderId="0" xfId="0" applyFont="1" applyFill="1" applyAlignment="1" applyProtection="1">
      <alignment horizontal="left" wrapText="1"/>
      <protection locked="0"/>
    </xf>
    <xf numFmtId="0" fontId="61" fillId="49" borderId="37" xfId="0" applyFont="1" applyFill="1" applyBorder="1" applyAlignment="1" applyProtection="1">
      <alignment horizontal="left" wrapText="1"/>
      <protection locked="0"/>
    </xf>
    <xf numFmtId="0" fontId="1" fillId="27" borderId="30" xfId="0" applyFont="1" applyFill="1" applyBorder="1" applyAlignment="1">
      <alignment vertical="center" wrapText="1"/>
    </xf>
    <xf numFmtId="0" fontId="1" fillId="27" borderId="28" xfId="0" applyFont="1" applyFill="1" applyBorder="1" applyAlignment="1">
      <alignment vertical="center" wrapText="1"/>
    </xf>
    <xf numFmtId="0" fontId="1" fillId="27" borderId="31" xfId="0" applyFont="1" applyFill="1" applyBorder="1" applyAlignment="1">
      <alignment vertical="center" wrapText="1"/>
    </xf>
    <xf numFmtId="0" fontId="66" fillId="47" borderId="33" xfId="0" applyFont="1" applyFill="1" applyBorder="1" applyAlignment="1">
      <alignment horizontal="center" vertical="center"/>
    </xf>
    <xf numFmtId="0" fontId="66" fillId="47" borderId="33" xfId="0" applyFont="1" applyFill="1" applyBorder="1" applyAlignment="1">
      <alignment vertical="center"/>
    </xf>
    <xf numFmtId="0" fontId="66" fillId="47" borderId="34" xfId="0" applyFont="1" applyFill="1" applyBorder="1" applyAlignment="1">
      <alignment vertical="center"/>
    </xf>
    <xf numFmtId="0" fontId="64" fillId="48" borderId="84" xfId="0" applyFont="1" applyFill="1" applyBorder="1" applyAlignment="1">
      <alignment horizontal="center" wrapText="1"/>
    </xf>
    <xf numFmtId="0" fontId="64" fillId="48" borderId="85" xfId="0" applyFont="1" applyFill="1" applyBorder="1" applyAlignment="1">
      <alignment horizontal="center" wrapText="1"/>
    </xf>
    <xf numFmtId="0" fontId="64" fillId="48" borderId="83" xfId="0" applyFont="1" applyFill="1" applyBorder="1" applyAlignment="1">
      <alignment horizontal="center" wrapText="1"/>
    </xf>
    <xf numFmtId="0" fontId="61" fillId="49" borderId="23" xfId="0" applyFont="1" applyFill="1" applyBorder="1" applyAlignment="1">
      <alignment wrapText="1"/>
    </xf>
    <xf numFmtId="0" fontId="61" fillId="27" borderId="24" xfId="0" applyFont="1" applyFill="1" applyBorder="1" applyAlignment="1">
      <alignment wrapText="1"/>
    </xf>
    <xf numFmtId="0" fontId="61" fillId="49" borderId="23" xfId="0" applyFont="1" applyFill="1" applyBorder="1" applyAlignment="1">
      <alignment vertical="top" wrapText="1"/>
    </xf>
    <xf numFmtId="0" fontId="61" fillId="49" borderId="24" xfId="0" applyFont="1" applyFill="1" applyBorder="1" applyAlignment="1">
      <alignment vertical="top" wrapText="1"/>
    </xf>
    <xf numFmtId="0" fontId="61" fillId="27" borderId="23" xfId="0" applyFont="1" applyFill="1" applyBorder="1" applyAlignment="1">
      <alignment wrapText="1"/>
    </xf>
    <xf numFmtId="0" fontId="74" fillId="0" borderId="0" xfId="0" applyFont="1" applyAlignment="1">
      <alignment wrapText="1"/>
    </xf>
    <xf numFmtId="0" fontId="74" fillId="0" borderId="24" xfId="0" applyFont="1" applyBorder="1" applyAlignment="1">
      <alignment wrapText="1"/>
    </xf>
    <xf numFmtId="0" fontId="74" fillId="0" borderId="23" xfId="0" applyFont="1" applyBorder="1" applyAlignment="1">
      <alignment wrapText="1"/>
    </xf>
    <xf numFmtId="0" fontId="61" fillId="49" borderId="0" xfId="0" applyFont="1" applyFill="1" applyAlignment="1">
      <alignment vertical="top" wrapText="1"/>
    </xf>
    <xf numFmtId="0" fontId="66" fillId="48" borderId="34" xfId="0" applyFont="1" applyFill="1" applyBorder="1" applyAlignment="1">
      <alignment horizontal="center" vertical="center"/>
    </xf>
    <xf numFmtId="0" fontId="61" fillId="47" borderId="0" xfId="0" applyFont="1" applyFill="1" applyAlignment="1">
      <alignment wrapText="1"/>
    </xf>
    <xf numFmtId="0" fontId="61" fillId="47" borderId="24" xfId="0" applyFont="1" applyFill="1" applyBorder="1" applyAlignment="1">
      <alignment wrapText="1"/>
    </xf>
    <xf numFmtId="0" fontId="76" fillId="50" borderId="54" xfId="0" applyFont="1" applyFill="1" applyBorder="1" applyAlignment="1">
      <alignment horizontal="center" vertical="center" wrapText="1"/>
    </xf>
    <xf numFmtId="0" fontId="81" fillId="50" borderId="43" xfId="0" applyFont="1" applyFill="1" applyBorder="1" applyAlignment="1">
      <alignment horizontal="center" vertical="center" wrapText="1"/>
    </xf>
    <xf numFmtId="0" fontId="81" fillId="50" borderId="47" xfId="0" applyFont="1" applyFill="1" applyBorder="1" applyAlignment="1">
      <alignment horizontal="center" vertical="center" wrapText="1"/>
    </xf>
    <xf numFmtId="0" fontId="37" fillId="0" borderId="92" xfId="0" applyFont="1" applyBorder="1" applyAlignment="1">
      <alignment horizontal="left" vertical="top" wrapText="1"/>
    </xf>
    <xf numFmtId="0" fontId="37" fillId="0" borderId="93" xfId="0" applyFont="1" applyBorder="1" applyAlignment="1">
      <alignment horizontal="left" vertical="top" wrapText="1"/>
    </xf>
    <xf numFmtId="0" fontId="37" fillId="0" borderId="94" xfId="0" applyFont="1" applyBorder="1" applyAlignment="1">
      <alignment horizontal="left" vertical="top" wrapText="1"/>
    </xf>
    <xf numFmtId="0" fontId="78" fillId="49" borderId="35" xfId="0" applyFont="1" applyFill="1" applyBorder="1" applyAlignment="1">
      <alignment horizontal="left" wrapText="1"/>
    </xf>
    <xf numFmtId="164" fontId="65" fillId="47" borderId="58" xfId="0" applyNumberFormat="1" applyFont="1" applyFill="1" applyBorder="1" applyAlignment="1">
      <alignment horizontal="left" vertical="center" wrapText="1"/>
    </xf>
    <xf numFmtId="164" fontId="65" fillId="47" borderId="59" xfId="0" applyNumberFormat="1" applyFont="1" applyFill="1" applyBorder="1" applyAlignment="1">
      <alignment horizontal="left" vertical="center" wrapText="1"/>
    </xf>
    <xf numFmtId="0" fontId="81" fillId="51" borderId="35" xfId="0" applyFont="1" applyFill="1" applyBorder="1" applyAlignment="1">
      <alignment horizontal="center" vertical="center"/>
    </xf>
    <xf numFmtId="0" fontId="81" fillId="51" borderId="48" xfId="0" applyFont="1" applyFill="1" applyBorder="1" applyAlignment="1">
      <alignment horizontal="center" vertical="center"/>
    </xf>
    <xf numFmtId="0" fontId="81" fillId="51" borderId="60" xfId="0" applyFont="1" applyFill="1" applyBorder="1" applyAlignment="1">
      <alignment horizontal="center" vertical="center"/>
    </xf>
    <xf numFmtId="0" fontId="81" fillId="51" borderId="43" xfId="0" applyFont="1" applyFill="1" applyBorder="1" applyAlignment="1">
      <alignment horizontal="center" vertical="center"/>
    </xf>
    <xf numFmtId="0" fontId="81" fillId="51" borderId="47" xfId="0" applyFont="1" applyFill="1" applyBorder="1" applyAlignment="1">
      <alignment horizontal="center" vertical="center"/>
    </xf>
    <xf numFmtId="0" fontId="78" fillId="49" borderId="36" xfId="0" applyFont="1" applyFill="1" applyBorder="1" applyAlignment="1">
      <alignment horizontal="left" vertical="center"/>
    </xf>
    <xf numFmtId="0" fontId="78" fillId="49" borderId="0" xfId="0" applyFont="1" applyFill="1" applyAlignment="1">
      <alignment horizontal="left" vertical="center"/>
    </xf>
    <xf numFmtId="0" fontId="78" fillId="49" borderId="37" xfId="0" applyFont="1" applyFill="1" applyBorder="1" applyAlignment="1">
      <alignment horizontal="left" vertical="center"/>
    </xf>
    <xf numFmtId="0" fontId="77" fillId="50" borderId="54" xfId="0" applyFont="1" applyFill="1" applyBorder="1" applyAlignment="1">
      <alignment horizontal="center"/>
    </xf>
    <xf numFmtId="0" fontId="77" fillId="50" borderId="52" xfId="0" applyFont="1" applyFill="1" applyBorder="1" applyAlignment="1">
      <alignment horizontal="center"/>
    </xf>
    <xf numFmtId="0" fontId="78" fillId="49" borderId="46" xfId="0" applyFont="1" applyFill="1" applyBorder="1" applyAlignment="1">
      <alignment horizontal="left" vertical="center"/>
    </xf>
    <xf numFmtId="0" fontId="78" fillId="49" borderId="35" xfId="0" applyFont="1" applyFill="1" applyBorder="1" applyAlignment="1">
      <alignment horizontal="left" vertical="center"/>
    </xf>
    <xf numFmtId="0" fontId="78" fillId="49" borderId="48" xfId="0" applyFont="1" applyFill="1" applyBorder="1" applyAlignment="1">
      <alignment horizontal="left" vertical="center"/>
    </xf>
    <xf numFmtId="0" fontId="78" fillId="0" borderId="53" xfId="0" applyFont="1" applyBorder="1" applyAlignment="1">
      <alignment vertical="center" wrapText="1"/>
    </xf>
    <xf numFmtId="0" fontId="78" fillId="0" borderId="40" xfId="0" applyFont="1" applyBorder="1"/>
    <xf numFmtId="0" fontId="78" fillId="0" borderId="49" xfId="0" applyFont="1" applyBorder="1"/>
    <xf numFmtId="0" fontId="66" fillId="48" borderId="51" xfId="0" applyFont="1" applyFill="1" applyBorder="1" applyAlignment="1">
      <alignment horizontal="center" vertical="center"/>
    </xf>
    <xf numFmtId="0" fontId="66" fillId="48" borderId="54" xfId="0" applyFont="1" applyFill="1" applyBorder="1" applyAlignment="1">
      <alignment horizontal="center" vertical="center"/>
    </xf>
    <xf numFmtId="0" fontId="66" fillId="48" borderId="52" xfId="0" applyFont="1" applyFill="1" applyBorder="1" applyAlignment="1">
      <alignment horizontal="center" vertical="center"/>
    </xf>
    <xf numFmtId="0" fontId="61" fillId="49" borderId="46" xfId="0" applyFont="1" applyFill="1" applyBorder="1" applyAlignment="1">
      <alignment horizontal="left" vertical="center" wrapText="1"/>
    </xf>
    <xf numFmtId="0" fontId="61" fillId="49" borderId="35" xfId="0" applyFont="1" applyFill="1" applyBorder="1" applyAlignment="1">
      <alignment horizontal="left" vertical="center" wrapText="1"/>
    </xf>
    <xf numFmtId="0" fontId="61" fillId="49" borderId="48" xfId="0" applyFont="1" applyFill="1" applyBorder="1" applyAlignment="1">
      <alignment horizontal="left" vertical="center" wrapText="1"/>
    </xf>
    <xf numFmtId="0" fontId="61" fillId="49" borderId="36" xfId="0" applyFont="1" applyFill="1" applyBorder="1" applyAlignment="1">
      <alignment wrapText="1"/>
    </xf>
    <xf numFmtId="0" fontId="61" fillId="49" borderId="37" xfId="0" applyFont="1" applyFill="1" applyBorder="1" applyAlignment="1">
      <alignment wrapText="1"/>
    </xf>
    <xf numFmtId="0" fontId="61" fillId="49" borderId="53" xfId="0" quotePrefix="1" applyFont="1" applyFill="1" applyBorder="1" applyAlignment="1">
      <alignment wrapText="1"/>
    </xf>
    <xf numFmtId="0" fontId="61" fillId="49" borderId="40" xfId="0" quotePrefix="1" applyFont="1" applyFill="1" applyBorder="1" applyAlignment="1">
      <alignment wrapText="1"/>
    </xf>
    <xf numFmtId="0" fontId="61" fillId="49" borderId="49" xfId="0" quotePrefix="1" applyFont="1" applyFill="1" applyBorder="1" applyAlignment="1">
      <alignment wrapText="1"/>
    </xf>
    <xf numFmtId="0" fontId="61" fillId="49" borderId="36" xfId="0" applyFont="1" applyFill="1" applyBorder="1" applyAlignment="1">
      <alignment horizontal="left" wrapText="1"/>
    </xf>
    <xf numFmtId="0" fontId="61" fillId="49" borderId="37" xfId="0" applyFont="1" applyFill="1" applyBorder="1" applyAlignment="1">
      <alignment horizontal="left" wrapText="1"/>
    </xf>
    <xf numFmtId="0" fontId="77" fillId="50" borderId="43" xfId="0" applyFont="1" applyFill="1" applyBorder="1" applyAlignment="1">
      <alignment horizontal="center" vertical="center" wrapText="1"/>
    </xf>
    <xf numFmtId="0" fontId="77" fillId="50" borderId="47" xfId="0" applyFont="1" applyFill="1" applyBorder="1" applyAlignment="1">
      <alignment horizontal="center" vertical="center" wrapText="1"/>
    </xf>
    <xf numFmtId="0" fontId="78" fillId="0" borderId="51" xfId="0" applyFont="1" applyBorder="1" applyAlignment="1">
      <alignment horizontal="left" vertical="top" wrapText="1"/>
    </xf>
    <xf numFmtId="0" fontId="78" fillId="0" borderId="52" xfId="0" applyFont="1" applyBorder="1" applyAlignment="1">
      <alignment horizontal="left" vertical="top" wrapText="1"/>
    </xf>
    <xf numFmtId="0" fontId="76" fillId="50" borderId="46" xfId="0" applyFont="1" applyFill="1" applyBorder="1" applyAlignment="1">
      <alignment horizontal="center" vertical="center" wrapText="1"/>
    </xf>
    <xf numFmtId="0" fontId="76" fillId="50" borderId="48" xfId="0" applyFont="1" applyFill="1" applyBorder="1" applyAlignment="1">
      <alignment horizontal="center" vertical="center" wrapText="1"/>
    </xf>
    <xf numFmtId="0" fontId="69" fillId="48" borderId="103" xfId="0" applyFont="1" applyFill="1" applyBorder="1" applyAlignment="1">
      <alignment horizontal="center" vertical="center"/>
    </xf>
    <xf numFmtId="0" fontId="69" fillId="48" borderId="61" xfId="0" applyFont="1" applyFill="1" applyBorder="1" applyAlignment="1">
      <alignment horizontal="left" vertical="center"/>
    </xf>
  </cellXfs>
  <cellStyles count="376">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xfId="336" builtinId="3"/>
    <cellStyle name="Comma 2" xfId="42" xr:uid="{00000000-0005-0000-0000-000029000000}"/>
    <cellStyle name="Comma 2 2" xfId="43" xr:uid="{00000000-0005-0000-0000-00002A000000}"/>
    <cellStyle name="Comma 2 2 2" xfId="321" xr:uid="{5E1A5AE4-B6BD-4A14-909B-C776F3ADF4C1}"/>
    <cellStyle name="Comma 2 2 2 2" xfId="357" xr:uid="{BE1213E2-A7E0-4993-A04D-911B7BE13EF0}"/>
    <cellStyle name="Comma 2 2 3" xfId="341" xr:uid="{5687D0F3-E6D4-463F-B2E3-2A0B1EE20A95}"/>
    <cellStyle name="Comma 2 3" xfId="311" xr:uid="{00000000-0005-0000-0000-00002B000000}"/>
    <cellStyle name="Comma 2 3 2" xfId="331" xr:uid="{64B1989C-4964-4CD3-B3EC-C4A9A391B5F2}"/>
    <cellStyle name="Comma 2 3 2 2" xfId="367" xr:uid="{3DBEF241-DA54-4814-A550-686F9AF4534F}"/>
    <cellStyle name="Comma 2 3 3" xfId="351" xr:uid="{6CE3AB98-7E37-4190-83D4-2311E6C96904}"/>
    <cellStyle name="Comma 2 4" xfId="320" xr:uid="{0D0D3998-D138-44AD-8CA3-3199FB4E0A74}"/>
    <cellStyle name="Comma 2 4 2" xfId="356" xr:uid="{5E725015-630E-4AC2-8704-CCF1ED041A64}"/>
    <cellStyle name="Comma 2 5" xfId="340" xr:uid="{9BF6EE78-CA6C-444A-822D-4E5BDA8F33A1}"/>
    <cellStyle name="Comma 3" xfId="44" xr:uid="{00000000-0005-0000-0000-00002C000000}"/>
    <cellStyle name="Comma 3 2" xfId="45" xr:uid="{00000000-0005-0000-0000-00002D000000}"/>
    <cellStyle name="Comma 3 2 2" xfId="46" xr:uid="{00000000-0005-0000-0000-00002E000000}"/>
    <cellStyle name="Comma 3 2 2 2" xfId="324" xr:uid="{274162D3-73F4-44EB-8F8D-15124BC5C43C}"/>
    <cellStyle name="Comma 3 2 2 2 2" xfId="360" xr:uid="{614BDF5C-4883-4CF4-8C07-DD8FFF957505}"/>
    <cellStyle name="Comma 3 2 2 3" xfId="344" xr:uid="{03F1FE66-9A67-4BD2-99E6-DB7A220CBAA3}"/>
    <cellStyle name="Comma 3 2 3" xfId="313" xr:uid="{00000000-0005-0000-0000-00002F000000}"/>
    <cellStyle name="Comma 3 2 3 2" xfId="333" xr:uid="{23DA9731-06AF-4551-8871-15EE5A4F1273}"/>
    <cellStyle name="Comma 3 2 3 2 2" xfId="369" xr:uid="{10C6EEFA-C86F-4974-8717-9A5C316ADCB0}"/>
    <cellStyle name="Comma 3 2 3 3" xfId="353" xr:uid="{988D67B9-43F8-4E85-9D89-5E2E133A3124}"/>
    <cellStyle name="Comma 3 2 4" xfId="323" xr:uid="{BDA92D93-06B9-42F2-8F02-56CF8531C72B}"/>
    <cellStyle name="Comma 3 2 4 2" xfId="359" xr:uid="{9E0899D5-5926-4B82-93CF-4280315EEC63}"/>
    <cellStyle name="Comma 3 2 5" xfId="343" xr:uid="{EE25F789-3241-4E69-9A9B-3D84DB45B762}"/>
    <cellStyle name="Comma 3 3" xfId="47" xr:uid="{00000000-0005-0000-0000-000030000000}"/>
    <cellStyle name="Comma 3 3 2" xfId="325" xr:uid="{C4F8A83E-6F58-4FEF-A40C-04F524409F08}"/>
    <cellStyle name="Comma 3 3 2 2" xfId="361" xr:uid="{95505093-3C1B-4301-A03B-5DF8CB23C4F1}"/>
    <cellStyle name="Comma 3 3 3" xfId="345" xr:uid="{DFE2103E-70FE-4D5D-A23A-F6F7300DD432}"/>
    <cellStyle name="Comma 3 4" xfId="312" xr:uid="{00000000-0005-0000-0000-000031000000}"/>
    <cellStyle name="Comma 3 4 2" xfId="332" xr:uid="{36E26D0C-EB32-4FD4-93E0-2B64349A4836}"/>
    <cellStyle name="Comma 3 4 2 2" xfId="368" xr:uid="{ADDD680F-EE58-4478-89F9-A78E980B52EB}"/>
    <cellStyle name="Comma 3 4 3" xfId="352" xr:uid="{139030DF-C64B-4D6E-AE55-672D582E8121}"/>
    <cellStyle name="Comma 3 5" xfId="322" xr:uid="{9A2FF96C-3946-4754-987E-6A8CF32E7B00}"/>
    <cellStyle name="Comma 3 5 2" xfId="358" xr:uid="{F469F1D4-CB6A-422B-A515-CE31460C930A}"/>
    <cellStyle name="Comma 3 6" xfId="342" xr:uid="{4D68DC01-A2FD-44A6-85C7-0AFBDF8D54E1}"/>
    <cellStyle name="Comma 4" xfId="48" xr:uid="{00000000-0005-0000-0000-000032000000}"/>
    <cellStyle name="Comma 4 2" xfId="49" xr:uid="{00000000-0005-0000-0000-000033000000}"/>
    <cellStyle name="Comma 4 2 2" xfId="327" xr:uid="{D889C079-4C2C-4459-9D63-FFC594269896}"/>
    <cellStyle name="Comma 4 2 2 2" xfId="363" xr:uid="{D7C79B3B-16F2-42C5-B4A2-048E3096CF9A}"/>
    <cellStyle name="Comma 4 2 3" xfId="347" xr:uid="{27832D3B-9642-4801-8768-3DACB98D1086}"/>
    <cellStyle name="Comma 4 3" xfId="314" xr:uid="{00000000-0005-0000-0000-000034000000}"/>
    <cellStyle name="Comma 4 3 2" xfId="334" xr:uid="{7691EBC0-8D8C-4C4B-B102-7E422C130CAF}"/>
    <cellStyle name="Comma 4 3 2 2" xfId="370" xr:uid="{B045EEEA-AB09-420C-BD4C-8EE2C7914DBB}"/>
    <cellStyle name="Comma 4 3 3" xfId="354" xr:uid="{D5169D16-E82A-4EEC-AE54-CA77280F81DD}"/>
    <cellStyle name="Comma 4 4" xfId="326" xr:uid="{E671A099-3DF3-4BC8-BB71-EC89C615385D}"/>
    <cellStyle name="Comma 4 4 2" xfId="362" xr:uid="{476B44AE-2F49-4794-A51A-DF70CB6AABA6}"/>
    <cellStyle name="Comma 4 5" xfId="346" xr:uid="{1BB4C927-16E8-4946-8162-D2558AB7D0F2}"/>
    <cellStyle name="Comma 5" xfId="50" xr:uid="{00000000-0005-0000-0000-000035000000}"/>
    <cellStyle name="Comma 5 2" xfId="328" xr:uid="{A3E01180-0FF9-409F-90EE-E1C9346514CF}"/>
    <cellStyle name="Comma 5 2 2" xfId="364" xr:uid="{C1FF67F4-F325-4605-ABAE-E626DCEFD6BF}"/>
    <cellStyle name="Comma 5 3" xfId="348" xr:uid="{30C49046-E3B1-40E0-9441-522D79996E2A}"/>
    <cellStyle name="Comma 6" xfId="372" xr:uid="{91AC975E-38A3-4280-9FC8-351BEC7D6984}"/>
    <cellStyle name="Currency 2" xfId="51" xr:uid="{00000000-0005-0000-0000-000036000000}"/>
    <cellStyle name="Currency 2 2" xfId="52" xr:uid="{00000000-0005-0000-0000-000037000000}"/>
    <cellStyle name="Currency 2 2 2" xfId="330" xr:uid="{88CB099D-2FD9-43E8-8FAF-1198252E497D}"/>
    <cellStyle name="Currency 2 2 2 2" xfId="366" xr:uid="{8151D365-6516-43A6-A0B4-52AFC0E370B2}"/>
    <cellStyle name="Currency 2 2 3" xfId="350" xr:uid="{75E85041-1BFE-4422-8EBF-9C96EFA5A59B}"/>
    <cellStyle name="Currency 2 3" xfId="315" xr:uid="{00000000-0005-0000-0000-000038000000}"/>
    <cellStyle name="Currency 2 3 2" xfId="335" xr:uid="{FC110E0B-DF6E-41B5-96C8-EAE2526F6141}"/>
    <cellStyle name="Currency 2 3 2 2" xfId="371" xr:uid="{6D6D0701-83CD-4EE5-B2CD-9C2281C2E7FC}"/>
    <cellStyle name="Currency 2 3 3" xfId="355" xr:uid="{D1764132-3D39-4768-9DC7-622879EB2B9D}"/>
    <cellStyle name="Currency 2 4" xfId="329" xr:uid="{05BEC61B-D6CE-4D5F-924B-5B2567D45774}"/>
    <cellStyle name="Currency 2 4 2" xfId="365" xr:uid="{02407198-3C68-432B-8003-26015B882682}"/>
    <cellStyle name="Currency 2 5" xfId="349" xr:uid="{34C57DFF-ECE8-44CE-B0FC-3E51787D91CC}"/>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Hyperlink 2 2" xfId="339" xr:uid="{EF1F51B4-657B-434E-B3E6-01BE3B451CDF}"/>
    <cellStyle name="Hyperlink 3" xfId="374" xr:uid="{FEE6702A-746B-4C66-AA7A-88365CBAAB61}"/>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02 2" xfId="375" xr:uid="{D3CA75F7-7753-4227-ABF2-596D6C44B8D0}"/>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48" xfId="338" xr:uid="{7A668A09-3685-4F80-AD94-1F973B0564D6}"/>
    <cellStyle name="Normal 48 2" xfId="373" xr:uid="{C3D8042A-ED4B-4715-B71A-43A257466FA0}"/>
    <cellStyle name="Normal 49" xfId="337" xr:uid="{8A132D17-3429-4BAA-BFF3-CDDCD337B21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B8B24DCF-4D5F-4608-B1D0-BD3CB57C1EBA}"/>
    <cellStyle name="Normal_Linked Economy Supplementary Tables AS11" xfId="318" xr:uid="{6A4E9186-E75C-428D-8B09-BEA59FDA4956}"/>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 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D32"/>
  <sheetViews>
    <sheetView showFormulas="1" tabSelected="1" zoomScaleNormal="100" zoomScaleSheetLayoutView="100" workbookViewId="0"/>
  </sheetViews>
  <sheetFormatPr defaultColWidth="8.77734375" defaultRowHeight="15" x14ac:dyDescent="0.25"/>
  <cols>
    <col min="1" max="1" width="2.88671875" style="1" customWidth="1"/>
    <col min="2" max="2" width="76.109375" style="1" customWidth="1"/>
    <col min="3" max="16384" width="8.77734375" style="1"/>
  </cols>
  <sheetData>
    <row r="1" spans="1:2" ht="33.75" customHeight="1" thickBot="1" x14ac:dyDescent="0.3">
      <c r="A1" s="5"/>
    </row>
    <row r="2" spans="1:2" ht="33" customHeight="1" x14ac:dyDescent="0.25">
      <c r="B2" s="647" t="s">
        <v>0</v>
      </c>
    </row>
    <row r="3" spans="1:2" ht="19.5" x14ac:dyDescent="0.25">
      <c r="B3" s="648" t="s">
        <v>658</v>
      </c>
    </row>
    <row r="4" spans="1:2" ht="29.25" customHeight="1" x14ac:dyDescent="0.25">
      <c r="A4" s="7"/>
      <c r="B4" s="493" t="s">
        <v>1</v>
      </c>
    </row>
    <row r="5" spans="1:2" ht="15.75" customHeight="1" x14ac:dyDescent="0.25">
      <c r="A5" s="7"/>
      <c r="B5" s="493" t="s">
        <v>2</v>
      </c>
    </row>
    <row r="6" spans="1:2" ht="15.75" customHeight="1" x14ac:dyDescent="0.25">
      <c r="A6" s="7"/>
      <c r="B6" s="493" t="s">
        <v>3</v>
      </c>
    </row>
    <row r="7" spans="1:2" ht="15.75" customHeight="1" x14ac:dyDescent="0.25">
      <c r="A7" s="7"/>
      <c r="B7" s="493" t="s">
        <v>4</v>
      </c>
    </row>
    <row r="8" spans="1:2" ht="15.75" customHeight="1" x14ac:dyDescent="0.25">
      <c r="A8" s="7"/>
      <c r="B8" s="493" t="s">
        <v>5</v>
      </c>
    </row>
    <row r="9" spans="1:2" ht="15.75" customHeight="1" x14ac:dyDescent="0.25">
      <c r="A9" s="7"/>
      <c r="B9" s="493" t="s">
        <v>6</v>
      </c>
    </row>
    <row r="10" spans="1:2" ht="15.75" customHeight="1" x14ac:dyDescent="0.25">
      <c r="A10" s="7"/>
      <c r="B10" s="493" t="s">
        <v>7</v>
      </c>
    </row>
    <row r="11" spans="1:2" ht="15.75" customHeight="1" x14ac:dyDescent="0.25">
      <c r="A11" s="7"/>
      <c r="B11" s="493" t="s">
        <v>8</v>
      </c>
    </row>
    <row r="12" spans="1:2" ht="15.75" customHeight="1" x14ac:dyDescent="0.25">
      <c r="A12" s="7"/>
      <c r="B12" s="493" t="s">
        <v>9</v>
      </c>
    </row>
    <row r="13" spans="1:2" ht="15.75" customHeight="1" x14ac:dyDescent="0.25">
      <c r="A13" s="8"/>
      <c r="B13" s="493" t="s">
        <v>10</v>
      </c>
    </row>
    <row r="14" spans="1:2" ht="15.75" customHeight="1" x14ac:dyDescent="0.25">
      <c r="A14" s="7"/>
      <c r="B14" s="493" t="s">
        <v>11</v>
      </c>
    </row>
    <row r="15" spans="1:2" ht="15.75" customHeight="1" x14ac:dyDescent="0.25">
      <c r="A15" s="7"/>
      <c r="B15" s="493" t="s">
        <v>12</v>
      </c>
    </row>
    <row r="16" spans="1:2" ht="15.75" customHeight="1" x14ac:dyDescent="0.25">
      <c r="A16" s="7"/>
      <c r="B16" s="493" t="s">
        <v>13</v>
      </c>
    </row>
    <row r="17" spans="1:4" ht="15.75" customHeight="1" x14ac:dyDescent="0.25">
      <c r="A17" s="7"/>
      <c r="B17" s="493" t="s">
        <v>14</v>
      </c>
    </row>
    <row r="18" spans="1:4" ht="15.75" customHeight="1" x14ac:dyDescent="0.25">
      <c r="A18" s="7"/>
      <c r="B18" s="493" t="s">
        <v>15</v>
      </c>
      <c r="D18" s="79"/>
    </row>
    <row r="19" spans="1:4" ht="15.75" customHeight="1" x14ac:dyDescent="0.25">
      <c r="A19" s="7"/>
      <c r="B19" s="493" t="s">
        <v>16</v>
      </c>
      <c r="D19" s="79"/>
    </row>
    <row r="20" spans="1:4" ht="15.75" customHeight="1" x14ac:dyDescent="0.25">
      <c r="A20" s="7"/>
      <c r="B20" s="493" t="s">
        <v>17</v>
      </c>
      <c r="C20" s="53"/>
      <c r="D20" s="79"/>
    </row>
    <row r="21" spans="1:4" ht="15.75" customHeight="1" x14ac:dyDescent="0.25">
      <c r="B21" s="493" t="s">
        <v>18</v>
      </c>
      <c r="D21" s="79"/>
    </row>
    <row r="22" spans="1:4" ht="15.75" customHeight="1" x14ac:dyDescent="0.25">
      <c r="B22" s="493" t="s">
        <v>19</v>
      </c>
      <c r="D22" s="79"/>
    </row>
    <row r="23" spans="1:4" ht="15.75" customHeight="1" x14ac:dyDescent="0.25">
      <c r="B23" s="493" t="s">
        <v>20</v>
      </c>
      <c r="D23" s="79"/>
    </row>
    <row r="24" spans="1:4" ht="15.75" customHeight="1" x14ac:dyDescent="0.25">
      <c r="B24" s="493" t="s">
        <v>21</v>
      </c>
      <c r="D24" s="79"/>
    </row>
    <row r="25" spans="1:4" ht="15.75" thickBot="1" x14ac:dyDescent="0.3">
      <c r="B25" s="494" t="s">
        <v>22</v>
      </c>
      <c r="D25" s="54"/>
    </row>
    <row r="26" spans="1:4" x14ac:dyDescent="0.25">
      <c r="B26" s="293"/>
      <c r="D26" s="54"/>
    </row>
    <row r="27" spans="1:4" x14ac:dyDescent="0.25">
      <c r="B27" s="293"/>
      <c r="D27" s="54"/>
    </row>
    <row r="28" spans="1:4" x14ac:dyDescent="0.25">
      <c r="B28" s="293"/>
    </row>
    <row r="29" spans="1:4" x14ac:dyDescent="0.25">
      <c r="B29" s="293"/>
    </row>
    <row r="30" spans="1:4" x14ac:dyDescent="0.25">
      <c r="B30" s="293"/>
    </row>
    <row r="31" spans="1:4" x14ac:dyDescent="0.25">
      <c r="B31" s="293"/>
    </row>
    <row r="32" spans="1:4" x14ac:dyDescent="0.25">
      <c r="B32" s="293"/>
    </row>
  </sheetData>
  <phoneticPr fontId="37" type="noConversion"/>
  <hyperlinks>
    <hyperlink ref="B4" location="'1.1'!A1" display="Table 1.1: GDP Expenditure Components (Chain-Linked Volumes)" xr:uid="{00000000-0004-0000-0000-000000000000}"/>
    <hyperlink ref="B5" location="'1.2'!A1" display="Table 1.2: GDP Expenditure Components (Current Prices)" xr:uid="{00000000-0004-0000-0000-000001000000}"/>
    <hyperlink ref="B6" location="'1.3'!A1" display="Table 1.3: GDP Income Components" xr:uid="{00000000-0004-0000-0000-000002000000}"/>
    <hyperlink ref="B9" location="'1.6'!A1" display="Table 1.6: Labour Market" xr:uid="{00000000-0004-0000-0000-000003000000}"/>
    <hyperlink ref="B10" location="'1.7'!A1" display="Table 1.7: Inflation" xr:uid="{00000000-0004-0000-0000-000004000000}"/>
    <hyperlink ref="B11" location="'1.8'!A1" display="Table 1.8: Balance of Payments" xr:uid="{00000000-0004-0000-0000-000005000000}"/>
    <hyperlink ref="B12" location="'1.9'!A1" display="Table 1.9: Market-derived assumptions" xr:uid="{00000000-0004-0000-0000-000006000000}"/>
    <hyperlink ref="B13" location="'1.10'!A1" display="Table 1.10: Financial Balances by Sector" xr:uid="{00000000-0004-0000-0000-000007000000}"/>
    <hyperlink ref="B14" location="'1.11'!A1" display="Table 1.11: Balance Sheets and Lending" xr:uid="{00000000-0004-0000-0000-000008000000}"/>
    <hyperlink ref="B16" location="'1.12'!A1" display="Table 1.12: Household Disposable Income" xr:uid="{00000000-0004-0000-0000-00000A000000}"/>
    <hyperlink ref="B7" location="'1.4'!A1" display="Table 1.4: Nominal GDP (non-seasonally adjusted)" xr:uid="{00000000-0004-0000-0000-00000C000000}"/>
    <hyperlink ref="B8" location="'1.5'!A1" display="Table 1.5: Per capita (age +16)" xr:uid="{00000000-0004-0000-0000-00000D000000}"/>
    <hyperlink ref="B17" location="'1.13'!A1" display="Table 1.13: National Minimum Wage and National Living Wage" xr:uid="{00000000-0004-0000-0000-00000E000000}"/>
    <hyperlink ref="B18" location="'1.14'!A1" display="Table 1.14: OBR central estimate of the output gap" xr:uid="{00000000-0004-0000-0000-00000F000000}"/>
    <hyperlink ref="B19" location="'1.15'!A1" display="Table 1.15: Potential output forecast" xr:uid="{00000000-0004-0000-0000-000010000000}"/>
    <hyperlink ref="B21" location="'1.17'!A1" display="Table 1.16: Household debt servicing costs" xr:uid="{00000000-0004-0000-0000-000011000000}"/>
    <hyperlink ref="B25" location="'1.20'!A1" display="Table 1.20 Electricity price forecast " xr:uid="{00000000-0004-0000-0000-000012000000}"/>
    <hyperlink ref="B20" location="'1.16'!A1" display="Table 1.16: Housing market" xr:uid="{00000000-0004-0000-0000-000015000000}"/>
    <hyperlink ref="B15" location="'1.11b'!A1" display="Table 1.11b: Household balance sheet - unsecured household debt" xr:uid="{A5F35F40-13C5-4D69-AFA5-59262A3477BE}"/>
    <hyperlink ref="B22" location="'1.18'!A1" display="Table 1.18: Eligible rent growth assumptions" xr:uid="{8038FD10-5374-4925-8715-0E0A986C372E}"/>
    <hyperlink ref="B24" location="'1.19b'!A1" display="Table 1.19b: CPI category weights" xr:uid="{DA68C604-7C42-42D3-B7F6-CCE3443AE601}"/>
    <hyperlink ref="B23" location="'1.19'!A1" display="Table 1.19: CPI category inflation" xr:uid="{2E46FC8C-519B-4DF3-B226-B761EC8141F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codeName="Sheet10">
    <tabColor theme="6"/>
  </sheetPr>
  <dimension ref="A1:W154"/>
  <sheetViews>
    <sheetView zoomScaleNormal="100" zoomScaleSheetLayoutView="100" workbookViewId="0"/>
  </sheetViews>
  <sheetFormatPr defaultColWidth="8.77734375" defaultRowHeight="15.75" x14ac:dyDescent="0.25"/>
  <cols>
    <col min="1" max="1" width="9.21875" style="3" customWidth="1"/>
    <col min="2" max="2" width="14.21875" style="3" customWidth="1"/>
    <col min="3" max="12" width="16.77734375" style="3" customWidth="1"/>
    <col min="13" max="16384" width="8.77734375" style="3"/>
  </cols>
  <sheetData>
    <row r="1" spans="1:20" ht="33.75" customHeight="1" thickBot="1" x14ac:dyDescent="0.3">
      <c r="A1" s="5" t="s">
        <v>23</v>
      </c>
      <c r="B1" s="17"/>
      <c r="C1" s="433"/>
      <c r="D1" s="17"/>
      <c r="E1" s="17"/>
      <c r="F1" s="17"/>
      <c r="G1" s="17"/>
      <c r="H1" s="17"/>
    </row>
    <row r="2" spans="1:20" s="121" customFormat="1" ht="19.5" thickBot="1" x14ac:dyDescent="0.35">
      <c r="B2" s="503" t="s">
        <v>315</v>
      </c>
      <c r="C2" s="504"/>
      <c r="D2" s="504"/>
      <c r="E2" s="504"/>
      <c r="F2" s="504"/>
      <c r="G2" s="504"/>
      <c r="H2" s="504"/>
      <c r="I2" s="504"/>
      <c r="J2" s="504"/>
      <c r="K2" s="504"/>
      <c r="L2" s="510"/>
      <c r="M2" s="3"/>
      <c r="N2" s="122"/>
    </row>
    <row r="3" spans="1:20" s="121" customFormat="1" ht="52.5" customHeight="1" x14ac:dyDescent="0.25">
      <c r="B3" s="112"/>
      <c r="C3" s="152" t="s">
        <v>316</v>
      </c>
      <c r="D3" s="113" t="s">
        <v>317</v>
      </c>
      <c r="E3" s="176" t="s">
        <v>318</v>
      </c>
      <c r="F3" s="176" t="s">
        <v>319</v>
      </c>
      <c r="G3" s="113" t="s">
        <v>320</v>
      </c>
      <c r="H3" s="113" t="s">
        <v>321</v>
      </c>
      <c r="I3" s="113" t="s">
        <v>322</v>
      </c>
      <c r="J3" s="177" t="s">
        <v>323</v>
      </c>
      <c r="K3" s="177" t="s">
        <v>324</v>
      </c>
      <c r="L3" s="153" t="s">
        <v>325</v>
      </c>
      <c r="M3" s="3"/>
      <c r="N3" s="3"/>
      <c r="O3" s="3"/>
      <c r="P3" s="3"/>
      <c r="Q3" s="3"/>
      <c r="R3" s="3"/>
      <c r="S3" s="3"/>
      <c r="T3" s="3"/>
    </row>
    <row r="4" spans="1:20" ht="15.75" customHeight="1" x14ac:dyDescent="0.25">
      <c r="A4" s="18"/>
      <c r="B4" s="106" t="s">
        <v>44</v>
      </c>
      <c r="C4" s="123">
        <v>5.3548</v>
      </c>
      <c r="D4" s="123">
        <v>4.5370999999999997</v>
      </c>
      <c r="E4" s="98">
        <v>5.8566666666666665</v>
      </c>
      <c r="F4" s="98">
        <v>3.7931043449405126</v>
      </c>
      <c r="G4" s="98">
        <v>95.872399999999999</v>
      </c>
      <c r="H4" s="154">
        <v>1.978</v>
      </c>
      <c r="I4" s="154">
        <v>1.3211999999999999</v>
      </c>
      <c r="J4" s="155">
        <v>96.7</v>
      </c>
      <c r="K4" s="157">
        <v>0.52762942963469273</v>
      </c>
      <c r="L4" s="156">
        <v>2927.05</v>
      </c>
    </row>
    <row r="5" spans="1:20" ht="15.75" customHeight="1" x14ac:dyDescent="0.25">
      <c r="A5" s="18"/>
      <c r="B5" s="106" t="s">
        <v>45</v>
      </c>
      <c r="C5" s="123">
        <v>5.0278</v>
      </c>
      <c r="D5" s="123">
        <v>4.8685999999999998</v>
      </c>
      <c r="E5" s="98">
        <v>5.7633333333333328</v>
      </c>
      <c r="F5" s="98">
        <v>3.6347041487880727</v>
      </c>
      <c r="G5" s="98">
        <v>93.050399999999996</v>
      </c>
      <c r="H5" s="154">
        <v>1.9708000000000001</v>
      </c>
      <c r="I5" s="154">
        <v>1.2615000000000001</v>
      </c>
      <c r="J5" s="155">
        <v>122.2</v>
      </c>
      <c r="K5" s="157">
        <v>0.63075505050505054</v>
      </c>
      <c r="L5" s="156">
        <v>2855.6898999999999</v>
      </c>
    </row>
    <row r="6" spans="1:20" ht="15.75" customHeight="1" x14ac:dyDescent="0.25">
      <c r="A6" s="18"/>
      <c r="B6" s="106" t="s">
        <v>46</v>
      </c>
      <c r="C6" s="123">
        <v>5</v>
      </c>
      <c r="D6" s="123">
        <v>4.7851999999999997</v>
      </c>
      <c r="E6" s="98">
        <v>5.7966666666666669</v>
      </c>
      <c r="F6" s="98">
        <v>3.7349071064040418</v>
      </c>
      <c r="G6" s="98">
        <v>91.651700000000005</v>
      </c>
      <c r="H6" s="154">
        <v>1.8934</v>
      </c>
      <c r="I6" s="154">
        <v>1.2585999999999999</v>
      </c>
      <c r="J6" s="155">
        <v>115.6</v>
      </c>
      <c r="K6" s="157">
        <v>0.66140476190476194</v>
      </c>
      <c r="L6" s="156">
        <v>2483.6698999999999</v>
      </c>
    </row>
    <row r="7" spans="1:20" ht="15.75" customHeight="1" x14ac:dyDescent="0.25">
      <c r="A7" s="18"/>
      <c r="B7" s="106" t="s">
        <v>47</v>
      </c>
      <c r="C7" s="123">
        <v>3.3672</v>
      </c>
      <c r="D7" s="123">
        <v>4.5358999999999998</v>
      </c>
      <c r="E7" s="98">
        <v>5.3866666666666667</v>
      </c>
      <c r="F7" s="98">
        <v>3.1819631232530883</v>
      </c>
      <c r="G7" s="98">
        <v>83.968699999999998</v>
      </c>
      <c r="H7" s="154">
        <v>1.5742</v>
      </c>
      <c r="I7" s="154">
        <v>1.1957</v>
      </c>
      <c r="J7" s="155">
        <v>55.8</v>
      </c>
      <c r="K7" s="157">
        <v>0.65293928226363007</v>
      </c>
      <c r="L7" s="156">
        <v>2209.29</v>
      </c>
    </row>
    <row r="8" spans="1:20" ht="15.75" customHeight="1" x14ac:dyDescent="0.25">
      <c r="A8" s="18"/>
      <c r="B8" s="106" t="s">
        <v>48</v>
      </c>
      <c r="C8" s="123">
        <v>1.0713999999999999</v>
      </c>
      <c r="D8" s="123">
        <v>4.2020999999999997</v>
      </c>
      <c r="E8" s="98">
        <v>4.083333333333333</v>
      </c>
      <c r="F8" s="98">
        <v>1.8028066254269677</v>
      </c>
      <c r="G8" s="98">
        <v>77.896500000000003</v>
      </c>
      <c r="H8" s="154">
        <v>1.4341999999999999</v>
      </c>
      <c r="I8" s="154">
        <v>1.101</v>
      </c>
      <c r="J8" s="155">
        <v>44.9</v>
      </c>
      <c r="K8" s="157">
        <v>0.45511028138528142</v>
      </c>
      <c r="L8" s="156">
        <v>1984.2</v>
      </c>
    </row>
    <row r="9" spans="1:20" ht="15.75" customHeight="1" x14ac:dyDescent="0.25">
      <c r="A9" s="18"/>
      <c r="B9" s="106" t="s">
        <v>49</v>
      </c>
      <c r="C9" s="123">
        <v>0.5</v>
      </c>
      <c r="D9" s="123">
        <v>4.3659999999999997</v>
      </c>
      <c r="E9" s="98">
        <v>3.6</v>
      </c>
      <c r="F9" s="98">
        <v>1.5103332804606959</v>
      </c>
      <c r="G9" s="98">
        <v>81.321200000000005</v>
      </c>
      <c r="H9" s="154">
        <v>1.5532999999999999</v>
      </c>
      <c r="I9" s="154">
        <v>1.1389</v>
      </c>
      <c r="J9" s="155">
        <v>59.2</v>
      </c>
      <c r="K9" s="157">
        <v>0.27579151515151512</v>
      </c>
      <c r="L9" s="156">
        <v>2172.1001000000001</v>
      </c>
    </row>
    <row r="10" spans="1:20" ht="15.75" customHeight="1" x14ac:dyDescent="0.25">
      <c r="A10" s="18"/>
      <c r="B10" s="106" t="s">
        <v>50</v>
      </c>
      <c r="C10" s="123">
        <v>0.5</v>
      </c>
      <c r="D10" s="123">
        <v>4.2522000000000002</v>
      </c>
      <c r="E10" s="98">
        <v>3.5766666666666667</v>
      </c>
      <c r="F10" s="98">
        <v>1.4068489956547294</v>
      </c>
      <c r="G10" s="98">
        <v>82.926900000000003</v>
      </c>
      <c r="H10" s="154">
        <v>1.6406000000000001</v>
      </c>
      <c r="I10" s="154">
        <v>1.1475</v>
      </c>
      <c r="J10" s="155">
        <v>68.400000000000006</v>
      </c>
      <c r="K10" s="157">
        <v>0.23301544325239973</v>
      </c>
      <c r="L10" s="156">
        <v>2634.8</v>
      </c>
    </row>
    <row r="11" spans="1:20" ht="15.75" customHeight="1" x14ac:dyDescent="0.25">
      <c r="A11" s="18"/>
      <c r="B11" s="106" t="s">
        <v>51</v>
      </c>
      <c r="C11" s="123">
        <v>0.5</v>
      </c>
      <c r="D11" s="123">
        <v>4.1970999999999998</v>
      </c>
      <c r="E11" s="98">
        <v>3.5733333333333328</v>
      </c>
      <c r="F11" s="98">
        <v>1.3752951493257588</v>
      </c>
      <c r="G11" s="98">
        <v>80.388599999999997</v>
      </c>
      <c r="H11" s="154">
        <v>1.6343000000000001</v>
      </c>
      <c r="I11" s="154">
        <v>1.1057999999999999</v>
      </c>
      <c r="J11" s="155">
        <v>75</v>
      </c>
      <c r="K11" s="157">
        <v>0.27863333333333334</v>
      </c>
      <c r="L11" s="156">
        <v>2760.8</v>
      </c>
    </row>
    <row r="12" spans="1:20" ht="15.75" customHeight="1" x14ac:dyDescent="0.25">
      <c r="A12" s="18"/>
      <c r="B12" s="106" t="s">
        <v>52</v>
      </c>
      <c r="C12" s="123">
        <v>0.5</v>
      </c>
      <c r="D12" s="123">
        <v>4.5056000000000003</v>
      </c>
      <c r="E12" s="98">
        <v>3.6666666666666665</v>
      </c>
      <c r="F12" s="98">
        <v>1.4102668814069157</v>
      </c>
      <c r="G12" s="98">
        <v>79.619399999999999</v>
      </c>
      <c r="H12" s="154">
        <v>1.5584</v>
      </c>
      <c r="I12" s="154">
        <v>1.1269</v>
      </c>
      <c r="J12" s="155">
        <v>76.7</v>
      </c>
      <c r="K12" s="157">
        <v>0.35896666666666666</v>
      </c>
      <c r="L12" s="156">
        <v>2910.2</v>
      </c>
    </row>
    <row r="13" spans="1:20" ht="15.75" customHeight="1" x14ac:dyDescent="0.25">
      <c r="A13" s="18"/>
      <c r="B13" s="106" t="s">
        <v>53</v>
      </c>
      <c r="C13" s="123">
        <v>0.5</v>
      </c>
      <c r="D13" s="123">
        <v>4.3617999999999997</v>
      </c>
      <c r="E13" s="98">
        <v>3.66</v>
      </c>
      <c r="F13" s="98">
        <v>1.4336855513201008</v>
      </c>
      <c r="G13" s="98">
        <v>79.898099999999999</v>
      </c>
      <c r="H13" s="154">
        <v>1.4908999999999999</v>
      </c>
      <c r="I13" s="154">
        <v>1.1747000000000001</v>
      </c>
      <c r="J13" s="155">
        <v>78.7</v>
      </c>
      <c r="K13" s="157">
        <v>0.3814333333333334</v>
      </c>
      <c r="L13" s="156">
        <v>2543.5</v>
      </c>
    </row>
    <row r="14" spans="1:20" ht="15.75" customHeight="1" x14ac:dyDescent="0.25">
      <c r="A14" s="18"/>
      <c r="B14" s="106" t="s">
        <v>54</v>
      </c>
      <c r="C14" s="123">
        <v>0.5</v>
      </c>
      <c r="D14" s="123">
        <v>4.0317999999999996</v>
      </c>
      <c r="E14" s="98">
        <v>3.57</v>
      </c>
      <c r="F14" s="98">
        <v>1.4292736247248048</v>
      </c>
      <c r="G14" s="98">
        <v>81.763800000000003</v>
      </c>
      <c r="H14" s="154">
        <v>1.5509999999999999</v>
      </c>
      <c r="I14" s="154">
        <v>1.1995</v>
      </c>
      <c r="J14" s="155">
        <v>76.400000000000006</v>
      </c>
      <c r="K14" s="157">
        <v>0.4310666666666666</v>
      </c>
      <c r="L14" s="156">
        <v>2867.6001000000001</v>
      </c>
    </row>
    <row r="15" spans="1:20" ht="15.75" customHeight="1" x14ac:dyDescent="0.25">
      <c r="A15" s="18"/>
      <c r="B15" s="106" t="s">
        <v>55</v>
      </c>
      <c r="C15" s="123">
        <v>0.5</v>
      </c>
      <c r="D15" s="123">
        <v>4.0978000000000003</v>
      </c>
      <c r="E15" s="98">
        <v>3.5066666666666664</v>
      </c>
      <c r="F15" s="98">
        <v>1.4906262305806359</v>
      </c>
      <c r="G15" s="98">
        <v>80.296499999999995</v>
      </c>
      <c r="H15" s="154">
        <v>1.5810999999999999</v>
      </c>
      <c r="I15" s="154">
        <v>1.1638999999999999</v>
      </c>
      <c r="J15" s="155">
        <v>86.8</v>
      </c>
      <c r="K15" s="157">
        <v>0.52639999999999998</v>
      </c>
      <c r="L15" s="156">
        <v>3062.8998999999999</v>
      </c>
    </row>
    <row r="16" spans="1:20" ht="15.75" customHeight="1" x14ac:dyDescent="0.25">
      <c r="A16" s="18"/>
      <c r="B16" s="106" t="s">
        <v>56</v>
      </c>
      <c r="C16" s="123">
        <v>0.5</v>
      </c>
      <c r="D16" s="123">
        <v>4.3441000000000001</v>
      </c>
      <c r="E16" s="98">
        <v>3.4966666666666666</v>
      </c>
      <c r="F16" s="98">
        <v>1.5354845712414027</v>
      </c>
      <c r="G16" s="98">
        <v>80.819199999999995</v>
      </c>
      <c r="H16" s="154">
        <v>1.6033999999999999</v>
      </c>
      <c r="I16" s="154">
        <v>1.171</v>
      </c>
      <c r="J16" s="155">
        <v>104.9</v>
      </c>
      <c r="K16" s="157">
        <v>0.56703333333333339</v>
      </c>
      <c r="L16" s="156">
        <v>3067.7</v>
      </c>
    </row>
    <row r="17" spans="1:12" ht="15.75" customHeight="1" x14ac:dyDescent="0.25">
      <c r="A17" s="18"/>
      <c r="B17" s="106" t="s">
        <v>57</v>
      </c>
      <c r="C17" s="123">
        <v>0.5</v>
      </c>
      <c r="D17" s="123">
        <v>4.181</v>
      </c>
      <c r="E17" s="98">
        <v>3.47</v>
      </c>
      <c r="F17" s="98">
        <v>1.5943367219248861</v>
      </c>
      <c r="G17" s="98">
        <v>79.436400000000006</v>
      </c>
      <c r="H17" s="154">
        <v>1.6286</v>
      </c>
      <c r="I17" s="154">
        <v>1.1329</v>
      </c>
      <c r="J17" s="155">
        <v>117.1</v>
      </c>
      <c r="K17" s="157">
        <v>0.57496666666666674</v>
      </c>
      <c r="L17" s="156">
        <v>3096.72</v>
      </c>
    </row>
    <row r="18" spans="1:12" ht="15.75" customHeight="1" x14ac:dyDescent="0.25">
      <c r="A18" s="18"/>
      <c r="B18" s="106" t="s">
        <v>58</v>
      </c>
      <c r="C18" s="123">
        <v>0.5</v>
      </c>
      <c r="D18" s="123">
        <v>3.7444999999999999</v>
      </c>
      <c r="E18" s="98">
        <v>3.4</v>
      </c>
      <c r="F18" s="98">
        <v>1.6309687722218471</v>
      </c>
      <c r="G18" s="98">
        <v>79.217200000000005</v>
      </c>
      <c r="H18" s="154">
        <v>1.6091</v>
      </c>
      <c r="I18" s="154">
        <v>1.1402000000000001</v>
      </c>
      <c r="J18" s="155">
        <v>113</v>
      </c>
      <c r="K18" s="157">
        <v>0.54263333333333341</v>
      </c>
      <c r="L18" s="156">
        <v>2654.38</v>
      </c>
    </row>
    <row r="19" spans="1:12" ht="15.75" customHeight="1" x14ac:dyDescent="0.25">
      <c r="A19" s="18"/>
      <c r="B19" s="106" t="s">
        <v>59</v>
      </c>
      <c r="C19" s="123">
        <v>0.5</v>
      </c>
      <c r="D19" s="123">
        <v>3.0827</v>
      </c>
      <c r="E19" s="98">
        <v>3.3666666666666667</v>
      </c>
      <c r="F19" s="98">
        <v>1.6902144322832104</v>
      </c>
      <c r="G19" s="98">
        <v>80.302999999999997</v>
      </c>
      <c r="H19" s="154">
        <v>1.5720000000000001</v>
      </c>
      <c r="I19" s="154">
        <v>1.1659999999999999</v>
      </c>
      <c r="J19" s="155">
        <v>109.3</v>
      </c>
      <c r="K19" s="157">
        <v>0.56746666666666667</v>
      </c>
      <c r="L19" s="156">
        <v>2857.88</v>
      </c>
    </row>
    <row r="20" spans="1:12" ht="15.75" customHeight="1" x14ac:dyDescent="0.25">
      <c r="A20" s="18"/>
      <c r="B20" s="106" t="s">
        <v>60</v>
      </c>
      <c r="C20" s="123">
        <v>0.5</v>
      </c>
      <c r="D20" s="123">
        <v>3.0583</v>
      </c>
      <c r="E20" s="98">
        <v>3.3666666666666667</v>
      </c>
      <c r="F20" s="98">
        <v>1.7220617947067729</v>
      </c>
      <c r="G20" s="98">
        <v>81.172899999999998</v>
      </c>
      <c r="H20" s="154">
        <v>1.5712999999999999</v>
      </c>
      <c r="I20" s="154">
        <v>1.1984999999999999</v>
      </c>
      <c r="J20" s="155">
        <v>118.6</v>
      </c>
      <c r="K20" s="154">
        <v>0.59399999999999997</v>
      </c>
      <c r="L20" s="156">
        <v>3002.78</v>
      </c>
    </row>
    <row r="21" spans="1:12" ht="15.75" customHeight="1" x14ac:dyDescent="0.25">
      <c r="A21" s="18"/>
      <c r="B21" s="106" t="s">
        <v>61</v>
      </c>
      <c r="C21" s="123">
        <v>0.5</v>
      </c>
      <c r="D21" s="123">
        <v>2.9188000000000001</v>
      </c>
      <c r="E21" s="98">
        <v>3.3800000000000003</v>
      </c>
      <c r="F21" s="98">
        <v>1.7608362362814023</v>
      </c>
      <c r="G21" s="98">
        <v>83.154600000000002</v>
      </c>
      <c r="H21" s="154">
        <v>1.5833999999999999</v>
      </c>
      <c r="I21" s="154">
        <v>1.2343999999999999</v>
      </c>
      <c r="J21" s="155">
        <v>108.9</v>
      </c>
      <c r="K21" s="154">
        <v>0.57399999999999995</v>
      </c>
      <c r="L21" s="156">
        <v>2891.45</v>
      </c>
    </row>
    <row r="22" spans="1:12" ht="15.75" customHeight="1" x14ac:dyDescent="0.25">
      <c r="A22" s="18"/>
      <c r="B22" s="106" t="s">
        <v>62</v>
      </c>
      <c r="C22" s="123">
        <v>0.5</v>
      </c>
      <c r="D22" s="123">
        <v>2.6795</v>
      </c>
      <c r="E22" s="98">
        <v>3.3733333333333335</v>
      </c>
      <c r="F22" s="98">
        <v>1.7564597348511457</v>
      </c>
      <c r="G22" s="98">
        <v>84.080799999999996</v>
      </c>
      <c r="H22" s="154">
        <v>1.5798000000000001</v>
      </c>
      <c r="I22" s="154">
        <v>1.2633000000000001</v>
      </c>
      <c r="J22" s="155">
        <v>110</v>
      </c>
      <c r="K22" s="154">
        <v>0.56899999999999995</v>
      </c>
      <c r="L22" s="156">
        <v>2998.86</v>
      </c>
    </row>
    <row r="23" spans="1:12" ht="15.75" customHeight="1" x14ac:dyDescent="0.25">
      <c r="A23" s="18"/>
      <c r="B23" s="106" t="s">
        <v>63</v>
      </c>
      <c r="C23" s="123">
        <v>0.5</v>
      </c>
      <c r="D23" s="123">
        <v>2.8052000000000001</v>
      </c>
      <c r="E23" s="98">
        <v>3.3800000000000003</v>
      </c>
      <c r="F23" s="98">
        <v>1.7512627640126444</v>
      </c>
      <c r="G23" s="98">
        <v>83.626800000000003</v>
      </c>
      <c r="H23" s="154">
        <v>1.6057999999999999</v>
      </c>
      <c r="I23" s="154">
        <v>1.2383999999999999</v>
      </c>
      <c r="J23" s="155">
        <v>110.4</v>
      </c>
      <c r="K23" s="154">
        <v>0.65200000000000002</v>
      </c>
      <c r="L23" s="156">
        <v>3093.41</v>
      </c>
    </row>
    <row r="24" spans="1:12" ht="15.75" customHeight="1" x14ac:dyDescent="0.25">
      <c r="A24" s="18"/>
      <c r="B24" s="106" t="s">
        <v>64</v>
      </c>
      <c r="C24" s="123">
        <v>0.5</v>
      </c>
      <c r="D24" s="123">
        <v>3.0247000000000002</v>
      </c>
      <c r="E24" s="98">
        <v>3.3666666666666667</v>
      </c>
      <c r="F24" s="98">
        <v>1.7019772633738472</v>
      </c>
      <c r="G24" s="98">
        <v>80.322900000000004</v>
      </c>
      <c r="H24" s="154">
        <v>1.5519000000000001</v>
      </c>
      <c r="I24" s="154">
        <v>1.1751</v>
      </c>
      <c r="J24" s="155">
        <v>112.9</v>
      </c>
      <c r="K24" s="154">
        <v>0.74099999999999999</v>
      </c>
      <c r="L24" s="156">
        <v>3280.64</v>
      </c>
    </row>
    <row r="25" spans="1:12" ht="15.75" customHeight="1" x14ac:dyDescent="0.25">
      <c r="A25" s="18"/>
      <c r="B25" s="106" t="s">
        <v>65</v>
      </c>
      <c r="C25" s="123">
        <v>0.5</v>
      </c>
      <c r="D25" s="123">
        <v>2.9445999999999999</v>
      </c>
      <c r="E25" s="98">
        <v>3.3433333333333337</v>
      </c>
      <c r="F25" s="98">
        <v>1.5680706852736952</v>
      </c>
      <c r="G25" s="98">
        <v>80.518100000000004</v>
      </c>
      <c r="H25" s="154">
        <v>1.5358000000000001</v>
      </c>
      <c r="I25" s="154">
        <v>1.1756</v>
      </c>
      <c r="J25" s="155">
        <v>103</v>
      </c>
      <c r="K25" s="154">
        <v>0.65500000000000003</v>
      </c>
      <c r="L25" s="156">
        <v>3289.71</v>
      </c>
    </row>
    <row r="26" spans="1:12" ht="15.75" customHeight="1" x14ac:dyDescent="0.25">
      <c r="A26" s="18"/>
      <c r="B26" s="106" t="s">
        <v>66</v>
      </c>
      <c r="C26" s="123">
        <v>0.5</v>
      </c>
      <c r="D26" s="123">
        <v>3.3788</v>
      </c>
      <c r="E26" s="98">
        <v>3.3166666666666664</v>
      </c>
      <c r="F26" s="98">
        <v>1.4550188605466181</v>
      </c>
      <c r="G26" s="98">
        <v>81.232799999999997</v>
      </c>
      <c r="H26" s="154">
        <v>1.5504</v>
      </c>
      <c r="I26" s="154">
        <v>1.1708000000000001</v>
      </c>
      <c r="J26" s="155">
        <v>110.1</v>
      </c>
      <c r="K26" s="154">
        <v>0.65200000000000002</v>
      </c>
      <c r="L26" s="156">
        <v>3443.85</v>
      </c>
    </row>
    <row r="27" spans="1:12" ht="15.75" customHeight="1" x14ac:dyDescent="0.25">
      <c r="A27" s="18"/>
      <c r="B27" s="106" t="s">
        <v>67</v>
      </c>
      <c r="C27" s="123">
        <v>0.5</v>
      </c>
      <c r="D27" s="123">
        <v>3.4007999999999998</v>
      </c>
      <c r="E27" s="98">
        <v>3.28</v>
      </c>
      <c r="F27" s="98">
        <v>1.3295740472669002</v>
      </c>
      <c r="G27" s="98">
        <v>83.549899999999994</v>
      </c>
      <c r="H27" s="154">
        <v>1.6185</v>
      </c>
      <c r="I27" s="154">
        <v>1.1890000000000001</v>
      </c>
      <c r="J27" s="155">
        <v>109.4</v>
      </c>
      <c r="K27" s="154">
        <v>0.67600000000000005</v>
      </c>
      <c r="L27" s="156">
        <v>3609.63</v>
      </c>
    </row>
    <row r="28" spans="1:12" ht="15.75" customHeight="1" x14ac:dyDescent="0.25">
      <c r="A28" s="18"/>
      <c r="B28" s="106" t="s">
        <v>68</v>
      </c>
      <c r="C28" s="123">
        <v>0.5</v>
      </c>
      <c r="D28" s="123">
        <v>3.3818000000000001</v>
      </c>
      <c r="E28" s="98">
        <v>3.25</v>
      </c>
      <c r="F28" s="98">
        <v>1.2269320051043799</v>
      </c>
      <c r="G28" s="98">
        <v>85.562299999999993</v>
      </c>
      <c r="H28" s="154">
        <v>1.6551</v>
      </c>
      <c r="I28" s="154">
        <v>1.2079</v>
      </c>
      <c r="J28" s="155">
        <v>107.9</v>
      </c>
      <c r="K28" s="154">
        <v>0.60199999999999998</v>
      </c>
      <c r="L28" s="156">
        <v>3555.59</v>
      </c>
    </row>
    <row r="29" spans="1:12" ht="15.75" customHeight="1" x14ac:dyDescent="0.25">
      <c r="A29" s="18"/>
      <c r="B29" s="106" t="s">
        <v>69</v>
      </c>
      <c r="C29" s="123">
        <v>0.5</v>
      </c>
      <c r="D29" s="123">
        <v>3.2858999999999998</v>
      </c>
      <c r="E29" s="98">
        <v>3.2333333333333334</v>
      </c>
      <c r="F29" s="98">
        <v>1.1398784370656925</v>
      </c>
      <c r="G29" s="98">
        <v>86.896900000000002</v>
      </c>
      <c r="H29" s="154">
        <v>1.6832</v>
      </c>
      <c r="I29" s="154">
        <v>1.2278</v>
      </c>
      <c r="J29" s="155">
        <v>109.8</v>
      </c>
      <c r="K29" s="154">
        <v>0.44900000000000001</v>
      </c>
      <c r="L29" s="156">
        <v>3600.19</v>
      </c>
    </row>
    <row r="30" spans="1:12" ht="15.75" customHeight="1" x14ac:dyDescent="0.25">
      <c r="A30" s="18"/>
      <c r="B30" s="106" t="s">
        <v>70</v>
      </c>
      <c r="C30" s="123">
        <v>0.5</v>
      </c>
      <c r="D30" s="123">
        <v>3.0728</v>
      </c>
      <c r="E30" s="98">
        <v>3.2133333333333338</v>
      </c>
      <c r="F30" s="98">
        <v>1.0646604902863559</v>
      </c>
      <c r="G30" s="98">
        <v>88.002399999999994</v>
      </c>
      <c r="H30" s="154">
        <v>1.67</v>
      </c>
      <c r="I30" s="154">
        <v>1.2599</v>
      </c>
      <c r="J30" s="155">
        <v>102.1</v>
      </c>
      <c r="K30" s="154">
        <v>0.42199999999999999</v>
      </c>
      <c r="L30" s="156">
        <v>3533.93</v>
      </c>
    </row>
    <row r="31" spans="1:12" ht="15.75" customHeight="1" x14ac:dyDescent="0.25">
      <c r="A31" s="18"/>
      <c r="B31" s="106" t="s">
        <v>71</v>
      </c>
      <c r="C31" s="123">
        <v>0.5</v>
      </c>
      <c r="D31" s="123">
        <v>2.6676000000000002</v>
      </c>
      <c r="E31" s="98">
        <v>3.186666666666667</v>
      </c>
      <c r="F31" s="98">
        <v>1.0445445075929576</v>
      </c>
      <c r="G31" s="98">
        <v>87.28</v>
      </c>
      <c r="H31" s="154">
        <v>1.5838000000000001</v>
      </c>
      <c r="I31" s="154">
        <v>1.2670999999999999</v>
      </c>
      <c r="J31" s="155">
        <v>76</v>
      </c>
      <c r="K31" s="154">
        <v>0.53</v>
      </c>
      <c r="L31" s="156">
        <v>3521.22</v>
      </c>
    </row>
    <row r="32" spans="1:12" ht="15.75" customHeight="1" x14ac:dyDescent="0.25">
      <c r="A32" s="18"/>
      <c r="B32" s="106" t="s">
        <v>72</v>
      </c>
      <c r="C32" s="123">
        <v>0.5</v>
      </c>
      <c r="D32" s="123">
        <v>2.2162000000000002</v>
      </c>
      <c r="E32" s="98">
        <v>3.1533333333333338</v>
      </c>
      <c r="F32" s="98">
        <v>1.0147745836498081</v>
      </c>
      <c r="G32" s="98">
        <v>89.378799999999998</v>
      </c>
      <c r="H32" s="154">
        <v>1.5139</v>
      </c>
      <c r="I32" s="154">
        <v>1.3463000000000001</v>
      </c>
      <c r="J32" s="155">
        <v>53.9</v>
      </c>
      <c r="K32" s="154">
        <v>0.47899999999999998</v>
      </c>
      <c r="L32" s="156">
        <v>3663.58</v>
      </c>
    </row>
    <row r="33" spans="1:12" ht="15.75" customHeight="1" x14ac:dyDescent="0.25">
      <c r="A33" s="18"/>
      <c r="B33" s="106" t="s">
        <v>73</v>
      </c>
      <c r="C33" s="123">
        <v>0.5</v>
      </c>
      <c r="D33" s="123">
        <v>2.4468999999999999</v>
      </c>
      <c r="E33" s="98">
        <v>3.1066666666666669</v>
      </c>
      <c r="F33" s="98">
        <v>0.98381689684468765</v>
      </c>
      <c r="G33" s="98">
        <v>91.171400000000006</v>
      </c>
      <c r="H33" s="154">
        <v>1.534</v>
      </c>
      <c r="I33" s="154">
        <v>1.3863000000000001</v>
      </c>
      <c r="J33" s="155">
        <v>62.1</v>
      </c>
      <c r="K33" s="154">
        <v>0.44800000000000001</v>
      </c>
      <c r="L33" s="156">
        <v>3570.58</v>
      </c>
    </row>
    <row r="34" spans="1:12" ht="15.75" customHeight="1" x14ac:dyDescent="0.25">
      <c r="A34" s="18"/>
      <c r="B34" s="106" t="s">
        <v>74</v>
      </c>
      <c r="C34" s="123">
        <v>0.5</v>
      </c>
      <c r="D34" s="123">
        <v>2.4849999999999999</v>
      </c>
      <c r="E34" s="98">
        <v>3.0566666666666662</v>
      </c>
      <c r="F34" s="98">
        <v>0.97810859460415067</v>
      </c>
      <c r="G34" s="98">
        <v>92.841099999999997</v>
      </c>
      <c r="H34" s="154">
        <v>1.5488</v>
      </c>
      <c r="I34" s="154">
        <v>1.3936999999999999</v>
      </c>
      <c r="J34" s="155">
        <v>50</v>
      </c>
      <c r="K34" s="154">
        <v>0.41399999999999998</v>
      </c>
      <c r="L34" s="156">
        <v>3335.92</v>
      </c>
    </row>
    <row r="35" spans="1:12" ht="15.75" customHeight="1" x14ac:dyDescent="0.25">
      <c r="A35" s="18"/>
      <c r="B35" s="106" t="s">
        <v>75</v>
      </c>
      <c r="C35" s="123">
        <v>0.5</v>
      </c>
      <c r="D35" s="123">
        <v>2.4842</v>
      </c>
      <c r="E35" s="98">
        <v>3.01</v>
      </c>
      <c r="F35" s="98">
        <v>0.95114233642172508</v>
      </c>
      <c r="G35" s="98">
        <v>92.134100000000004</v>
      </c>
      <c r="H35" s="154">
        <v>1.5173000000000001</v>
      </c>
      <c r="I35" s="154">
        <v>1.3862000000000001</v>
      </c>
      <c r="J35" s="155">
        <v>43.4</v>
      </c>
      <c r="K35" s="154">
        <v>0.36499999999999999</v>
      </c>
      <c r="L35" s="156">
        <v>3444.26</v>
      </c>
    </row>
    <row r="36" spans="1:12" ht="15.75" customHeight="1" x14ac:dyDescent="0.25">
      <c r="A36" s="18"/>
      <c r="B36" s="106" t="s">
        <v>76</v>
      </c>
      <c r="C36" s="123">
        <v>0.5</v>
      </c>
      <c r="D36" s="123">
        <v>2.2665000000000002</v>
      </c>
      <c r="E36" s="98">
        <v>2.9499999999999997</v>
      </c>
      <c r="F36" s="98">
        <v>0.907092515150281</v>
      </c>
      <c r="G36" s="98">
        <v>86.9529</v>
      </c>
      <c r="H36" s="154">
        <v>1.4307000000000001</v>
      </c>
      <c r="I36" s="154">
        <v>1.2981</v>
      </c>
      <c r="J36" s="155">
        <v>34.4</v>
      </c>
      <c r="K36" s="154">
        <v>0.30399999999999999</v>
      </c>
      <c r="L36" s="156">
        <v>3291.62565</v>
      </c>
    </row>
    <row r="37" spans="1:12" ht="15.75" customHeight="1" x14ac:dyDescent="0.25">
      <c r="A37" s="18"/>
      <c r="B37" s="106" t="s">
        <v>77</v>
      </c>
      <c r="C37" s="123">
        <v>0.5</v>
      </c>
      <c r="D37" s="123">
        <v>2.1267999999999998</v>
      </c>
      <c r="E37" s="98">
        <v>2.9033333333333338</v>
      </c>
      <c r="F37" s="98">
        <v>0.83619297378539581</v>
      </c>
      <c r="G37" s="98">
        <v>85.501900000000006</v>
      </c>
      <c r="H37" s="154">
        <v>1.4341999999999999</v>
      </c>
      <c r="I37" s="154">
        <v>1.2702</v>
      </c>
      <c r="J37" s="155">
        <v>46</v>
      </c>
      <c r="K37" s="154">
        <v>0.314</v>
      </c>
      <c r="L37" s="156">
        <v>3403.71317</v>
      </c>
    </row>
    <row r="38" spans="1:12" ht="15.75" customHeight="1" x14ac:dyDescent="0.25">
      <c r="A38" s="18"/>
      <c r="B38" s="106" t="s">
        <v>78</v>
      </c>
      <c r="C38" s="123">
        <v>0.34229999999999999</v>
      </c>
      <c r="D38" s="123">
        <v>1.3861000000000001</v>
      </c>
      <c r="E38" s="98">
        <v>2.8200000000000003</v>
      </c>
      <c r="F38" s="98">
        <v>0.78629114432522484</v>
      </c>
      <c r="G38" s="98">
        <v>78.805899999999994</v>
      </c>
      <c r="H38" s="154">
        <v>1.3127</v>
      </c>
      <c r="I38" s="154">
        <v>1.1762999999999999</v>
      </c>
      <c r="J38" s="155">
        <v>45.8</v>
      </c>
      <c r="K38" s="154">
        <v>0.31</v>
      </c>
      <c r="L38" s="156">
        <v>3677.4598500000002</v>
      </c>
    </row>
    <row r="39" spans="1:12" ht="15.75" customHeight="1" x14ac:dyDescent="0.25">
      <c r="A39" s="18"/>
      <c r="B39" s="106" t="s">
        <v>79</v>
      </c>
      <c r="C39" s="123">
        <v>0.25</v>
      </c>
      <c r="D39" s="123">
        <v>1.8673</v>
      </c>
      <c r="E39" s="98">
        <v>2.686666666666667</v>
      </c>
      <c r="F39" s="98">
        <v>0.63050104306585075</v>
      </c>
      <c r="G39" s="98">
        <v>76.551699999999997</v>
      </c>
      <c r="H39" s="154">
        <v>1.2415</v>
      </c>
      <c r="I39" s="154">
        <v>1.1515</v>
      </c>
      <c r="J39" s="155">
        <v>50.1</v>
      </c>
      <c r="K39" s="154">
        <v>0.45800000000000002</v>
      </c>
      <c r="L39" s="156">
        <v>3760.9374600000001</v>
      </c>
    </row>
    <row r="40" spans="1:12" ht="15.75" customHeight="1" x14ac:dyDescent="0.25">
      <c r="A40" s="18"/>
      <c r="B40" s="106" t="s">
        <v>80</v>
      </c>
      <c r="C40" s="123">
        <v>0.25</v>
      </c>
      <c r="D40" s="123">
        <v>1.9011</v>
      </c>
      <c r="E40" s="98">
        <v>2.6266666666666665</v>
      </c>
      <c r="F40" s="98">
        <v>0.5003446533911069</v>
      </c>
      <c r="G40" s="98">
        <v>77.039599999999993</v>
      </c>
      <c r="H40" s="154">
        <v>1.2393000000000001</v>
      </c>
      <c r="I40" s="154">
        <v>1.1627000000000001</v>
      </c>
      <c r="J40" s="155">
        <v>54.1</v>
      </c>
      <c r="K40" s="154">
        <v>0.48499999999999999</v>
      </c>
      <c r="L40" s="156">
        <v>3953.26953</v>
      </c>
    </row>
    <row r="41" spans="1:12" ht="15.75" customHeight="1" x14ac:dyDescent="0.25">
      <c r="A41" s="18"/>
      <c r="B41" s="106" t="s">
        <v>81</v>
      </c>
      <c r="C41" s="123">
        <v>0.25</v>
      </c>
      <c r="D41" s="123">
        <v>1.7194</v>
      </c>
      <c r="E41" s="98">
        <v>2.5866666666666664</v>
      </c>
      <c r="F41" s="98">
        <v>0.47433655812412234</v>
      </c>
      <c r="G41" s="98">
        <v>77.939899999999994</v>
      </c>
      <c r="H41" s="154">
        <v>1.2806999999999999</v>
      </c>
      <c r="I41" s="154">
        <v>1.1620999999999999</v>
      </c>
      <c r="J41" s="155">
        <v>50.2</v>
      </c>
      <c r="K41" s="154">
        <v>0.38</v>
      </c>
      <c r="L41" s="156">
        <v>4046.2496700000002</v>
      </c>
    </row>
    <row r="42" spans="1:12" ht="15.75" customHeight="1" x14ac:dyDescent="0.25">
      <c r="A42" s="18"/>
      <c r="B42" s="106" t="s">
        <v>82</v>
      </c>
      <c r="C42" s="123">
        <v>0.25</v>
      </c>
      <c r="D42" s="123">
        <v>1.8158000000000001</v>
      </c>
      <c r="E42" s="98">
        <v>2.5333333333333332</v>
      </c>
      <c r="F42" s="98">
        <v>0.45368378296310014</v>
      </c>
      <c r="G42" s="98">
        <v>76.552899999999994</v>
      </c>
      <c r="H42" s="154">
        <v>1.3089</v>
      </c>
      <c r="I42" s="154">
        <v>1.1144000000000001</v>
      </c>
      <c r="J42" s="155">
        <v>51.7</v>
      </c>
      <c r="K42" s="154">
        <v>0.41599999999999998</v>
      </c>
      <c r="L42" s="156">
        <v>4043.95766</v>
      </c>
    </row>
    <row r="43" spans="1:12" ht="15.75" customHeight="1" x14ac:dyDescent="0.25">
      <c r="A43" s="18"/>
      <c r="B43" s="106" t="s">
        <v>83</v>
      </c>
      <c r="C43" s="123">
        <v>0.40870000000000001</v>
      </c>
      <c r="D43" s="123">
        <v>1.8541000000000001</v>
      </c>
      <c r="E43" s="98">
        <v>2.5166666666666666</v>
      </c>
      <c r="F43" s="98">
        <v>0.48165962134584073</v>
      </c>
      <c r="G43" s="98">
        <v>77.6935</v>
      </c>
      <c r="H43" s="154">
        <v>1.3267</v>
      </c>
      <c r="I43" s="154">
        <v>1.1269</v>
      </c>
      <c r="J43" s="155">
        <v>61.5</v>
      </c>
      <c r="K43" s="154">
        <v>0.52200000000000002</v>
      </c>
      <c r="L43" s="156">
        <v>4106.1685699999998</v>
      </c>
    </row>
    <row r="44" spans="1:12" ht="15.75" customHeight="1" x14ac:dyDescent="0.25">
      <c r="A44" s="18"/>
      <c r="B44" s="106" t="s">
        <v>84</v>
      </c>
      <c r="C44" s="123">
        <v>0.5</v>
      </c>
      <c r="D44" s="123">
        <v>1.8807</v>
      </c>
      <c r="E44" s="98">
        <v>2.52</v>
      </c>
      <c r="F44" s="98">
        <v>0.53300434980807165</v>
      </c>
      <c r="G44" s="98">
        <v>79.013099999999994</v>
      </c>
      <c r="H44" s="154">
        <v>1.3918999999999999</v>
      </c>
      <c r="I44" s="154">
        <v>1.1324000000000001</v>
      </c>
      <c r="J44" s="155">
        <v>67</v>
      </c>
      <c r="K44" s="154">
        <v>0.57899999999999996</v>
      </c>
      <c r="L44" s="156">
        <v>4048.6549199999999</v>
      </c>
    </row>
    <row r="45" spans="1:12" ht="15.75" customHeight="1" x14ac:dyDescent="0.25">
      <c r="A45" s="18"/>
      <c r="B45" s="106" t="s">
        <v>85</v>
      </c>
      <c r="C45" s="123">
        <v>0.5</v>
      </c>
      <c r="D45" s="123">
        <v>1.8263</v>
      </c>
      <c r="E45" s="98">
        <v>2.4833333333333334</v>
      </c>
      <c r="F45" s="98">
        <v>0.5260159842023312</v>
      </c>
      <c r="G45" s="98">
        <v>79.088499999999996</v>
      </c>
      <c r="H45" s="154">
        <v>1.3602000000000001</v>
      </c>
      <c r="I45" s="154">
        <v>1.1416999999999999</v>
      </c>
      <c r="J45" s="155">
        <v>74.5</v>
      </c>
      <c r="K45" s="154">
        <v>0.53800000000000003</v>
      </c>
      <c r="L45" s="156">
        <v>4155.3656499999997</v>
      </c>
    </row>
    <row r="46" spans="1:12" ht="15.75" customHeight="1" x14ac:dyDescent="0.25">
      <c r="A46" s="18"/>
      <c r="B46" s="106" t="s">
        <v>86</v>
      </c>
      <c r="C46" s="123">
        <v>0.66020000000000001</v>
      </c>
      <c r="D46" s="123">
        <v>1.7793000000000001</v>
      </c>
      <c r="E46" s="98">
        <v>2.48</v>
      </c>
      <c r="F46" s="98">
        <v>0.5324360505345862</v>
      </c>
      <c r="G46" s="98">
        <v>77.803200000000004</v>
      </c>
      <c r="H46" s="154">
        <v>1.3036000000000001</v>
      </c>
      <c r="I46" s="154">
        <v>1.1207</v>
      </c>
      <c r="J46" s="155">
        <v>75.5</v>
      </c>
      <c r="K46" s="154">
        <v>0.64800000000000002</v>
      </c>
      <c r="L46" s="156">
        <v>4157.5206200000002</v>
      </c>
    </row>
    <row r="47" spans="1:12" ht="15.75" customHeight="1" x14ac:dyDescent="0.25">
      <c r="A47" s="18"/>
      <c r="B47" s="106" t="s">
        <v>87</v>
      </c>
      <c r="C47" s="123">
        <v>0.75</v>
      </c>
      <c r="D47" s="123">
        <v>1.8591</v>
      </c>
      <c r="E47" s="98">
        <v>2.4933333333333336</v>
      </c>
      <c r="F47" s="98">
        <v>0.57249304773859577</v>
      </c>
      <c r="G47" s="98">
        <v>77.783500000000004</v>
      </c>
      <c r="H47" s="154">
        <v>1.2866</v>
      </c>
      <c r="I47" s="154">
        <v>1.1274999999999999</v>
      </c>
      <c r="J47" s="155">
        <v>67.400000000000006</v>
      </c>
      <c r="K47" s="154">
        <v>0.64900000000000002</v>
      </c>
      <c r="L47" s="156">
        <v>3837.4020300000002</v>
      </c>
    </row>
    <row r="48" spans="1:12" ht="15.75" customHeight="1" x14ac:dyDescent="0.25">
      <c r="A48" s="18"/>
      <c r="B48" s="106" t="s">
        <v>88</v>
      </c>
      <c r="C48" s="123">
        <v>0.75</v>
      </c>
      <c r="D48" s="123">
        <v>1.6561999999999999</v>
      </c>
      <c r="E48" s="98">
        <v>2.4633333333333338</v>
      </c>
      <c r="F48" s="98">
        <v>0.57632795923626834</v>
      </c>
      <c r="G48" s="98">
        <v>78.740300000000005</v>
      </c>
      <c r="H48" s="154">
        <v>1.3026</v>
      </c>
      <c r="I48" s="154">
        <v>1.1472</v>
      </c>
      <c r="J48" s="155">
        <v>63.3</v>
      </c>
      <c r="K48" s="154">
        <v>0.48</v>
      </c>
      <c r="L48" s="156">
        <v>3874.5506300000002</v>
      </c>
    </row>
    <row r="49" spans="1:12" ht="15.75" customHeight="1" x14ac:dyDescent="0.25">
      <c r="A49" s="18"/>
      <c r="B49" s="106" t="s">
        <v>89</v>
      </c>
      <c r="C49" s="123">
        <v>0.75</v>
      </c>
      <c r="D49" s="123">
        <v>1.4927999999999999</v>
      </c>
      <c r="E49" s="98">
        <v>2.436666666666667</v>
      </c>
      <c r="F49" s="98">
        <v>0.58917832127225611</v>
      </c>
      <c r="G49" s="98">
        <v>78.371700000000004</v>
      </c>
      <c r="H49" s="154">
        <v>1.2851999999999999</v>
      </c>
      <c r="I49" s="154">
        <v>1.1435999999999999</v>
      </c>
      <c r="J49" s="155">
        <v>68.3</v>
      </c>
      <c r="K49" s="154">
        <v>0.315</v>
      </c>
      <c r="L49" s="156">
        <v>4024.5591800000002</v>
      </c>
    </row>
    <row r="50" spans="1:12" ht="15.75" customHeight="1" x14ac:dyDescent="0.25">
      <c r="A50" s="18"/>
      <c r="B50" s="106" t="s">
        <v>90</v>
      </c>
      <c r="C50" s="123">
        <v>0.75</v>
      </c>
      <c r="D50" s="123">
        <v>1.0258</v>
      </c>
      <c r="E50" s="98">
        <v>2.4133333333333336</v>
      </c>
      <c r="F50" s="98">
        <v>0.57133791689326352</v>
      </c>
      <c r="G50" s="98">
        <v>75.764399999999995</v>
      </c>
      <c r="H50" s="154">
        <v>1.2330000000000001</v>
      </c>
      <c r="I50" s="154">
        <v>1.1089</v>
      </c>
      <c r="J50" s="155">
        <v>61.9</v>
      </c>
      <c r="K50" s="154">
        <v>0.27400000000000002</v>
      </c>
      <c r="L50" s="156">
        <v>4029.83185</v>
      </c>
    </row>
    <row r="51" spans="1:12" ht="15.75" customHeight="1" x14ac:dyDescent="0.25">
      <c r="A51" s="18"/>
      <c r="B51" s="106" t="s">
        <v>91</v>
      </c>
      <c r="C51" s="123">
        <v>0.75</v>
      </c>
      <c r="D51" s="123">
        <v>1.0774999999999999</v>
      </c>
      <c r="E51" s="98">
        <v>2.3866666666666667</v>
      </c>
      <c r="F51" s="98">
        <v>0.55684928940040535</v>
      </c>
      <c r="G51" s="98">
        <v>79.403199999999998</v>
      </c>
      <c r="H51" s="154">
        <v>1.2869999999999999</v>
      </c>
      <c r="I51" s="154">
        <v>1.1624000000000001</v>
      </c>
      <c r="J51" s="155">
        <v>62.7</v>
      </c>
      <c r="K51" s="154">
        <v>0.31900000000000001</v>
      </c>
      <c r="L51" s="156">
        <v>4044.5443700000001</v>
      </c>
    </row>
    <row r="52" spans="1:12" ht="15.75" customHeight="1" x14ac:dyDescent="0.25">
      <c r="A52" s="18"/>
      <c r="B52" s="106" t="s">
        <v>92</v>
      </c>
      <c r="C52" s="123">
        <v>0.61170000000000002</v>
      </c>
      <c r="D52" s="123">
        <v>0.9083</v>
      </c>
      <c r="E52" s="98">
        <v>2.3566666666666669</v>
      </c>
      <c r="F52" s="98">
        <v>0.5423905519528105</v>
      </c>
      <c r="G52" s="98">
        <v>79.227400000000003</v>
      </c>
      <c r="H52" s="154">
        <v>1.2791999999999999</v>
      </c>
      <c r="I52" s="154">
        <v>1.161</v>
      </c>
      <c r="J52" s="155">
        <v>50.5</v>
      </c>
      <c r="K52" s="154">
        <v>0.248</v>
      </c>
      <c r="L52" s="156">
        <v>3806.11609</v>
      </c>
    </row>
    <row r="53" spans="1:12" ht="15.75" customHeight="1" x14ac:dyDescent="0.25">
      <c r="A53" s="18"/>
      <c r="B53" s="106" t="s">
        <v>93</v>
      </c>
      <c r="C53" s="123">
        <v>0.1</v>
      </c>
      <c r="D53" s="123">
        <v>0.6169</v>
      </c>
      <c r="E53" s="98">
        <v>2.1833333333333331</v>
      </c>
      <c r="F53" s="98">
        <v>0.39380815949403514</v>
      </c>
      <c r="G53" s="98">
        <v>77.401399999999995</v>
      </c>
      <c r="H53" s="154">
        <v>1.2418</v>
      </c>
      <c r="I53" s="154">
        <v>1.1267</v>
      </c>
      <c r="J53" s="155">
        <v>31.4</v>
      </c>
      <c r="K53" s="154">
        <v>0.128</v>
      </c>
      <c r="L53" s="156">
        <v>3303.38492</v>
      </c>
    </row>
    <row r="54" spans="1:12" ht="15.75" customHeight="1" x14ac:dyDescent="0.25">
      <c r="A54" s="18"/>
      <c r="B54" s="106" t="s">
        <v>94</v>
      </c>
      <c r="C54" s="123">
        <v>0.1</v>
      </c>
      <c r="D54" s="123">
        <v>0.66</v>
      </c>
      <c r="E54" s="98">
        <v>2.1433333333333335</v>
      </c>
      <c r="F54" s="98">
        <v>0.22641990737847767</v>
      </c>
      <c r="G54" s="98">
        <v>77.453299999999999</v>
      </c>
      <c r="H54" s="154">
        <v>1.2914000000000001</v>
      </c>
      <c r="I54" s="154">
        <v>1.1049</v>
      </c>
      <c r="J54" s="155">
        <v>42.7</v>
      </c>
      <c r="K54" s="154">
        <v>0.21099999999999999</v>
      </c>
      <c r="L54" s="156">
        <v>3373.1203099999998</v>
      </c>
    </row>
    <row r="55" spans="1:12" ht="15.75" customHeight="1" x14ac:dyDescent="0.25">
      <c r="A55" s="18"/>
      <c r="B55" s="106" t="s">
        <v>95</v>
      </c>
      <c r="C55" s="123">
        <v>0.1</v>
      </c>
      <c r="D55" s="123">
        <v>0.76749999999999996</v>
      </c>
      <c r="E55" s="98">
        <v>2.12</v>
      </c>
      <c r="F55" s="98">
        <v>0.1832321801940654</v>
      </c>
      <c r="G55" s="98">
        <v>77.921999999999997</v>
      </c>
      <c r="H55" s="154">
        <v>1.3204</v>
      </c>
      <c r="I55" s="154">
        <v>1.1076999999999999</v>
      </c>
      <c r="J55" s="155">
        <v>44.5</v>
      </c>
      <c r="K55" s="154">
        <v>0.40500000000000003</v>
      </c>
      <c r="L55" s="156">
        <v>3491.94562</v>
      </c>
    </row>
    <row r="56" spans="1:12" ht="15.75" customHeight="1" x14ac:dyDescent="0.25">
      <c r="A56" s="18"/>
      <c r="B56" s="106" t="s">
        <v>96</v>
      </c>
      <c r="C56" s="123">
        <v>0.1</v>
      </c>
      <c r="D56" s="123">
        <v>1.0591999999999999</v>
      </c>
      <c r="E56" s="98">
        <v>2.09</v>
      </c>
      <c r="F56" s="98">
        <v>0.17000400945313773</v>
      </c>
      <c r="G56" s="98">
        <v>80.447800000000001</v>
      </c>
      <c r="H56" s="154">
        <v>1.3791</v>
      </c>
      <c r="I56" s="154">
        <v>1.145</v>
      </c>
      <c r="J56" s="155">
        <v>60.6</v>
      </c>
      <c r="K56" s="154">
        <v>0.5</v>
      </c>
      <c r="L56" s="156">
        <v>3790.13825</v>
      </c>
    </row>
    <row r="57" spans="1:12" ht="15.75" customHeight="1" x14ac:dyDescent="0.25">
      <c r="A57" s="18"/>
      <c r="B57" s="106" t="s">
        <v>97</v>
      </c>
      <c r="C57" s="123">
        <v>0.1</v>
      </c>
      <c r="D57" s="123">
        <v>1.2937000000000001</v>
      </c>
      <c r="E57" s="98">
        <v>2.0733333333333333</v>
      </c>
      <c r="F57" s="98">
        <v>0.14460915150584291</v>
      </c>
      <c r="G57" s="98">
        <v>81.782899999999998</v>
      </c>
      <c r="H57" s="154">
        <v>1.3987000000000001</v>
      </c>
      <c r="I57" s="154">
        <v>1.1597999999999999</v>
      </c>
      <c r="J57" s="155">
        <v>68.599999999999994</v>
      </c>
      <c r="K57" s="154">
        <v>0.64</v>
      </c>
      <c r="L57" s="156">
        <v>4005.1718000000001</v>
      </c>
    </row>
    <row r="58" spans="1:12" ht="15.75" customHeight="1" x14ac:dyDescent="0.25">
      <c r="A58" s="18"/>
      <c r="B58" s="106" t="s">
        <v>98</v>
      </c>
      <c r="C58" s="123">
        <v>0.1</v>
      </c>
      <c r="D58" s="123">
        <v>1.0638000000000001</v>
      </c>
      <c r="E58" s="98">
        <v>2.0533333333333332</v>
      </c>
      <c r="F58" s="98">
        <v>0.12696133192495346</v>
      </c>
      <c r="G58" s="98">
        <v>81.764600000000002</v>
      </c>
      <c r="H58" s="154">
        <v>1.3778999999999999</v>
      </c>
      <c r="I58" s="154">
        <v>1.1691</v>
      </c>
      <c r="J58" s="155">
        <v>73</v>
      </c>
      <c r="K58" s="154">
        <v>1.21</v>
      </c>
      <c r="L58" s="156">
        <v>4067.9623099999999</v>
      </c>
    </row>
    <row r="59" spans="1:12" ht="15.75" customHeight="1" x14ac:dyDescent="0.25">
      <c r="A59" s="18"/>
      <c r="B59" s="106" t="s">
        <v>99</v>
      </c>
      <c r="C59" s="123">
        <v>0.1234</v>
      </c>
      <c r="D59" s="123">
        <v>1.1676</v>
      </c>
      <c r="E59" s="98">
        <v>2.02</v>
      </c>
      <c r="F59" s="98">
        <v>0.12290078407591844</v>
      </c>
      <c r="G59" s="98">
        <v>81.611900000000006</v>
      </c>
      <c r="H59" s="154">
        <v>1.3481000000000001</v>
      </c>
      <c r="I59" s="154">
        <v>1.1789000000000001</v>
      </c>
      <c r="J59" s="155">
        <v>79.599999999999994</v>
      </c>
      <c r="K59" s="154">
        <v>2.286</v>
      </c>
      <c r="L59" s="156">
        <v>4126.0160900000001</v>
      </c>
    </row>
    <row r="60" spans="1:12" ht="15.75" customHeight="1" x14ac:dyDescent="0.25">
      <c r="A60" s="18"/>
      <c r="B60" s="106" t="s">
        <v>100</v>
      </c>
      <c r="C60" s="123">
        <v>0.45629999999999998</v>
      </c>
      <c r="D60" s="123">
        <v>1.5515000000000001</v>
      </c>
      <c r="E60" s="98">
        <v>2.0266666666666664</v>
      </c>
      <c r="F60" s="98">
        <v>0.14215267313954122</v>
      </c>
      <c r="G60" s="98">
        <v>82.325500000000005</v>
      </c>
      <c r="H60" s="154">
        <v>1.3411999999999999</v>
      </c>
      <c r="I60" s="154">
        <v>1.1954</v>
      </c>
      <c r="J60" s="155">
        <v>99</v>
      </c>
      <c r="K60" s="154">
        <v>2.35</v>
      </c>
      <c r="L60" s="156">
        <v>4168.4306299999998</v>
      </c>
    </row>
    <row r="61" spans="1:12" ht="15.75" customHeight="1" x14ac:dyDescent="0.25">
      <c r="A61" s="18"/>
      <c r="B61" s="106" t="s">
        <v>101</v>
      </c>
      <c r="C61" s="123">
        <v>0.95830000000000004</v>
      </c>
      <c r="D61" s="123">
        <v>2.2464</v>
      </c>
      <c r="E61" s="98">
        <v>2.0833333333333335</v>
      </c>
      <c r="F61" s="98">
        <v>0.22228715436000832</v>
      </c>
      <c r="G61" s="98">
        <v>80.137799999999999</v>
      </c>
      <c r="H61" s="154">
        <v>1.2542</v>
      </c>
      <c r="I61" s="154">
        <v>1.1785000000000001</v>
      </c>
      <c r="J61" s="155">
        <v>112.7</v>
      </c>
      <c r="K61" s="154">
        <v>1.47</v>
      </c>
      <c r="L61" s="156">
        <v>4108.1475</v>
      </c>
    </row>
    <row r="62" spans="1:12" ht="15.75" customHeight="1" x14ac:dyDescent="0.25">
      <c r="A62" s="18"/>
      <c r="B62" s="106" t="s">
        <v>102</v>
      </c>
      <c r="C62" s="123">
        <v>1.6172</v>
      </c>
      <c r="D62" s="123">
        <v>2.9005999999999998</v>
      </c>
      <c r="E62" s="98">
        <v>2.186666666666667</v>
      </c>
      <c r="F62" s="98">
        <v>0.39474099532300067</v>
      </c>
      <c r="G62" s="98">
        <v>78.092799999999997</v>
      </c>
      <c r="H62" s="154">
        <v>1.1775</v>
      </c>
      <c r="I62" s="154">
        <v>1.1688000000000001</v>
      </c>
      <c r="J62" s="155">
        <v>99.2</v>
      </c>
      <c r="K62" s="154">
        <v>2.891</v>
      </c>
      <c r="L62" s="156">
        <v>4015.1428099999998</v>
      </c>
    </row>
    <row r="63" spans="1:12" ht="15.75" customHeight="1" x14ac:dyDescent="0.25">
      <c r="A63" s="18"/>
      <c r="B63" s="106" t="s">
        <v>103</v>
      </c>
      <c r="C63" s="123">
        <v>2.8056000000000001</v>
      </c>
      <c r="D63" s="123">
        <v>3.7974000000000001</v>
      </c>
      <c r="E63" s="98">
        <v>2.3966666666666665</v>
      </c>
      <c r="F63" s="98">
        <v>0.77417616608933115</v>
      </c>
      <c r="G63" s="98">
        <v>78.021100000000004</v>
      </c>
      <c r="H63" s="154">
        <v>1.1738</v>
      </c>
      <c r="I63" s="154">
        <v>1.1504000000000001</v>
      </c>
      <c r="J63" s="155">
        <v>88.4</v>
      </c>
      <c r="K63" s="154">
        <v>1.7490000000000001</v>
      </c>
      <c r="L63" s="156">
        <v>3977.6071400000001</v>
      </c>
    </row>
    <row r="64" spans="1:12" ht="15.75" customHeight="1" x14ac:dyDescent="0.25">
      <c r="A64" s="18"/>
      <c r="B64" s="106" t="s">
        <v>104</v>
      </c>
      <c r="C64" s="123">
        <v>3.8555000000000001</v>
      </c>
      <c r="D64" s="123">
        <v>3.7629000000000001</v>
      </c>
      <c r="E64" s="98">
        <v>2.65</v>
      </c>
      <c r="F64" s="98">
        <v>1.197474046438632</v>
      </c>
      <c r="G64" s="98">
        <v>78.113</v>
      </c>
      <c r="H64" s="154">
        <v>1.2152000000000001</v>
      </c>
      <c r="I64" s="154">
        <v>1.1325000000000001</v>
      </c>
      <c r="J64" s="155">
        <v>81.400000000000006</v>
      </c>
      <c r="K64" s="154">
        <v>1.3169999999999999</v>
      </c>
      <c r="L64" s="156">
        <v>4241.4859399999996</v>
      </c>
    </row>
    <row r="65" spans="1:23" ht="15.75" customHeight="1" x14ac:dyDescent="0.25">
      <c r="A65" s="18"/>
      <c r="B65" s="106" t="s">
        <v>105</v>
      </c>
      <c r="C65" s="123">
        <v>4.4583000000000004</v>
      </c>
      <c r="D65" s="123">
        <v>4.1181999999999999</v>
      </c>
      <c r="E65" s="98">
        <v>2.84</v>
      </c>
      <c r="F65" s="98">
        <v>1.5852945873421811</v>
      </c>
      <c r="G65" s="98">
        <v>80.366600000000005</v>
      </c>
      <c r="H65" s="154">
        <v>1.2524999999999999</v>
      </c>
      <c r="I65" s="154">
        <v>1.1507000000000001</v>
      </c>
      <c r="J65" s="155">
        <v>78.2</v>
      </c>
      <c r="K65" s="154">
        <v>0.85199999999999998</v>
      </c>
      <c r="L65" s="156">
        <v>4186.9356699999998</v>
      </c>
    </row>
    <row r="66" spans="1:23" ht="15.75" customHeight="1" x14ac:dyDescent="0.25">
      <c r="A66" s="18"/>
      <c r="B66" s="106" t="s">
        <v>106</v>
      </c>
      <c r="C66" s="123">
        <v>5.1601999999999997</v>
      </c>
      <c r="D66" s="123">
        <v>4.4842000000000004</v>
      </c>
      <c r="E66" s="98">
        <v>3.0700000000000003</v>
      </c>
      <c r="F66" s="98">
        <v>2.1190197269818123</v>
      </c>
      <c r="G66" s="98">
        <v>82.135099999999994</v>
      </c>
      <c r="H66" s="154">
        <v>1.266</v>
      </c>
      <c r="I66" s="154">
        <v>1.1633</v>
      </c>
      <c r="J66" s="155">
        <v>86</v>
      </c>
      <c r="K66" s="154">
        <v>0.82599999999999996</v>
      </c>
      <c r="L66" s="156">
        <v>4092.9320299999999</v>
      </c>
    </row>
    <row r="67" spans="1:23" ht="15.75" customHeight="1" x14ac:dyDescent="0.25">
      <c r="A67" s="18"/>
      <c r="B67" s="106" t="s">
        <v>107</v>
      </c>
      <c r="C67" s="123">
        <v>5.25</v>
      </c>
      <c r="D67" s="123">
        <v>4.4485000000000001</v>
      </c>
      <c r="E67" s="98">
        <v>3.2900000000000005</v>
      </c>
      <c r="F67" s="98">
        <v>2.3845206817574383</v>
      </c>
      <c r="G67" s="98">
        <v>81.136399999999995</v>
      </c>
      <c r="H67" s="154">
        <v>1.2404999999999999</v>
      </c>
      <c r="I67" s="154">
        <v>1.1536999999999999</v>
      </c>
      <c r="J67" s="155">
        <v>83.1</v>
      </c>
      <c r="K67" s="154">
        <v>0.97499999999999998</v>
      </c>
      <c r="L67" s="156">
        <v>4075.71</v>
      </c>
    </row>
    <row r="68" spans="1:23" ht="15.75" customHeight="1" x14ac:dyDescent="0.25">
      <c r="A68" s="18"/>
      <c r="B68" s="106" t="s">
        <v>108</v>
      </c>
      <c r="C68" s="123">
        <v>5.25</v>
      </c>
      <c r="D68" s="123">
        <v>4.2672999999999996</v>
      </c>
      <c r="E68" s="98">
        <v>3.4733333333333332</v>
      </c>
      <c r="F68" s="98">
        <v>2.5020640301816273</v>
      </c>
      <c r="G68" s="98">
        <v>82.572500000000005</v>
      </c>
      <c r="H68" s="154">
        <v>1.268</v>
      </c>
      <c r="I68" s="154">
        <v>1.1681999999999999</v>
      </c>
      <c r="J68" s="155">
        <v>82.2</v>
      </c>
      <c r="K68" s="154">
        <v>0.68500000000000005</v>
      </c>
      <c r="L68" s="156">
        <v>4187.3615900000004</v>
      </c>
    </row>
    <row r="69" spans="1:23" ht="15.75" customHeight="1" x14ac:dyDescent="0.25">
      <c r="A69" s="18"/>
      <c r="B69" s="106" t="s">
        <v>109</v>
      </c>
      <c r="C69" s="123">
        <v>5.25</v>
      </c>
      <c r="D69" s="123">
        <v>4.4081999999999999</v>
      </c>
      <c r="E69" s="98">
        <v>3.62</v>
      </c>
      <c r="F69" s="98">
        <v>2.5517634132663991</v>
      </c>
      <c r="G69" s="98">
        <v>82.95</v>
      </c>
      <c r="H69" s="154">
        <v>1.2617</v>
      </c>
      <c r="I69" s="154">
        <v>1.1720999999999999</v>
      </c>
      <c r="J69" s="155">
        <v>84.9</v>
      </c>
      <c r="K69" s="154">
        <v>0.76600000000000001</v>
      </c>
      <c r="L69" s="156">
        <v>4453.8348400000004</v>
      </c>
    </row>
    <row r="70" spans="1:23" ht="15.75" customHeight="1" x14ac:dyDescent="0.25">
      <c r="A70" s="18"/>
      <c r="B70" s="106" t="s">
        <v>110</v>
      </c>
      <c r="C70" s="123">
        <v>5.0884999999999998</v>
      </c>
      <c r="D70" s="123">
        <v>4.2588999999999997</v>
      </c>
      <c r="E70" s="98">
        <v>3.7266666666666666</v>
      </c>
      <c r="F70" s="98">
        <v>2.5630336122065702</v>
      </c>
      <c r="G70" s="98">
        <v>84.321700000000007</v>
      </c>
      <c r="H70" s="154">
        <v>1.3</v>
      </c>
      <c r="I70" s="154">
        <v>1.1835</v>
      </c>
      <c r="J70" s="155">
        <v>79</v>
      </c>
      <c r="K70" s="154">
        <v>0.88400000000000001</v>
      </c>
      <c r="L70" s="156">
        <v>4507.9770799999997</v>
      </c>
    </row>
    <row r="71" spans="1:23" ht="15.75" customHeight="1" x14ac:dyDescent="0.25">
      <c r="A71" s="18"/>
      <c r="B71" s="106" t="s">
        <v>111</v>
      </c>
      <c r="C71" s="123">
        <v>4.8555000000000001</v>
      </c>
      <c r="D71" s="123">
        <v>4.6006999999999998</v>
      </c>
      <c r="E71" s="98">
        <v>3.7999999999999994</v>
      </c>
      <c r="F71" s="98">
        <v>2.5397289576764259</v>
      </c>
      <c r="G71" s="98">
        <v>84.600999999999999</v>
      </c>
      <c r="H71" s="154">
        <v>1.2824</v>
      </c>
      <c r="I71" s="154">
        <v>1.2014</v>
      </c>
      <c r="J71" s="155">
        <v>74.2</v>
      </c>
      <c r="K71" s="154">
        <v>1.0660000000000001</v>
      </c>
      <c r="L71" s="156">
        <v>4493.0104700000002</v>
      </c>
    </row>
    <row r="72" spans="1:23" ht="15.75" customHeight="1" x14ac:dyDescent="0.25">
      <c r="A72" s="18"/>
      <c r="B72" s="106" t="s">
        <v>112</v>
      </c>
      <c r="C72" s="123">
        <v>4.5991999999999997</v>
      </c>
      <c r="D72" s="123">
        <v>4.9236000000000004</v>
      </c>
      <c r="E72" s="98">
        <v>3.8466666666666662</v>
      </c>
      <c r="F72" s="98">
        <v>2.425936145946932</v>
      </c>
      <c r="G72" s="98">
        <v>84.056700000000006</v>
      </c>
      <c r="H72" s="157">
        <v>1.2598</v>
      </c>
      <c r="I72" s="154">
        <v>1.1964999999999999</v>
      </c>
      <c r="J72" s="98">
        <v>75.099999999999994</v>
      </c>
      <c r="K72" s="154">
        <v>1.169</v>
      </c>
      <c r="L72" s="156">
        <v>4653.6796800000002</v>
      </c>
    </row>
    <row r="73" spans="1:23" ht="15.75" customHeight="1" x14ac:dyDescent="0.25">
      <c r="A73" s="18"/>
      <c r="B73" s="106" t="s">
        <v>113</v>
      </c>
      <c r="C73" s="123">
        <v>4.3483999999999998</v>
      </c>
      <c r="D73" s="123">
        <v>5.0086000000000004</v>
      </c>
      <c r="E73" s="98">
        <v>3.8766666666666674</v>
      </c>
      <c r="F73" s="98">
        <v>2.326327414922849</v>
      </c>
      <c r="G73" s="98">
        <v>85.453800000000001</v>
      </c>
      <c r="H73" s="157">
        <v>1.3358000000000001</v>
      </c>
      <c r="I73" s="154">
        <v>1.1776</v>
      </c>
      <c r="J73" s="98">
        <v>66.8</v>
      </c>
      <c r="K73" s="154">
        <v>0.85</v>
      </c>
      <c r="L73" s="156">
        <v>4645.8599999999997</v>
      </c>
    </row>
    <row r="74" spans="1:23" ht="15.75" customHeight="1" x14ac:dyDescent="0.25">
      <c r="A74" s="18"/>
      <c r="B74" s="106" t="s">
        <v>114</v>
      </c>
      <c r="C74" s="123">
        <v>4.1037999999999997</v>
      </c>
      <c r="D74" s="123">
        <v>5.1456999999999997</v>
      </c>
      <c r="E74" s="98">
        <v>3.8966666666666665</v>
      </c>
      <c r="F74" s="98">
        <v>2.2128065077455163</v>
      </c>
      <c r="G74" s="98">
        <v>84.982600000000005</v>
      </c>
      <c r="H74" s="157">
        <v>1.3483000000000001</v>
      </c>
      <c r="I74" s="154">
        <v>1.1537999999999999</v>
      </c>
      <c r="J74" s="98">
        <v>68.5</v>
      </c>
      <c r="K74" s="154">
        <v>0.79900000000000004</v>
      </c>
      <c r="L74" s="156">
        <v>4947.4227700000001</v>
      </c>
    </row>
    <row r="75" spans="1:23" ht="15.75" customHeight="1" x14ac:dyDescent="0.25">
      <c r="A75" s="18"/>
      <c r="B75" s="106" t="s">
        <v>115</v>
      </c>
      <c r="C75" s="123">
        <v>3.9687999999999999</v>
      </c>
      <c r="D75" s="123">
        <v>5.0255000000000001</v>
      </c>
      <c r="E75" s="98">
        <v>3.9413300993497695</v>
      </c>
      <c r="F75" s="98">
        <v>2.1830880229161753</v>
      </c>
      <c r="G75" s="98">
        <v>84.130899999999997</v>
      </c>
      <c r="H75" s="157">
        <v>1.3297000000000001</v>
      </c>
      <c r="I75" s="154">
        <v>1.1426000000000001</v>
      </c>
      <c r="J75" s="98">
        <v>63.1</v>
      </c>
      <c r="K75" s="154">
        <v>0.752</v>
      </c>
      <c r="L75" s="156">
        <v>5206.70172</v>
      </c>
    </row>
    <row r="76" spans="1:23" ht="15.75" customHeight="1" x14ac:dyDescent="0.25">
      <c r="A76" s="18"/>
      <c r="B76" s="106" t="s">
        <v>116</v>
      </c>
      <c r="C76" s="123">
        <v>3.6668343649262263</v>
      </c>
      <c r="D76" s="123">
        <v>5.0119346942780378</v>
      </c>
      <c r="E76" s="98">
        <v>3.9987097600983215</v>
      </c>
      <c r="F76" s="98">
        <v>2.0669237091821602</v>
      </c>
      <c r="G76" s="98">
        <v>84.778627599161695</v>
      </c>
      <c r="H76" s="157">
        <v>1.3458711699999999</v>
      </c>
      <c r="I76" s="154">
        <v>1.14947746</v>
      </c>
      <c r="J76" s="98">
        <v>63.5</v>
      </c>
      <c r="K76" s="154">
        <v>0.85</v>
      </c>
      <c r="L76" s="156">
        <v>5455.2939999999999</v>
      </c>
    </row>
    <row r="77" spans="1:23" ht="15.75" customHeight="1" x14ac:dyDescent="0.25">
      <c r="A77" s="18"/>
      <c r="B77" s="106" t="s">
        <v>117</v>
      </c>
      <c r="C77" s="123">
        <v>3.4711032118455578</v>
      </c>
      <c r="D77" s="123">
        <v>5.0466039340819933</v>
      </c>
      <c r="E77" s="98">
        <v>4.0619066966189967</v>
      </c>
      <c r="F77" s="98">
        <v>1.9994676704137009</v>
      </c>
      <c r="G77" s="98">
        <v>84.579208201624908</v>
      </c>
      <c r="H77" s="157">
        <v>1.3444069999999999</v>
      </c>
      <c r="I77" s="154">
        <v>1.146366</v>
      </c>
      <c r="J77" s="98">
        <v>63.5</v>
      </c>
      <c r="K77" s="154">
        <v>0.70599999999999996</v>
      </c>
      <c r="L77" s="156">
        <v>5498.8836600000004</v>
      </c>
    </row>
    <row r="78" spans="1:23" ht="15.75" customHeight="1" x14ac:dyDescent="0.25">
      <c r="A78" s="18"/>
      <c r="B78" s="106" t="s">
        <v>118</v>
      </c>
      <c r="C78" s="123">
        <v>3.3408031000735257</v>
      </c>
      <c r="D78" s="123">
        <v>5.0804289292310258</v>
      </c>
      <c r="E78" s="98">
        <v>4.1507980643073834</v>
      </c>
      <c r="F78" s="98">
        <v>1.9615792793651785</v>
      </c>
      <c r="G78" s="98">
        <v>84.579208201624908</v>
      </c>
      <c r="H78" s="157">
        <v>1.3444069999999999</v>
      </c>
      <c r="I78" s="154">
        <v>1.146366</v>
      </c>
      <c r="J78" s="98">
        <v>62.9</v>
      </c>
      <c r="K78" s="154">
        <v>0.68700000000000006</v>
      </c>
      <c r="L78" s="156">
        <v>5547.1407499999996</v>
      </c>
    </row>
    <row r="79" spans="1:23" ht="15.75" customHeight="1" x14ac:dyDescent="0.25">
      <c r="A79" s="18"/>
      <c r="B79" s="106" t="s">
        <v>119</v>
      </c>
      <c r="C79" s="123">
        <v>3.3091767442461051</v>
      </c>
      <c r="D79" s="123">
        <v>5.1153622484935823</v>
      </c>
      <c r="E79" s="98">
        <v>4.2375581669313886</v>
      </c>
      <c r="F79" s="98">
        <v>1.9707209592505452</v>
      </c>
      <c r="G79" s="98">
        <v>84.579208201624908</v>
      </c>
      <c r="H79" s="157">
        <v>1.3444069999999999</v>
      </c>
      <c r="I79" s="154">
        <v>1.146366</v>
      </c>
      <c r="J79" s="98">
        <v>62.5</v>
      </c>
      <c r="K79" s="154">
        <v>0.71399999999999997</v>
      </c>
      <c r="L79" s="156">
        <v>5596.7246699999996</v>
      </c>
      <c r="M79" s="158"/>
    </row>
    <row r="80" spans="1:23" x14ac:dyDescent="0.25">
      <c r="B80" s="36" t="s">
        <v>120</v>
      </c>
      <c r="C80" s="123">
        <v>3.3355158211810632</v>
      </c>
      <c r="D80" s="123">
        <v>5.1498835025953911</v>
      </c>
      <c r="E80" s="98">
        <v>4.3232552027605022</v>
      </c>
      <c r="F80" s="98">
        <v>2.0076420524889849</v>
      </c>
      <c r="G80" s="98">
        <v>84.579208201624908</v>
      </c>
      <c r="H80" s="157">
        <v>1.3444069999999999</v>
      </c>
      <c r="I80" s="154">
        <v>1.146366</v>
      </c>
      <c r="J80" s="98">
        <v>62.4</v>
      </c>
      <c r="K80" s="154">
        <v>0.74299999999999999</v>
      </c>
      <c r="L80" s="156">
        <v>5646.8009499999998</v>
      </c>
      <c r="M80" s="98"/>
      <c r="N80" s="98"/>
      <c r="O80" s="98"/>
      <c r="P80" s="98"/>
      <c r="R80" s="98"/>
      <c r="S80" s="98"/>
      <c r="V80" s="456"/>
      <c r="W80" s="456"/>
    </row>
    <row r="81" spans="1:23" x14ac:dyDescent="0.25">
      <c r="B81" s="36" t="s">
        <v>121</v>
      </c>
      <c r="C81" s="123">
        <v>3.3816404154376172</v>
      </c>
      <c r="D81" s="123">
        <v>5.1842955294364801</v>
      </c>
      <c r="E81" s="98">
        <v>4.3955694068443005</v>
      </c>
      <c r="F81" s="98">
        <v>2.0538834338332408</v>
      </c>
      <c r="G81" s="98">
        <v>84.579208201624908</v>
      </c>
      <c r="H81" s="157">
        <v>1.3444069999999999</v>
      </c>
      <c r="I81" s="154">
        <v>1.146366</v>
      </c>
      <c r="J81" s="98">
        <v>62.5</v>
      </c>
      <c r="K81" s="154">
        <v>0.60099999999999998</v>
      </c>
      <c r="L81" s="156">
        <v>5696.7288600000002</v>
      </c>
      <c r="M81" s="98"/>
      <c r="N81" s="98"/>
      <c r="O81" s="98"/>
      <c r="P81" s="98"/>
      <c r="R81" s="98"/>
      <c r="S81" s="98"/>
      <c r="V81" s="456"/>
      <c r="W81" s="456"/>
    </row>
    <row r="82" spans="1:23" x14ac:dyDescent="0.25">
      <c r="B82" s="36" t="s">
        <v>122</v>
      </c>
      <c r="C82" s="123">
        <v>3.4324430080812589</v>
      </c>
      <c r="D82" s="123">
        <v>5.2186553074555659</v>
      </c>
      <c r="E82" s="98">
        <v>4.4620151777112316</v>
      </c>
      <c r="F82" s="98">
        <v>2.1021108672585735</v>
      </c>
      <c r="G82" s="98">
        <v>84.579208201624908</v>
      </c>
      <c r="H82" s="157">
        <v>1.3444069999999999</v>
      </c>
      <c r="I82" s="154">
        <v>1.146366</v>
      </c>
      <c r="J82" s="98">
        <v>62.7</v>
      </c>
      <c r="K82" s="154">
        <v>0.57899999999999996</v>
      </c>
      <c r="L82" s="156">
        <v>5746.2247799999996</v>
      </c>
      <c r="M82" s="98"/>
      <c r="N82" s="98"/>
      <c r="O82" s="98"/>
      <c r="P82" s="98"/>
      <c r="R82" s="98"/>
      <c r="S82" s="98"/>
      <c r="V82" s="456"/>
      <c r="W82" s="456"/>
    </row>
    <row r="83" spans="1:23" x14ac:dyDescent="0.25">
      <c r="B83" s="36" t="s">
        <v>123</v>
      </c>
      <c r="C83" s="123">
        <v>3.4815869646859539</v>
      </c>
      <c r="D83" s="123">
        <v>5.2527324823428714</v>
      </c>
      <c r="E83" s="98">
        <v>4.4586833424501844</v>
      </c>
      <c r="F83" s="98">
        <v>2.149213611077049</v>
      </c>
      <c r="G83" s="98">
        <v>84.579208201624908</v>
      </c>
      <c r="H83" s="157">
        <v>1.3444069999999999</v>
      </c>
      <c r="I83" s="154">
        <v>1.146366</v>
      </c>
      <c r="J83" s="98">
        <v>63</v>
      </c>
      <c r="K83" s="154">
        <v>0.65100000000000002</v>
      </c>
      <c r="L83" s="156">
        <v>5795.8780999999999</v>
      </c>
      <c r="M83" s="98"/>
      <c r="N83" s="98"/>
      <c r="O83" s="98"/>
      <c r="P83" s="98"/>
      <c r="R83" s="98"/>
      <c r="S83" s="98"/>
      <c r="V83" s="456"/>
      <c r="W83" s="456"/>
    </row>
    <row r="84" spans="1:23" ht="15.75" customHeight="1" x14ac:dyDescent="0.25">
      <c r="A84" s="18"/>
      <c r="B84" s="106" t="s">
        <v>124</v>
      </c>
      <c r="C84" s="123">
        <v>3.5276449048259919</v>
      </c>
      <c r="D84" s="123">
        <v>5.2862976233580197</v>
      </c>
      <c r="E84" s="98">
        <v>4.4759016308389148</v>
      </c>
      <c r="F84" s="98">
        <v>2.1944699099818883</v>
      </c>
      <c r="G84" s="98">
        <v>84.579208201624908</v>
      </c>
      <c r="H84" s="157">
        <v>1.3444069999999999</v>
      </c>
      <c r="I84" s="154">
        <v>1.146366</v>
      </c>
      <c r="J84" s="98">
        <v>63.2</v>
      </c>
      <c r="K84" s="154">
        <v>0.68700000000000006</v>
      </c>
      <c r="L84" s="156">
        <v>5846.2966900000001</v>
      </c>
      <c r="M84" s="158"/>
    </row>
    <row r="85" spans="1:23" ht="15.75" customHeight="1" x14ac:dyDescent="0.25">
      <c r="A85" s="18"/>
      <c r="B85" s="106" t="s">
        <v>125</v>
      </c>
      <c r="C85" s="123">
        <v>3.5705092703169377</v>
      </c>
      <c r="D85" s="123">
        <v>5.31919216413075</v>
      </c>
      <c r="E85" s="98">
        <v>4.4796092684521556</v>
      </c>
      <c r="F85" s="98">
        <v>2.2378040819226932</v>
      </c>
      <c r="G85" s="98">
        <v>84.579208201624908</v>
      </c>
      <c r="H85" s="157">
        <v>1.3444069999999999</v>
      </c>
      <c r="I85" s="154">
        <v>1.146366</v>
      </c>
      <c r="J85" s="98">
        <v>63.6</v>
      </c>
      <c r="K85" s="154">
        <v>0.55900000000000005</v>
      </c>
      <c r="L85" s="156">
        <v>5896.5374000000002</v>
      </c>
      <c r="M85" s="158"/>
    </row>
    <row r="86" spans="1:23" ht="15.75" customHeight="1" x14ac:dyDescent="0.25">
      <c r="A86" s="18"/>
      <c r="B86" s="106" t="s">
        <v>126</v>
      </c>
      <c r="C86" s="123">
        <v>3.6108313478390226</v>
      </c>
      <c r="D86" s="123">
        <v>5.3513191422655453</v>
      </c>
      <c r="E86" s="98">
        <v>4.4684661849121561</v>
      </c>
      <c r="F86" s="98">
        <v>2.2795201524837703</v>
      </c>
      <c r="G86" s="98">
        <v>84.579208201624908</v>
      </c>
      <c r="H86" s="157">
        <v>1.3444069999999999</v>
      </c>
      <c r="I86" s="154">
        <v>1.146366</v>
      </c>
      <c r="J86" s="98">
        <v>63.9</v>
      </c>
      <c r="K86" s="154">
        <v>0.54500000000000004</v>
      </c>
      <c r="L86" s="156">
        <v>5946.8742099999999</v>
      </c>
      <c r="M86" s="158"/>
    </row>
    <row r="87" spans="1:23" ht="15.75" customHeight="1" x14ac:dyDescent="0.25">
      <c r="A87" s="18"/>
      <c r="B87" s="106" t="s">
        <v>127</v>
      </c>
      <c r="C87" s="123">
        <v>3.6493006370092673</v>
      </c>
      <c r="D87" s="123">
        <v>5.3826022873868977</v>
      </c>
      <c r="E87" s="98">
        <v>4.4787412098343591</v>
      </c>
      <c r="F87" s="98">
        <v>2.3199490264439047</v>
      </c>
      <c r="G87" s="98">
        <v>84.579208201624908</v>
      </c>
      <c r="H87" s="157">
        <v>1.3444069999999999</v>
      </c>
      <c r="I87" s="154">
        <v>1.146366</v>
      </c>
      <c r="J87" s="98">
        <v>64.2</v>
      </c>
      <c r="K87" s="154">
        <v>0.624</v>
      </c>
      <c r="L87" s="156">
        <v>5996.7722000000003</v>
      </c>
      <c r="M87" s="158"/>
    </row>
    <row r="88" spans="1:23" ht="15.75" customHeight="1" x14ac:dyDescent="0.25">
      <c r="A88" s="18"/>
      <c r="B88" s="106" t="s">
        <v>128</v>
      </c>
      <c r="C88" s="123">
        <v>3.6865912982930191</v>
      </c>
      <c r="D88" s="123">
        <v>5.4129853297333428</v>
      </c>
      <c r="E88" s="98">
        <v>4.4999494326751197</v>
      </c>
      <c r="F88" s="98">
        <v>2.3594217902677288</v>
      </c>
      <c r="G88" s="98">
        <v>84.579208201624908</v>
      </c>
      <c r="H88" s="157">
        <v>1.3444069999999999</v>
      </c>
      <c r="I88" s="154">
        <v>1.146366</v>
      </c>
      <c r="J88" s="98">
        <v>64.599999999999994</v>
      </c>
      <c r="K88" s="154">
        <v>0.66100000000000003</v>
      </c>
      <c r="L88" s="156">
        <v>6046.71641</v>
      </c>
      <c r="M88" s="158"/>
    </row>
    <row r="89" spans="1:23" ht="15.75" customHeight="1" x14ac:dyDescent="0.25">
      <c r="A89" s="18"/>
      <c r="B89" s="106" t="s">
        <v>129</v>
      </c>
      <c r="C89" s="123">
        <v>3.7232584164635263</v>
      </c>
      <c r="D89" s="123">
        <v>5.4424172285711663</v>
      </c>
      <c r="E89" s="98">
        <v>4.5159304724534799</v>
      </c>
      <c r="F89" s="98">
        <v>2.3982173063947436</v>
      </c>
      <c r="G89" s="98">
        <v>84.579208201624908</v>
      </c>
      <c r="H89" s="157">
        <v>1.3444069999999999</v>
      </c>
      <c r="I89" s="154">
        <v>1.146366</v>
      </c>
      <c r="J89" s="98">
        <v>64.900000000000006</v>
      </c>
      <c r="K89" s="154">
        <v>0.60499999999999998</v>
      </c>
      <c r="L89" s="156">
        <v>6097.51746</v>
      </c>
      <c r="M89" s="158"/>
    </row>
    <row r="90" spans="1:23" ht="15.75" customHeight="1" x14ac:dyDescent="0.25">
      <c r="A90" s="18"/>
      <c r="B90" s="106" t="s">
        <v>130</v>
      </c>
      <c r="C90" s="123">
        <v>3.7597703198700438</v>
      </c>
      <c r="D90" s="123">
        <v>5.470857475541874</v>
      </c>
      <c r="E90" s="98">
        <v>4.5424086067361387</v>
      </c>
      <c r="F90" s="98">
        <v>2.4365768613191068</v>
      </c>
      <c r="G90" s="98">
        <v>84.579208201624908</v>
      </c>
      <c r="H90" s="157">
        <v>1.3444069999999999</v>
      </c>
      <c r="I90" s="154">
        <v>1.146366</v>
      </c>
      <c r="J90" s="98">
        <v>65.2</v>
      </c>
      <c r="K90" s="154">
        <v>0.60799999999999998</v>
      </c>
      <c r="L90" s="156">
        <v>6148.8757400000004</v>
      </c>
      <c r="M90" s="158"/>
    </row>
    <row r="91" spans="1:23" ht="15.75" customHeight="1" x14ac:dyDescent="0.25">
      <c r="A91" s="18"/>
      <c r="B91" s="106" t="s">
        <v>131</v>
      </c>
      <c r="C91" s="123">
        <v>3.7965906120874058</v>
      </c>
      <c r="D91" s="123">
        <v>5.4982598172253745</v>
      </c>
      <c r="E91" s="98">
        <v>4.5643364630596484</v>
      </c>
      <c r="F91" s="98">
        <v>2.4747441113788855</v>
      </c>
      <c r="G91" s="98">
        <v>84.579208201624908</v>
      </c>
      <c r="H91" s="157">
        <v>1.3444069999999999</v>
      </c>
      <c r="I91" s="154">
        <v>1.146366</v>
      </c>
      <c r="J91" s="98">
        <v>65.599999999999994</v>
      </c>
      <c r="K91" s="154">
        <v>0.61099999999999999</v>
      </c>
      <c r="L91" s="156">
        <v>6201.2284200000004</v>
      </c>
      <c r="M91" s="158"/>
    </row>
    <row r="92" spans="1:23" ht="15.75" customHeight="1" x14ac:dyDescent="0.25">
      <c r="A92" s="18"/>
      <c r="B92" s="36" t="s">
        <v>132</v>
      </c>
      <c r="C92" s="123">
        <v>3.8341466091265128</v>
      </c>
      <c r="D92" s="123">
        <v>5.5245830039432846</v>
      </c>
      <c r="E92" s="98">
        <v>4.5840469733325957</v>
      </c>
      <c r="F92" s="98">
        <v>2.5129490513922255</v>
      </c>
      <c r="G92" s="98">
        <v>84.579208201624908</v>
      </c>
      <c r="H92" s="157">
        <v>1.3444069999999999</v>
      </c>
      <c r="I92" s="154">
        <v>1.146366</v>
      </c>
      <c r="J92" s="98">
        <v>65.900000000000006</v>
      </c>
      <c r="K92" s="154">
        <v>0.61399999999999999</v>
      </c>
      <c r="L92" s="156">
        <v>6255.4197199999999</v>
      </c>
      <c r="M92" s="158"/>
    </row>
    <row r="93" spans="1:23" ht="15.75" customHeight="1" x14ac:dyDescent="0.25">
      <c r="A93" s="18"/>
      <c r="B93" s="36" t="s">
        <v>133</v>
      </c>
      <c r="C93" s="123">
        <v>3.8725885074060415</v>
      </c>
      <c r="D93" s="123">
        <v>5.5497807474172758</v>
      </c>
      <c r="E93" s="98">
        <v>4.6116930430030374</v>
      </c>
      <c r="F93" s="98">
        <v>2.551286847154524</v>
      </c>
      <c r="G93" s="98">
        <v>84.579208201624908</v>
      </c>
      <c r="H93" s="157">
        <v>1.3444069999999999</v>
      </c>
      <c r="I93" s="154">
        <v>1.146366</v>
      </c>
      <c r="J93" s="98">
        <v>66.2</v>
      </c>
      <c r="K93" s="154">
        <v>0.61699999999999999</v>
      </c>
      <c r="L93" s="156">
        <v>6310.76523</v>
      </c>
      <c r="M93" s="158"/>
    </row>
    <row r="94" spans="1:23" ht="15.75" customHeight="1" x14ac:dyDescent="0.25">
      <c r="A94" s="18"/>
      <c r="B94" s="36" t="s">
        <v>134</v>
      </c>
      <c r="C94" s="123">
        <v>3.9118671883105489</v>
      </c>
      <c r="D94" s="123">
        <v>5.5738146545421756</v>
      </c>
      <c r="E94" s="98">
        <v>4.6414846633183133</v>
      </c>
      <c r="F94" s="98">
        <v>2.589753708881811</v>
      </c>
      <c r="G94" s="98">
        <v>84.579208201624908</v>
      </c>
      <c r="H94" s="157">
        <v>1.3444069999999999</v>
      </c>
      <c r="I94" s="154">
        <v>1.146366</v>
      </c>
      <c r="J94" s="98">
        <v>66.5</v>
      </c>
      <c r="K94" s="154">
        <v>0.62</v>
      </c>
      <c r="L94" s="156">
        <v>6367.3252000000002</v>
      </c>
      <c r="M94" s="158"/>
    </row>
    <row r="95" spans="1:23" ht="15.75" customHeight="1" x14ac:dyDescent="0.25">
      <c r="A95" s="18"/>
      <c r="B95" s="36" t="s">
        <v>135</v>
      </c>
      <c r="C95" s="123">
        <v>3.9519228883995758</v>
      </c>
      <c r="D95" s="123">
        <v>5.5966444257965904</v>
      </c>
      <c r="E95" s="98">
        <v>4.6749714535888334</v>
      </c>
      <c r="F95" s="98">
        <v>2.628339230714654</v>
      </c>
      <c r="G95" s="98">
        <v>84.579208201624908</v>
      </c>
      <c r="H95" s="157">
        <v>1.3444069999999999</v>
      </c>
      <c r="I95" s="154">
        <v>1.146366</v>
      </c>
      <c r="J95" s="98">
        <v>66.900000000000006</v>
      </c>
      <c r="K95" s="154">
        <v>0.623</v>
      </c>
      <c r="L95" s="156">
        <v>6424.5619299999998</v>
      </c>
      <c r="M95" s="158"/>
    </row>
    <row r="96" spans="1:23" ht="15.75" customHeight="1" x14ac:dyDescent="0.25">
      <c r="A96" s="18"/>
      <c r="B96" s="36" t="s">
        <v>136</v>
      </c>
      <c r="C96" s="123">
        <v>3.9927556076731241</v>
      </c>
      <c r="D96" s="123">
        <v>5.6182423030441981</v>
      </c>
      <c r="E96" s="98">
        <v>4.7116577408873894</v>
      </c>
      <c r="F96" s="98">
        <v>2.6670615871637122</v>
      </c>
      <c r="G96" s="98">
        <v>84.579208201624908</v>
      </c>
      <c r="H96" s="157">
        <v>1.3444069999999999</v>
      </c>
      <c r="I96" s="154">
        <v>1.146366</v>
      </c>
      <c r="J96" s="98">
        <v>67.2</v>
      </c>
      <c r="K96" s="154">
        <v>0.626</v>
      </c>
      <c r="L96" s="156">
        <v>6482.0700999999999</v>
      </c>
      <c r="M96" s="158"/>
    </row>
    <row r="97" spans="1:13" ht="15.75" customHeight="1" x14ac:dyDescent="0.25">
      <c r="A97" s="18"/>
      <c r="B97" s="108">
        <v>2008</v>
      </c>
      <c r="C97" s="283">
        <v>4.6874500000000001</v>
      </c>
      <c r="D97" s="346">
        <v>4.6816999999999993</v>
      </c>
      <c r="E97" s="347">
        <v>5.7008333333333328</v>
      </c>
      <c r="F97" s="347">
        <v>3.586169680846429</v>
      </c>
      <c r="G97" s="347">
        <v>91.135800000000003</v>
      </c>
      <c r="H97" s="348">
        <v>1.8541000000000001</v>
      </c>
      <c r="I97" s="348">
        <v>1.25925</v>
      </c>
      <c r="J97" s="346">
        <v>97.6</v>
      </c>
      <c r="K97" s="348">
        <v>0.6181821310770339</v>
      </c>
      <c r="L97" s="349">
        <v>2618.9249500000005</v>
      </c>
      <c r="M97" s="158"/>
    </row>
    <row r="98" spans="1:13" ht="15.75" customHeight="1" x14ac:dyDescent="0.25">
      <c r="B98" s="4">
        <v>2009</v>
      </c>
      <c r="C98" s="123">
        <v>0.64284999999999992</v>
      </c>
      <c r="D98" s="155">
        <v>4.2543499999999996</v>
      </c>
      <c r="E98" s="98">
        <v>3.708333333333333</v>
      </c>
      <c r="F98" s="98">
        <v>1.523821012717038</v>
      </c>
      <c r="G98" s="98">
        <v>80.633300000000006</v>
      </c>
      <c r="H98" s="154">
        <v>1.5655999999999999</v>
      </c>
      <c r="I98" s="154">
        <v>1.1233</v>
      </c>
      <c r="J98" s="155">
        <v>61.9</v>
      </c>
      <c r="K98" s="154">
        <v>0.31063764328063243</v>
      </c>
      <c r="L98" s="156">
        <v>2387.9750250000002</v>
      </c>
    </row>
    <row r="99" spans="1:13" ht="15.75" customHeight="1" x14ac:dyDescent="0.25">
      <c r="B99" s="4">
        <v>2010</v>
      </c>
      <c r="C99" s="123">
        <v>0.5</v>
      </c>
      <c r="D99" s="98">
        <v>4.24925</v>
      </c>
      <c r="E99" s="98">
        <v>3.6008333333333331</v>
      </c>
      <c r="F99" s="98">
        <v>1.4409630720081144</v>
      </c>
      <c r="G99" s="98">
        <v>80.394449999999992</v>
      </c>
      <c r="H99" s="154">
        <v>1.54535</v>
      </c>
      <c r="I99" s="154">
        <v>1.16625</v>
      </c>
      <c r="J99" s="155">
        <v>79.599999999999994</v>
      </c>
      <c r="K99" s="154">
        <v>0.42446666666666666</v>
      </c>
      <c r="L99" s="156">
        <v>2846.05</v>
      </c>
    </row>
    <row r="100" spans="1:13" ht="15.75" customHeight="1" x14ac:dyDescent="0.25">
      <c r="B100" s="4">
        <v>2011</v>
      </c>
      <c r="C100" s="123">
        <v>0.5</v>
      </c>
      <c r="D100" s="98">
        <v>3.8380749999999999</v>
      </c>
      <c r="E100" s="98">
        <v>3.4333333333333336</v>
      </c>
      <c r="F100" s="98">
        <v>1.6127511244178365</v>
      </c>
      <c r="G100" s="98">
        <v>79.943950000000001</v>
      </c>
      <c r="H100" s="154">
        <v>1.603275</v>
      </c>
      <c r="I100" s="154">
        <v>1.152525</v>
      </c>
      <c r="J100" s="155">
        <v>111.1</v>
      </c>
      <c r="K100" s="154">
        <v>0.56302500000000011</v>
      </c>
      <c r="L100" s="156">
        <v>2919.17</v>
      </c>
    </row>
    <row r="101" spans="1:13" ht="15.75" customHeight="1" x14ac:dyDescent="0.25">
      <c r="B101" s="4">
        <v>2012</v>
      </c>
      <c r="C101" s="123">
        <v>0.5</v>
      </c>
      <c r="D101" s="98">
        <v>2.8654500000000001</v>
      </c>
      <c r="E101" s="98">
        <v>3.3750000000000004</v>
      </c>
      <c r="F101" s="98">
        <v>1.7476551324629912</v>
      </c>
      <c r="G101" s="98">
        <v>83.008775</v>
      </c>
      <c r="H101" s="154">
        <v>1.5850750000000002</v>
      </c>
      <c r="I101" s="154">
        <v>1.2336499999999999</v>
      </c>
      <c r="J101" s="155">
        <v>112</v>
      </c>
      <c r="K101" s="154">
        <v>0.59699999999999998</v>
      </c>
      <c r="L101" s="156">
        <v>2996.625</v>
      </c>
    </row>
    <row r="102" spans="1:13" ht="15.75" customHeight="1" x14ac:dyDescent="0.25">
      <c r="B102" s="4">
        <v>2013</v>
      </c>
      <c r="C102" s="123">
        <v>0.5</v>
      </c>
      <c r="D102" s="98">
        <v>3.1872250000000002</v>
      </c>
      <c r="E102" s="98">
        <v>3.3266666666666667</v>
      </c>
      <c r="F102" s="98">
        <v>1.5136602141152653</v>
      </c>
      <c r="G102" s="98">
        <v>81.405924999999996</v>
      </c>
      <c r="H102" s="154">
        <v>1.5641499999999999</v>
      </c>
      <c r="I102" s="154">
        <v>1.1776249999999999</v>
      </c>
      <c r="J102" s="155">
        <v>108.9</v>
      </c>
      <c r="K102" s="154">
        <v>0.68100000000000005</v>
      </c>
      <c r="L102" s="156">
        <v>3405.9575000000004</v>
      </c>
    </row>
    <row r="103" spans="1:13" ht="15.75" customHeight="1" x14ac:dyDescent="0.25">
      <c r="B103" s="4">
        <v>2014</v>
      </c>
      <c r="C103" s="123">
        <v>0.5</v>
      </c>
      <c r="D103" s="98">
        <v>3.1020250000000003</v>
      </c>
      <c r="E103" s="98">
        <v>3.2208333333333337</v>
      </c>
      <c r="F103" s="98">
        <v>1.1190038600123464</v>
      </c>
      <c r="G103" s="98">
        <v>86.935399999999987</v>
      </c>
      <c r="H103" s="154">
        <v>1.6480250000000001</v>
      </c>
      <c r="I103" s="154">
        <v>1.240675</v>
      </c>
      <c r="J103" s="155">
        <v>98.9</v>
      </c>
      <c r="K103" s="154">
        <v>0.501</v>
      </c>
      <c r="L103" s="156">
        <v>3552.7325000000001</v>
      </c>
    </row>
    <row r="104" spans="1:13" ht="15.75" customHeight="1" x14ac:dyDescent="0.25">
      <c r="B104" s="4">
        <v>2015</v>
      </c>
      <c r="C104" s="123">
        <v>0.5</v>
      </c>
      <c r="D104" s="98">
        <v>2.4080749999999997</v>
      </c>
      <c r="E104" s="98">
        <v>3.0816666666666666</v>
      </c>
      <c r="F104" s="98">
        <v>0.9819606028800929</v>
      </c>
      <c r="G104" s="98">
        <v>91.381349999999998</v>
      </c>
      <c r="H104" s="154">
        <v>1.5285000000000002</v>
      </c>
      <c r="I104" s="154">
        <v>1.3781250000000003</v>
      </c>
      <c r="J104" s="155">
        <v>52.4</v>
      </c>
      <c r="K104" s="154">
        <v>0.42699999999999999</v>
      </c>
      <c r="L104" s="156">
        <v>3503.585</v>
      </c>
    </row>
    <row r="105" spans="1:13" ht="15.75" customHeight="1" x14ac:dyDescent="0.25">
      <c r="B105" s="4">
        <v>2016</v>
      </c>
      <c r="C105" s="123">
        <v>0.39807500000000001</v>
      </c>
      <c r="D105" s="98">
        <v>1.911675</v>
      </c>
      <c r="E105" s="98">
        <v>2.8400000000000003</v>
      </c>
      <c r="F105" s="98">
        <v>0.79001941908168805</v>
      </c>
      <c r="G105" s="98">
        <v>81.953099999999992</v>
      </c>
      <c r="H105" s="154">
        <v>1.3547750000000001</v>
      </c>
      <c r="I105" s="154">
        <v>1.2240249999999999</v>
      </c>
      <c r="J105" s="155">
        <v>44</v>
      </c>
      <c r="K105" s="154">
        <v>0.34699999999999998</v>
      </c>
      <c r="L105" s="156">
        <v>3533.4340325000003</v>
      </c>
    </row>
    <row r="106" spans="1:13" ht="15.75" customHeight="1" x14ac:dyDescent="0.25">
      <c r="B106" s="4">
        <v>2017</v>
      </c>
      <c r="C106" s="123">
        <v>0.28967500000000002</v>
      </c>
      <c r="D106" s="98">
        <v>1.8226</v>
      </c>
      <c r="E106" s="98">
        <v>2.565833333333333</v>
      </c>
      <c r="F106" s="98">
        <v>0.47750615395604257</v>
      </c>
      <c r="G106" s="98">
        <v>77.306474999999992</v>
      </c>
      <c r="H106" s="154">
        <v>1.2888999999999999</v>
      </c>
      <c r="I106" s="154">
        <v>1.1415249999999999</v>
      </c>
      <c r="J106" s="155">
        <v>54.4</v>
      </c>
      <c r="K106" s="154">
        <v>0.45100000000000001</v>
      </c>
      <c r="L106" s="156">
        <v>4037.4113575000001</v>
      </c>
    </row>
    <row r="107" spans="1:13" ht="15.75" customHeight="1" x14ac:dyDescent="0.25">
      <c r="B107" s="4">
        <v>2018</v>
      </c>
      <c r="C107" s="123">
        <v>0.60255000000000003</v>
      </c>
      <c r="D107" s="98">
        <v>1.8363499999999999</v>
      </c>
      <c r="E107" s="98">
        <v>2.4941666666666671</v>
      </c>
      <c r="F107" s="98">
        <v>0.54098735807089615</v>
      </c>
      <c r="G107" s="98">
        <v>78.422075000000007</v>
      </c>
      <c r="H107" s="154">
        <v>1.335575</v>
      </c>
      <c r="I107" s="154">
        <v>1.1305749999999999</v>
      </c>
      <c r="J107" s="155">
        <v>71.099999999999994</v>
      </c>
      <c r="K107" s="154">
        <v>0.60399999999999998</v>
      </c>
      <c r="L107" s="156">
        <v>4049.7358050000003</v>
      </c>
    </row>
    <row r="108" spans="1:13" ht="15.75" customHeight="1" x14ac:dyDescent="0.25">
      <c r="B108" s="4">
        <v>2019</v>
      </c>
      <c r="C108" s="123">
        <v>0.75</v>
      </c>
      <c r="D108" s="98">
        <v>1.313075</v>
      </c>
      <c r="E108" s="98">
        <v>2.4250000000000003</v>
      </c>
      <c r="F108" s="98">
        <v>0.57342337170054836</v>
      </c>
      <c r="G108" s="98">
        <v>78.069900000000004</v>
      </c>
      <c r="H108" s="154">
        <v>1.2769499999999998</v>
      </c>
      <c r="I108" s="154">
        <v>1.140525</v>
      </c>
      <c r="J108" s="155">
        <v>64</v>
      </c>
      <c r="K108" s="154">
        <v>0.34699999999999998</v>
      </c>
      <c r="L108" s="156">
        <v>3993.3715075</v>
      </c>
    </row>
    <row r="109" spans="1:13" ht="15.75" customHeight="1" x14ac:dyDescent="0.25">
      <c r="B109" s="4">
        <v>2020</v>
      </c>
      <c r="C109" s="123">
        <v>0.22792499999999999</v>
      </c>
      <c r="D109" s="98">
        <v>0.73817500000000003</v>
      </c>
      <c r="E109" s="98">
        <v>2.2008333333333336</v>
      </c>
      <c r="F109" s="98">
        <v>0.33646269975484722</v>
      </c>
      <c r="G109" s="98">
        <v>78.001024999999998</v>
      </c>
      <c r="H109" s="154">
        <v>1.2832000000000001</v>
      </c>
      <c r="I109" s="154">
        <v>1.1250749999999998</v>
      </c>
      <c r="J109" s="155">
        <v>42.3</v>
      </c>
      <c r="K109" s="154">
        <v>0.248</v>
      </c>
      <c r="L109" s="156">
        <v>3493.6417350000002</v>
      </c>
    </row>
    <row r="110" spans="1:13" ht="15.75" customHeight="1" x14ac:dyDescent="0.25">
      <c r="B110" s="4">
        <v>2021</v>
      </c>
      <c r="C110" s="123">
        <v>0.10585000000000001</v>
      </c>
      <c r="D110" s="98">
        <v>1.146075</v>
      </c>
      <c r="E110" s="98">
        <v>2.0591666666666666</v>
      </c>
      <c r="F110" s="98">
        <v>0.14111881923996314</v>
      </c>
      <c r="G110" s="98">
        <v>81.401800000000009</v>
      </c>
      <c r="H110" s="154">
        <v>1.37595</v>
      </c>
      <c r="I110" s="154">
        <v>1.1632000000000002</v>
      </c>
      <c r="J110" s="155">
        <v>70.400000000000006</v>
      </c>
      <c r="K110" s="154">
        <v>1.159</v>
      </c>
      <c r="L110" s="156">
        <v>3997.3221125</v>
      </c>
    </row>
    <row r="111" spans="1:13" ht="15.75" customHeight="1" x14ac:dyDescent="0.25">
      <c r="B111" s="4">
        <v>2022</v>
      </c>
      <c r="C111" s="123">
        <v>1.4593500000000001</v>
      </c>
      <c r="D111" s="98">
        <v>2.6239750000000002</v>
      </c>
      <c r="E111" s="155">
        <v>2.1733333333333333</v>
      </c>
      <c r="F111" s="155">
        <v>0.3833392472279703</v>
      </c>
      <c r="G111" s="155">
        <v>79.644300000000001</v>
      </c>
      <c r="H111" s="154">
        <v>1.236675</v>
      </c>
      <c r="I111" s="154">
        <v>1.1732750000000001</v>
      </c>
      <c r="J111" s="155">
        <v>99.8</v>
      </c>
      <c r="K111" s="154">
        <v>2.1150000000000002</v>
      </c>
      <c r="L111" s="156">
        <v>4067.3320199999998</v>
      </c>
    </row>
    <row r="112" spans="1:13" ht="15.75" customHeight="1" x14ac:dyDescent="0.25">
      <c r="B112" s="4">
        <v>2023</v>
      </c>
      <c r="C112" s="123">
        <v>4.681</v>
      </c>
      <c r="D112" s="98">
        <v>4.2034500000000001</v>
      </c>
      <c r="E112" s="155">
        <v>2.9625000000000004</v>
      </c>
      <c r="F112" s="155">
        <v>1.8215772606300158</v>
      </c>
      <c r="G112" s="155">
        <v>80.437775000000002</v>
      </c>
      <c r="H112" s="154">
        <v>1.2435499999999999</v>
      </c>
      <c r="I112" s="154">
        <v>1.15005</v>
      </c>
      <c r="J112" s="155">
        <v>82.2</v>
      </c>
      <c r="K112" s="154">
        <v>0.99199999999999999</v>
      </c>
      <c r="L112" s="156">
        <v>4149.2659100000001</v>
      </c>
    </row>
    <row r="113" spans="1:13" ht="15.75" customHeight="1" x14ac:dyDescent="0.25">
      <c r="B113" s="4">
        <v>2024</v>
      </c>
      <c r="C113" s="123">
        <v>5.1109999999999998</v>
      </c>
      <c r="D113" s="98">
        <v>4.383775</v>
      </c>
      <c r="E113" s="155">
        <v>3.6549999999999998</v>
      </c>
      <c r="F113" s="155">
        <v>2.5391475033327557</v>
      </c>
      <c r="G113" s="155">
        <v>83.6113</v>
      </c>
      <c r="H113" s="154">
        <v>1.278025</v>
      </c>
      <c r="I113" s="154">
        <v>1.1813</v>
      </c>
      <c r="J113" s="155">
        <v>80.099999999999994</v>
      </c>
      <c r="K113" s="154">
        <v>0.85</v>
      </c>
      <c r="L113" s="156">
        <v>4410.5459950000004</v>
      </c>
    </row>
    <row r="114" spans="1:13" ht="15.75" customHeight="1" x14ac:dyDescent="0.25">
      <c r="A114" s="159"/>
      <c r="B114" s="4">
        <v>2025</v>
      </c>
      <c r="C114" s="123">
        <v>4.2550499999999998</v>
      </c>
      <c r="D114" s="98">
        <v>5.0258500000000002</v>
      </c>
      <c r="E114" s="155">
        <v>3.8903325248374427</v>
      </c>
      <c r="F114" s="155">
        <v>2.2870395228828682</v>
      </c>
      <c r="G114" s="155">
        <v>84.656000000000006</v>
      </c>
      <c r="H114" s="154">
        <v>1.3184</v>
      </c>
      <c r="I114" s="154">
        <v>1.1676249999999999</v>
      </c>
      <c r="J114" s="155">
        <v>68.400000000000006</v>
      </c>
      <c r="K114" s="154">
        <v>0.89300000000000002</v>
      </c>
      <c r="L114" s="156">
        <v>4863.4160425</v>
      </c>
      <c r="M114" s="158"/>
    </row>
    <row r="115" spans="1:13" ht="15.75" customHeight="1" x14ac:dyDescent="0.25">
      <c r="B115" s="4">
        <v>2026</v>
      </c>
      <c r="C115" s="123">
        <v>3.4469793552728536</v>
      </c>
      <c r="D115" s="98">
        <v>5.0635824515211603</v>
      </c>
      <c r="E115" s="155">
        <v>4.1122431719890224</v>
      </c>
      <c r="F115" s="155">
        <v>1.999672904552896</v>
      </c>
      <c r="G115" s="155">
        <v>84.629063051009098</v>
      </c>
      <c r="H115" s="154">
        <v>1.3447730425</v>
      </c>
      <c r="I115" s="154">
        <v>1.1471438649999999</v>
      </c>
      <c r="J115" s="155">
        <v>63.1</v>
      </c>
      <c r="K115" s="154">
        <v>0.73899999999999999</v>
      </c>
      <c r="L115" s="156">
        <v>5524.5107699999999</v>
      </c>
      <c r="M115" s="158"/>
    </row>
    <row r="116" spans="1:13" ht="15.75" customHeight="1" x14ac:dyDescent="0.25">
      <c r="B116" s="4">
        <v>2027</v>
      </c>
      <c r="C116" s="123">
        <v>3.4077965523464733</v>
      </c>
      <c r="D116" s="98">
        <v>5.2013917054575769</v>
      </c>
      <c r="E116" s="155">
        <v>4.4098807824415545</v>
      </c>
      <c r="F116" s="155">
        <v>2.0782124911644617</v>
      </c>
      <c r="G116" s="155">
        <v>84.579208201624908</v>
      </c>
      <c r="H116" s="154">
        <v>1.3444069999999999</v>
      </c>
      <c r="I116" s="154">
        <v>1.146366</v>
      </c>
      <c r="J116" s="155">
        <v>62.7</v>
      </c>
      <c r="K116" s="154">
        <v>0.64400000000000002</v>
      </c>
      <c r="L116" s="156">
        <v>5721.4081724999996</v>
      </c>
      <c r="M116" s="158"/>
    </row>
    <row r="117" spans="1:13" ht="15.75" customHeight="1" x14ac:dyDescent="0.25">
      <c r="B117" s="4">
        <v>2028</v>
      </c>
      <c r="C117" s="123">
        <v>3.5895715399978045</v>
      </c>
      <c r="D117" s="98">
        <v>5.334852804285303</v>
      </c>
      <c r="E117" s="155">
        <v>4.4756795735093959</v>
      </c>
      <c r="F117" s="155">
        <v>2.2579357927080643</v>
      </c>
      <c r="G117" s="155">
        <v>84.579208201624908</v>
      </c>
      <c r="H117" s="154">
        <v>1.3444069999999999</v>
      </c>
      <c r="I117" s="154">
        <v>1.146366</v>
      </c>
      <c r="J117" s="155">
        <v>63.8</v>
      </c>
      <c r="K117" s="154">
        <v>0.60399999999999998</v>
      </c>
      <c r="L117" s="156">
        <v>5921.6201249999995</v>
      </c>
      <c r="M117" s="158"/>
    </row>
    <row r="118" spans="1:13" ht="15.75" customHeight="1" x14ac:dyDescent="0.25">
      <c r="B118" s="4">
        <v>2029</v>
      </c>
      <c r="C118" s="123">
        <v>3.7415526616784991</v>
      </c>
      <c r="D118" s="98">
        <v>5.4561299627679389</v>
      </c>
      <c r="E118" s="155">
        <v>4.5306562437310962</v>
      </c>
      <c r="F118" s="155">
        <v>2.4172400173401165</v>
      </c>
      <c r="G118" s="155">
        <v>84.579208201624908</v>
      </c>
      <c r="H118" s="154">
        <v>1.3444069999999999</v>
      </c>
      <c r="I118" s="154">
        <v>1.146366</v>
      </c>
      <c r="J118" s="155">
        <v>65.099999999999994</v>
      </c>
      <c r="K118" s="154">
        <v>0.621</v>
      </c>
      <c r="L118" s="156">
        <v>6123.5845074999997</v>
      </c>
      <c r="M118" s="158"/>
    </row>
    <row r="119" spans="1:13" ht="15.75" customHeight="1" x14ac:dyDescent="0.25">
      <c r="B119" s="4">
        <v>2030</v>
      </c>
      <c r="C119" s="123">
        <v>3.8926312983106697</v>
      </c>
      <c r="D119" s="98">
        <v>5.5612057079248318</v>
      </c>
      <c r="E119" s="155">
        <v>4.6280490333106954</v>
      </c>
      <c r="F119" s="155">
        <v>2.5705822095358037</v>
      </c>
      <c r="G119" s="155">
        <v>84.579208201624908</v>
      </c>
      <c r="H119" s="154">
        <v>1.3444069999999999</v>
      </c>
      <c r="I119" s="154">
        <v>1.146366</v>
      </c>
      <c r="J119" s="155">
        <v>66.400000000000006</v>
      </c>
      <c r="K119" s="154">
        <v>0.61799999999999999</v>
      </c>
      <c r="L119" s="156">
        <v>6339.5180199999995</v>
      </c>
      <c r="M119" s="158"/>
    </row>
    <row r="120" spans="1:13" ht="15.75" customHeight="1" x14ac:dyDescent="0.25">
      <c r="B120" s="108" t="s">
        <v>137</v>
      </c>
      <c r="C120" s="283">
        <v>3.6166</v>
      </c>
      <c r="D120" s="346">
        <v>4.59795</v>
      </c>
      <c r="E120" s="347">
        <v>5.2574999999999994</v>
      </c>
      <c r="F120" s="347">
        <v>3.0885952509680425</v>
      </c>
      <c r="G120" s="347">
        <v>86.641824999999997</v>
      </c>
      <c r="H120" s="348">
        <v>1.7181500000000001</v>
      </c>
      <c r="I120" s="348">
        <v>1.2042000000000002</v>
      </c>
      <c r="J120" s="346">
        <v>84.6</v>
      </c>
      <c r="K120" s="348">
        <v>0.60005234401468099</v>
      </c>
      <c r="L120" s="350">
        <v>2383.21245</v>
      </c>
      <c r="M120" s="158"/>
    </row>
    <row r="121" spans="1:13" ht="15.75" customHeight="1" x14ac:dyDescent="0.25">
      <c r="B121" s="4" t="s">
        <v>138</v>
      </c>
      <c r="C121" s="123">
        <v>0.5</v>
      </c>
      <c r="D121" s="155">
        <v>4.3302250000000004</v>
      </c>
      <c r="E121" s="98">
        <v>3.6041666666666665</v>
      </c>
      <c r="F121" s="98">
        <v>1.425686076712025</v>
      </c>
      <c r="G121" s="98">
        <v>81.064025000000001</v>
      </c>
      <c r="H121" s="154">
        <v>1.5966500000000001</v>
      </c>
      <c r="I121" s="154">
        <v>1.129775</v>
      </c>
      <c r="J121" s="155">
        <v>69.8</v>
      </c>
      <c r="K121" s="154">
        <v>0.28660173960097873</v>
      </c>
      <c r="L121" s="156">
        <v>2619.4750250000002</v>
      </c>
      <c r="M121" s="158"/>
    </row>
    <row r="122" spans="1:13" ht="15.75" customHeight="1" x14ac:dyDescent="0.25">
      <c r="B122" s="36" t="s">
        <v>139</v>
      </c>
      <c r="C122" s="123">
        <v>0.5</v>
      </c>
      <c r="D122" s="98">
        <v>4.2088749999999999</v>
      </c>
      <c r="E122" s="155">
        <v>3.5583333333333331</v>
      </c>
      <c r="F122" s="155">
        <v>1.4722674944667362</v>
      </c>
      <c r="G122" s="98">
        <v>80.694400000000002</v>
      </c>
      <c r="H122" s="154">
        <v>1.5566</v>
      </c>
      <c r="I122" s="157">
        <v>1.1772750000000001</v>
      </c>
      <c r="J122" s="98">
        <v>86.7</v>
      </c>
      <c r="K122" s="154">
        <v>0.47648333333333337</v>
      </c>
      <c r="L122" s="129">
        <v>2885.4250000000002</v>
      </c>
    </row>
    <row r="123" spans="1:13" ht="15.75" customHeight="1" x14ac:dyDescent="0.25">
      <c r="B123" s="36" t="s">
        <v>140</v>
      </c>
      <c r="C123" s="123">
        <v>0.5</v>
      </c>
      <c r="D123" s="98">
        <v>3.5166249999999994</v>
      </c>
      <c r="E123" s="155">
        <v>3.4008333333333334</v>
      </c>
      <c r="F123" s="155">
        <v>1.6593954302841789</v>
      </c>
      <c r="G123" s="98">
        <v>80.032375000000002</v>
      </c>
      <c r="H123" s="154">
        <v>1.5952500000000001</v>
      </c>
      <c r="I123" s="157">
        <v>1.1594</v>
      </c>
      <c r="J123" s="98">
        <v>114.5</v>
      </c>
      <c r="K123" s="154">
        <v>0.56976666666666664</v>
      </c>
      <c r="L123" s="129">
        <v>2902.94</v>
      </c>
    </row>
    <row r="124" spans="1:13" ht="15.75" customHeight="1" x14ac:dyDescent="0.25">
      <c r="B124" s="36" t="s">
        <v>141</v>
      </c>
      <c r="C124" s="123">
        <v>0.5</v>
      </c>
      <c r="D124" s="98">
        <v>2.8570500000000001</v>
      </c>
      <c r="E124" s="155">
        <v>3.3750000000000004</v>
      </c>
      <c r="F124" s="155">
        <v>1.74263399962976</v>
      </c>
      <c r="G124" s="98">
        <v>82.796275000000009</v>
      </c>
      <c r="H124" s="154">
        <v>1.580225</v>
      </c>
      <c r="I124" s="157">
        <v>1.2278</v>
      </c>
      <c r="J124" s="98">
        <v>110.5</v>
      </c>
      <c r="K124" s="154">
        <v>0.63400000000000001</v>
      </c>
      <c r="L124" s="129">
        <v>3066.0899999999997</v>
      </c>
    </row>
    <row r="125" spans="1:13" ht="15.75" customHeight="1" x14ac:dyDescent="0.25">
      <c r="B125" s="36" t="s">
        <v>142</v>
      </c>
      <c r="C125" s="123">
        <v>0.5</v>
      </c>
      <c r="D125" s="98">
        <v>3.2765</v>
      </c>
      <c r="E125" s="98">
        <v>3.2974999999999999</v>
      </c>
      <c r="F125" s="98">
        <v>1.3948988995478981</v>
      </c>
      <c r="G125" s="98">
        <v>82.715774999999994</v>
      </c>
      <c r="H125" s="154">
        <v>1.58995</v>
      </c>
      <c r="I125" s="157">
        <v>1.1858249999999999</v>
      </c>
      <c r="J125" s="98">
        <v>107.6</v>
      </c>
      <c r="K125" s="154">
        <v>0.64600000000000002</v>
      </c>
      <c r="L125" s="129">
        <v>3474.6949999999997</v>
      </c>
    </row>
    <row r="126" spans="1:13" ht="15.75" customHeight="1" x14ac:dyDescent="0.25">
      <c r="B126" s="36" t="s">
        <v>143</v>
      </c>
      <c r="C126" s="123">
        <v>0.5</v>
      </c>
      <c r="D126" s="98">
        <v>2.8106249999999999</v>
      </c>
      <c r="E126" s="98">
        <v>3.1966666666666672</v>
      </c>
      <c r="F126" s="98">
        <v>1.0659645046487034</v>
      </c>
      <c r="G126" s="98">
        <v>87.889525000000006</v>
      </c>
      <c r="H126" s="154">
        <v>1.6127250000000002</v>
      </c>
      <c r="I126" s="157">
        <v>1.2752750000000002</v>
      </c>
      <c r="J126" s="98">
        <v>85.5</v>
      </c>
      <c r="K126" s="154">
        <v>0.47</v>
      </c>
      <c r="L126" s="129">
        <v>3579.73</v>
      </c>
    </row>
    <row r="127" spans="1:13" ht="15.75" customHeight="1" x14ac:dyDescent="0.25">
      <c r="B127" s="36" t="s">
        <v>144</v>
      </c>
      <c r="C127" s="123">
        <v>0.5</v>
      </c>
      <c r="D127" s="98">
        <v>2.4206500000000002</v>
      </c>
      <c r="E127" s="98">
        <v>3.0308333333333328</v>
      </c>
      <c r="F127" s="98">
        <v>0.95504008575521115</v>
      </c>
      <c r="G127" s="98">
        <v>90.774874999999994</v>
      </c>
      <c r="H127" s="154">
        <v>1.5076999999999998</v>
      </c>
      <c r="I127" s="157">
        <v>1.3660749999999999</v>
      </c>
      <c r="J127" s="98">
        <v>47.5</v>
      </c>
      <c r="K127" s="154">
        <v>0.38300000000000001</v>
      </c>
      <c r="L127" s="129">
        <v>3410.5964125</v>
      </c>
    </row>
    <row r="128" spans="1:13" ht="15.75" customHeight="1" x14ac:dyDescent="0.25">
      <c r="B128" s="36" t="s">
        <v>145</v>
      </c>
      <c r="C128" s="123">
        <v>0.33557500000000001</v>
      </c>
      <c r="D128" s="98">
        <v>1.820325</v>
      </c>
      <c r="E128" s="98">
        <v>2.7591666666666672</v>
      </c>
      <c r="F128" s="98">
        <v>0.68833245364189466</v>
      </c>
      <c r="G128" s="98">
        <v>79.474774999999994</v>
      </c>
      <c r="H128" s="154">
        <v>1.3069250000000001</v>
      </c>
      <c r="I128" s="157">
        <v>1.190175</v>
      </c>
      <c r="J128" s="98">
        <v>49</v>
      </c>
      <c r="K128" s="154">
        <v>0.39200000000000002</v>
      </c>
      <c r="L128" s="129">
        <v>3698.8450024999997</v>
      </c>
    </row>
    <row r="129" spans="2:13" ht="15.75" customHeight="1" x14ac:dyDescent="0.25">
      <c r="B129" s="36" t="s">
        <v>146</v>
      </c>
      <c r="C129" s="123">
        <v>0.35217500000000002</v>
      </c>
      <c r="D129" s="98">
        <v>1.8175000000000001</v>
      </c>
      <c r="E129" s="98">
        <v>2.5391666666666666</v>
      </c>
      <c r="F129" s="98">
        <v>0.4856710780602837</v>
      </c>
      <c r="G129" s="98">
        <v>77.799849999999992</v>
      </c>
      <c r="H129" s="154">
        <v>1.3270499999999998</v>
      </c>
      <c r="I129" s="157">
        <v>1.13395</v>
      </c>
      <c r="J129" s="98">
        <v>57.6</v>
      </c>
      <c r="K129" s="154">
        <v>0.47399999999999998</v>
      </c>
      <c r="L129" s="129">
        <v>4061.257705</v>
      </c>
    </row>
    <row r="130" spans="2:13" ht="15.75" customHeight="1" x14ac:dyDescent="0.25">
      <c r="B130" s="36" t="s">
        <v>147</v>
      </c>
      <c r="C130" s="123">
        <v>0.66505000000000003</v>
      </c>
      <c r="D130" s="98">
        <v>1.7802249999999999</v>
      </c>
      <c r="E130" s="98">
        <v>2.4800000000000004</v>
      </c>
      <c r="F130" s="98">
        <v>0.55181826042794535</v>
      </c>
      <c r="G130" s="98">
        <v>78.353875000000002</v>
      </c>
      <c r="H130" s="154">
        <v>1.31325</v>
      </c>
      <c r="I130" s="157">
        <v>1.1342749999999999</v>
      </c>
      <c r="J130" s="98">
        <v>70.2</v>
      </c>
      <c r="K130" s="154">
        <v>0.57899999999999996</v>
      </c>
      <c r="L130" s="129">
        <v>4006.2097325</v>
      </c>
    </row>
    <row r="131" spans="2:13" ht="15.75" customHeight="1" x14ac:dyDescent="0.25">
      <c r="B131" s="36" t="s">
        <v>148</v>
      </c>
      <c r="C131" s="123">
        <v>0.71542499999999998</v>
      </c>
      <c r="D131" s="98">
        <v>1.1260999999999999</v>
      </c>
      <c r="E131" s="98">
        <v>2.3983333333333334</v>
      </c>
      <c r="F131" s="98">
        <v>0.56493901987968387</v>
      </c>
      <c r="G131" s="98">
        <v>78.191675000000004</v>
      </c>
      <c r="H131" s="154">
        <v>1.2711000000000001</v>
      </c>
      <c r="I131" s="157">
        <v>1.1439750000000002</v>
      </c>
      <c r="J131" s="98">
        <v>60.8</v>
      </c>
      <c r="K131" s="154">
        <v>0.28899999999999998</v>
      </c>
      <c r="L131" s="129">
        <v>3976.2628725</v>
      </c>
    </row>
    <row r="132" spans="2:13" ht="15.75" customHeight="1" x14ac:dyDescent="0.25">
      <c r="B132" s="36" t="s">
        <v>149</v>
      </c>
      <c r="C132" s="123">
        <v>0.1</v>
      </c>
      <c r="D132" s="98">
        <v>0.77590000000000003</v>
      </c>
      <c r="E132" s="98">
        <v>2.1341666666666663</v>
      </c>
      <c r="F132" s="98">
        <v>0.24336606412992901</v>
      </c>
      <c r="G132" s="98">
        <v>78.306124999999994</v>
      </c>
      <c r="H132" s="154">
        <v>1.3081750000000001</v>
      </c>
      <c r="I132" s="157">
        <v>1.121075</v>
      </c>
      <c r="J132" s="98">
        <v>44.8</v>
      </c>
      <c r="K132" s="154">
        <v>0.311</v>
      </c>
      <c r="L132" s="129">
        <v>3489.6472749999998</v>
      </c>
    </row>
    <row r="133" spans="2:13" ht="15.75" customHeight="1" x14ac:dyDescent="0.25">
      <c r="B133" s="36" t="s">
        <v>150</v>
      </c>
      <c r="C133" s="123">
        <v>0.19492500000000001</v>
      </c>
      <c r="D133" s="98">
        <v>1.26915</v>
      </c>
      <c r="E133" s="98">
        <v>2.043333333333333</v>
      </c>
      <c r="F133" s="98">
        <v>0.13415598516156402</v>
      </c>
      <c r="G133" s="98">
        <v>81.87122500000001</v>
      </c>
      <c r="H133" s="154">
        <v>1.3664750000000001</v>
      </c>
      <c r="I133" s="157">
        <v>1.1758</v>
      </c>
      <c r="J133" s="98">
        <v>80</v>
      </c>
      <c r="K133" s="154">
        <v>1.6220000000000001</v>
      </c>
      <c r="L133" s="129">
        <v>4091.8952074999997</v>
      </c>
    </row>
    <row r="134" spans="2:13" ht="15.75" customHeight="1" x14ac:dyDescent="0.25">
      <c r="B134" s="36" t="s">
        <v>151</v>
      </c>
      <c r="C134" s="123">
        <v>2.3091499999999998</v>
      </c>
      <c r="D134" s="98">
        <v>3.176825</v>
      </c>
      <c r="E134" s="98">
        <v>2.3291666666666666</v>
      </c>
      <c r="F134" s="98">
        <v>0.64716959055274303</v>
      </c>
      <c r="G134" s="98">
        <v>78.591174999999993</v>
      </c>
      <c r="H134" s="154">
        <v>1.2051750000000001</v>
      </c>
      <c r="I134" s="157">
        <v>1.1575500000000001</v>
      </c>
      <c r="J134" s="98">
        <v>95.4</v>
      </c>
      <c r="K134" s="154">
        <v>1.857</v>
      </c>
      <c r="L134" s="129">
        <v>4085.5958474999998</v>
      </c>
    </row>
    <row r="135" spans="2:13" ht="15.75" customHeight="1" x14ac:dyDescent="0.25">
      <c r="B135" s="36" t="s">
        <v>152</v>
      </c>
      <c r="C135" s="123">
        <v>5.0296250000000002</v>
      </c>
      <c r="D135" s="98">
        <v>4.3295499999999993</v>
      </c>
      <c r="E135" s="98">
        <v>3.1683333333333334</v>
      </c>
      <c r="F135" s="98">
        <v>2.1477247565657649</v>
      </c>
      <c r="G135" s="98">
        <v>81.55265</v>
      </c>
      <c r="H135" s="154">
        <v>1.25675</v>
      </c>
      <c r="I135" s="157">
        <v>1.1589749999999999</v>
      </c>
      <c r="J135" s="98">
        <v>82.4</v>
      </c>
      <c r="K135" s="154">
        <v>0.83399999999999996</v>
      </c>
      <c r="L135" s="129">
        <v>4135.7348224999996</v>
      </c>
    </row>
    <row r="136" spans="2:13" ht="15.75" customHeight="1" x14ac:dyDescent="0.25">
      <c r="B136" s="36" t="s">
        <v>153</v>
      </c>
      <c r="C136" s="123">
        <v>4.9482999999999997</v>
      </c>
      <c r="D136" s="98">
        <v>4.5478500000000004</v>
      </c>
      <c r="E136" s="98">
        <v>3.7483333333333331</v>
      </c>
      <c r="F136" s="98">
        <v>2.5201155322740814</v>
      </c>
      <c r="G136" s="98">
        <v>83.982349999999997</v>
      </c>
      <c r="H136" s="154">
        <v>1.2759750000000001</v>
      </c>
      <c r="I136" s="157">
        <v>1.188375</v>
      </c>
      <c r="J136" s="123">
        <v>78.3</v>
      </c>
      <c r="K136" s="154">
        <v>0.97099999999999997</v>
      </c>
      <c r="L136" s="131">
        <v>4527.1255175000006</v>
      </c>
    </row>
    <row r="137" spans="2:13" ht="15.75" customHeight="1" x14ac:dyDescent="0.25">
      <c r="B137" s="36" t="s">
        <v>154</v>
      </c>
      <c r="C137" s="123">
        <v>4.0219585912315567</v>
      </c>
      <c r="D137" s="98">
        <v>5.0479336735695099</v>
      </c>
      <c r="E137" s="98">
        <v>3.9283432981953563</v>
      </c>
      <c r="F137" s="98">
        <v>2.1972864136916752</v>
      </c>
      <c r="G137" s="98">
        <v>84.836481899790414</v>
      </c>
      <c r="H137" s="154">
        <v>1.3399177924999999</v>
      </c>
      <c r="I137" s="157">
        <v>1.155869365</v>
      </c>
      <c r="J137" s="123">
        <v>65.5</v>
      </c>
      <c r="K137" s="154">
        <v>0.81299999999999994</v>
      </c>
      <c r="L137" s="131">
        <v>5063.8196224999992</v>
      </c>
      <c r="M137" s="483"/>
    </row>
    <row r="138" spans="2:13" ht="15.75" customHeight="1" x14ac:dyDescent="0.25">
      <c r="B138" s="36" t="s">
        <v>155</v>
      </c>
      <c r="C138" s="123">
        <v>3.364149719336563</v>
      </c>
      <c r="D138" s="98">
        <v>5.0980696536004979</v>
      </c>
      <c r="E138" s="98">
        <v>4.1933795326545678</v>
      </c>
      <c r="F138" s="98">
        <v>1.9848524903796023</v>
      </c>
      <c r="G138" s="98">
        <v>84.579208201624908</v>
      </c>
      <c r="H138" s="154">
        <v>1.3444069999999999</v>
      </c>
      <c r="I138" s="157">
        <v>1.146366</v>
      </c>
      <c r="J138" s="123">
        <v>62.8</v>
      </c>
      <c r="K138" s="154">
        <v>0.71299999999999997</v>
      </c>
      <c r="L138" s="131">
        <v>5572.3875075000005</v>
      </c>
      <c r="M138" s="13"/>
    </row>
    <row r="139" spans="2:13" ht="15.75" customHeight="1" x14ac:dyDescent="0.25">
      <c r="B139" s="36" t="s">
        <v>156</v>
      </c>
      <c r="C139" s="123">
        <v>3.4558288232577055</v>
      </c>
      <c r="D139" s="98">
        <v>5.2354952356482345</v>
      </c>
      <c r="E139" s="98">
        <v>4.4480423894611576</v>
      </c>
      <c r="F139" s="98">
        <v>2.1249194555376878</v>
      </c>
      <c r="G139" s="98">
        <v>84.579208201624908</v>
      </c>
      <c r="H139" s="154">
        <v>1.3444069999999999</v>
      </c>
      <c r="I139" s="157">
        <v>1.146366</v>
      </c>
      <c r="J139" s="123">
        <v>62.9</v>
      </c>
      <c r="K139" s="154">
        <v>0.63</v>
      </c>
      <c r="L139" s="131">
        <v>5771.2821075000002</v>
      </c>
    </row>
    <row r="140" spans="2:13" ht="15.75" customHeight="1" x14ac:dyDescent="0.25">
      <c r="B140" s="36" t="s">
        <v>157</v>
      </c>
      <c r="C140" s="123">
        <v>3.6293081383645616</v>
      </c>
      <c r="D140" s="98">
        <v>5.3665247308791342</v>
      </c>
      <c r="E140" s="98">
        <v>4.4816915239684469</v>
      </c>
      <c r="F140" s="98">
        <v>2.2991737627795246</v>
      </c>
      <c r="G140" s="98">
        <v>84.579208201624908</v>
      </c>
      <c r="H140" s="154">
        <v>1.3444069999999999</v>
      </c>
      <c r="I140" s="157">
        <v>1.146366</v>
      </c>
      <c r="J140" s="123">
        <v>64.099999999999994</v>
      </c>
      <c r="K140" s="154">
        <v>0.59699999999999998</v>
      </c>
      <c r="L140" s="131">
        <v>5971.7250549999999</v>
      </c>
    </row>
    <row r="141" spans="2:13" ht="15.75" customHeight="1" x14ac:dyDescent="0.25">
      <c r="B141" s="36" t="s">
        <v>158</v>
      </c>
      <c r="C141" s="123">
        <v>3.7784414893868723</v>
      </c>
      <c r="D141" s="98">
        <v>5.4840293813204246</v>
      </c>
      <c r="E141" s="98">
        <v>4.5516806288954657</v>
      </c>
      <c r="F141" s="98">
        <v>2.4556218326212402</v>
      </c>
      <c r="G141" s="98">
        <v>84.579208201624908</v>
      </c>
      <c r="H141" s="154">
        <v>1.3444069999999999</v>
      </c>
      <c r="I141" s="157">
        <v>1.146366</v>
      </c>
      <c r="J141" s="123">
        <v>65.400000000000006</v>
      </c>
      <c r="K141" s="154">
        <v>0.60899999999999999</v>
      </c>
      <c r="L141" s="131">
        <v>6175.7603350000009</v>
      </c>
    </row>
    <row r="142" spans="2:13" ht="15.75" customHeight="1" thickBot="1" x14ac:dyDescent="0.3">
      <c r="B142" s="36" t="s">
        <v>159</v>
      </c>
      <c r="C142" s="123">
        <v>3.932283547947323</v>
      </c>
      <c r="D142" s="98">
        <v>5.5846205327000602</v>
      </c>
      <c r="E142" s="98">
        <v>4.6599517251993934</v>
      </c>
      <c r="F142" s="98">
        <v>2.6091103434786755</v>
      </c>
      <c r="G142" s="98">
        <v>84.579208201624908</v>
      </c>
      <c r="H142" s="154">
        <v>1.3444069999999999</v>
      </c>
      <c r="I142" s="157">
        <v>1.146366</v>
      </c>
      <c r="J142" s="123">
        <v>66.7</v>
      </c>
      <c r="K142" s="154">
        <v>0.621</v>
      </c>
      <c r="L142" s="131">
        <v>6396.1806150000002</v>
      </c>
    </row>
    <row r="143" spans="2:13" x14ac:dyDescent="0.25">
      <c r="B143" s="559" t="s">
        <v>160</v>
      </c>
      <c r="C143" s="560"/>
      <c r="D143" s="560"/>
      <c r="E143" s="560"/>
      <c r="F143" s="560"/>
      <c r="G143" s="560"/>
      <c r="H143" s="560"/>
      <c r="I143" s="560"/>
      <c r="J143" s="560"/>
      <c r="K143" s="560"/>
      <c r="L143" s="561"/>
    </row>
    <row r="144" spans="2:13" x14ac:dyDescent="0.25">
      <c r="B144" s="306" t="s">
        <v>326</v>
      </c>
      <c r="C144" s="351"/>
      <c r="D144" s="351"/>
      <c r="E144" s="351"/>
      <c r="F144" s="351"/>
      <c r="G144" s="351"/>
      <c r="H144" s="351"/>
      <c r="I144" s="351"/>
      <c r="J144" s="351"/>
      <c r="K144" s="351"/>
      <c r="L144" s="307"/>
    </row>
    <row r="145" spans="2:12" ht="15.6" customHeight="1" x14ac:dyDescent="0.25">
      <c r="B145" s="562" t="s">
        <v>327</v>
      </c>
      <c r="C145" s="563"/>
      <c r="D145" s="563"/>
      <c r="E145" s="563"/>
      <c r="F145" s="563"/>
      <c r="G145" s="563"/>
      <c r="H145" s="563"/>
      <c r="I145" s="563"/>
      <c r="J145" s="563"/>
      <c r="K145" s="563"/>
      <c r="L145" s="564"/>
    </row>
    <row r="146" spans="2:12" ht="15.6" customHeight="1" x14ac:dyDescent="0.25">
      <c r="B146" s="562" t="s">
        <v>328</v>
      </c>
      <c r="C146" s="563"/>
      <c r="D146" s="563"/>
      <c r="E146" s="563"/>
      <c r="F146" s="563"/>
      <c r="G146" s="563"/>
      <c r="H146" s="563"/>
      <c r="I146" s="563"/>
      <c r="J146" s="563"/>
      <c r="K146" s="563"/>
      <c r="L146" s="564"/>
    </row>
    <row r="147" spans="2:12" ht="15.75" customHeight="1" x14ac:dyDescent="0.25">
      <c r="B147" s="562" t="s">
        <v>329</v>
      </c>
      <c r="C147" s="563"/>
      <c r="D147" s="563"/>
      <c r="E147" s="563"/>
      <c r="F147" s="563"/>
      <c r="G147" s="563"/>
      <c r="H147" s="563"/>
      <c r="I147" s="563"/>
      <c r="J147" s="563"/>
      <c r="K147" s="563"/>
      <c r="L147" s="564"/>
    </row>
    <row r="148" spans="2:12" ht="15.6" customHeight="1" x14ac:dyDescent="0.25">
      <c r="B148" s="562" t="s">
        <v>330</v>
      </c>
      <c r="C148" s="563"/>
      <c r="D148" s="563"/>
      <c r="E148" s="563"/>
      <c r="F148" s="563"/>
      <c r="G148" s="563"/>
      <c r="H148" s="563"/>
      <c r="I148" s="563"/>
      <c r="J148" s="563"/>
      <c r="K148" s="563"/>
      <c r="L148" s="564"/>
    </row>
    <row r="149" spans="2:12" ht="15.75" customHeight="1" x14ac:dyDescent="0.25">
      <c r="B149" s="562" t="s">
        <v>331</v>
      </c>
      <c r="C149" s="563"/>
      <c r="D149" s="563"/>
      <c r="E149" s="563"/>
      <c r="F149" s="563"/>
      <c r="G149" s="563"/>
      <c r="H149" s="563"/>
      <c r="I149" s="563"/>
      <c r="J149" s="563"/>
      <c r="K149" s="563"/>
      <c r="L149" s="564"/>
    </row>
    <row r="150" spans="2:12" ht="15.6" customHeight="1" x14ac:dyDescent="0.25">
      <c r="B150" s="562" t="s">
        <v>332</v>
      </c>
      <c r="C150" s="563"/>
      <c r="D150" s="563"/>
      <c r="E150" s="563"/>
      <c r="F150" s="563"/>
      <c r="G150" s="563"/>
      <c r="H150" s="563"/>
      <c r="I150" s="563"/>
      <c r="J150" s="563"/>
      <c r="K150" s="563"/>
      <c r="L150" s="564"/>
    </row>
    <row r="151" spans="2:12" ht="15.6" customHeight="1" x14ac:dyDescent="0.25">
      <c r="B151" s="562" t="s">
        <v>333</v>
      </c>
      <c r="C151" s="563"/>
      <c r="D151" s="563"/>
      <c r="E151" s="563"/>
      <c r="F151" s="563"/>
      <c r="G151" s="563"/>
      <c r="H151" s="563"/>
      <c r="I151" s="563"/>
      <c r="J151" s="563"/>
      <c r="K151" s="563"/>
      <c r="L151" s="564"/>
    </row>
    <row r="152" spans="2:12" ht="15.6" customHeight="1" thickBot="1" x14ac:dyDescent="0.3">
      <c r="B152" s="565" t="s">
        <v>334</v>
      </c>
      <c r="C152" s="566"/>
      <c r="D152" s="566"/>
      <c r="E152" s="566"/>
      <c r="F152" s="566"/>
      <c r="G152" s="566"/>
      <c r="H152" s="566"/>
      <c r="I152" s="566"/>
      <c r="J152" s="566"/>
      <c r="K152" s="566"/>
      <c r="L152" s="567"/>
    </row>
    <row r="153" spans="2:12" x14ac:dyDescent="0.25">
      <c r="K153" s="13"/>
      <c r="L153" s="13"/>
    </row>
    <row r="154" spans="2:12" x14ac:dyDescent="0.25">
      <c r="B154" s="568"/>
      <c r="C154" s="568"/>
      <c r="D154" s="568"/>
      <c r="E154" s="568"/>
      <c r="F154" s="568"/>
      <c r="G154" s="568"/>
      <c r="H154" s="568"/>
      <c r="I154" s="569"/>
      <c r="J154" s="569"/>
    </row>
  </sheetData>
  <mergeCells count="11">
    <mergeCell ref="B150:L150"/>
    <mergeCell ref="B151:L151"/>
    <mergeCell ref="B152:L152"/>
    <mergeCell ref="B154:J154"/>
    <mergeCell ref="B149:L149"/>
    <mergeCell ref="B2:L2"/>
    <mergeCell ref="B143:L143"/>
    <mergeCell ref="B146:L146"/>
    <mergeCell ref="B147:L147"/>
    <mergeCell ref="B148:L148"/>
    <mergeCell ref="B145:L145"/>
  </mergeCells>
  <phoneticPr fontId="86" type="noConversion"/>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817-2A88-4B0E-99F9-DAA254D9ECC9}">
  <sheetPr codeName="Sheet11">
    <tabColor theme="6"/>
    <pageSetUpPr fitToPage="1"/>
  </sheetPr>
  <dimension ref="A1:T150"/>
  <sheetViews>
    <sheetView zoomScaleNormal="100" zoomScaleSheetLayoutView="100" workbookViewId="0"/>
  </sheetViews>
  <sheetFormatPr defaultColWidth="8.77734375" defaultRowHeight="15.75" x14ac:dyDescent="0.25"/>
  <cols>
    <col min="1" max="1" width="9.21875" style="3" customWidth="1"/>
    <col min="2" max="2" width="7.21875" style="3" customWidth="1"/>
    <col min="3" max="12" width="11.21875" style="3" customWidth="1"/>
    <col min="13" max="13" width="14.21875" style="3" customWidth="1"/>
    <col min="14" max="16" width="8.77734375" style="3"/>
    <col min="17" max="17" width="13.21875" style="3" customWidth="1"/>
    <col min="18" max="18" width="7.77734375" style="3" customWidth="1"/>
    <col min="19" max="16384" width="8.77734375" style="3"/>
  </cols>
  <sheetData>
    <row r="1" spans="1:20" ht="33.75" customHeight="1" thickBot="1" x14ac:dyDescent="0.3">
      <c r="A1" s="5" t="s">
        <v>23</v>
      </c>
      <c r="B1" s="1"/>
      <c r="C1" s="439"/>
    </row>
    <row r="2" spans="1:20" ht="19.5" thickBot="1" x14ac:dyDescent="0.35">
      <c r="B2" s="572" t="s">
        <v>335</v>
      </c>
      <c r="C2" s="573"/>
      <c r="D2" s="573"/>
      <c r="E2" s="573"/>
      <c r="F2" s="573"/>
      <c r="G2" s="573"/>
      <c r="H2" s="573"/>
      <c r="I2" s="573"/>
      <c r="J2" s="573"/>
      <c r="K2" s="573"/>
      <c r="L2" s="574"/>
      <c r="M2" s="120"/>
    </row>
    <row r="3" spans="1:20" ht="18.75" x14ac:dyDescent="0.3">
      <c r="B3" s="180"/>
      <c r="C3" s="575" t="s">
        <v>336</v>
      </c>
      <c r="D3" s="576"/>
      <c r="E3" s="576"/>
      <c r="F3" s="576"/>
      <c r="G3" s="181"/>
      <c r="H3" s="575" t="s">
        <v>337</v>
      </c>
      <c r="I3" s="576"/>
      <c r="J3" s="576"/>
      <c r="K3" s="576"/>
      <c r="L3" s="577"/>
      <c r="M3" s="120"/>
    </row>
    <row r="4" spans="1:20" s="121" customFormat="1" ht="34.5" customHeight="1" x14ac:dyDescent="0.25">
      <c r="B4" s="182"/>
      <c r="C4" s="56" t="s">
        <v>338</v>
      </c>
      <c r="D4" s="56" t="s">
        <v>339</v>
      </c>
      <c r="E4" s="56" t="s">
        <v>340</v>
      </c>
      <c r="F4" s="56" t="s">
        <v>341</v>
      </c>
      <c r="G4" s="183" t="s">
        <v>342</v>
      </c>
      <c r="H4" s="184" t="s">
        <v>338</v>
      </c>
      <c r="I4" s="184" t="s">
        <v>339</v>
      </c>
      <c r="J4" s="184" t="s">
        <v>340</v>
      </c>
      <c r="K4" s="184" t="s">
        <v>341</v>
      </c>
      <c r="L4" s="185" t="s">
        <v>342</v>
      </c>
      <c r="M4" s="122"/>
      <c r="N4" s="122"/>
    </row>
    <row r="5" spans="1:20" x14ac:dyDescent="0.25">
      <c r="B5" s="106" t="s">
        <v>44</v>
      </c>
      <c r="C5" s="98">
        <v>0.68998989282390499</v>
      </c>
      <c r="D5" s="98">
        <v>-0.58416475697745418</v>
      </c>
      <c r="E5" s="98">
        <v>-3.5920503557525842</v>
      </c>
      <c r="F5" s="123">
        <v>3.4862252199061334</v>
      </c>
      <c r="G5" s="186">
        <v>0</v>
      </c>
      <c r="H5" s="98">
        <v>2.758</v>
      </c>
      <c r="I5" s="98">
        <v>-2.335</v>
      </c>
      <c r="J5" s="98">
        <v>-14.358000000000001</v>
      </c>
      <c r="K5" s="123">
        <v>13.935</v>
      </c>
      <c r="L5" s="123">
        <v>0</v>
      </c>
      <c r="M5" s="277"/>
      <c r="N5" s="125"/>
      <c r="O5" s="125"/>
      <c r="P5" s="125"/>
      <c r="T5" s="125"/>
    </row>
    <row r="6" spans="1:20" x14ac:dyDescent="0.25">
      <c r="B6" s="106" t="s">
        <v>45</v>
      </c>
      <c r="C6" s="98">
        <v>1.8254872891352341</v>
      </c>
      <c r="D6" s="98">
        <v>-1.5508322841313475</v>
      </c>
      <c r="E6" s="98">
        <v>-4.416581613014575</v>
      </c>
      <c r="F6" s="123">
        <v>4.1419266080106878</v>
      </c>
      <c r="G6" s="186">
        <v>0</v>
      </c>
      <c r="H6" s="98">
        <v>7.351</v>
      </c>
      <c r="I6" s="98">
        <v>-6.2450000000000001</v>
      </c>
      <c r="J6" s="98">
        <v>-17.785</v>
      </c>
      <c r="K6" s="123">
        <v>16.678999999999998</v>
      </c>
      <c r="L6" s="124">
        <v>0</v>
      </c>
      <c r="M6" s="125"/>
      <c r="N6" s="125"/>
      <c r="O6" s="125"/>
      <c r="P6" s="125"/>
      <c r="T6" s="125"/>
    </row>
    <row r="7" spans="1:20" x14ac:dyDescent="0.25">
      <c r="B7" s="106" t="s">
        <v>46</v>
      </c>
      <c r="C7" s="98">
        <v>1.4592042015532021</v>
      </c>
      <c r="D7" s="98">
        <v>0.79699206986673699</v>
      </c>
      <c r="E7" s="98">
        <v>-5.874117527111407</v>
      </c>
      <c r="F7" s="123">
        <v>3.6179212556914684</v>
      </c>
      <c r="G7" s="186">
        <v>0</v>
      </c>
      <c r="H7" s="58">
        <v>5.8680000000000003</v>
      </c>
      <c r="I7" s="58">
        <v>3.2050000000000001</v>
      </c>
      <c r="J7" s="58">
        <v>-23.622</v>
      </c>
      <c r="K7" s="58">
        <v>14.548999999999999</v>
      </c>
      <c r="L7" s="124">
        <v>0</v>
      </c>
      <c r="M7" s="125"/>
      <c r="N7" s="125"/>
      <c r="O7" s="125"/>
      <c r="P7" s="125"/>
      <c r="T7" s="125"/>
    </row>
    <row r="8" spans="1:20" x14ac:dyDescent="0.25">
      <c r="B8" s="106" t="s">
        <v>47</v>
      </c>
      <c r="C8" s="98">
        <v>4.0193423305848714</v>
      </c>
      <c r="D8" s="98">
        <v>-0.38020805829856896</v>
      </c>
      <c r="E8" s="98">
        <v>-7.74070413928892</v>
      </c>
      <c r="F8" s="123">
        <v>4.1015698670026177</v>
      </c>
      <c r="G8" s="186">
        <v>0</v>
      </c>
      <c r="H8" s="58">
        <v>15.984</v>
      </c>
      <c r="I8" s="58">
        <v>-1.512</v>
      </c>
      <c r="J8" s="58">
        <v>-30.783000000000001</v>
      </c>
      <c r="K8" s="58">
        <v>16.311</v>
      </c>
      <c r="L8" s="124">
        <v>0</v>
      </c>
      <c r="M8" s="125"/>
      <c r="N8" s="125"/>
      <c r="O8" s="125"/>
      <c r="P8" s="125"/>
      <c r="T8" s="125"/>
    </row>
    <row r="9" spans="1:20" x14ac:dyDescent="0.25">
      <c r="B9" s="106" t="s">
        <v>48</v>
      </c>
      <c r="C9" s="98">
        <v>3.821692001795908</v>
      </c>
      <c r="D9" s="98">
        <v>3.1643897120133411</v>
      </c>
      <c r="E9" s="98">
        <v>-10.95144634725162</v>
      </c>
      <c r="F9" s="123">
        <v>3.9653646334423707</v>
      </c>
      <c r="G9" s="186">
        <v>0</v>
      </c>
      <c r="H9" s="58">
        <v>14.896000000000001</v>
      </c>
      <c r="I9" s="58">
        <v>12.334</v>
      </c>
      <c r="J9" s="58">
        <v>-42.686</v>
      </c>
      <c r="K9" s="58">
        <v>15.456</v>
      </c>
      <c r="L9" s="124">
        <v>0</v>
      </c>
      <c r="M9" s="125"/>
      <c r="N9" s="125"/>
      <c r="O9" s="125"/>
      <c r="P9" s="125"/>
      <c r="T9" s="125"/>
    </row>
    <row r="10" spans="1:20" x14ac:dyDescent="0.25">
      <c r="B10" s="106" t="s">
        <v>49</v>
      </c>
      <c r="C10" s="98">
        <v>5.3776040662878932</v>
      </c>
      <c r="D10" s="98">
        <v>0.59976718548840935</v>
      </c>
      <c r="E10" s="98">
        <v>-9.8270337221284283</v>
      </c>
      <c r="F10" s="123">
        <v>3.8496624703521256</v>
      </c>
      <c r="G10" s="186">
        <v>0</v>
      </c>
      <c r="H10" s="58">
        <v>20.927</v>
      </c>
      <c r="I10" s="58">
        <v>2.3340000000000001</v>
      </c>
      <c r="J10" s="58">
        <v>-38.241999999999997</v>
      </c>
      <c r="K10" s="58">
        <v>14.981</v>
      </c>
      <c r="L10" s="124">
        <v>0</v>
      </c>
      <c r="M10" s="125"/>
      <c r="N10" s="125"/>
      <c r="O10" s="125"/>
      <c r="P10" s="125"/>
      <c r="T10" s="125"/>
    </row>
    <row r="11" spans="1:20" x14ac:dyDescent="0.25">
      <c r="B11" s="106" t="s">
        <v>50</v>
      </c>
      <c r="C11" s="98">
        <v>5.1454704879351905</v>
      </c>
      <c r="D11" s="98">
        <v>2.045866470337109</v>
      </c>
      <c r="E11" s="98">
        <v>-9.4123150782634042</v>
      </c>
      <c r="F11" s="123">
        <v>2.2209781199911038</v>
      </c>
      <c r="G11" s="186">
        <v>0</v>
      </c>
      <c r="H11" s="58">
        <v>20.128</v>
      </c>
      <c r="I11" s="58">
        <v>8.0030000000000001</v>
      </c>
      <c r="J11" s="58">
        <v>-36.819000000000003</v>
      </c>
      <c r="K11" s="58">
        <v>8.6880000000000006</v>
      </c>
      <c r="L11" s="124">
        <v>0</v>
      </c>
      <c r="M11" s="125"/>
      <c r="N11" s="125"/>
      <c r="O11" s="125"/>
      <c r="P11" s="125"/>
      <c r="T11" s="125"/>
    </row>
    <row r="12" spans="1:20" x14ac:dyDescent="0.25">
      <c r="B12" s="106" t="s">
        <v>51</v>
      </c>
      <c r="C12" s="98">
        <v>5.7472386334446446</v>
      </c>
      <c r="D12" s="98">
        <v>3.3768302080657593</v>
      </c>
      <c r="E12" s="98">
        <v>-11.28975083483175</v>
      </c>
      <c r="F12" s="123">
        <v>2.1656819933213458</v>
      </c>
      <c r="G12" s="186">
        <v>0</v>
      </c>
      <c r="H12" s="58">
        <v>22.373999999999999</v>
      </c>
      <c r="I12" s="58">
        <v>13.146000000000001</v>
      </c>
      <c r="J12" s="58">
        <v>-43.951000000000001</v>
      </c>
      <c r="K12" s="58">
        <v>8.4309999999999992</v>
      </c>
      <c r="L12" s="124">
        <v>0</v>
      </c>
      <c r="M12" s="125"/>
      <c r="N12" s="125"/>
      <c r="O12" s="125"/>
      <c r="P12" s="125"/>
      <c r="T12" s="125"/>
    </row>
    <row r="13" spans="1:20" x14ac:dyDescent="0.25">
      <c r="B13" s="106" t="s">
        <v>52</v>
      </c>
      <c r="C13" s="98">
        <v>7.0560576299965341</v>
      </c>
      <c r="D13" s="98">
        <v>0.32401802444452255</v>
      </c>
      <c r="E13" s="98">
        <v>-9.749174884333101</v>
      </c>
      <c r="F13" s="123">
        <v>2.3690992298920444</v>
      </c>
      <c r="G13" s="186">
        <v>0</v>
      </c>
      <c r="H13" s="58">
        <v>28.091999999999999</v>
      </c>
      <c r="I13" s="58">
        <v>1.29</v>
      </c>
      <c r="J13" s="58">
        <v>-38.814</v>
      </c>
      <c r="K13" s="58">
        <v>9.4320000000000004</v>
      </c>
      <c r="L13" s="124">
        <v>0</v>
      </c>
      <c r="M13" s="125"/>
      <c r="N13" s="125"/>
      <c r="O13" s="125"/>
      <c r="P13" s="125"/>
      <c r="T13" s="125"/>
    </row>
    <row r="14" spans="1:20" x14ac:dyDescent="0.25">
      <c r="B14" s="106" t="s">
        <v>53</v>
      </c>
      <c r="C14" s="98">
        <v>5.479764826759518</v>
      </c>
      <c r="D14" s="98">
        <v>0.68918962517713678</v>
      </c>
      <c r="E14" s="98">
        <v>-8.4621169066131934</v>
      </c>
      <c r="F14" s="123">
        <v>2.2934106324313728</v>
      </c>
      <c r="G14" s="186">
        <v>-2.4817775483398918E-4</v>
      </c>
      <c r="H14" s="58">
        <v>22.08</v>
      </c>
      <c r="I14" s="58">
        <v>2.7770000000000001</v>
      </c>
      <c r="J14" s="58">
        <v>-34.097000000000001</v>
      </c>
      <c r="K14" s="58">
        <v>9.2409999999999997</v>
      </c>
      <c r="L14" s="124">
        <v>-9.9999999999766942E-4</v>
      </c>
      <c r="M14" s="125"/>
      <c r="N14" s="125"/>
      <c r="O14" s="125"/>
      <c r="P14" s="125"/>
      <c r="T14" s="125"/>
    </row>
    <row r="15" spans="1:20" x14ac:dyDescent="0.25">
      <c r="B15" s="106" t="s">
        <v>54</v>
      </c>
      <c r="C15" s="98">
        <v>4.7486686838496519</v>
      </c>
      <c r="D15" s="98">
        <v>1.5114100502982688</v>
      </c>
      <c r="E15" s="98">
        <v>-9.6866636958764278</v>
      </c>
      <c r="F15" s="123">
        <v>3.4265849617285076</v>
      </c>
      <c r="G15" s="186">
        <v>0</v>
      </c>
      <c r="H15" s="58">
        <v>19.288</v>
      </c>
      <c r="I15" s="58">
        <v>6.1390000000000002</v>
      </c>
      <c r="J15" s="58">
        <v>-39.344999999999999</v>
      </c>
      <c r="K15" s="58">
        <v>13.917999999999999</v>
      </c>
      <c r="L15" s="124">
        <v>0</v>
      </c>
      <c r="M15" s="125"/>
      <c r="N15" s="125"/>
      <c r="O15" s="125"/>
      <c r="P15" s="125"/>
      <c r="T15" s="125"/>
    </row>
    <row r="16" spans="1:20" x14ac:dyDescent="0.25">
      <c r="B16" s="106" t="s">
        <v>55</v>
      </c>
      <c r="C16" s="98">
        <v>4.7929632720589135</v>
      </c>
      <c r="D16" s="98">
        <v>1.9987812011287347</v>
      </c>
      <c r="E16" s="98">
        <v>-9.9302739360595602</v>
      </c>
      <c r="F16" s="123">
        <v>3.1382847241427414</v>
      </c>
      <c r="G16" s="186">
        <v>2.4473872917019079E-4</v>
      </c>
      <c r="H16" s="58">
        <v>19.584</v>
      </c>
      <c r="I16" s="58">
        <v>8.1669999999999998</v>
      </c>
      <c r="J16" s="58">
        <v>-40.575000000000003</v>
      </c>
      <c r="K16" s="58">
        <v>12.823</v>
      </c>
      <c r="L16" s="124">
        <v>1.0000000000047748E-3</v>
      </c>
      <c r="M16" s="125"/>
      <c r="N16" s="125"/>
      <c r="O16" s="125"/>
      <c r="P16" s="125"/>
      <c r="T16" s="125"/>
    </row>
    <row r="17" spans="2:20" x14ac:dyDescent="0.25">
      <c r="B17" s="106" t="s">
        <v>56</v>
      </c>
      <c r="C17" s="98">
        <v>3.6581588923487653</v>
      </c>
      <c r="D17" s="98">
        <v>3.4814571174082456</v>
      </c>
      <c r="E17" s="98">
        <v>-8.0070392609256196</v>
      </c>
      <c r="F17" s="123">
        <v>0.86790341903529478</v>
      </c>
      <c r="G17" s="186">
        <v>-4.8016786668658717E-4</v>
      </c>
      <c r="H17" s="58">
        <v>15.237</v>
      </c>
      <c r="I17" s="58">
        <v>14.500999999999999</v>
      </c>
      <c r="J17" s="58">
        <v>-33.350999999999999</v>
      </c>
      <c r="K17" s="58">
        <v>3.6150000000000002</v>
      </c>
      <c r="L17" s="124">
        <v>-2.0000000000006679E-3</v>
      </c>
      <c r="M17" s="125"/>
      <c r="N17" s="125"/>
      <c r="O17" s="125"/>
      <c r="P17" s="125"/>
      <c r="T17" s="125"/>
    </row>
    <row r="18" spans="2:20" x14ac:dyDescent="0.25">
      <c r="B18" s="106" t="s">
        <v>57</v>
      </c>
      <c r="C18" s="98">
        <v>4.5396580040575794</v>
      </c>
      <c r="D18" s="98">
        <v>1.6218239783595787</v>
      </c>
      <c r="E18" s="98">
        <v>-7.4029079316008115</v>
      </c>
      <c r="F18" s="123">
        <v>1.2419089943000676</v>
      </c>
      <c r="G18" s="186">
        <v>-4.8304511641372727E-4</v>
      </c>
      <c r="H18" s="58">
        <v>18.795999999999999</v>
      </c>
      <c r="I18" s="58">
        <v>6.7149999999999999</v>
      </c>
      <c r="J18" s="58">
        <v>-30.651</v>
      </c>
      <c r="K18" s="58">
        <v>5.1420000000000003</v>
      </c>
      <c r="L18" s="124">
        <v>-1.9999999999997797E-3</v>
      </c>
      <c r="M18" s="125"/>
      <c r="N18" s="125"/>
      <c r="O18" s="125"/>
      <c r="P18" s="125"/>
      <c r="T18" s="125"/>
    </row>
    <row r="19" spans="2:20" x14ac:dyDescent="0.25">
      <c r="B19" s="106" t="s">
        <v>58</v>
      </c>
      <c r="C19" s="98">
        <v>3.7266902484699331</v>
      </c>
      <c r="D19" s="98">
        <v>1.0210011982234724</v>
      </c>
      <c r="E19" s="98">
        <v>-7.4268330307878854</v>
      </c>
      <c r="F19" s="123">
        <v>2.6789024177327505</v>
      </c>
      <c r="G19" s="186">
        <v>2.3916636172938155E-4</v>
      </c>
      <c r="H19" s="58">
        <v>15.582000000000001</v>
      </c>
      <c r="I19" s="58">
        <v>4.2690000000000001</v>
      </c>
      <c r="J19" s="58">
        <v>-31.053000000000001</v>
      </c>
      <c r="K19" s="58">
        <v>11.201000000000001</v>
      </c>
      <c r="L19" s="124">
        <v>1.0000000000012221E-3</v>
      </c>
      <c r="M19" s="125"/>
      <c r="N19" s="125"/>
      <c r="O19" s="125"/>
      <c r="P19" s="125"/>
      <c r="T19" s="125"/>
    </row>
    <row r="20" spans="2:20" x14ac:dyDescent="0.25">
      <c r="B20" s="106" t="s">
        <v>59</v>
      </c>
      <c r="C20" s="98">
        <v>2.9145549713363321</v>
      </c>
      <c r="D20" s="98">
        <v>2.629698645745552</v>
      </c>
      <c r="E20" s="98">
        <v>-7.5054894187744052</v>
      </c>
      <c r="F20" s="123">
        <v>1.9614731819638469</v>
      </c>
      <c r="G20" s="186">
        <v>-2.3738027132536033E-4</v>
      </c>
      <c r="H20" s="58">
        <v>12.278</v>
      </c>
      <c r="I20" s="58">
        <v>11.077999999999999</v>
      </c>
      <c r="J20" s="58">
        <v>-31.617999999999999</v>
      </c>
      <c r="K20" s="58">
        <v>8.2629999999999999</v>
      </c>
      <c r="L20" s="124">
        <v>-1.0000000000029985E-3</v>
      </c>
      <c r="M20" s="125"/>
      <c r="N20" s="125"/>
      <c r="O20" s="125"/>
      <c r="P20" s="125"/>
      <c r="T20" s="125"/>
    </row>
    <row r="21" spans="2:20" x14ac:dyDescent="0.25">
      <c r="B21" s="106" t="s">
        <v>60</v>
      </c>
      <c r="C21" s="98">
        <v>4.44811122856279</v>
      </c>
      <c r="D21" s="98">
        <v>2.0072517947840516</v>
      </c>
      <c r="E21" s="98">
        <v>-8.2512017963075373</v>
      </c>
      <c r="F21" s="123">
        <v>1.7958387729606964</v>
      </c>
      <c r="G21" s="186">
        <v>0</v>
      </c>
      <c r="H21" s="58">
        <v>18.978000000000002</v>
      </c>
      <c r="I21" s="58">
        <v>8.5640000000000001</v>
      </c>
      <c r="J21" s="58">
        <v>-35.204000000000001</v>
      </c>
      <c r="K21" s="58">
        <v>7.6619999999999999</v>
      </c>
      <c r="L21" s="124">
        <v>0</v>
      </c>
      <c r="M21" s="125"/>
      <c r="N21" s="125"/>
      <c r="O21" s="125"/>
      <c r="P21" s="125"/>
      <c r="T21" s="125"/>
    </row>
    <row r="22" spans="2:20" x14ac:dyDescent="0.25">
      <c r="B22" s="106" t="s">
        <v>61</v>
      </c>
      <c r="C22" s="98">
        <v>3.5669255539046349</v>
      </c>
      <c r="D22" s="98">
        <v>1.8066641980979519</v>
      </c>
      <c r="E22" s="98">
        <v>-9.2196354330228871</v>
      </c>
      <c r="F22" s="123">
        <v>3.8460456810202999</v>
      </c>
      <c r="G22" s="186">
        <v>0</v>
      </c>
      <c r="H22" s="58">
        <v>15.22</v>
      </c>
      <c r="I22" s="58">
        <v>7.7089999999999996</v>
      </c>
      <c r="J22" s="58">
        <v>-39.340000000000003</v>
      </c>
      <c r="K22" s="58">
        <v>16.411000000000001</v>
      </c>
      <c r="L22" s="124">
        <v>0</v>
      </c>
      <c r="M22" s="125"/>
      <c r="N22" s="125"/>
      <c r="O22" s="125"/>
      <c r="P22" s="125"/>
      <c r="T22" s="125"/>
    </row>
    <row r="23" spans="2:20" x14ac:dyDescent="0.25">
      <c r="B23" s="106" t="s">
        <v>62</v>
      </c>
      <c r="C23" s="98">
        <v>2.7302919312141838</v>
      </c>
      <c r="D23" s="98">
        <v>1.1696635255615793</v>
      </c>
      <c r="E23" s="98">
        <v>-6.845808898028328</v>
      </c>
      <c r="F23" s="123">
        <v>2.9458534412525648</v>
      </c>
      <c r="G23" s="186">
        <v>0</v>
      </c>
      <c r="H23" s="58">
        <v>11.83</v>
      </c>
      <c r="I23" s="58">
        <v>5.0679999999999996</v>
      </c>
      <c r="J23" s="58">
        <v>-29.661999999999999</v>
      </c>
      <c r="K23" s="58">
        <v>12.763999999999999</v>
      </c>
      <c r="L23" s="124">
        <v>0</v>
      </c>
      <c r="M23" s="125"/>
      <c r="N23" s="125"/>
      <c r="O23" s="125"/>
      <c r="P23" s="125"/>
      <c r="T23" s="125"/>
    </row>
    <row r="24" spans="2:20" x14ac:dyDescent="0.25">
      <c r="B24" s="106" t="s">
        <v>63</v>
      </c>
      <c r="C24" s="98">
        <v>1.5252717953432782</v>
      </c>
      <c r="D24" s="98">
        <v>2.1440228009285862</v>
      </c>
      <c r="E24" s="98">
        <v>-7.7291010641965663</v>
      </c>
      <c r="F24" s="123">
        <v>4.0598064679247017</v>
      </c>
      <c r="G24" s="186">
        <v>0</v>
      </c>
      <c r="H24" s="58">
        <v>6.6360000000000001</v>
      </c>
      <c r="I24" s="58">
        <v>9.3279999999999994</v>
      </c>
      <c r="J24" s="58">
        <v>-33.627000000000002</v>
      </c>
      <c r="K24" s="58">
        <v>17.663</v>
      </c>
      <c r="L24" s="124">
        <v>0</v>
      </c>
      <c r="M24" s="125"/>
      <c r="N24" s="125"/>
      <c r="O24" s="125"/>
      <c r="P24" s="125"/>
      <c r="T24" s="125"/>
    </row>
    <row r="25" spans="2:20" x14ac:dyDescent="0.25">
      <c r="B25" s="106" t="s">
        <v>64</v>
      </c>
      <c r="C25" s="98">
        <v>1.5053245401533504</v>
      </c>
      <c r="D25" s="98">
        <v>-0.6238097618842009</v>
      </c>
      <c r="E25" s="98">
        <v>-5.3359028083938203</v>
      </c>
      <c r="F25" s="123">
        <v>4.4543880301246714</v>
      </c>
      <c r="G25" s="186">
        <v>0</v>
      </c>
      <c r="H25" s="58">
        <v>6.6239999999999997</v>
      </c>
      <c r="I25" s="58">
        <v>-2.7450000000000001</v>
      </c>
      <c r="J25" s="58">
        <v>-23.48</v>
      </c>
      <c r="K25" s="58">
        <v>19.600999999999999</v>
      </c>
      <c r="L25" s="124">
        <v>0</v>
      </c>
      <c r="M25" s="125"/>
      <c r="N25" s="125"/>
      <c r="O25" s="125"/>
      <c r="P25" s="125"/>
      <c r="T25" s="125"/>
    </row>
    <row r="26" spans="2:20" x14ac:dyDescent="0.25">
      <c r="B26" s="106" t="s">
        <v>65</v>
      </c>
      <c r="C26" s="98">
        <v>2.6993458453742565</v>
      </c>
      <c r="D26" s="98">
        <v>-3.244624976894952</v>
      </c>
      <c r="E26" s="98">
        <v>-3.4082763408817338</v>
      </c>
      <c r="F26" s="123">
        <v>3.9535554724024289</v>
      </c>
      <c r="G26" s="186">
        <v>0</v>
      </c>
      <c r="H26" s="58">
        <v>11.975</v>
      </c>
      <c r="I26" s="58">
        <v>-14.394</v>
      </c>
      <c r="J26" s="58">
        <v>-15.12</v>
      </c>
      <c r="K26" s="58">
        <v>17.539000000000001</v>
      </c>
      <c r="L26" s="124">
        <v>0</v>
      </c>
      <c r="M26" s="125"/>
      <c r="N26" s="125"/>
      <c r="O26" s="125"/>
      <c r="P26" s="125"/>
      <c r="T26" s="125"/>
    </row>
    <row r="27" spans="2:20" x14ac:dyDescent="0.25">
      <c r="B27" s="106" t="s">
        <v>66</v>
      </c>
      <c r="C27" s="98">
        <v>2.7617726995396308</v>
      </c>
      <c r="D27" s="98">
        <v>-1.2697320982860947</v>
      </c>
      <c r="E27" s="98">
        <v>-5.9524100061012817</v>
      </c>
      <c r="F27" s="123">
        <v>4.4603694048477456</v>
      </c>
      <c r="G27" s="186">
        <v>0</v>
      </c>
      <c r="H27" s="58">
        <v>12.448</v>
      </c>
      <c r="I27" s="58">
        <v>-5.7229999999999999</v>
      </c>
      <c r="J27" s="58">
        <v>-26.829000000000001</v>
      </c>
      <c r="K27" s="58">
        <v>20.103999999999999</v>
      </c>
      <c r="L27" s="124">
        <v>0</v>
      </c>
      <c r="M27" s="125"/>
      <c r="N27" s="125"/>
      <c r="O27" s="125"/>
      <c r="P27" s="125"/>
      <c r="T27" s="125"/>
    </row>
    <row r="28" spans="2:20" x14ac:dyDescent="0.25">
      <c r="B28" s="106" t="s">
        <v>67</v>
      </c>
      <c r="C28" s="98">
        <v>3.0520164598192587</v>
      </c>
      <c r="D28" s="98">
        <v>-2.290606862363449</v>
      </c>
      <c r="E28" s="98">
        <v>-6.2496288623062659</v>
      </c>
      <c r="F28" s="123">
        <v>5.4882192648504562</v>
      </c>
      <c r="G28" s="186">
        <v>0</v>
      </c>
      <c r="H28" s="58">
        <v>13.877000000000001</v>
      </c>
      <c r="I28" s="58">
        <v>-10.414999999999999</v>
      </c>
      <c r="J28" s="58">
        <v>-28.416</v>
      </c>
      <c r="K28" s="58">
        <v>24.954000000000001</v>
      </c>
      <c r="L28" s="124">
        <v>0</v>
      </c>
      <c r="M28" s="125"/>
      <c r="N28" s="125"/>
      <c r="O28" s="125"/>
      <c r="P28" s="125"/>
      <c r="T28" s="125"/>
    </row>
    <row r="29" spans="2:20" x14ac:dyDescent="0.25">
      <c r="B29" s="106" t="s">
        <v>68</v>
      </c>
      <c r="C29" s="98">
        <v>2.7407191945854188</v>
      </c>
      <c r="D29" s="98">
        <v>-0.53420797860563252</v>
      </c>
      <c r="E29" s="98">
        <v>-6.2016749080710776</v>
      </c>
      <c r="F29" s="123">
        <v>3.9951636920912907</v>
      </c>
      <c r="G29" s="186">
        <v>0</v>
      </c>
      <c r="H29" s="58">
        <v>12.625999999999999</v>
      </c>
      <c r="I29" s="58">
        <v>-2.4609999999999999</v>
      </c>
      <c r="J29" s="58">
        <v>-28.57</v>
      </c>
      <c r="K29" s="58">
        <v>18.405000000000001</v>
      </c>
      <c r="L29" s="124">
        <v>0</v>
      </c>
      <c r="M29" s="125"/>
      <c r="N29" s="125"/>
      <c r="O29" s="125"/>
      <c r="P29" s="125"/>
      <c r="T29" s="125"/>
    </row>
    <row r="30" spans="2:20" x14ac:dyDescent="0.25">
      <c r="B30" s="106" t="s">
        <v>69</v>
      </c>
      <c r="C30" s="98">
        <v>2.4333554997449784</v>
      </c>
      <c r="D30" s="98">
        <v>-0.99877977132010665</v>
      </c>
      <c r="E30" s="98">
        <v>-5.3672845284902948</v>
      </c>
      <c r="F30" s="123">
        <v>3.9327088000654231</v>
      </c>
      <c r="G30" s="186">
        <v>0</v>
      </c>
      <c r="H30" s="58">
        <v>11.307</v>
      </c>
      <c r="I30" s="58">
        <v>-4.641</v>
      </c>
      <c r="J30" s="58">
        <v>-24.94</v>
      </c>
      <c r="K30" s="58">
        <v>18.274000000000001</v>
      </c>
      <c r="L30" s="124">
        <v>0</v>
      </c>
      <c r="M30" s="125"/>
      <c r="N30" s="125"/>
      <c r="O30" s="125"/>
      <c r="P30" s="125"/>
      <c r="T30" s="125"/>
    </row>
    <row r="31" spans="2:20" x14ac:dyDescent="0.25">
      <c r="B31" s="106" t="s">
        <v>70</v>
      </c>
      <c r="C31" s="98">
        <v>0.8483173913501999</v>
      </c>
      <c r="D31" s="98">
        <v>0.1330900730835346</v>
      </c>
      <c r="E31" s="98">
        <v>-5.7270915284266479</v>
      </c>
      <c r="F31" s="123">
        <v>4.745684063992913</v>
      </c>
      <c r="G31" s="186">
        <v>0</v>
      </c>
      <c r="H31" s="58">
        <v>4.0220000000000002</v>
      </c>
      <c r="I31" s="58">
        <v>0.63100000000000001</v>
      </c>
      <c r="J31" s="58">
        <v>-27.152999999999999</v>
      </c>
      <c r="K31" s="58">
        <v>22.5</v>
      </c>
      <c r="L31" s="124">
        <v>0</v>
      </c>
      <c r="M31" s="125"/>
      <c r="N31" s="125"/>
      <c r="O31" s="125"/>
      <c r="P31" s="125"/>
      <c r="T31" s="125"/>
    </row>
    <row r="32" spans="2:20" x14ac:dyDescent="0.25">
      <c r="B32" s="106" t="s">
        <v>71</v>
      </c>
      <c r="C32" s="98">
        <v>0.88876833991446624</v>
      </c>
      <c r="D32" s="98">
        <v>-2.8944369451768495</v>
      </c>
      <c r="E32" s="98">
        <v>-4.9795837696224998</v>
      </c>
      <c r="F32" s="123">
        <v>6.9852523748848832</v>
      </c>
      <c r="G32" s="186">
        <v>0</v>
      </c>
      <c r="H32" s="58">
        <v>4.2270000000000003</v>
      </c>
      <c r="I32" s="58">
        <v>-13.766</v>
      </c>
      <c r="J32" s="58">
        <v>-23.683</v>
      </c>
      <c r="K32" s="58">
        <v>33.222000000000001</v>
      </c>
      <c r="L32" s="124">
        <v>0</v>
      </c>
      <c r="M32" s="125"/>
      <c r="N32" s="125"/>
      <c r="O32" s="125"/>
      <c r="P32" s="125"/>
      <c r="T32" s="125"/>
    </row>
    <row r="33" spans="2:20" x14ac:dyDescent="0.25">
      <c r="B33" s="106" t="s">
        <v>72</v>
      </c>
      <c r="C33" s="98">
        <v>2.1620615209532734</v>
      </c>
      <c r="D33" s="98">
        <v>-3.0530358816441292</v>
      </c>
      <c r="E33" s="98">
        <v>-4.508426496184228</v>
      </c>
      <c r="F33" s="123">
        <v>5.3994008568750838</v>
      </c>
      <c r="G33" s="186">
        <v>0</v>
      </c>
      <c r="H33" s="58">
        <v>10.335000000000001</v>
      </c>
      <c r="I33" s="58">
        <v>-14.593999999999999</v>
      </c>
      <c r="J33" s="58">
        <v>-21.550999999999998</v>
      </c>
      <c r="K33" s="58">
        <v>25.81</v>
      </c>
      <c r="L33" s="124">
        <v>0</v>
      </c>
      <c r="M33" s="125"/>
      <c r="N33" s="125"/>
      <c r="O33" s="125"/>
      <c r="P33" s="125"/>
      <c r="T33" s="125"/>
    </row>
    <row r="34" spans="2:20" x14ac:dyDescent="0.25">
      <c r="B34" s="106" t="s">
        <v>73</v>
      </c>
      <c r="C34" s="98">
        <v>3.8931374144210671</v>
      </c>
      <c r="D34" s="98">
        <v>-2.5943819334059266</v>
      </c>
      <c r="E34" s="98">
        <v>-4.4282013091855763</v>
      </c>
      <c r="F34" s="123">
        <v>3.1294458281704363</v>
      </c>
      <c r="G34" s="186">
        <v>0</v>
      </c>
      <c r="H34" s="58">
        <v>18.663</v>
      </c>
      <c r="I34" s="58">
        <v>-12.436999999999999</v>
      </c>
      <c r="J34" s="58">
        <v>-21.228000000000002</v>
      </c>
      <c r="K34" s="58">
        <v>15.002000000000001</v>
      </c>
      <c r="L34" s="124">
        <v>0</v>
      </c>
      <c r="M34" s="125"/>
      <c r="N34" s="125"/>
      <c r="O34" s="125"/>
      <c r="P34" s="125"/>
      <c r="T34" s="125"/>
    </row>
    <row r="35" spans="2:20" x14ac:dyDescent="0.25">
      <c r="B35" s="106" t="s">
        <v>74</v>
      </c>
      <c r="C35" s="98">
        <v>3.660527460689055</v>
      </c>
      <c r="D35" s="98">
        <v>-3.0591062586753397</v>
      </c>
      <c r="E35" s="98">
        <v>-4.9242785224471195</v>
      </c>
      <c r="F35" s="123">
        <v>4.3228573204334042</v>
      </c>
      <c r="G35" s="186">
        <v>0</v>
      </c>
      <c r="H35" s="58">
        <v>17.669</v>
      </c>
      <c r="I35" s="58">
        <v>-14.766</v>
      </c>
      <c r="J35" s="58">
        <v>-23.768999999999998</v>
      </c>
      <c r="K35" s="58">
        <v>20.866</v>
      </c>
      <c r="L35" s="124">
        <v>0</v>
      </c>
      <c r="M35" s="125"/>
      <c r="N35" s="125"/>
      <c r="O35" s="125"/>
      <c r="P35" s="125"/>
      <c r="T35" s="125"/>
    </row>
    <row r="36" spans="2:20" x14ac:dyDescent="0.25">
      <c r="B36" s="106" t="s">
        <v>75</v>
      </c>
      <c r="C36" s="98">
        <v>3.9454591661064748</v>
      </c>
      <c r="D36" s="98">
        <v>-6.3872128674722504</v>
      </c>
      <c r="E36" s="98">
        <v>-4.1948812119820955</v>
      </c>
      <c r="F36" s="123">
        <v>6.636634913347871</v>
      </c>
      <c r="G36" s="186">
        <v>0</v>
      </c>
      <c r="H36" s="58">
        <v>19.251000000000001</v>
      </c>
      <c r="I36" s="58">
        <v>-31.164999999999999</v>
      </c>
      <c r="J36" s="58">
        <v>-20.468</v>
      </c>
      <c r="K36" s="58">
        <v>32.381999999999998</v>
      </c>
      <c r="L36" s="124">
        <v>0</v>
      </c>
      <c r="M36" s="125"/>
      <c r="N36" s="125"/>
      <c r="O36" s="125"/>
      <c r="P36" s="125"/>
      <c r="T36" s="125"/>
    </row>
    <row r="37" spans="2:20" x14ac:dyDescent="0.25">
      <c r="B37" s="106" t="s">
        <v>76</v>
      </c>
      <c r="C37" s="98">
        <v>2.3138412322082478</v>
      </c>
      <c r="D37" s="98">
        <v>-4.1376734518232237</v>
      </c>
      <c r="E37" s="98">
        <v>-3.7936116140661409</v>
      </c>
      <c r="F37" s="123">
        <v>5.6174438336811168</v>
      </c>
      <c r="G37" s="186">
        <v>0</v>
      </c>
      <c r="H37" s="58">
        <v>11.398999999999999</v>
      </c>
      <c r="I37" s="58">
        <v>-20.384</v>
      </c>
      <c r="J37" s="58">
        <v>-18.689</v>
      </c>
      <c r="K37" s="58">
        <v>27.673999999999999</v>
      </c>
      <c r="L37" s="124">
        <v>0</v>
      </c>
      <c r="M37" s="125"/>
      <c r="N37" s="125"/>
      <c r="O37" s="125"/>
      <c r="P37" s="125"/>
      <c r="T37" s="125"/>
    </row>
    <row r="38" spans="2:20" x14ac:dyDescent="0.25">
      <c r="B38" s="106" t="s">
        <v>77</v>
      </c>
      <c r="C38" s="98">
        <v>1.5841273417884505</v>
      </c>
      <c r="D38" s="98">
        <v>-3.3535456769458571</v>
      </c>
      <c r="E38" s="98">
        <v>-3.3461018476791349</v>
      </c>
      <c r="F38" s="123">
        <v>5.1155201828365415</v>
      </c>
      <c r="G38" s="186">
        <v>0</v>
      </c>
      <c r="H38" s="58">
        <v>7.8739999999999997</v>
      </c>
      <c r="I38" s="58">
        <v>-16.669</v>
      </c>
      <c r="J38" s="58">
        <v>-16.632000000000001</v>
      </c>
      <c r="K38" s="58">
        <v>25.427</v>
      </c>
      <c r="L38" s="124">
        <v>0</v>
      </c>
      <c r="M38" s="125"/>
      <c r="N38" s="125"/>
      <c r="O38" s="125"/>
      <c r="P38" s="125"/>
      <c r="T38" s="125"/>
    </row>
    <row r="39" spans="2:20" x14ac:dyDescent="0.25">
      <c r="B39" s="106" t="s">
        <v>78</v>
      </c>
      <c r="C39" s="98">
        <v>6.8996556120172969E-2</v>
      </c>
      <c r="D39" s="98">
        <v>-2.8199368324632763</v>
      </c>
      <c r="E39" s="98">
        <v>-3.9357776883377977</v>
      </c>
      <c r="F39" s="123">
        <v>6.6867179646809012</v>
      </c>
      <c r="G39" s="186">
        <v>0</v>
      </c>
      <c r="H39" s="58">
        <v>0.34799999999999998</v>
      </c>
      <c r="I39" s="58">
        <v>-14.223000000000001</v>
      </c>
      <c r="J39" s="58">
        <v>-19.850999999999999</v>
      </c>
      <c r="K39" s="58">
        <v>33.725999999999999</v>
      </c>
      <c r="L39" s="124">
        <v>0</v>
      </c>
      <c r="M39" s="125"/>
      <c r="N39" s="125"/>
      <c r="O39" s="125"/>
      <c r="P39" s="125"/>
      <c r="T39" s="125"/>
    </row>
    <row r="40" spans="2:20" x14ac:dyDescent="0.25">
      <c r="B40" s="106" t="s">
        <v>79</v>
      </c>
      <c r="C40" s="98">
        <v>-0.37831762231682337</v>
      </c>
      <c r="D40" s="98">
        <v>-1.0675919652543069</v>
      </c>
      <c r="E40" s="98">
        <v>-2.4553440301400871</v>
      </c>
      <c r="F40" s="123">
        <v>3.9012536177112174</v>
      </c>
      <c r="G40" s="186">
        <v>0</v>
      </c>
      <c r="H40" s="58">
        <v>-1.9319999999999999</v>
      </c>
      <c r="I40" s="58">
        <v>-5.452</v>
      </c>
      <c r="J40" s="58">
        <v>-12.539</v>
      </c>
      <c r="K40" s="58">
        <v>19.922999999999998</v>
      </c>
      <c r="L40" s="124">
        <v>0</v>
      </c>
      <c r="M40" s="125"/>
      <c r="N40" s="125"/>
      <c r="O40" s="125"/>
      <c r="P40" s="125"/>
      <c r="T40" s="125"/>
    </row>
    <row r="41" spans="2:20" x14ac:dyDescent="0.25">
      <c r="B41" s="106" t="s">
        <v>80</v>
      </c>
      <c r="C41" s="98">
        <v>-1.061460721507193</v>
      </c>
      <c r="D41" s="98">
        <v>9.4334881095521794E-2</v>
      </c>
      <c r="E41" s="98">
        <v>-2.0500438811844441</v>
      </c>
      <c r="F41" s="123">
        <v>3.0171697215961153</v>
      </c>
      <c r="G41" s="186">
        <v>0</v>
      </c>
      <c r="H41" s="58">
        <v>-5.4909999999999997</v>
      </c>
      <c r="I41" s="58">
        <v>0.48799999999999999</v>
      </c>
      <c r="J41" s="58">
        <v>-10.605</v>
      </c>
      <c r="K41" s="58">
        <v>15.608000000000001</v>
      </c>
      <c r="L41" s="124">
        <v>0</v>
      </c>
      <c r="M41" s="125"/>
      <c r="N41" s="125"/>
      <c r="O41" s="125"/>
      <c r="P41" s="125"/>
      <c r="T41" s="125"/>
    </row>
    <row r="42" spans="2:20" x14ac:dyDescent="0.25">
      <c r="B42" s="106" t="s">
        <v>81</v>
      </c>
      <c r="C42" s="98">
        <v>0.50784485138492685</v>
      </c>
      <c r="D42" s="98">
        <v>-1.5929342658200669</v>
      </c>
      <c r="E42" s="98">
        <v>-3.3722125088187478</v>
      </c>
      <c r="F42" s="123">
        <v>4.4573019232538877</v>
      </c>
      <c r="G42" s="186">
        <v>0</v>
      </c>
      <c r="H42" s="58">
        <v>2.649</v>
      </c>
      <c r="I42" s="58">
        <v>-8.3089999999999993</v>
      </c>
      <c r="J42" s="58">
        <v>-17.59</v>
      </c>
      <c r="K42" s="58">
        <v>23.25</v>
      </c>
      <c r="L42" s="124">
        <v>0</v>
      </c>
      <c r="M42" s="125"/>
      <c r="N42" s="125"/>
      <c r="O42" s="125"/>
      <c r="P42" s="125"/>
      <c r="T42" s="125"/>
    </row>
    <row r="43" spans="2:20" x14ac:dyDescent="0.25">
      <c r="B43" s="106" t="s">
        <v>82</v>
      </c>
      <c r="C43" s="98">
        <v>-5.5982831931540994E-2</v>
      </c>
      <c r="D43" s="98">
        <v>-1.6619665207431624</v>
      </c>
      <c r="E43" s="98">
        <v>-3.165886271067349</v>
      </c>
      <c r="F43" s="123">
        <v>4.8838356237420522</v>
      </c>
      <c r="G43" s="186">
        <v>0</v>
      </c>
      <c r="H43" s="58">
        <v>-0.29399999999999998</v>
      </c>
      <c r="I43" s="58">
        <v>-8.7279999999999998</v>
      </c>
      <c r="J43" s="58">
        <v>-16.626000000000001</v>
      </c>
      <c r="K43" s="58">
        <v>25.648</v>
      </c>
      <c r="L43" s="124">
        <v>0</v>
      </c>
      <c r="M43" s="125"/>
      <c r="N43" s="125"/>
      <c r="O43" s="125"/>
      <c r="P43" s="125"/>
      <c r="T43" s="125"/>
    </row>
    <row r="44" spans="2:20" x14ac:dyDescent="0.25">
      <c r="B44" s="106" t="s">
        <v>83</v>
      </c>
      <c r="C44" s="98">
        <v>-0.69512828736971033</v>
      </c>
      <c r="D44" s="98">
        <v>-0.51937674790251698</v>
      </c>
      <c r="E44" s="98">
        <v>-1.8117226464392964</v>
      </c>
      <c r="F44" s="123">
        <v>3.0262276817115237</v>
      </c>
      <c r="G44" s="186">
        <v>0</v>
      </c>
      <c r="H44" s="58">
        <v>-3.706</v>
      </c>
      <c r="I44" s="58">
        <v>-2.7690000000000001</v>
      </c>
      <c r="J44" s="58">
        <v>-9.6590000000000007</v>
      </c>
      <c r="K44" s="58">
        <v>16.134</v>
      </c>
      <c r="L44" s="124">
        <v>0</v>
      </c>
      <c r="M44" s="125"/>
      <c r="N44" s="125"/>
      <c r="O44" s="125"/>
      <c r="P44" s="125"/>
      <c r="T44" s="125"/>
    </row>
    <row r="45" spans="2:20" x14ac:dyDescent="0.25">
      <c r="B45" s="106" t="s">
        <v>84</v>
      </c>
      <c r="C45" s="98">
        <v>8.1283646290943132E-2</v>
      </c>
      <c r="D45" s="98">
        <v>-0.80143806653300032</v>
      </c>
      <c r="E45" s="98">
        <v>-3.2352759813365273</v>
      </c>
      <c r="F45" s="123">
        <v>3.9554304015785844</v>
      </c>
      <c r="G45" s="186">
        <v>0</v>
      </c>
      <c r="H45" s="58">
        <v>0.435</v>
      </c>
      <c r="I45" s="58">
        <v>-4.2889999999999997</v>
      </c>
      <c r="J45" s="58">
        <v>-17.314</v>
      </c>
      <c r="K45" s="58">
        <v>21.167999999999999</v>
      </c>
      <c r="L45" s="124">
        <v>0</v>
      </c>
      <c r="M45" s="125"/>
      <c r="N45" s="125"/>
      <c r="O45" s="125"/>
      <c r="P45" s="125"/>
      <c r="T45" s="125"/>
    </row>
    <row r="46" spans="2:20" x14ac:dyDescent="0.25">
      <c r="B46" s="106" t="s">
        <v>85</v>
      </c>
      <c r="C46" s="98">
        <v>-0.35748697567498089</v>
      </c>
      <c r="D46" s="98">
        <v>-1.4519556368464952</v>
      </c>
      <c r="E46" s="98">
        <v>-1.4623122176213523</v>
      </c>
      <c r="F46" s="123">
        <v>3.2717548301428283</v>
      </c>
      <c r="G46" s="186">
        <v>0</v>
      </c>
      <c r="H46" s="58">
        <v>-1.9330000000000001</v>
      </c>
      <c r="I46" s="58">
        <v>-7.851</v>
      </c>
      <c r="J46" s="58">
        <v>-7.907</v>
      </c>
      <c r="K46" s="58">
        <v>17.690999999999999</v>
      </c>
      <c r="L46" s="124">
        <v>0</v>
      </c>
      <c r="M46" s="125"/>
      <c r="N46" s="125"/>
      <c r="O46" s="125"/>
      <c r="P46" s="125"/>
      <c r="T46" s="125"/>
    </row>
    <row r="47" spans="2:20" x14ac:dyDescent="0.25">
      <c r="B47" s="106" t="s">
        <v>86</v>
      </c>
      <c r="C47" s="98">
        <v>-0.5864333406706288</v>
      </c>
      <c r="D47" s="98">
        <v>-0.98888399735857369</v>
      </c>
      <c r="E47" s="98">
        <v>-1.9273240883410374</v>
      </c>
      <c r="F47" s="123">
        <v>3.5026414263702401</v>
      </c>
      <c r="G47" s="186">
        <v>0</v>
      </c>
      <c r="H47" s="58">
        <v>-3.1970000000000001</v>
      </c>
      <c r="I47" s="58">
        <v>-5.391</v>
      </c>
      <c r="J47" s="58">
        <v>-10.507</v>
      </c>
      <c r="K47" s="58">
        <v>19.094999999999999</v>
      </c>
      <c r="L47" s="124">
        <v>0</v>
      </c>
      <c r="M47" s="125"/>
      <c r="N47" s="125"/>
      <c r="O47" s="125"/>
      <c r="P47" s="125"/>
      <c r="T47" s="125"/>
    </row>
    <row r="48" spans="2:20" x14ac:dyDescent="0.25">
      <c r="B48" s="106" t="s">
        <v>87</v>
      </c>
      <c r="C48" s="98">
        <v>-1.2335677190713457</v>
      </c>
      <c r="D48" s="98">
        <v>-1.5327410416027116</v>
      </c>
      <c r="E48" s="98">
        <v>-1.8845921197710516</v>
      </c>
      <c r="F48" s="123">
        <v>4.6509008804451089</v>
      </c>
      <c r="G48" s="186">
        <v>0</v>
      </c>
      <c r="H48" s="58">
        <v>-6.7910000000000004</v>
      </c>
      <c r="I48" s="58">
        <v>-8.4380000000000006</v>
      </c>
      <c r="J48" s="58">
        <v>-10.375</v>
      </c>
      <c r="K48" s="58">
        <v>25.603999999999999</v>
      </c>
      <c r="L48" s="124">
        <v>0</v>
      </c>
      <c r="M48" s="125"/>
      <c r="N48" s="125"/>
      <c r="O48" s="125"/>
      <c r="P48" s="125"/>
      <c r="T48" s="125"/>
    </row>
    <row r="49" spans="2:20" x14ac:dyDescent="0.25">
      <c r="B49" s="106" t="s">
        <v>88</v>
      </c>
      <c r="C49" s="98">
        <v>-0.6267329020332717</v>
      </c>
      <c r="D49" s="98">
        <v>-3.4838551293900188</v>
      </c>
      <c r="E49" s="98">
        <v>-1.8558297712569316</v>
      </c>
      <c r="F49" s="123">
        <v>5.9664178026802217</v>
      </c>
      <c r="G49" s="186">
        <v>0</v>
      </c>
      <c r="H49" s="58">
        <v>-3.472</v>
      </c>
      <c r="I49" s="58">
        <v>-19.3</v>
      </c>
      <c r="J49" s="58">
        <v>-10.281000000000001</v>
      </c>
      <c r="K49" s="58">
        <v>33.052999999999997</v>
      </c>
      <c r="L49" s="124">
        <v>0</v>
      </c>
      <c r="M49" s="125"/>
      <c r="N49" s="125"/>
      <c r="O49" s="125"/>
      <c r="P49" s="125"/>
      <c r="T49" s="125"/>
    </row>
    <row r="50" spans="2:20" x14ac:dyDescent="0.25">
      <c r="B50" s="106" t="s">
        <v>89</v>
      </c>
      <c r="C50" s="98">
        <v>0.23975258246508435</v>
      </c>
      <c r="D50" s="98">
        <v>-0.11889589033770354</v>
      </c>
      <c r="E50" s="98">
        <v>-2.4522500200536546</v>
      </c>
      <c r="F50" s="123">
        <v>2.331393327926274</v>
      </c>
      <c r="G50" s="186">
        <v>0</v>
      </c>
      <c r="H50" s="58">
        <v>1.345</v>
      </c>
      <c r="I50" s="58">
        <v>-0.66700000000000004</v>
      </c>
      <c r="J50" s="58">
        <v>-13.757</v>
      </c>
      <c r="K50" s="58">
        <v>13.079000000000001</v>
      </c>
      <c r="L50" s="124">
        <v>0</v>
      </c>
      <c r="M50" s="125"/>
      <c r="N50" s="125"/>
      <c r="O50" s="125"/>
      <c r="P50" s="125"/>
      <c r="T50" s="125"/>
    </row>
    <row r="51" spans="2:20" x14ac:dyDescent="0.25">
      <c r="B51" s="106" t="s">
        <v>90</v>
      </c>
      <c r="C51" s="98">
        <v>-0.23949204424699225</v>
      </c>
      <c r="D51" s="98">
        <v>0.42611608755645858</v>
      </c>
      <c r="E51" s="98">
        <v>-2.5022424843731002</v>
      </c>
      <c r="F51" s="123">
        <v>2.3156184410636338</v>
      </c>
      <c r="G51" s="186">
        <v>0</v>
      </c>
      <c r="H51" s="58">
        <v>-1.359</v>
      </c>
      <c r="I51" s="58">
        <v>2.4180000000000001</v>
      </c>
      <c r="J51" s="58">
        <v>-14.199</v>
      </c>
      <c r="K51" s="58">
        <v>13.14</v>
      </c>
      <c r="L51" s="124">
        <v>0</v>
      </c>
      <c r="M51" s="125"/>
      <c r="N51" s="125"/>
      <c r="O51" s="125"/>
      <c r="P51" s="125"/>
      <c r="T51" s="125"/>
    </row>
    <row r="52" spans="2:20" x14ac:dyDescent="0.25">
      <c r="B52" s="106" t="s">
        <v>91</v>
      </c>
      <c r="C52" s="98">
        <v>-7.642003677276081E-2</v>
      </c>
      <c r="D52" s="98">
        <v>3.162843035698323</v>
      </c>
      <c r="E52" s="98">
        <v>-2.7204481439220656</v>
      </c>
      <c r="F52" s="123">
        <v>-0.36597485500349675</v>
      </c>
      <c r="G52" s="186">
        <v>0</v>
      </c>
      <c r="H52" s="58">
        <v>-0.436</v>
      </c>
      <c r="I52" s="58">
        <v>18.045000000000002</v>
      </c>
      <c r="J52" s="58">
        <v>-15.521000000000001</v>
      </c>
      <c r="K52" s="58">
        <v>-2.0880000000000001</v>
      </c>
      <c r="L52" s="124">
        <v>0</v>
      </c>
      <c r="M52" s="125"/>
      <c r="N52" s="125"/>
      <c r="O52" s="125"/>
      <c r="P52" s="125"/>
      <c r="T52" s="125"/>
    </row>
    <row r="53" spans="2:20" x14ac:dyDescent="0.25">
      <c r="B53" s="106" t="s">
        <v>92</v>
      </c>
      <c r="C53" s="98">
        <v>1.0368900449616976</v>
      </c>
      <c r="D53" s="98">
        <v>0.66950917558302692</v>
      </c>
      <c r="E53" s="98">
        <v>-4.0149097637499667</v>
      </c>
      <c r="F53" s="123">
        <v>2.3072591241854603</v>
      </c>
      <c r="G53" s="186">
        <v>1.2514190197818742E-3</v>
      </c>
      <c r="H53" s="58">
        <v>5.8</v>
      </c>
      <c r="I53" s="58">
        <v>3.7450000000000001</v>
      </c>
      <c r="J53" s="58">
        <v>-22.457999999999998</v>
      </c>
      <c r="K53" s="58">
        <v>12.906000000000001</v>
      </c>
      <c r="L53" s="124">
        <v>6.9999999999978968E-3</v>
      </c>
      <c r="M53" s="125"/>
      <c r="N53" s="125"/>
      <c r="O53" s="125"/>
      <c r="P53" s="125"/>
      <c r="T53" s="125"/>
    </row>
    <row r="54" spans="2:20" x14ac:dyDescent="0.25">
      <c r="B54" s="106" t="s">
        <v>93</v>
      </c>
      <c r="C54" s="98">
        <v>18.381346017575904</v>
      </c>
      <c r="D54" s="98">
        <v>5.1283489912245157</v>
      </c>
      <c r="E54" s="98">
        <v>-25.243180453299587</v>
      </c>
      <c r="F54" s="123">
        <v>1.7334854444991656</v>
      </c>
      <c r="G54" s="186">
        <v>0</v>
      </c>
      <c r="H54" s="58">
        <v>88.456000000000003</v>
      </c>
      <c r="I54" s="58">
        <v>24.678999999999998</v>
      </c>
      <c r="J54" s="58">
        <v>-121.477</v>
      </c>
      <c r="K54" s="58">
        <v>8.3420000000000005</v>
      </c>
      <c r="L54" s="124">
        <v>0</v>
      </c>
      <c r="M54" s="125"/>
      <c r="N54" s="125"/>
      <c r="O54" s="125"/>
      <c r="P54" s="125"/>
      <c r="T54" s="125"/>
    </row>
    <row r="55" spans="2:20" x14ac:dyDescent="0.25">
      <c r="B55" s="106" t="s">
        <v>94</v>
      </c>
      <c r="C55" s="98">
        <v>7.2335046518815735</v>
      </c>
      <c r="D55" s="98">
        <v>4.3809305243754153</v>
      </c>
      <c r="E55" s="98">
        <v>-13.556991332897788</v>
      </c>
      <c r="F55" s="123">
        <v>1.9425561566407992</v>
      </c>
      <c r="G55" s="186">
        <v>0</v>
      </c>
      <c r="H55" s="58">
        <v>39.084000000000003</v>
      </c>
      <c r="I55" s="58">
        <v>23.670999999999999</v>
      </c>
      <c r="J55" s="58">
        <v>-73.251000000000005</v>
      </c>
      <c r="K55" s="58">
        <v>10.496</v>
      </c>
      <c r="L55" s="124">
        <v>0</v>
      </c>
      <c r="M55" s="125"/>
      <c r="N55" s="125"/>
      <c r="O55" s="125"/>
      <c r="P55" s="125"/>
      <c r="T55" s="125"/>
    </row>
    <row r="56" spans="2:20" x14ac:dyDescent="0.25">
      <c r="B56" s="106" t="s">
        <v>95</v>
      </c>
      <c r="C56" s="98">
        <v>7.3009089588440057</v>
      </c>
      <c r="D56" s="98">
        <v>-2.4767887254532379</v>
      </c>
      <c r="E56" s="98">
        <v>-10.170114874891736</v>
      </c>
      <c r="F56" s="123">
        <v>5.345994641500968</v>
      </c>
      <c r="G56" s="186">
        <v>0</v>
      </c>
      <c r="H56" s="58">
        <v>39.703000000000003</v>
      </c>
      <c r="I56" s="58">
        <v>-13.468999999999999</v>
      </c>
      <c r="J56" s="58">
        <v>-55.305999999999997</v>
      </c>
      <c r="K56" s="58">
        <v>29.071999999999999</v>
      </c>
      <c r="L56" s="124">
        <v>0</v>
      </c>
      <c r="M56" s="125"/>
      <c r="N56" s="125"/>
      <c r="O56" s="125"/>
      <c r="P56" s="125"/>
      <c r="T56" s="125"/>
    </row>
    <row r="57" spans="2:20" x14ac:dyDescent="0.25">
      <c r="B57" s="106" t="s">
        <v>96</v>
      </c>
      <c r="C57" s="98">
        <v>11.888295335304779</v>
      </c>
      <c r="D57" s="98">
        <v>-0.28177488828065944</v>
      </c>
      <c r="E57" s="98">
        <v>-12.311874903690224</v>
      </c>
      <c r="F57" s="123">
        <v>0.70535445666610408</v>
      </c>
      <c r="G57" s="186">
        <v>1.5543122344752192E-15</v>
      </c>
      <c r="H57" s="58">
        <v>64.805000000000007</v>
      </c>
      <c r="I57" s="58">
        <v>-1.536</v>
      </c>
      <c r="J57" s="58">
        <v>-67.114000000000004</v>
      </c>
      <c r="K57" s="58">
        <v>3.8450000000000002</v>
      </c>
      <c r="L57" s="124">
        <v>0</v>
      </c>
      <c r="M57" s="125"/>
      <c r="N57" s="125"/>
      <c r="O57" s="125"/>
      <c r="P57" s="125"/>
      <c r="T57" s="125"/>
    </row>
    <row r="58" spans="2:20" x14ac:dyDescent="0.25">
      <c r="B58" s="106" t="s">
        <v>97</v>
      </c>
      <c r="C58" s="98">
        <v>4.9132301287888644</v>
      </c>
      <c r="D58" s="98">
        <v>5.0447075148519147</v>
      </c>
      <c r="E58" s="98">
        <v>-9.1435757339230737</v>
      </c>
      <c r="F58" s="123">
        <v>-0.81436190971770517</v>
      </c>
      <c r="G58" s="186">
        <v>0</v>
      </c>
      <c r="H58" s="58">
        <v>28.326000000000001</v>
      </c>
      <c r="I58" s="58">
        <v>29.084</v>
      </c>
      <c r="J58" s="58">
        <v>-52.715000000000003</v>
      </c>
      <c r="K58" s="58">
        <v>-4.6950000000000003</v>
      </c>
      <c r="L58" s="124">
        <v>7.1054273576010019E-15</v>
      </c>
      <c r="M58" s="125"/>
      <c r="N58" s="125"/>
      <c r="O58" s="125"/>
      <c r="P58" s="125"/>
      <c r="T58" s="125"/>
    </row>
    <row r="59" spans="2:20" x14ac:dyDescent="0.25">
      <c r="B59" s="106" t="s">
        <v>98</v>
      </c>
      <c r="C59" s="98">
        <v>2.4504519096281974</v>
      </c>
      <c r="D59" s="98">
        <v>1.1633066591081258</v>
      </c>
      <c r="E59" s="98">
        <v>-6.3717823477704831</v>
      </c>
      <c r="F59" s="123">
        <v>2.7580237790341604</v>
      </c>
      <c r="G59" s="186">
        <v>0</v>
      </c>
      <c r="H59" s="58">
        <v>14.523999999999999</v>
      </c>
      <c r="I59" s="58">
        <v>6.8949999999999996</v>
      </c>
      <c r="J59" s="58">
        <v>-37.765999999999998</v>
      </c>
      <c r="K59" s="58">
        <v>16.347000000000001</v>
      </c>
      <c r="L59" s="124">
        <v>0</v>
      </c>
      <c r="M59" s="125"/>
      <c r="N59" s="125"/>
      <c r="O59" s="125"/>
      <c r="P59" s="125"/>
      <c r="T59" s="125"/>
    </row>
    <row r="60" spans="2:20" x14ac:dyDescent="0.25">
      <c r="B60" s="106" t="s">
        <v>99</v>
      </c>
      <c r="C60" s="98">
        <v>0.16011730976616956</v>
      </c>
      <c r="D60" s="98">
        <v>2.2566019621768065</v>
      </c>
      <c r="E60" s="98">
        <v>-3.1237670638365027</v>
      </c>
      <c r="F60" s="123">
        <v>0.70704779189352696</v>
      </c>
      <c r="G60" s="186">
        <v>0</v>
      </c>
      <c r="H60" s="58">
        <v>0.97399999999999998</v>
      </c>
      <c r="I60" s="58">
        <v>13.727</v>
      </c>
      <c r="J60" s="58">
        <v>-19.001999999999999</v>
      </c>
      <c r="K60" s="58">
        <v>4.3010000000000002</v>
      </c>
      <c r="L60" s="124">
        <v>0</v>
      </c>
      <c r="M60" s="125"/>
      <c r="N60" s="125"/>
      <c r="O60" s="125"/>
      <c r="P60" s="125"/>
      <c r="T60" s="125"/>
    </row>
    <row r="61" spans="2:20" x14ac:dyDescent="0.25">
      <c r="B61" s="106" t="s">
        <v>100</v>
      </c>
      <c r="C61" s="58">
        <v>0.84267769263612058</v>
      </c>
      <c r="D61" s="58">
        <v>-1.7197045331244563</v>
      </c>
      <c r="E61" s="58">
        <v>-5.0624865572844273</v>
      </c>
      <c r="F61" s="58">
        <v>5.939513397772763</v>
      </c>
      <c r="G61" s="186">
        <v>0</v>
      </c>
      <c r="H61" s="58">
        <v>5.25</v>
      </c>
      <c r="I61" s="58">
        <v>-10.714</v>
      </c>
      <c r="J61" s="58">
        <v>-31.54</v>
      </c>
      <c r="K61" s="58">
        <v>37.003999999999998</v>
      </c>
      <c r="L61" s="124">
        <v>0</v>
      </c>
      <c r="M61" s="125"/>
      <c r="N61" s="125"/>
      <c r="O61" s="125"/>
      <c r="P61" s="125"/>
      <c r="T61" s="125"/>
    </row>
    <row r="62" spans="2:20" x14ac:dyDescent="0.25">
      <c r="B62" s="106" t="s">
        <v>101</v>
      </c>
      <c r="C62" s="58">
        <v>-1.7153324062675488</v>
      </c>
      <c r="D62" s="58">
        <v>3.6035120046676563</v>
      </c>
      <c r="E62" s="58">
        <v>-4.4902728482870922</v>
      </c>
      <c r="F62" s="58">
        <v>2.6020932498869844</v>
      </c>
      <c r="G62" s="186">
        <v>0</v>
      </c>
      <c r="H62" s="58">
        <v>-10.965999999999999</v>
      </c>
      <c r="I62" s="58">
        <v>23.036999999999999</v>
      </c>
      <c r="J62" s="58">
        <v>-28.706</v>
      </c>
      <c r="K62" s="58">
        <v>16.635000000000002</v>
      </c>
      <c r="L62" s="124">
        <v>0</v>
      </c>
      <c r="M62" s="125"/>
      <c r="N62" s="125"/>
      <c r="O62" s="125"/>
      <c r="P62" s="125"/>
      <c r="T62" s="125"/>
    </row>
    <row r="63" spans="2:20" x14ac:dyDescent="0.25">
      <c r="B63" s="106" t="s">
        <v>102</v>
      </c>
      <c r="C63" s="58">
        <v>-0.9941051899857436</v>
      </c>
      <c r="D63" s="58">
        <v>4.1617389458855518</v>
      </c>
      <c r="E63" s="58">
        <v>-3.6548437252492567</v>
      </c>
      <c r="F63" s="58">
        <v>0.4872099693494486</v>
      </c>
      <c r="G63" s="186">
        <v>0</v>
      </c>
      <c r="H63" s="58">
        <v>-6.4640000000000004</v>
      </c>
      <c r="I63" s="58">
        <v>27.061</v>
      </c>
      <c r="J63" s="58">
        <v>-23.765000000000001</v>
      </c>
      <c r="K63" s="58">
        <v>3.1680000000000001</v>
      </c>
      <c r="L63" s="124">
        <v>0</v>
      </c>
      <c r="M63" s="125"/>
      <c r="N63" s="125"/>
      <c r="O63" s="125"/>
      <c r="P63" s="125"/>
      <c r="T63" s="125"/>
    </row>
    <row r="64" spans="2:20" x14ac:dyDescent="0.25">
      <c r="B64" s="106" t="s">
        <v>103</v>
      </c>
      <c r="C64" s="58">
        <v>-2.6422444940148919</v>
      </c>
      <c r="D64" s="58">
        <v>8.3647886249287495</v>
      </c>
      <c r="E64" s="58">
        <v>-5.1308405482272086</v>
      </c>
      <c r="F64" s="58">
        <v>-0.59170358268664847</v>
      </c>
      <c r="G64" s="186">
        <v>0</v>
      </c>
      <c r="H64" s="58">
        <v>-17.661000000000001</v>
      </c>
      <c r="I64" s="58">
        <v>55.911000000000001</v>
      </c>
      <c r="J64" s="58">
        <v>-34.295000000000002</v>
      </c>
      <c r="K64" s="58">
        <v>-3.9550000000000001</v>
      </c>
      <c r="L64" s="124">
        <v>0</v>
      </c>
      <c r="M64" s="125"/>
      <c r="N64" s="125"/>
      <c r="O64" s="125"/>
      <c r="P64" s="125"/>
      <c r="T64" s="125"/>
    </row>
    <row r="65" spans="2:20" x14ac:dyDescent="0.25">
      <c r="B65" s="106" t="s">
        <v>104</v>
      </c>
      <c r="C65" s="58">
        <v>-0.52812598462295013</v>
      </c>
      <c r="D65" s="58">
        <v>4.6047226565605701</v>
      </c>
      <c r="E65" s="58">
        <v>-7.3046876150260456</v>
      </c>
      <c r="F65" s="58">
        <v>3.2280909430884255</v>
      </c>
      <c r="G65" s="186">
        <v>0</v>
      </c>
      <c r="H65" s="187">
        <v>-3.5870000000000002</v>
      </c>
      <c r="I65" s="58">
        <v>31.274999999999999</v>
      </c>
      <c r="J65" s="58">
        <v>-49.613</v>
      </c>
      <c r="K65" s="58">
        <v>21.925000000000001</v>
      </c>
      <c r="L65" s="124">
        <v>0</v>
      </c>
      <c r="M65" s="125"/>
      <c r="N65" s="125"/>
      <c r="O65" s="125"/>
      <c r="P65" s="125"/>
      <c r="T65" s="125"/>
    </row>
    <row r="66" spans="2:20" x14ac:dyDescent="0.25">
      <c r="B66" s="106" t="s">
        <v>105</v>
      </c>
      <c r="C66" s="58">
        <v>0.27681992059372001</v>
      </c>
      <c r="D66" s="58">
        <v>1.1678929494299743</v>
      </c>
      <c r="E66" s="58">
        <v>-6.5988706791296048</v>
      </c>
      <c r="F66" s="58">
        <v>5.1541578091059108</v>
      </c>
      <c r="G66" s="186">
        <v>0</v>
      </c>
      <c r="H66" s="187">
        <v>1.909</v>
      </c>
      <c r="I66" s="58">
        <v>8.0540000000000003</v>
      </c>
      <c r="J66" s="58">
        <v>-45.506999999999998</v>
      </c>
      <c r="K66" s="58">
        <v>35.543999999999997</v>
      </c>
      <c r="L66" s="124">
        <v>0</v>
      </c>
      <c r="M66" s="125"/>
      <c r="N66" s="125"/>
      <c r="O66" s="125"/>
      <c r="P66" s="125"/>
      <c r="T66" s="125"/>
    </row>
    <row r="67" spans="2:20" x14ac:dyDescent="0.25">
      <c r="B67" s="106" t="s">
        <v>106</v>
      </c>
      <c r="C67" s="58">
        <v>0.75903847430380589</v>
      </c>
      <c r="D67" s="58">
        <v>1.7867707963554609</v>
      </c>
      <c r="E67" s="58">
        <v>-4.9279779272766104</v>
      </c>
      <c r="F67" s="58">
        <v>2.3821686566173437</v>
      </c>
      <c r="G67" s="186">
        <v>0</v>
      </c>
      <c r="H67" s="187">
        <v>5.26</v>
      </c>
      <c r="I67" s="58">
        <v>12.382</v>
      </c>
      <c r="J67" s="58">
        <v>-34.15</v>
      </c>
      <c r="K67" s="58">
        <v>16.507999999999999</v>
      </c>
      <c r="L67" s="124">
        <v>0</v>
      </c>
      <c r="M67" s="125"/>
      <c r="N67" s="125"/>
      <c r="O67" s="125"/>
      <c r="P67" s="125"/>
      <c r="T67" s="125"/>
    </row>
    <row r="68" spans="2:20" x14ac:dyDescent="0.25">
      <c r="B68" s="106" t="s">
        <v>107</v>
      </c>
      <c r="C68" s="58">
        <v>0.53406144531193422</v>
      </c>
      <c r="D68" s="58">
        <v>-2.5638425771687512E-2</v>
      </c>
      <c r="E68" s="58">
        <v>-4.7493373118762401</v>
      </c>
      <c r="F68" s="58">
        <v>4.2409142923359937</v>
      </c>
      <c r="G68" s="186">
        <v>0</v>
      </c>
      <c r="H68" s="187">
        <v>3.6869999999999998</v>
      </c>
      <c r="I68" s="58">
        <v>-0.17699999999999999</v>
      </c>
      <c r="J68" s="58">
        <v>-32.787999999999997</v>
      </c>
      <c r="K68" s="58">
        <v>29.277999999999999</v>
      </c>
      <c r="L68" s="124">
        <v>0</v>
      </c>
      <c r="M68" s="125"/>
      <c r="N68" s="125"/>
      <c r="O68" s="125"/>
      <c r="P68" s="125"/>
      <c r="T68" s="125"/>
    </row>
    <row r="69" spans="2:20" x14ac:dyDescent="0.25">
      <c r="B69" s="106" t="s">
        <v>108</v>
      </c>
      <c r="C69" s="58">
        <v>2.4481026319404808</v>
      </c>
      <c r="D69" s="58">
        <v>0.69286190774965761</v>
      </c>
      <c r="E69" s="58">
        <v>-6.3739896353977086</v>
      </c>
      <c r="F69" s="58">
        <v>3.2565359453981761</v>
      </c>
      <c r="G69" s="186">
        <v>-2.3510849690605795E-2</v>
      </c>
      <c r="H69" s="187">
        <v>17.285</v>
      </c>
      <c r="I69" s="58">
        <v>4.8920000000000003</v>
      </c>
      <c r="J69" s="58">
        <v>-45.003999999999998</v>
      </c>
      <c r="K69" s="58">
        <v>22.992999999999999</v>
      </c>
      <c r="L69" s="124">
        <v>-0.16600000000000037</v>
      </c>
      <c r="M69" s="125"/>
      <c r="N69" s="125"/>
      <c r="O69" s="125"/>
      <c r="P69" s="125"/>
      <c r="T69" s="125"/>
    </row>
    <row r="70" spans="2:20" x14ac:dyDescent="0.25">
      <c r="B70" s="106" t="s">
        <v>109</v>
      </c>
      <c r="C70" s="58">
        <v>2.4619712498187778</v>
      </c>
      <c r="D70" s="58">
        <v>-0.20505971963554837</v>
      </c>
      <c r="E70" s="58">
        <v>-5.6636072667254016</v>
      </c>
      <c r="F70" s="58">
        <v>3.4273271699249461</v>
      </c>
      <c r="G70" s="186">
        <v>-2.0631433382773956E-2</v>
      </c>
      <c r="H70" s="187">
        <v>17.661000000000001</v>
      </c>
      <c r="I70" s="58">
        <v>-1.4710000000000001</v>
      </c>
      <c r="J70" s="58">
        <v>-40.628</v>
      </c>
      <c r="K70" s="58">
        <v>24.585999999999999</v>
      </c>
      <c r="L70" s="124">
        <v>-0.14799999999999969</v>
      </c>
      <c r="M70" s="125"/>
      <c r="N70" s="125"/>
      <c r="O70" s="125"/>
      <c r="P70" s="125"/>
      <c r="T70" s="125"/>
    </row>
    <row r="71" spans="2:20" x14ac:dyDescent="0.25">
      <c r="B71" s="106" t="s">
        <v>110</v>
      </c>
      <c r="C71" s="58">
        <v>2.9571005795439897</v>
      </c>
      <c r="D71" s="58">
        <v>0.60148602429531772</v>
      </c>
      <c r="E71" s="58">
        <v>-5.9202352186112339</v>
      </c>
      <c r="F71" s="58">
        <v>2.3162560306310804</v>
      </c>
      <c r="G71" s="186">
        <v>4.5392584140846015E-2</v>
      </c>
      <c r="H71" s="187">
        <v>21.562999999999999</v>
      </c>
      <c r="I71" s="58">
        <v>4.3860000000000001</v>
      </c>
      <c r="J71" s="58">
        <v>-43.17</v>
      </c>
      <c r="K71" s="58">
        <v>16.89</v>
      </c>
      <c r="L71" s="124">
        <v>0.33100000000000307</v>
      </c>
      <c r="M71" s="125"/>
      <c r="N71" s="125"/>
      <c r="O71" s="125"/>
      <c r="P71" s="125"/>
      <c r="T71" s="125"/>
    </row>
    <row r="72" spans="2:20" x14ac:dyDescent="0.25">
      <c r="B72" s="106" t="s">
        <v>111</v>
      </c>
      <c r="C72" s="58">
        <v>3.5353446395352144</v>
      </c>
      <c r="D72" s="58">
        <v>-0.95683148140871843</v>
      </c>
      <c r="E72" s="58">
        <v>-6.1690022911385372</v>
      </c>
      <c r="F72" s="58">
        <v>3.5453709110764557</v>
      </c>
      <c r="G72" s="186">
        <v>4.5118221935585456E-2</v>
      </c>
      <c r="H72" s="187">
        <v>26.093</v>
      </c>
      <c r="I72" s="58">
        <v>-7.0620000000000003</v>
      </c>
      <c r="J72" s="58">
        <v>-45.530999999999999</v>
      </c>
      <c r="K72" s="58">
        <v>26.167000000000002</v>
      </c>
      <c r="L72" s="124">
        <v>0.33299999999999841</v>
      </c>
      <c r="M72" s="125"/>
      <c r="N72" s="125"/>
      <c r="O72" s="125"/>
      <c r="P72" s="125"/>
      <c r="T72" s="125"/>
    </row>
    <row r="73" spans="2:20" x14ac:dyDescent="0.25">
      <c r="B73" s="106" t="s">
        <v>112</v>
      </c>
      <c r="C73" s="58">
        <v>3.4996039268019326</v>
      </c>
      <c r="D73" s="58">
        <v>-1.0435493501861477</v>
      </c>
      <c r="E73" s="58">
        <v>-5.4309450052698445</v>
      </c>
      <c r="F73" s="58">
        <v>3.0289914894355991</v>
      </c>
      <c r="G73" s="188">
        <v>-5.4101060781539534E-2</v>
      </c>
      <c r="H73" s="58">
        <v>26.198</v>
      </c>
      <c r="I73" s="58">
        <v>-7.8120000000000003</v>
      </c>
      <c r="J73" s="58">
        <v>-40.655999999999999</v>
      </c>
      <c r="K73" s="58">
        <v>22.675000000000001</v>
      </c>
      <c r="L73" s="124">
        <v>-0.40500000000000114</v>
      </c>
      <c r="M73" s="125"/>
      <c r="N73" s="125"/>
      <c r="O73" s="125"/>
      <c r="P73" s="125"/>
      <c r="T73" s="125"/>
    </row>
    <row r="74" spans="2:20" x14ac:dyDescent="0.25">
      <c r="B74" s="106" t="s">
        <v>113</v>
      </c>
      <c r="C74" s="58">
        <v>3.1000614279014775</v>
      </c>
      <c r="D74" s="58">
        <v>-0.23012345026651784</v>
      </c>
      <c r="E74" s="58">
        <v>-5.844897851344478</v>
      </c>
      <c r="F74" s="58">
        <v>3.0289900064069961</v>
      </c>
      <c r="G74" s="186">
        <v>-5.4030132697477917E-2</v>
      </c>
      <c r="H74" s="58">
        <v>23.466999999999999</v>
      </c>
      <c r="I74" s="58">
        <v>-1.742</v>
      </c>
      <c r="J74" s="58">
        <v>-44.244999999999997</v>
      </c>
      <c r="K74" s="58">
        <v>22.928999999999998</v>
      </c>
      <c r="L74" s="124">
        <v>-0.40899999999999892</v>
      </c>
      <c r="M74" s="125"/>
      <c r="N74" s="125"/>
      <c r="O74" s="125"/>
      <c r="P74" s="125"/>
      <c r="T74" s="125"/>
    </row>
    <row r="75" spans="2:20" x14ac:dyDescent="0.25">
      <c r="B75" s="106" t="s">
        <v>114</v>
      </c>
      <c r="C75" s="58">
        <v>2.519925478970312</v>
      </c>
      <c r="D75" s="58">
        <v>0.31438559399645183</v>
      </c>
      <c r="E75" s="58">
        <v>-4.5831218240905978</v>
      </c>
      <c r="F75" s="58">
        <v>1.8028437308660452</v>
      </c>
      <c r="G75" s="186">
        <v>-5.4032979742211218E-2</v>
      </c>
      <c r="H75" s="58">
        <v>19.260999999999999</v>
      </c>
      <c r="I75" s="58">
        <v>2.403</v>
      </c>
      <c r="J75" s="58">
        <v>-35.030999999999999</v>
      </c>
      <c r="K75" s="58">
        <v>13.78</v>
      </c>
      <c r="L75" s="124">
        <v>-0.41299999999999848</v>
      </c>
      <c r="M75" s="125"/>
      <c r="N75" s="125"/>
      <c r="O75" s="125"/>
      <c r="P75" s="125"/>
      <c r="T75" s="125"/>
    </row>
    <row r="76" spans="2:20" x14ac:dyDescent="0.25">
      <c r="B76" s="106" t="s">
        <v>115</v>
      </c>
      <c r="C76" s="58">
        <v>2.7340764660515293</v>
      </c>
      <c r="D76" s="58">
        <v>-2.2962660997512767</v>
      </c>
      <c r="E76" s="58">
        <v>-2.8318666765510216</v>
      </c>
      <c r="F76" s="58">
        <v>2.4478719365246833</v>
      </c>
      <c r="G76" s="186">
        <v>-5.381562627391423E-2</v>
      </c>
      <c r="H76" s="58">
        <v>20.965294399999998</v>
      </c>
      <c r="I76" s="58">
        <v>-17.608101090000002</v>
      </c>
      <c r="J76" s="58">
        <v>-21.7151639</v>
      </c>
      <c r="K76" s="58">
        <v>18.770636607999997</v>
      </c>
      <c r="L76" s="124">
        <v>-0.41266601799999236</v>
      </c>
      <c r="M76" s="125"/>
      <c r="N76" s="125"/>
      <c r="O76" s="125"/>
      <c r="P76" s="125"/>
      <c r="T76" s="125"/>
    </row>
    <row r="77" spans="2:20" x14ac:dyDescent="0.25">
      <c r="B77" s="106" t="s">
        <v>116</v>
      </c>
      <c r="C77" s="58">
        <v>2.6192996068906269</v>
      </c>
      <c r="D77" s="58">
        <v>-0.38692019915932807</v>
      </c>
      <c r="E77" s="58">
        <v>-4.34566462746875</v>
      </c>
      <c r="F77" s="58">
        <v>2.1663555117027853</v>
      </c>
      <c r="G77" s="186">
        <v>-5.3070291965334082E-2</v>
      </c>
      <c r="H77" s="58">
        <v>20.284316</v>
      </c>
      <c r="I77" s="58">
        <v>-2.9963779500000012</v>
      </c>
      <c r="J77" s="58">
        <v>-33.653589799999999</v>
      </c>
      <c r="K77" s="58">
        <v>16.776637408000003</v>
      </c>
      <c r="L77" s="124">
        <v>-0.41098565800000486</v>
      </c>
      <c r="M77" s="125"/>
      <c r="N77" s="125"/>
      <c r="O77" s="125"/>
      <c r="P77" s="125"/>
      <c r="T77" s="125"/>
    </row>
    <row r="78" spans="2:20" x14ac:dyDescent="0.25">
      <c r="B78" s="106" t="s">
        <v>117</v>
      </c>
      <c r="C78" s="58">
        <v>2.6042008750241608</v>
      </c>
      <c r="D78" s="58">
        <v>-0.90858862436000731</v>
      </c>
      <c r="E78" s="58">
        <v>-3.7998171488476875</v>
      </c>
      <c r="F78" s="58">
        <v>2.1567085608630872</v>
      </c>
      <c r="G78" s="186">
        <v>-5.2503662679553198E-2</v>
      </c>
      <c r="H78" s="58">
        <v>20.328533100000001</v>
      </c>
      <c r="I78" s="58">
        <v>-7.0924920199999999</v>
      </c>
      <c r="J78" s="58">
        <v>-29.661578500000001</v>
      </c>
      <c r="K78" s="58">
        <v>16.835383855</v>
      </c>
      <c r="L78" s="124">
        <v>-0.40984643500000217</v>
      </c>
      <c r="M78" s="125"/>
      <c r="N78" s="125"/>
      <c r="O78" s="125"/>
      <c r="P78" s="125"/>
      <c r="T78" s="125"/>
    </row>
    <row r="79" spans="2:20" x14ac:dyDescent="0.25">
      <c r="B79" s="106" t="s">
        <v>118</v>
      </c>
      <c r="C79" s="58">
        <v>2.4526833537329531</v>
      </c>
      <c r="D79" s="58">
        <v>-1.2071625658577236</v>
      </c>
      <c r="E79" s="58">
        <v>-3.5550499915517806</v>
      </c>
      <c r="F79" s="58">
        <v>2.3614186584265808</v>
      </c>
      <c r="G79" s="186">
        <v>-5.1889454750029707E-2</v>
      </c>
      <c r="H79" s="58">
        <v>19.313798599999998</v>
      </c>
      <c r="I79" s="58">
        <v>-9.5058722679999992</v>
      </c>
      <c r="J79" s="58">
        <v>-27.994449199999998</v>
      </c>
      <c r="K79" s="58">
        <v>18.595129416000002</v>
      </c>
      <c r="L79" s="124">
        <v>-0.40860654800000518</v>
      </c>
      <c r="M79" s="125"/>
      <c r="N79" s="125"/>
      <c r="O79" s="125"/>
      <c r="P79" s="125"/>
      <c r="T79" s="125"/>
    </row>
    <row r="80" spans="2:20" x14ac:dyDescent="0.25">
      <c r="B80" s="106" t="s">
        <v>119</v>
      </c>
      <c r="C80" s="58">
        <v>2.2824706658813962</v>
      </c>
      <c r="D80" s="58">
        <v>-1.4624565069438353</v>
      </c>
      <c r="E80" s="58">
        <v>-3.3432079919381206</v>
      </c>
      <c r="F80" s="58">
        <v>2.5744726674304563</v>
      </c>
      <c r="G80" s="186">
        <v>-5.1278834429896669E-2</v>
      </c>
      <c r="H80" s="58">
        <v>18.134107100000001</v>
      </c>
      <c r="I80" s="58">
        <v>-11.61913856</v>
      </c>
      <c r="J80" s="58">
        <v>-26.5616083</v>
      </c>
      <c r="K80" s="58">
        <v>20.454047351</v>
      </c>
      <c r="L80" s="124">
        <v>-0.4074075910000019</v>
      </c>
      <c r="M80" s="125"/>
      <c r="N80" s="125"/>
      <c r="O80" s="125"/>
      <c r="P80" s="125"/>
      <c r="T80" s="125"/>
    </row>
    <row r="81" spans="2:20" x14ac:dyDescent="0.25">
      <c r="B81" s="36" t="s">
        <v>120</v>
      </c>
      <c r="C81" s="58">
        <v>2.0897748599899137</v>
      </c>
      <c r="D81" s="58">
        <v>-1.6822539016373987</v>
      </c>
      <c r="E81" s="58">
        <v>-3.1769580914985278</v>
      </c>
      <c r="F81" s="58">
        <v>2.8201075316900943</v>
      </c>
      <c r="G81" s="186">
        <v>-5.0670398544081507E-2</v>
      </c>
      <c r="H81" s="58">
        <v>16.751704699999998</v>
      </c>
      <c r="I81" s="58">
        <v>-13.48500316</v>
      </c>
      <c r="J81" s="58">
        <v>-25.466601600000001</v>
      </c>
      <c r="K81" s="58">
        <v>22.606075657999998</v>
      </c>
      <c r="L81" s="124">
        <v>-0.4061755979999937</v>
      </c>
      <c r="M81" s="125"/>
      <c r="N81" s="125"/>
      <c r="O81" s="125"/>
      <c r="P81" s="125"/>
      <c r="T81" s="125"/>
    </row>
    <row r="82" spans="2:20" x14ac:dyDescent="0.25">
      <c r="B82" s="36" t="s">
        <v>121</v>
      </c>
      <c r="C82" s="58">
        <v>1.9151506483859573</v>
      </c>
      <c r="D82" s="58">
        <v>-1.7272081634459659</v>
      </c>
      <c r="E82" s="58">
        <v>-3.0632780391192735</v>
      </c>
      <c r="F82" s="58">
        <v>2.9254079859910287</v>
      </c>
      <c r="G82" s="186">
        <v>-5.0072431811746476E-2</v>
      </c>
      <c r="H82" s="58">
        <v>15.4876498</v>
      </c>
      <c r="I82" s="58">
        <v>-13.96777595</v>
      </c>
      <c r="J82" s="58">
        <v>-24.772452000000001</v>
      </c>
      <c r="K82" s="58">
        <v>23.65750937</v>
      </c>
      <c r="L82" s="124">
        <v>-0.40493121999999815</v>
      </c>
      <c r="M82" s="125"/>
      <c r="N82" s="125"/>
      <c r="O82" s="125"/>
      <c r="P82" s="125"/>
      <c r="T82" s="125"/>
    </row>
    <row r="83" spans="2:20" x14ac:dyDescent="0.25">
      <c r="B83" s="36" t="s">
        <v>122</v>
      </c>
      <c r="C83" s="58">
        <v>1.7417624337880704</v>
      </c>
      <c r="D83" s="58">
        <v>-1.6686052841126857</v>
      </c>
      <c r="E83" s="58">
        <v>-2.9710470369771036</v>
      </c>
      <c r="F83" s="58">
        <v>2.9473818470995488</v>
      </c>
      <c r="G83" s="186">
        <v>-4.9491959797829832E-2</v>
      </c>
      <c r="H83" s="58">
        <v>14.207856400000001</v>
      </c>
      <c r="I83" s="58">
        <v>-13.61110092</v>
      </c>
      <c r="J83" s="58">
        <v>-24.235342799999998</v>
      </c>
      <c r="K83" s="58">
        <v>24.042301767000001</v>
      </c>
      <c r="L83" s="124">
        <v>-0.40371444700000225</v>
      </c>
      <c r="M83" s="125"/>
      <c r="N83" s="125"/>
      <c r="O83" s="125"/>
      <c r="P83" s="125"/>
      <c r="T83" s="125"/>
    </row>
    <row r="84" spans="2:20" x14ac:dyDescent="0.25">
      <c r="B84" s="36" t="s">
        <v>123</v>
      </c>
      <c r="C84" s="58">
        <v>1.5339403410868486</v>
      </c>
      <c r="D84" s="58">
        <v>-1.5575491872276566</v>
      </c>
      <c r="E84" s="58">
        <v>-2.8951821855878941</v>
      </c>
      <c r="F84" s="58">
        <v>2.9677137614203701</v>
      </c>
      <c r="G84" s="186">
        <v>-4.892272969166811E-2</v>
      </c>
      <c r="H84" s="58">
        <v>12.620737699999999</v>
      </c>
      <c r="I84" s="58">
        <v>-12.814983229999999</v>
      </c>
      <c r="J84" s="58">
        <v>-23.820571100000002</v>
      </c>
      <c r="K84" s="58">
        <v>24.417336155999998</v>
      </c>
      <c r="L84" s="124">
        <v>-0.40251952599999541</v>
      </c>
      <c r="M84" s="125"/>
      <c r="N84" s="125"/>
      <c r="O84" s="125"/>
      <c r="P84" s="125"/>
      <c r="T84" s="125"/>
    </row>
    <row r="85" spans="2:20" x14ac:dyDescent="0.25">
      <c r="B85" s="106" t="s">
        <v>124</v>
      </c>
      <c r="C85" s="58">
        <v>1.3069999506327785</v>
      </c>
      <c r="D85" s="58">
        <v>-1.4085905722406085</v>
      </c>
      <c r="E85" s="58">
        <v>-2.8237878911181546</v>
      </c>
      <c r="F85" s="58">
        <v>2.9737319602168033</v>
      </c>
      <c r="G85" s="186">
        <v>-4.8353447490818713E-2</v>
      </c>
      <c r="H85" s="58">
        <v>10.8470952</v>
      </c>
      <c r="I85" s="58">
        <v>-11.690219290000002</v>
      </c>
      <c r="J85" s="58">
        <v>-23.435269499999997</v>
      </c>
      <c r="K85" s="58">
        <v>24.679690046000001</v>
      </c>
      <c r="L85" s="124">
        <v>-0.40129645600000075</v>
      </c>
      <c r="M85" s="125"/>
      <c r="N85" s="125"/>
      <c r="O85" s="125"/>
      <c r="P85" s="125"/>
      <c r="T85" s="125"/>
    </row>
    <row r="86" spans="2:20" x14ac:dyDescent="0.25">
      <c r="B86" s="106" t="s">
        <v>125</v>
      </c>
      <c r="C86" s="58">
        <v>1.0708447778596617</v>
      </c>
      <c r="D86" s="58">
        <v>-1.2755808578860039</v>
      </c>
      <c r="E86" s="58">
        <v>-2.7354011129130149</v>
      </c>
      <c r="F86" s="58">
        <v>2.9879350882838334</v>
      </c>
      <c r="G86" s="186">
        <v>-4.7797895344476427E-2</v>
      </c>
      <c r="H86" s="58">
        <v>8.96356164</v>
      </c>
      <c r="I86" s="58">
        <v>-10.677315595</v>
      </c>
      <c r="J86" s="58">
        <v>-22.896816599999998</v>
      </c>
      <c r="K86" s="58">
        <v>25.010665311999997</v>
      </c>
      <c r="L86" s="124">
        <v>-0.40009475700000152</v>
      </c>
      <c r="M86" s="125"/>
      <c r="N86" s="125"/>
      <c r="O86" s="125"/>
      <c r="P86" s="125"/>
      <c r="T86" s="125"/>
    </row>
    <row r="87" spans="2:20" x14ac:dyDescent="0.25">
      <c r="B87" s="106" t="s">
        <v>126</v>
      </c>
      <c r="C87" s="58">
        <v>0.82411887262235295</v>
      </c>
      <c r="D87" s="58">
        <v>-1.1561509224884772</v>
      </c>
      <c r="E87" s="58">
        <v>-2.6157805435880146</v>
      </c>
      <c r="F87" s="58">
        <v>2.9950652411276968</v>
      </c>
      <c r="G87" s="186">
        <v>-4.7252647673557746E-2</v>
      </c>
      <c r="H87" s="58">
        <v>6.9572184699999999</v>
      </c>
      <c r="I87" s="58">
        <v>-9.7602358339999995</v>
      </c>
      <c r="J87" s="58">
        <v>-22.0824414</v>
      </c>
      <c r="K87" s="58">
        <v>25.284366014</v>
      </c>
      <c r="L87" s="124">
        <v>-0.3989072500000006</v>
      </c>
      <c r="M87" s="125"/>
      <c r="N87" s="125"/>
      <c r="O87" s="125"/>
      <c r="P87" s="125"/>
      <c r="T87" s="125"/>
    </row>
    <row r="88" spans="2:20" x14ac:dyDescent="0.25">
      <c r="B88" s="106" t="s">
        <v>127</v>
      </c>
      <c r="C88" s="58">
        <v>0.58917157532399445</v>
      </c>
      <c r="D88" s="58">
        <v>-1.0839316784465456</v>
      </c>
      <c r="E88" s="58">
        <v>-2.449193939300284</v>
      </c>
      <c r="F88" s="58">
        <v>2.9906763101439631</v>
      </c>
      <c r="G88" s="186">
        <v>-4.6722267721127864E-2</v>
      </c>
      <c r="H88" s="58">
        <v>5.0155246199999999</v>
      </c>
      <c r="I88" s="58">
        <v>-9.2273392800000007</v>
      </c>
      <c r="J88" s="58">
        <v>-20.849601400000001</v>
      </c>
      <c r="K88" s="58">
        <v>25.45915535</v>
      </c>
      <c r="L88" s="124">
        <v>-0.39773928999999697</v>
      </c>
      <c r="M88" s="125"/>
      <c r="N88" s="125"/>
      <c r="O88" s="125"/>
      <c r="P88" s="125"/>
      <c r="T88" s="125"/>
    </row>
    <row r="89" spans="2:20" x14ac:dyDescent="0.25">
      <c r="B89" s="106" t="s">
        <v>128</v>
      </c>
      <c r="C89" s="58">
        <v>0.3710631376434893</v>
      </c>
      <c r="D89" s="58">
        <v>-1.0556330989879332</v>
      </c>
      <c r="E89" s="58">
        <v>-2.2376082180918524</v>
      </c>
      <c r="F89" s="58">
        <v>2.9683763967826571</v>
      </c>
      <c r="G89" s="186">
        <v>-4.619821734636087E-2</v>
      </c>
      <c r="H89" s="58">
        <v>3.1851100499999996</v>
      </c>
      <c r="I89" s="58">
        <v>-9.0612816300000016</v>
      </c>
      <c r="J89" s="58">
        <v>-19.207050500000001</v>
      </c>
      <c r="K89" s="58">
        <v>25.479775634999999</v>
      </c>
      <c r="L89" s="124">
        <v>-0.396553554999997</v>
      </c>
      <c r="M89" s="125"/>
      <c r="N89" s="125"/>
      <c r="O89" s="125"/>
      <c r="P89" s="125"/>
      <c r="T89" s="125"/>
    </row>
    <row r="90" spans="2:20" x14ac:dyDescent="0.25">
      <c r="B90" s="106" t="s">
        <v>129</v>
      </c>
      <c r="C90" s="58">
        <v>0.15937869501605931</v>
      </c>
      <c r="D90" s="58">
        <v>-1.0374344439419627</v>
      </c>
      <c r="E90" s="58">
        <v>-2.0059470782603035</v>
      </c>
      <c r="F90" s="58">
        <v>2.9296760230621968</v>
      </c>
      <c r="G90" s="186">
        <v>-4.5673195875989947E-2</v>
      </c>
      <c r="H90" s="58">
        <v>1.3795592200000002</v>
      </c>
      <c r="I90" s="58">
        <v>-8.9798843700000006</v>
      </c>
      <c r="J90" s="58">
        <v>-17.363191399999998</v>
      </c>
      <c r="K90" s="58">
        <v>25.35885721</v>
      </c>
      <c r="L90" s="124">
        <v>-0.39534066000000223</v>
      </c>
      <c r="M90" s="125"/>
      <c r="N90" s="125"/>
      <c r="O90" s="125"/>
      <c r="P90" s="125"/>
      <c r="T90" s="125"/>
    </row>
    <row r="91" spans="2:20" x14ac:dyDescent="0.25">
      <c r="B91" s="106" t="s">
        <v>130</v>
      </c>
      <c r="C91" s="58">
        <v>-4.4858143533606502E-2</v>
      </c>
      <c r="D91" s="58">
        <v>-1.0013284721822493</v>
      </c>
      <c r="E91" s="58">
        <v>-1.8026802209707613</v>
      </c>
      <c r="F91" s="58">
        <v>2.8940167916422088</v>
      </c>
      <c r="G91" s="186">
        <v>-4.514995495559182E-2</v>
      </c>
      <c r="H91" s="58">
        <v>-0.39155614300000002</v>
      </c>
      <c r="I91" s="58">
        <v>-8.7403598000000002</v>
      </c>
      <c r="J91" s="58">
        <v>-15.73517</v>
      </c>
      <c r="K91" s="58">
        <v>25.261189239</v>
      </c>
      <c r="L91" s="124">
        <v>-0.39410329600000082</v>
      </c>
      <c r="M91" s="125"/>
      <c r="N91" s="125"/>
      <c r="O91" s="125"/>
      <c r="P91" s="125"/>
      <c r="T91" s="125"/>
    </row>
    <row r="92" spans="2:20" x14ac:dyDescent="0.25">
      <c r="B92" s="106" t="s">
        <v>131</v>
      </c>
      <c r="C92" s="58">
        <v>-0.23223943969052174</v>
      </c>
      <c r="D92" s="58">
        <v>-0.93955592969521962</v>
      </c>
      <c r="E92" s="58">
        <v>-1.6577244823889927</v>
      </c>
      <c r="F92" s="58">
        <v>2.8741437627673818</v>
      </c>
      <c r="G92" s="186">
        <v>-4.462391099264762E-2</v>
      </c>
      <c r="H92" s="58">
        <v>-2.0444228799999999</v>
      </c>
      <c r="I92" s="58">
        <v>-8.2709880900000012</v>
      </c>
      <c r="J92" s="58">
        <v>-14.593084899999999</v>
      </c>
      <c r="K92" s="58">
        <v>25.301323827000001</v>
      </c>
      <c r="L92" s="124">
        <v>-0.39282795699999795</v>
      </c>
      <c r="M92" s="125"/>
      <c r="N92" s="125"/>
      <c r="O92" s="125"/>
      <c r="P92" s="125"/>
      <c r="T92" s="125"/>
    </row>
    <row r="93" spans="2:20" x14ac:dyDescent="0.25">
      <c r="B93" s="36" t="s">
        <v>132</v>
      </c>
      <c r="C93" s="58">
        <v>-0.38732587211100844</v>
      </c>
      <c r="D93" s="58">
        <v>-0.85957223857367904</v>
      </c>
      <c r="E93" s="58">
        <v>-1.5824411966355083</v>
      </c>
      <c r="F93" s="58">
        <v>2.8734280518764246</v>
      </c>
      <c r="G93" s="186">
        <v>-4.4088744556228576E-2</v>
      </c>
      <c r="H93" s="58">
        <v>-3.4394578499999997</v>
      </c>
      <c r="I93" s="58">
        <v>-7.6330105899999996</v>
      </c>
      <c r="J93" s="58">
        <v>-14.0520946</v>
      </c>
      <c r="K93" s="58">
        <v>25.516071559</v>
      </c>
      <c r="L93" s="124">
        <v>-0.39150851900000205</v>
      </c>
      <c r="M93" s="125"/>
      <c r="N93" s="125"/>
      <c r="O93" s="125"/>
      <c r="P93" s="125"/>
      <c r="T93" s="125"/>
    </row>
    <row r="94" spans="2:20" x14ac:dyDescent="0.25">
      <c r="B94" s="36" t="s">
        <v>133</v>
      </c>
      <c r="C94" s="58">
        <v>-0.52967762138432195</v>
      </c>
      <c r="D94" s="58">
        <v>-0.73967865875884287</v>
      </c>
      <c r="E94" s="58">
        <v>-1.5691632251623127</v>
      </c>
      <c r="F94" s="58">
        <v>2.8820702905436506</v>
      </c>
      <c r="G94" s="186">
        <v>-4.3550785238173351E-2</v>
      </c>
      <c r="H94" s="58">
        <v>-4.745158</v>
      </c>
      <c r="I94" s="58">
        <v>-6.6264685600000002</v>
      </c>
      <c r="J94" s="58">
        <v>-14.0574703</v>
      </c>
      <c r="K94" s="58">
        <v>25.819249942999999</v>
      </c>
      <c r="L94" s="124">
        <v>-0.39015308299999774</v>
      </c>
      <c r="M94" s="125"/>
      <c r="N94" s="125"/>
      <c r="O94" s="125"/>
      <c r="P94" s="125"/>
      <c r="T94" s="125"/>
    </row>
    <row r="95" spans="2:20" x14ac:dyDescent="0.25">
      <c r="B95" s="36" t="s">
        <v>134</v>
      </c>
      <c r="C95" s="58">
        <v>-0.66436621496841741</v>
      </c>
      <c r="D95" s="58">
        <v>-0.59857094964453372</v>
      </c>
      <c r="E95" s="58">
        <v>-1.586126036642908</v>
      </c>
      <c r="F95" s="58">
        <v>2.8920742012844438</v>
      </c>
      <c r="G95" s="186">
        <v>-4.3011000028584601E-2</v>
      </c>
      <c r="H95" s="58">
        <v>-6.0051187399999995</v>
      </c>
      <c r="I95" s="58">
        <v>-5.4104040000000007</v>
      </c>
      <c r="J95" s="58">
        <v>-14.336784400000001</v>
      </c>
      <c r="K95" s="58">
        <v>26.141077906000003</v>
      </c>
      <c r="L95" s="124">
        <v>-0.38877076600000393</v>
      </c>
      <c r="M95" s="125"/>
      <c r="N95" s="125"/>
      <c r="O95" s="125"/>
      <c r="P95" s="125"/>
      <c r="T95" s="125"/>
    </row>
    <row r="96" spans="2:20" x14ac:dyDescent="0.25">
      <c r="B96" s="36" t="s">
        <v>135</v>
      </c>
      <c r="C96" s="58">
        <v>-0.79260200451399321</v>
      </c>
      <c r="D96" s="58">
        <v>-0.44497563470634705</v>
      </c>
      <c r="E96" s="58">
        <v>-1.6150950238820982</v>
      </c>
      <c r="F96" s="58">
        <v>2.8951481881391756</v>
      </c>
      <c r="G96" s="186">
        <v>-4.2475525036737238E-2</v>
      </c>
      <c r="H96" s="58">
        <v>-7.2286253299999998</v>
      </c>
      <c r="I96" s="58">
        <v>-4.0582311500000001</v>
      </c>
      <c r="J96" s="58">
        <v>-14.7298603</v>
      </c>
      <c r="K96" s="58">
        <v>26.404098661999999</v>
      </c>
      <c r="L96" s="124">
        <v>-0.38738188199999612</v>
      </c>
      <c r="M96" s="125"/>
      <c r="N96" s="125"/>
      <c r="O96" s="125"/>
      <c r="P96" s="125"/>
      <c r="T96" s="125"/>
    </row>
    <row r="97" spans="2:20" x14ac:dyDescent="0.25">
      <c r="B97" s="36" t="s">
        <v>136</v>
      </c>
      <c r="C97" s="58">
        <v>-0.91716404016605158</v>
      </c>
      <c r="D97" s="58">
        <v>-0.2993418026464606</v>
      </c>
      <c r="E97" s="58">
        <v>-1.6456401819024813</v>
      </c>
      <c r="F97" s="58">
        <v>2.9040923793852391</v>
      </c>
      <c r="G97" s="186">
        <v>-4.1946354670245434E-2</v>
      </c>
      <c r="H97" s="58">
        <v>-8.4395204799999988</v>
      </c>
      <c r="I97" s="58">
        <v>-2.7544704800000002</v>
      </c>
      <c r="J97" s="58">
        <v>-15.142780800000001</v>
      </c>
      <c r="K97" s="58">
        <v>26.722751916</v>
      </c>
      <c r="L97" s="124">
        <v>-0.38598015600000224</v>
      </c>
      <c r="M97" s="125"/>
      <c r="N97" s="125"/>
      <c r="O97" s="125"/>
      <c r="P97" s="125"/>
      <c r="T97" s="125"/>
    </row>
    <row r="98" spans="2:20" x14ac:dyDescent="0.25">
      <c r="B98" s="108">
        <v>2008</v>
      </c>
      <c r="C98" s="353">
        <v>1.9947984573874824</v>
      </c>
      <c r="D98" s="353">
        <v>-0.42984190031687342</v>
      </c>
      <c r="E98" s="353">
        <v>-5.4017651791236769</v>
      </c>
      <c r="F98" s="353">
        <v>3.8368086220530677</v>
      </c>
      <c r="G98" s="354">
        <v>0</v>
      </c>
      <c r="H98" s="355">
        <v>31.960999999999999</v>
      </c>
      <c r="I98" s="353">
        <v>-6.8869999999999996</v>
      </c>
      <c r="J98" s="353">
        <v>-86.548000000000002</v>
      </c>
      <c r="K98" s="353">
        <v>61.473999999999997</v>
      </c>
      <c r="L98" s="137">
        <v>0</v>
      </c>
      <c r="M98" s="125"/>
    </row>
    <row r="99" spans="2:20" x14ac:dyDescent="0.25">
      <c r="B99" s="4">
        <v>2009</v>
      </c>
      <c r="C99" s="58">
        <v>5.0227490613407033</v>
      </c>
      <c r="D99" s="58">
        <v>2.2968375758702839</v>
      </c>
      <c r="E99" s="58">
        <v>-10.369211333810011</v>
      </c>
      <c r="F99" s="58">
        <v>3.0496246965990235</v>
      </c>
      <c r="G99" s="186">
        <v>0</v>
      </c>
      <c r="H99" s="187">
        <v>78.325000000000003</v>
      </c>
      <c r="I99" s="58">
        <v>35.817</v>
      </c>
      <c r="J99" s="58">
        <v>-161.69800000000001</v>
      </c>
      <c r="K99" s="58">
        <v>47.555999999999997</v>
      </c>
      <c r="L99" s="124">
        <v>0</v>
      </c>
      <c r="N99" s="125"/>
    </row>
    <row r="100" spans="2:20" x14ac:dyDescent="0.25">
      <c r="B100" s="4">
        <v>2010</v>
      </c>
      <c r="C100" s="58">
        <v>5.5106975385542745</v>
      </c>
      <c r="D100" s="58">
        <v>1.1370563527678188</v>
      </c>
      <c r="E100" s="58">
        <v>-9.4583061802568196</v>
      </c>
      <c r="F100" s="58">
        <v>2.8105522889347268</v>
      </c>
      <c r="G100" s="186">
        <v>0</v>
      </c>
      <c r="H100" s="187">
        <v>89.043999999999997</v>
      </c>
      <c r="I100" s="58">
        <v>18.373000000000001</v>
      </c>
      <c r="J100" s="58">
        <v>-152.83099999999999</v>
      </c>
      <c r="K100" s="58">
        <v>45.414000000000001</v>
      </c>
      <c r="L100" s="124">
        <v>0</v>
      </c>
    </row>
    <row r="101" spans="2:20" x14ac:dyDescent="0.25">
      <c r="B101" s="4">
        <v>2011</v>
      </c>
      <c r="C101" s="58">
        <v>3.7062897281048177</v>
      </c>
      <c r="D101" s="58">
        <v>2.1894733060070841</v>
      </c>
      <c r="E101" s="58">
        <v>-7.5854594013575296</v>
      </c>
      <c r="F101" s="58">
        <v>1.6899358960923863</v>
      </c>
      <c r="G101" s="186">
        <v>-2.3952884675804142E-4</v>
      </c>
      <c r="H101" s="187">
        <v>61.893000000000001</v>
      </c>
      <c r="I101" s="58">
        <v>36.563000000000002</v>
      </c>
      <c r="J101" s="58">
        <v>-126.673</v>
      </c>
      <c r="K101" s="58">
        <v>28.221</v>
      </c>
      <c r="L101" s="124">
        <v>-4.0000000000013358E-3</v>
      </c>
    </row>
    <row r="102" spans="2:20" x14ac:dyDescent="0.25">
      <c r="B102" s="4">
        <v>2012</v>
      </c>
      <c r="C102" s="58">
        <v>3.058822982758981</v>
      </c>
      <c r="D102" s="58">
        <v>1.781312510599939</v>
      </c>
      <c r="E102" s="58">
        <v>-8.0055967678607516</v>
      </c>
      <c r="F102" s="58">
        <v>3.165461274501832</v>
      </c>
      <c r="G102" s="186">
        <v>0</v>
      </c>
      <c r="H102" s="187">
        <v>52.664000000000001</v>
      </c>
      <c r="I102" s="58">
        <v>30.669</v>
      </c>
      <c r="J102" s="58">
        <v>-137.833</v>
      </c>
      <c r="K102" s="58">
        <v>54.5</v>
      </c>
      <c r="L102" s="124">
        <v>0</v>
      </c>
    </row>
    <row r="103" spans="2:20" x14ac:dyDescent="0.25">
      <c r="B103" s="4">
        <v>2013</v>
      </c>
      <c r="C103" s="58">
        <v>2.5110224742212721</v>
      </c>
      <c r="D103" s="58">
        <v>-1.8600145773898422</v>
      </c>
      <c r="E103" s="58">
        <v>-5.2454568625522056</v>
      </c>
      <c r="F103" s="58">
        <v>4.5944489657207761</v>
      </c>
      <c r="G103" s="186">
        <v>0</v>
      </c>
      <c r="H103" s="187">
        <v>44.923999999999999</v>
      </c>
      <c r="I103" s="58">
        <v>-33.277000000000001</v>
      </c>
      <c r="J103" s="58">
        <v>-93.844999999999999</v>
      </c>
      <c r="K103" s="58">
        <v>82.197999999999993</v>
      </c>
      <c r="L103" s="124">
        <v>0</v>
      </c>
    </row>
    <row r="104" spans="2:20" x14ac:dyDescent="0.25">
      <c r="B104" s="4">
        <v>2014</v>
      </c>
      <c r="C104" s="58">
        <v>1.7163129191185804</v>
      </c>
      <c r="D104" s="58">
        <v>-1.0792686764092569</v>
      </c>
      <c r="E104" s="58">
        <v>-5.5649241146711637</v>
      </c>
      <c r="F104" s="58">
        <v>4.9278798719618404</v>
      </c>
      <c r="G104" s="186">
        <v>0</v>
      </c>
      <c r="H104" s="187">
        <v>32.182000000000002</v>
      </c>
      <c r="I104" s="58">
        <v>-20.236999999999998</v>
      </c>
      <c r="J104" s="58">
        <v>-104.346</v>
      </c>
      <c r="K104" s="58">
        <v>92.400999999999996</v>
      </c>
      <c r="L104" s="124">
        <v>0</v>
      </c>
    </row>
    <row r="105" spans="2:20" x14ac:dyDescent="0.25">
      <c r="B105" s="4">
        <v>2015</v>
      </c>
      <c r="C105" s="58">
        <v>3.4189550294188429</v>
      </c>
      <c r="D105" s="58">
        <v>-3.7843046945668499</v>
      </c>
      <c r="E105" s="58">
        <v>-4.5132405540202987</v>
      </c>
      <c r="F105" s="58">
        <v>4.8785902191683057</v>
      </c>
      <c r="G105" s="186">
        <v>0</v>
      </c>
      <c r="H105" s="187">
        <v>65.918000000000006</v>
      </c>
      <c r="I105" s="58">
        <v>-72.962000000000003</v>
      </c>
      <c r="J105" s="58">
        <v>-87.016000000000005</v>
      </c>
      <c r="K105" s="58">
        <v>94.06</v>
      </c>
      <c r="L105" s="124">
        <v>0</v>
      </c>
    </row>
    <row r="106" spans="2:20" x14ac:dyDescent="0.25">
      <c r="B106" s="4">
        <v>2016</v>
      </c>
      <c r="C106" s="58">
        <v>0.88235220762636835</v>
      </c>
      <c r="D106" s="58">
        <v>-2.8296724537412303</v>
      </c>
      <c r="E106" s="58">
        <v>-3.377519946327606</v>
      </c>
      <c r="F106" s="58">
        <v>5.3248401924424682</v>
      </c>
      <c r="G106" s="186">
        <v>0</v>
      </c>
      <c r="H106" s="187">
        <v>17.689</v>
      </c>
      <c r="I106" s="58">
        <v>-56.728000000000002</v>
      </c>
      <c r="J106" s="58">
        <v>-67.710999999999999</v>
      </c>
      <c r="K106" s="58">
        <v>106.75</v>
      </c>
      <c r="L106" s="124">
        <v>0</v>
      </c>
    </row>
    <row r="107" spans="2:20" x14ac:dyDescent="0.25">
      <c r="B107" s="4">
        <v>2017</v>
      </c>
      <c r="C107" s="58">
        <v>-0.32624109417124175</v>
      </c>
      <c r="D107" s="58">
        <v>-0.92112327641041336</v>
      </c>
      <c r="E107" s="58">
        <v>-2.5977221295599606</v>
      </c>
      <c r="F107" s="58">
        <v>3.8450865001416159</v>
      </c>
      <c r="G107" s="186">
        <v>0</v>
      </c>
      <c r="H107" s="187">
        <v>-6.8419999999999996</v>
      </c>
      <c r="I107" s="58">
        <v>-19.318000000000001</v>
      </c>
      <c r="J107" s="58">
        <v>-54.48</v>
      </c>
      <c r="K107" s="58">
        <v>80.64</v>
      </c>
      <c r="L107" s="124">
        <v>0</v>
      </c>
    </row>
    <row r="108" spans="2:20" x14ac:dyDescent="0.25">
      <c r="B108" s="4">
        <v>2018</v>
      </c>
      <c r="C108" s="58">
        <v>-0.52892875579249743</v>
      </c>
      <c r="D108" s="58">
        <v>-1.1958689586605753</v>
      </c>
      <c r="E108" s="58">
        <v>-2.1230369517936194</v>
      </c>
      <c r="F108" s="58">
        <v>3.8478346662466918</v>
      </c>
      <c r="G108" s="186">
        <v>0</v>
      </c>
      <c r="H108" s="187">
        <v>-11.486000000000001</v>
      </c>
      <c r="I108" s="58">
        <v>-25.969000000000001</v>
      </c>
      <c r="J108" s="58">
        <v>-46.103000000000002</v>
      </c>
      <c r="K108" s="58">
        <v>83.558000000000007</v>
      </c>
      <c r="L108" s="124">
        <v>0</v>
      </c>
    </row>
    <row r="109" spans="2:20" x14ac:dyDescent="0.25">
      <c r="B109" s="4">
        <v>2019</v>
      </c>
      <c r="C109" s="58">
        <v>-0.17408201917387828</v>
      </c>
      <c r="D109" s="58">
        <v>2.2015472083182941E-2</v>
      </c>
      <c r="E109" s="58">
        <v>-2.3861043311446579</v>
      </c>
      <c r="F109" s="58">
        <v>2.5381708782353534</v>
      </c>
      <c r="G109" s="186">
        <v>0</v>
      </c>
      <c r="H109" s="187">
        <v>-3.9220000000000002</v>
      </c>
      <c r="I109" s="58">
        <v>0.496</v>
      </c>
      <c r="J109" s="58">
        <v>-53.758000000000003</v>
      </c>
      <c r="K109" s="58">
        <v>57.183999999999997</v>
      </c>
      <c r="L109" s="124">
        <v>0</v>
      </c>
    </row>
    <row r="110" spans="2:20" x14ac:dyDescent="0.25">
      <c r="B110" s="4">
        <v>2020</v>
      </c>
      <c r="C110" s="58">
        <v>8.1442731277533031</v>
      </c>
      <c r="D110" s="58">
        <v>1.8179336571407054</v>
      </c>
      <c r="E110" s="58">
        <v>-12.824842802816372</v>
      </c>
      <c r="F110" s="58">
        <v>2.8623065627470914</v>
      </c>
      <c r="G110" s="186">
        <v>3.294551752728303E-4</v>
      </c>
      <c r="H110" s="187">
        <v>173.04300000000001</v>
      </c>
      <c r="I110" s="58">
        <v>38.625999999999998</v>
      </c>
      <c r="J110" s="58">
        <v>-272.49200000000002</v>
      </c>
      <c r="K110" s="58">
        <v>60.816000000000003</v>
      </c>
      <c r="L110" s="124">
        <v>7.0000000000050022E-3</v>
      </c>
    </row>
    <row r="111" spans="2:20" x14ac:dyDescent="0.25">
      <c r="B111" s="4">
        <v>2021</v>
      </c>
      <c r="C111" s="58">
        <v>4.6769382585079473</v>
      </c>
      <c r="D111" s="58">
        <v>2.0739223956064015</v>
      </c>
      <c r="E111" s="58">
        <v>-7.6032483557588479</v>
      </c>
      <c r="F111" s="58">
        <v>0.85238770164449951</v>
      </c>
      <c r="G111" s="186">
        <v>0</v>
      </c>
      <c r="H111" s="187">
        <v>108.629</v>
      </c>
      <c r="I111" s="58">
        <v>48.17</v>
      </c>
      <c r="J111" s="58">
        <v>-176.59700000000001</v>
      </c>
      <c r="K111" s="58">
        <v>19.797999999999998</v>
      </c>
      <c r="L111" s="124">
        <v>0</v>
      </c>
    </row>
    <row r="112" spans="2:20" x14ac:dyDescent="0.25">
      <c r="B112" s="4">
        <v>2022</v>
      </c>
      <c r="C112" s="58">
        <v>-1.1562026215938401</v>
      </c>
      <c r="D112" s="58">
        <v>3.6922465341236883</v>
      </c>
      <c r="E112" s="58">
        <v>-4.5838178127502713</v>
      </c>
      <c r="F112" s="58">
        <v>2.0477739002204229</v>
      </c>
      <c r="G112" s="186">
        <v>0</v>
      </c>
      <c r="H112" s="187">
        <v>-29.841000000000001</v>
      </c>
      <c r="I112" s="58">
        <v>95.295000000000002</v>
      </c>
      <c r="J112" s="58">
        <v>-118.306</v>
      </c>
      <c r="K112" s="58">
        <v>52.851999999999997</v>
      </c>
      <c r="L112" s="124">
        <v>0</v>
      </c>
    </row>
    <row r="113" spans="2:20" x14ac:dyDescent="0.25">
      <c r="B113" s="4">
        <v>2023</v>
      </c>
      <c r="C113" s="58">
        <v>0.26411943474298771</v>
      </c>
      <c r="D113" s="58">
        <v>1.8724901568365837</v>
      </c>
      <c r="E113" s="58">
        <v>-5.8883845584783465</v>
      </c>
      <c r="F113" s="58">
        <v>3.751774966898775</v>
      </c>
      <c r="G113" s="186">
        <v>0</v>
      </c>
      <c r="H113" s="187">
        <v>7.2690000000000001</v>
      </c>
      <c r="I113" s="58">
        <v>51.533999999999999</v>
      </c>
      <c r="J113" s="58">
        <v>-162.05799999999999</v>
      </c>
      <c r="K113" s="58">
        <v>103.255</v>
      </c>
      <c r="L113" s="124">
        <v>0</v>
      </c>
    </row>
    <row r="114" spans="2:20" x14ac:dyDescent="0.25">
      <c r="B114" s="4">
        <v>2024</v>
      </c>
      <c r="C114" s="58">
        <v>2.8575441490259679</v>
      </c>
      <c r="D114" s="58">
        <v>2.577262525149937E-2</v>
      </c>
      <c r="E114" s="58">
        <v>-6.0308980912344019</v>
      </c>
      <c r="F114" s="58">
        <v>3.1354733722079078</v>
      </c>
      <c r="G114" s="186">
        <v>1.2107944749026878E-2</v>
      </c>
      <c r="H114" s="58">
        <v>82.602000000000004</v>
      </c>
      <c r="I114" s="58">
        <v>0.745</v>
      </c>
      <c r="J114" s="58">
        <v>-174.333</v>
      </c>
      <c r="K114" s="58">
        <v>90.635999999999996</v>
      </c>
      <c r="L114" s="124">
        <v>0.34999999999999432</v>
      </c>
    </row>
    <row r="115" spans="2:20" x14ac:dyDescent="0.25">
      <c r="B115" s="4">
        <v>2025</v>
      </c>
      <c r="C115" s="58">
        <v>2.9601184957129805</v>
      </c>
      <c r="D115" s="58">
        <v>-0.81531669515859606</v>
      </c>
      <c r="E115" s="58">
        <v>-4.6644382253514189</v>
      </c>
      <c r="F115" s="58">
        <v>2.5736305934100288</v>
      </c>
      <c r="G115" s="186">
        <v>-5.3994168612994109E-2</v>
      </c>
      <c r="H115" s="58">
        <v>89.891294399999992</v>
      </c>
      <c r="I115" s="58">
        <v>-24.759101089999998</v>
      </c>
      <c r="J115" s="58">
        <v>-141.64716389999998</v>
      </c>
      <c r="K115" s="58">
        <v>78.154636608000004</v>
      </c>
      <c r="L115" s="124">
        <v>-1.639666018000014</v>
      </c>
    </row>
    <row r="116" spans="2:20" x14ac:dyDescent="0.25">
      <c r="B116" s="4">
        <v>2026</v>
      </c>
      <c r="C116" s="58">
        <v>2.4884097895931672</v>
      </c>
      <c r="D116" s="58">
        <v>-0.99503171277223401</v>
      </c>
      <c r="E116" s="58">
        <v>-3.7574823987234462</v>
      </c>
      <c r="F116" s="58">
        <v>2.3162834764367384</v>
      </c>
      <c r="G116" s="186">
        <v>-5.2179154534225169E-2</v>
      </c>
      <c r="H116" s="58">
        <v>78.060754799999998</v>
      </c>
      <c r="I116" s="58">
        <v>-31.213880797999998</v>
      </c>
      <c r="J116" s="58">
        <v>-117.87122580000002</v>
      </c>
      <c r="K116" s="58">
        <v>72.661198030000008</v>
      </c>
      <c r="L116" s="124">
        <v>-1.6368462319999821</v>
      </c>
    </row>
    <row r="117" spans="2:20" x14ac:dyDescent="0.25">
      <c r="B117" s="4">
        <v>2027</v>
      </c>
      <c r="C117" s="58">
        <v>1.8181593179691733</v>
      </c>
      <c r="D117" s="58">
        <v>-1.6584350667251031</v>
      </c>
      <c r="E117" s="58">
        <v>-3.0255987435731275</v>
      </c>
      <c r="F117" s="58">
        <v>2.9156575523334176</v>
      </c>
      <c r="G117" s="186">
        <v>-4.978306000436028E-2</v>
      </c>
      <c r="H117" s="58">
        <v>59.067948599999994</v>
      </c>
      <c r="I117" s="58">
        <v>-53.878863259999996</v>
      </c>
      <c r="J117" s="58">
        <v>-98.294967499999998</v>
      </c>
      <c r="K117" s="58">
        <v>94.723222950999997</v>
      </c>
      <c r="L117" s="124">
        <v>-1.6173407910000037</v>
      </c>
    </row>
    <row r="118" spans="2:20" x14ac:dyDescent="0.25">
      <c r="B118" s="4">
        <v>2028</v>
      </c>
      <c r="C118" s="58">
        <v>0.9452415170639894</v>
      </c>
      <c r="D118" s="58">
        <v>-1.2299051391574305</v>
      </c>
      <c r="E118" s="58">
        <v>-2.6547241895663203</v>
      </c>
      <c r="F118" s="58">
        <v>2.9869136154849674</v>
      </c>
      <c r="G118" s="186">
        <v>-4.752580382520577E-2</v>
      </c>
      <c r="H118" s="58">
        <v>31.783399929999998</v>
      </c>
      <c r="I118" s="58">
        <v>-41.355109998999993</v>
      </c>
      <c r="J118" s="58">
        <v>-89.264128900000003</v>
      </c>
      <c r="K118" s="58">
        <v>100.43387672199998</v>
      </c>
      <c r="L118" s="124">
        <v>-1.5980377529999856</v>
      </c>
    </row>
    <row r="119" spans="2:20" x14ac:dyDescent="0.25">
      <c r="B119" s="4">
        <v>2029</v>
      </c>
      <c r="C119" s="58">
        <v>6.1219493820428635E-2</v>
      </c>
      <c r="D119" s="58">
        <v>-1.008083332229099</v>
      </c>
      <c r="E119" s="58">
        <v>-1.9239493003810262</v>
      </c>
      <c r="F119" s="58">
        <v>2.9162189445982105</v>
      </c>
      <c r="G119" s="186">
        <v>-4.5405805808514277E-2</v>
      </c>
      <c r="H119" s="58">
        <v>2.1286902470000006</v>
      </c>
      <c r="I119" s="58">
        <v>-35.05251389</v>
      </c>
      <c r="J119" s="58">
        <v>-66.89849679999999</v>
      </c>
      <c r="K119" s="58">
        <v>101.40114591099999</v>
      </c>
      <c r="L119" s="124">
        <v>-1.5788254679999909</v>
      </c>
    </row>
    <row r="120" spans="2:20" x14ac:dyDescent="0.25">
      <c r="B120" s="4">
        <v>2030</v>
      </c>
      <c r="C120" s="58">
        <v>-0.59499450006166266</v>
      </c>
      <c r="D120" s="58">
        <v>-0.65915866378505072</v>
      </c>
      <c r="E120" s="58">
        <v>-1.5883349786556782</v>
      </c>
      <c r="F120" s="58">
        <v>2.885763674071089</v>
      </c>
      <c r="G120" s="186">
        <v>-4.3275531568697456E-2</v>
      </c>
      <c r="H120" s="58">
        <v>-21.41835992</v>
      </c>
      <c r="I120" s="58">
        <v>-23.728114299999998</v>
      </c>
      <c r="J120" s="58">
        <v>-57.1762096</v>
      </c>
      <c r="K120" s="58">
        <v>103.88049807</v>
      </c>
      <c r="L120" s="124">
        <v>-1.5578142499999927</v>
      </c>
      <c r="M120" s="125"/>
      <c r="N120" s="125"/>
      <c r="O120" s="125"/>
      <c r="P120" s="125"/>
      <c r="T120" s="125"/>
    </row>
    <row r="121" spans="2:20" x14ac:dyDescent="0.25">
      <c r="B121" s="108" t="s">
        <v>137</v>
      </c>
      <c r="C121" s="353">
        <v>2.7695575390196172</v>
      </c>
      <c r="D121" s="353">
        <v>0.48873436514775082</v>
      </c>
      <c r="E121" s="353">
        <v>-7.214578377115525</v>
      </c>
      <c r="F121" s="353">
        <v>3.9562864729481571</v>
      </c>
      <c r="G121" s="354">
        <v>0</v>
      </c>
      <c r="H121" s="353">
        <v>44.098999999999997</v>
      </c>
      <c r="I121" s="353">
        <v>7.782</v>
      </c>
      <c r="J121" s="353">
        <v>-114.876</v>
      </c>
      <c r="K121" s="353">
        <v>62.994999999999997</v>
      </c>
      <c r="L121" s="137">
        <v>0</v>
      </c>
      <c r="M121" s="125"/>
    </row>
    <row r="122" spans="2:20" x14ac:dyDescent="0.25">
      <c r="B122" s="4" t="s">
        <v>138</v>
      </c>
      <c r="C122" s="58">
        <v>5.8377068880616623</v>
      </c>
      <c r="D122" s="58">
        <v>1.5801566060024645</v>
      </c>
      <c r="E122" s="58">
        <v>-10.067000221973318</v>
      </c>
      <c r="F122" s="58">
        <v>2.6491367279091897</v>
      </c>
      <c r="G122" s="186">
        <v>0</v>
      </c>
      <c r="H122" s="58">
        <v>91.521000000000001</v>
      </c>
      <c r="I122" s="58">
        <v>24.773</v>
      </c>
      <c r="J122" s="58">
        <v>-157.82599999999999</v>
      </c>
      <c r="K122" s="58">
        <v>41.531999999999996</v>
      </c>
      <c r="L122" s="124">
        <v>0</v>
      </c>
      <c r="M122" s="125"/>
    </row>
    <row r="123" spans="2:20" x14ac:dyDescent="0.25">
      <c r="B123" s="36" t="s">
        <v>139</v>
      </c>
      <c r="C123" s="58">
        <v>4.6620618589504321</v>
      </c>
      <c r="D123" s="58">
        <v>1.9326485680753187</v>
      </c>
      <c r="E123" s="58">
        <v>-9.0175580730788862</v>
      </c>
      <c r="F123" s="58">
        <v>2.4229700275480743</v>
      </c>
      <c r="G123" s="186">
        <v>-1.2238149493892791E-4</v>
      </c>
      <c r="H123" s="58">
        <v>76.188999999999993</v>
      </c>
      <c r="I123" s="58">
        <v>31.584</v>
      </c>
      <c r="J123" s="58">
        <v>-147.36799999999999</v>
      </c>
      <c r="K123" s="58">
        <v>39.597000000000001</v>
      </c>
      <c r="L123" s="124">
        <v>-2.0000000000024443E-3</v>
      </c>
    </row>
    <row r="124" spans="2:20" x14ac:dyDescent="0.25">
      <c r="B124" s="36" t="s">
        <v>140</v>
      </c>
      <c r="C124" s="58">
        <v>3.9066066614803963</v>
      </c>
      <c r="D124" s="58">
        <v>1.8228926412301343</v>
      </c>
      <c r="E124" s="58">
        <v>-7.6500065175584213</v>
      </c>
      <c r="F124" s="58">
        <v>1.9206262570108394</v>
      </c>
      <c r="G124" s="186">
        <v>-1.190421629491123E-4</v>
      </c>
      <c r="H124" s="58">
        <v>65.634</v>
      </c>
      <c r="I124" s="58">
        <v>30.626000000000001</v>
      </c>
      <c r="J124" s="58">
        <v>-128.52600000000001</v>
      </c>
      <c r="K124" s="58">
        <v>32.268000000000001</v>
      </c>
      <c r="L124" s="124">
        <v>-1.9999999999953388E-3</v>
      </c>
    </row>
    <row r="125" spans="2:20" x14ac:dyDescent="0.25">
      <c r="B125" s="36" t="s">
        <v>141</v>
      </c>
      <c r="C125" s="58">
        <v>2.3232184096183892</v>
      </c>
      <c r="D125" s="58">
        <v>1.1157903351578273</v>
      </c>
      <c r="E125" s="58">
        <v>-7.2681406702695472</v>
      </c>
      <c r="F125" s="58">
        <v>3.8291319254933307</v>
      </c>
      <c r="G125" s="186">
        <v>0</v>
      </c>
      <c r="H125" s="58">
        <v>40.31</v>
      </c>
      <c r="I125" s="58">
        <v>19.36</v>
      </c>
      <c r="J125" s="58">
        <v>-126.10899999999999</v>
      </c>
      <c r="K125" s="58">
        <v>66.438999999999993</v>
      </c>
      <c r="L125" s="124">
        <v>0</v>
      </c>
    </row>
    <row r="126" spans="2:20" x14ac:dyDescent="0.25">
      <c r="B126" s="36" t="s">
        <v>142</v>
      </c>
      <c r="C126" s="98">
        <v>2.8140326990533322</v>
      </c>
      <c r="D126" s="98">
        <v>-1.8231037356137649</v>
      </c>
      <c r="E126" s="98">
        <v>-5.4668798861257786</v>
      </c>
      <c r="F126" s="98">
        <v>4.475950922686212</v>
      </c>
      <c r="G126" s="186">
        <v>0</v>
      </c>
      <c r="H126" s="58">
        <v>50.926000000000002</v>
      </c>
      <c r="I126" s="58">
        <v>-32.993000000000002</v>
      </c>
      <c r="J126" s="58">
        <v>-98.935000000000002</v>
      </c>
      <c r="K126" s="58">
        <v>81.001999999999995</v>
      </c>
      <c r="L126" s="124">
        <v>0</v>
      </c>
    </row>
    <row r="127" spans="2:20" x14ac:dyDescent="0.25">
      <c r="B127" s="36" t="s">
        <v>143</v>
      </c>
      <c r="C127" s="98">
        <v>1.5795286408793068</v>
      </c>
      <c r="D127" s="98">
        <v>-1.7105263157894735</v>
      </c>
      <c r="E127" s="98">
        <v>-5.1430458676812512</v>
      </c>
      <c r="F127" s="98">
        <v>5.2740435425914187</v>
      </c>
      <c r="G127" s="186">
        <v>0</v>
      </c>
      <c r="H127" s="58">
        <v>29.890999999999998</v>
      </c>
      <c r="I127" s="58">
        <v>-32.369999999999997</v>
      </c>
      <c r="J127" s="58">
        <v>-97.326999999999998</v>
      </c>
      <c r="K127" s="58">
        <v>99.805999999999997</v>
      </c>
      <c r="L127" s="124">
        <v>0</v>
      </c>
    </row>
    <row r="128" spans="2:20" x14ac:dyDescent="0.25">
      <c r="B128" s="36" t="s">
        <v>144</v>
      </c>
      <c r="C128" s="98">
        <v>3.4479812049969012</v>
      </c>
      <c r="D128" s="98">
        <v>-4.0538564966097752</v>
      </c>
      <c r="E128" s="98">
        <v>-4.3319311206788278</v>
      </c>
      <c r="F128" s="98">
        <v>4.9378064122917014</v>
      </c>
      <c r="G128" s="186">
        <v>0</v>
      </c>
      <c r="H128" s="58">
        <v>66.981999999999999</v>
      </c>
      <c r="I128" s="58">
        <v>-78.751999999999995</v>
      </c>
      <c r="J128" s="58">
        <v>-84.153999999999996</v>
      </c>
      <c r="K128" s="58">
        <v>95.924000000000007</v>
      </c>
      <c r="L128" s="124">
        <v>0</v>
      </c>
    </row>
    <row r="129" spans="2:12" x14ac:dyDescent="0.25">
      <c r="B129" s="36" t="s">
        <v>145</v>
      </c>
      <c r="C129" s="98">
        <v>3.9370912927210129E-2</v>
      </c>
      <c r="D129" s="98">
        <v>-1.7668128334393571</v>
      </c>
      <c r="E129" s="98">
        <v>-2.9381344494502608</v>
      </c>
      <c r="F129" s="98">
        <v>4.665576369962408</v>
      </c>
      <c r="G129" s="186">
        <v>0</v>
      </c>
      <c r="H129" s="58">
        <v>0.79900000000000004</v>
      </c>
      <c r="I129" s="58">
        <v>-35.856000000000002</v>
      </c>
      <c r="J129" s="58">
        <v>-59.627000000000002</v>
      </c>
      <c r="K129" s="58">
        <v>94.683999999999997</v>
      </c>
      <c r="L129" s="124">
        <v>0</v>
      </c>
    </row>
    <row r="130" spans="2:12" x14ac:dyDescent="0.25">
      <c r="B130" s="36" t="s">
        <v>146</v>
      </c>
      <c r="C130" s="98">
        <v>-4.3308075017528896E-2</v>
      </c>
      <c r="D130" s="98">
        <v>-1.1392009471041034</v>
      </c>
      <c r="E130" s="98">
        <v>-2.8929888670825061</v>
      </c>
      <c r="F130" s="98">
        <v>4.0754978892041382</v>
      </c>
      <c r="G130" s="186">
        <v>0</v>
      </c>
      <c r="H130" s="58">
        <v>-0.91600000000000004</v>
      </c>
      <c r="I130" s="58">
        <v>-24.094999999999999</v>
      </c>
      <c r="J130" s="58">
        <v>-61.189</v>
      </c>
      <c r="K130" s="58">
        <v>86.2</v>
      </c>
      <c r="L130" s="124">
        <v>0</v>
      </c>
    </row>
    <row r="131" spans="2:12" x14ac:dyDescent="0.25">
      <c r="B131" s="36" t="s">
        <v>147</v>
      </c>
      <c r="C131" s="98">
        <v>-0.70275477314438595</v>
      </c>
      <c r="D131" s="98">
        <v>-1.8709082442315945</v>
      </c>
      <c r="E131" s="98">
        <v>-1.7837087628630648</v>
      </c>
      <c r="F131" s="98">
        <v>4.3573717802390455</v>
      </c>
      <c r="G131" s="186">
        <v>0</v>
      </c>
      <c r="H131" s="58">
        <v>-15.393000000000001</v>
      </c>
      <c r="I131" s="58">
        <v>-40.98</v>
      </c>
      <c r="J131" s="58">
        <v>-39.07</v>
      </c>
      <c r="K131" s="58">
        <v>95.442999999999998</v>
      </c>
      <c r="L131" s="124">
        <v>0</v>
      </c>
    </row>
    <row r="132" spans="2:12" x14ac:dyDescent="0.25">
      <c r="B132" s="36" t="s">
        <v>148</v>
      </c>
      <c r="C132" s="98">
        <v>0.2368994598692315</v>
      </c>
      <c r="D132" s="98">
        <v>1.0424019036974914</v>
      </c>
      <c r="E132" s="98">
        <v>-2.9196197918650055</v>
      </c>
      <c r="F132" s="98">
        <v>1.6400084663881733</v>
      </c>
      <c r="G132" s="186">
        <v>3.0996191010923546E-4</v>
      </c>
      <c r="H132" s="58">
        <v>5.35</v>
      </c>
      <c r="I132" s="58">
        <v>23.541</v>
      </c>
      <c r="J132" s="58">
        <v>-65.935000000000002</v>
      </c>
      <c r="K132" s="58">
        <v>37.036999999999999</v>
      </c>
      <c r="L132" s="124">
        <v>7.0000000000050022E-3</v>
      </c>
    </row>
    <row r="133" spans="2:12" x14ac:dyDescent="0.25">
      <c r="B133" s="36" t="s">
        <v>149</v>
      </c>
      <c r="C133" s="98">
        <v>10.9950811927764</v>
      </c>
      <c r="D133" s="98">
        <v>1.5799790662842561</v>
      </c>
      <c r="E133" s="98">
        <v>-15.027356452659145</v>
      </c>
      <c r="F133" s="98">
        <v>2.4522961935984906</v>
      </c>
      <c r="G133" s="186">
        <v>0</v>
      </c>
      <c r="H133" s="58">
        <v>232.048</v>
      </c>
      <c r="I133" s="58">
        <v>33.344999999999999</v>
      </c>
      <c r="J133" s="58">
        <v>-317.14800000000002</v>
      </c>
      <c r="K133" s="58">
        <v>51.755000000000003</v>
      </c>
      <c r="L133" s="124">
        <v>0</v>
      </c>
    </row>
    <row r="134" spans="2:12" x14ac:dyDescent="0.25">
      <c r="B134" s="36" t="s">
        <v>150</v>
      </c>
      <c r="C134" s="98">
        <v>2.0442815188186039</v>
      </c>
      <c r="D134" s="98">
        <v>1.6242944325258795</v>
      </c>
      <c r="E134" s="98">
        <v>-5.8746120680677345</v>
      </c>
      <c r="F134" s="98">
        <v>2.2060361167232507</v>
      </c>
      <c r="G134" s="186">
        <v>0</v>
      </c>
      <c r="H134" s="58">
        <v>49.073999999999998</v>
      </c>
      <c r="I134" s="58">
        <v>38.991999999999997</v>
      </c>
      <c r="J134" s="58">
        <v>-141.023</v>
      </c>
      <c r="K134" s="58">
        <v>52.957000000000001</v>
      </c>
      <c r="L134" s="124">
        <v>0</v>
      </c>
    </row>
    <row r="135" spans="2:12" x14ac:dyDescent="0.25">
      <c r="B135" s="36" t="s">
        <v>151</v>
      </c>
      <c r="C135" s="98">
        <v>-1.4666707620294646</v>
      </c>
      <c r="D135" s="98">
        <v>5.2058128366113303</v>
      </c>
      <c r="E135" s="98">
        <v>-5.1714952131655298</v>
      </c>
      <c r="F135" s="98">
        <v>1.4323531385836643</v>
      </c>
      <c r="G135" s="186">
        <v>0</v>
      </c>
      <c r="H135" s="58">
        <v>-38.677999999999997</v>
      </c>
      <c r="I135" s="58">
        <v>137.28399999999999</v>
      </c>
      <c r="J135" s="58">
        <v>-136.37899999999999</v>
      </c>
      <c r="K135" s="58">
        <v>37.773000000000003</v>
      </c>
      <c r="L135" s="124">
        <v>0</v>
      </c>
    </row>
    <row r="136" spans="2:12" x14ac:dyDescent="0.25">
      <c r="B136" s="36" t="s">
        <v>152</v>
      </c>
      <c r="C136" s="98">
        <v>1.0126206042618513</v>
      </c>
      <c r="D136" s="98">
        <v>0.90502899036245421</v>
      </c>
      <c r="E136" s="98">
        <v>-5.6656160591458811</v>
      </c>
      <c r="F136" s="98">
        <v>3.7539397782029464</v>
      </c>
      <c r="G136" s="186">
        <v>-5.9733136813706622E-3</v>
      </c>
      <c r="H136" s="58">
        <v>28.140999999999998</v>
      </c>
      <c r="I136" s="58">
        <v>25.151</v>
      </c>
      <c r="J136" s="58">
        <v>-157.44900000000001</v>
      </c>
      <c r="K136" s="58">
        <v>104.32299999999999</v>
      </c>
      <c r="L136" s="124">
        <v>-0.16599999999998261</v>
      </c>
    </row>
    <row r="137" spans="2:12" x14ac:dyDescent="0.25">
      <c r="B137" s="36" t="s">
        <v>153</v>
      </c>
      <c r="C137" s="98">
        <v>3.1199649802980085</v>
      </c>
      <c r="D137" s="98">
        <v>-0.40771088017684398</v>
      </c>
      <c r="E137" s="98">
        <v>-5.7951947459537445</v>
      </c>
      <c r="F137" s="98">
        <v>3.0791563906524124</v>
      </c>
      <c r="G137" s="188">
        <v>3.7842551801676727E-3</v>
      </c>
      <c r="H137" s="58">
        <v>91.515000000000001</v>
      </c>
      <c r="I137" s="58">
        <v>-11.959</v>
      </c>
      <c r="J137" s="58">
        <v>-169.98500000000001</v>
      </c>
      <c r="K137" s="58">
        <v>90.317999999999998</v>
      </c>
      <c r="L137" s="124">
        <v>0.11100000000001842</v>
      </c>
    </row>
    <row r="138" spans="2:12" x14ac:dyDescent="0.25">
      <c r="B138" s="36" t="s">
        <v>154</v>
      </c>
      <c r="C138" s="98">
        <v>2.7420678172816424</v>
      </c>
      <c r="D138" s="98">
        <v>-0.65120181176547243</v>
      </c>
      <c r="E138" s="98">
        <v>-4.3964700129950751</v>
      </c>
      <c r="F138" s="98">
        <v>2.3593384311868597</v>
      </c>
      <c r="G138" s="188">
        <v>-5.3734423707954448E-2</v>
      </c>
      <c r="H138" s="58">
        <v>83.977610400000003</v>
      </c>
      <c r="I138" s="58">
        <v>-19.943479040000003</v>
      </c>
      <c r="J138" s="58">
        <v>-134.6447537</v>
      </c>
      <c r="K138" s="58">
        <v>72.256274015999992</v>
      </c>
      <c r="L138" s="124">
        <v>-1.645651676</v>
      </c>
    </row>
    <row r="139" spans="2:12" x14ac:dyDescent="0.25">
      <c r="B139" s="36" t="s">
        <v>155</v>
      </c>
      <c r="C139" s="98">
        <v>2.3553853665084401</v>
      </c>
      <c r="D139" s="98">
        <v>-1.3179648356325087</v>
      </c>
      <c r="E139" s="98">
        <v>-3.4664575829622652</v>
      </c>
      <c r="F139" s="98">
        <v>2.4806158777032796</v>
      </c>
      <c r="G139" s="188">
        <v>-5.1578825616946045E-2</v>
      </c>
      <c r="H139" s="58">
        <v>74.528143499999985</v>
      </c>
      <c r="I139" s="58">
        <v>-41.702506007999993</v>
      </c>
      <c r="J139" s="58">
        <v>-109.68423759999999</v>
      </c>
      <c r="K139" s="58">
        <v>78.49063627999999</v>
      </c>
      <c r="L139" s="124">
        <v>-1.6320361719999994</v>
      </c>
    </row>
    <row r="140" spans="2:12" x14ac:dyDescent="0.25">
      <c r="B140" s="36" t="s">
        <v>156</v>
      </c>
      <c r="C140" s="98">
        <v>1.6222692134434851</v>
      </c>
      <c r="D140" s="98">
        <v>-1.5893358080087809</v>
      </c>
      <c r="E140" s="98">
        <v>-2.9374665836888414</v>
      </c>
      <c r="F140" s="98">
        <v>2.9537371397681165</v>
      </c>
      <c r="G140" s="188">
        <v>-4.9203961513978989E-2</v>
      </c>
      <c r="H140" s="58">
        <v>53.163339099999995</v>
      </c>
      <c r="I140" s="58">
        <v>-52.084079389999999</v>
      </c>
      <c r="J140" s="58">
        <v>-96.263635399999998</v>
      </c>
      <c r="K140" s="58">
        <v>96.796837338999993</v>
      </c>
      <c r="L140" s="124">
        <v>-1.6124616489999966</v>
      </c>
    </row>
    <row r="141" spans="2:12" x14ac:dyDescent="0.25">
      <c r="B141" s="36" t="s">
        <v>157</v>
      </c>
      <c r="C141" s="98">
        <v>0.71135428546737223</v>
      </c>
      <c r="D141" s="98">
        <v>-1.1420569193120795</v>
      </c>
      <c r="E141" s="98">
        <v>-2.507757504179958</v>
      </c>
      <c r="F141" s="98">
        <v>2.9854473123392928</v>
      </c>
      <c r="G141" s="188">
        <v>-4.6987174314627289E-2</v>
      </c>
      <c r="H141" s="58">
        <v>24.121414779999999</v>
      </c>
      <c r="I141" s="58">
        <v>-38.726172339000001</v>
      </c>
      <c r="J141" s="58">
        <v>-85.035909899999993</v>
      </c>
      <c r="K141" s="58">
        <v>101.233962311</v>
      </c>
      <c r="L141" s="124">
        <v>-1.5932948519999997</v>
      </c>
    </row>
    <row r="142" spans="2:12" x14ac:dyDescent="0.25">
      <c r="B142" s="36" t="s">
        <v>158</v>
      </c>
      <c r="C142" s="98">
        <v>-0.12820561017888948</v>
      </c>
      <c r="D142" s="98">
        <v>-0.95883760727138534</v>
      </c>
      <c r="E142" s="98">
        <v>-1.7606947845672882</v>
      </c>
      <c r="F142" s="98">
        <v>2.8926163319333069</v>
      </c>
      <c r="G142" s="188">
        <v>-4.4878329915743809E-2</v>
      </c>
      <c r="H142" s="58">
        <v>-4.495877653</v>
      </c>
      <c r="I142" s="58">
        <v>-33.624242850000002</v>
      </c>
      <c r="J142" s="58">
        <v>-61.743540900000006</v>
      </c>
      <c r="K142" s="58">
        <v>101.43744183499999</v>
      </c>
      <c r="L142" s="124">
        <v>-1.5737804319999782</v>
      </c>
    </row>
    <row r="143" spans="2:12" ht="16.5" thickBot="1" x14ac:dyDescent="0.3">
      <c r="B143" s="36" t="s">
        <v>159</v>
      </c>
      <c r="C143" s="98">
        <v>-0.72739304301808905</v>
      </c>
      <c r="D143" s="98">
        <v>-0.51899575395576858</v>
      </c>
      <c r="E143" s="98">
        <v>-1.6042946759203804</v>
      </c>
      <c r="F143" s="98">
        <v>2.8934234189618717</v>
      </c>
      <c r="G143" s="188">
        <v>-4.273994606763365E-2</v>
      </c>
      <c r="H143" s="58">
        <v>-26.418422549999999</v>
      </c>
      <c r="I143" s="58">
        <v>-18.849574189999998</v>
      </c>
      <c r="J143" s="58">
        <v>-58.266895800000007</v>
      </c>
      <c r="K143" s="58">
        <v>105.08717842700001</v>
      </c>
      <c r="L143" s="124">
        <v>-1.5522858869999965</v>
      </c>
    </row>
    <row r="144" spans="2:12" x14ac:dyDescent="0.25">
      <c r="B144" s="343" t="s">
        <v>292</v>
      </c>
      <c r="C144" s="356"/>
      <c r="D144" s="356"/>
      <c r="E144" s="356"/>
      <c r="F144" s="356"/>
      <c r="G144" s="356"/>
      <c r="H144" s="357"/>
      <c r="I144" s="357"/>
      <c r="J144" s="357"/>
      <c r="K144" s="357"/>
      <c r="L144" s="358"/>
    </row>
    <row r="145" spans="2:12" x14ac:dyDescent="0.25">
      <c r="B145" s="512" t="s">
        <v>343</v>
      </c>
      <c r="C145" s="513"/>
      <c r="D145" s="513"/>
      <c r="E145" s="513"/>
      <c r="F145" s="513"/>
      <c r="G145" s="513"/>
      <c r="H145" s="513"/>
      <c r="I145" s="513"/>
      <c r="J145" s="513"/>
      <c r="K145" s="513"/>
      <c r="L145" s="578"/>
    </row>
    <row r="146" spans="2:12" x14ac:dyDescent="0.25">
      <c r="B146" s="238" t="s">
        <v>160</v>
      </c>
      <c r="C146" s="236"/>
      <c r="D146" s="236"/>
      <c r="E146" s="236"/>
      <c r="F146" s="236"/>
      <c r="G146" s="236"/>
      <c r="H146" s="11"/>
      <c r="I146" s="11"/>
      <c r="J146" s="11"/>
      <c r="K146" s="11"/>
      <c r="L146" s="190"/>
    </row>
    <row r="147" spans="2:12" ht="15.75" customHeight="1" x14ac:dyDescent="0.25">
      <c r="B147" s="579" t="s">
        <v>344</v>
      </c>
      <c r="C147" s="580"/>
      <c r="D147" s="580"/>
      <c r="E147" s="580"/>
      <c r="F147" s="580"/>
      <c r="G147" s="580"/>
      <c r="H147" s="580"/>
      <c r="I147" s="580"/>
      <c r="J147" s="580"/>
      <c r="K147" s="580"/>
      <c r="L147" s="581"/>
    </row>
    <row r="148" spans="2:12" ht="15.75" customHeight="1" x14ac:dyDescent="0.25">
      <c r="B148" s="579" t="s">
        <v>345</v>
      </c>
      <c r="C148" s="580"/>
      <c r="D148" s="580"/>
      <c r="E148" s="580"/>
      <c r="F148" s="580"/>
      <c r="G148" s="359"/>
      <c r="H148" s="11"/>
      <c r="I148" s="11"/>
      <c r="J148" s="11"/>
      <c r="K148" s="11"/>
      <c r="L148" s="190"/>
    </row>
    <row r="149" spans="2:12" ht="15.75" customHeight="1" x14ac:dyDescent="0.25">
      <c r="B149" s="562" t="s">
        <v>346</v>
      </c>
      <c r="C149" s="563"/>
      <c r="D149" s="563"/>
      <c r="E149" s="563"/>
      <c r="F149" s="563"/>
      <c r="G149" s="352"/>
      <c r="H149" s="11"/>
      <c r="I149" s="11"/>
      <c r="J149" s="11"/>
      <c r="K149" s="11"/>
      <c r="L149" s="190"/>
    </row>
    <row r="150" spans="2:12" ht="16.5" customHeight="1" thickBot="1" x14ac:dyDescent="0.3">
      <c r="B150" s="570" t="s">
        <v>347</v>
      </c>
      <c r="C150" s="571"/>
      <c r="D150" s="571"/>
      <c r="E150" s="571"/>
      <c r="F150" s="571"/>
      <c r="G150" s="316"/>
      <c r="H150" s="360"/>
      <c r="I150" s="360"/>
      <c r="J150" s="360"/>
      <c r="K150" s="360"/>
      <c r="L150" s="361"/>
    </row>
  </sheetData>
  <mergeCells count="8">
    <mergeCell ref="B149:F149"/>
    <mergeCell ref="B150:F150"/>
    <mergeCell ref="B2:L2"/>
    <mergeCell ref="C3:F3"/>
    <mergeCell ref="H3:L3"/>
    <mergeCell ref="B145:L145"/>
    <mergeCell ref="B147:L147"/>
    <mergeCell ref="B148:F148"/>
  </mergeCells>
  <phoneticPr fontId="86" type="noConversion"/>
  <hyperlinks>
    <hyperlink ref="A1" location="Contents!A1" display="Back to contents" xr:uid="{2160B1FB-99D7-4392-BB11-F1E8EE169939}"/>
  </hyperlinks>
  <pageMargins left="0.70866141732283472" right="0.70866141732283472" top="0.74803149606299213" bottom="0.74803149606299213" header="0.31496062992125984" footer="0.31496062992125984"/>
  <pageSetup paperSize="9" scale="30"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08F-61F1-458B-AA5C-EE004953F873}">
  <sheetPr codeName="Sheet12">
    <tabColor theme="6"/>
    <pageSetUpPr fitToPage="1"/>
  </sheetPr>
  <dimension ref="A1:Z128"/>
  <sheetViews>
    <sheetView showGridLines="0" zoomScaleNormal="100" zoomScaleSheetLayoutView="55" workbookViewId="0"/>
  </sheetViews>
  <sheetFormatPr defaultColWidth="8.77734375" defaultRowHeight="15" x14ac:dyDescent="0.25"/>
  <cols>
    <col min="1" max="1" width="9.21875" style="1" customWidth="1"/>
    <col min="2" max="2" width="10.21875" style="1" customWidth="1"/>
    <col min="3" max="14" width="11.77734375" style="1" customWidth="1"/>
    <col min="15" max="15" width="3.21875" style="1" customWidth="1"/>
    <col min="16" max="21" width="11.77734375" style="1" customWidth="1"/>
    <col min="22" max="22" width="4.21875" style="1" customWidth="1"/>
    <col min="23" max="24" width="22.21875" style="1" customWidth="1"/>
    <col min="25" max="25" width="18.77734375" style="1" customWidth="1"/>
    <col min="26" max="16384" width="8.77734375" style="1"/>
  </cols>
  <sheetData>
    <row r="1" spans="1:25" ht="33.75" customHeight="1" thickBot="1" x14ac:dyDescent="0.3">
      <c r="A1" s="5" t="s">
        <v>23</v>
      </c>
      <c r="B1" s="314"/>
      <c r="C1" s="438"/>
    </row>
    <row r="2" spans="1:25" ht="22.5" customHeight="1" thickBot="1" x14ac:dyDescent="0.3">
      <c r="B2" s="496" t="s">
        <v>348</v>
      </c>
      <c r="C2" s="497"/>
      <c r="D2" s="497"/>
      <c r="E2" s="497"/>
      <c r="F2" s="497"/>
      <c r="G2" s="497"/>
      <c r="H2" s="497"/>
      <c r="I2" s="497"/>
      <c r="J2" s="497"/>
      <c r="K2" s="497"/>
      <c r="L2" s="497"/>
      <c r="M2" s="497"/>
      <c r="N2" s="585"/>
      <c r="O2" s="586"/>
      <c r="P2" s="586"/>
      <c r="Q2" s="586"/>
      <c r="R2" s="586"/>
      <c r="S2" s="586"/>
      <c r="T2" s="586"/>
      <c r="U2" s="586"/>
      <c r="V2" s="586"/>
      <c r="W2" s="586"/>
      <c r="X2" s="587"/>
    </row>
    <row r="3" spans="1:25" ht="21" customHeight="1" x14ac:dyDescent="0.35">
      <c r="B3" s="195"/>
      <c r="C3" s="588" t="s">
        <v>349</v>
      </c>
      <c r="D3" s="588"/>
      <c r="E3" s="588"/>
      <c r="F3" s="588"/>
      <c r="G3" s="588"/>
      <c r="H3" s="588"/>
      <c r="I3" s="588"/>
      <c r="J3" s="588"/>
      <c r="K3" s="588"/>
      <c r="L3" s="588"/>
      <c r="M3" s="588"/>
      <c r="N3" s="589"/>
      <c r="O3" s="312"/>
      <c r="P3" s="590" t="s">
        <v>350</v>
      </c>
      <c r="Q3" s="588"/>
      <c r="R3" s="588"/>
      <c r="S3" s="588"/>
      <c r="T3" s="588"/>
      <c r="U3" s="589"/>
      <c r="V3" s="313"/>
      <c r="W3" s="590" t="s">
        <v>351</v>
      </c>
      <c r="X3" s="589"/>
    </row>
    <row r="4" spans="1:25" ht="65.25" x14ac:dyDescent="0.3">
      <c r="B4" s="196"/>
      <c r="C4" s="89" t="s">
        <v>352</v>
      </c>
      <c r="D4" s="89" t="s">
        <v>353</v>
      </c>
      <c r="E4" s="89" t="s">
        <v>354</v>
      </c>
      <c r="F4" s="176" t="s">
        <v>355</v>
      </c>
      <c r="G4" s="176" t="s">
        <v>356</v>
      </c>
      <c r="H4" s="89" t="s">
        <v>357</v>
      </c>
      <c r="I4" s="89" t="s">
        <v>358</v>
      </c>
      <c r="J4" s="89" t="s">
        <v>359</v>
      </c>
      <c r="K4" s="89" t="s">
        <v>360</v>
      </c>
      <c r="L4" s="176" t="s">
        <v>361</v>
      </c>
      <c r="M4" s="176" t="s">
        <v>362</v>
      </c>
      <c r="N4" s="89" t="s">
        <v>363</v>
      </c>
      <c r="O4" s="311"/>
      <c r="P4" s="308" t="s">
        <v>353</v>
      </c>
      <c r="Q4" s="176" t="s">
        <v>364</v>
      </c>
      <c r="R4" s="176" t="s">
        <v>365</v>
      </c>
      <c r="S4" s="176" t="s">
        <v>366</v>
      </c>
      <c r="T4" s="176" t="s">
        <v>367</v>
      </c>
      <c r="U4" s="309" t="s">
        <v>368</v>
      </c>
      <c r="V4" s="309"/>
      <c r="W4" s="308" t="s">
        <v>369</v>
      </c>
      <c r="X4" s="310" t="s">
        <v>370</v>
      </c>
    </row>
    <row r="5" spans="1:25" x14ac:dyDescent="0.25">
      <c r="B5" s="103" t="s">
        <v>60</v>
      </c>
      <c r="C5" s="126">
        <v>3637.6377299999999</v>
      </c>
      <c r="D5" s="126">
        <v>5110.2049999999999</v>
      </c>
      <c r="E5" s="126">
        <v>1663.079</v>
      </c>
      <c r="F5" s="126">
        <v>1233.3520000000001</v>
      </c>
      <c r="G5" s="126">
        <v>429.72699999999998</v>
      </c>
      <c r="H5" s="126">
        <v>7084.7637300000006</v>
      </c>
      <c r="I5" s="126">
        <v>279.78300000000002</v>
      </c>
      <c r="J5" s="126">
        <v>796.23127985465885</v>
      </c>
      <c r="K5" s="126">
        <v>151.37395144613055</v>
      </c>
      <c r="L5" s="126">
        <v>112.26007048612124</v>
      </c>
      <c r="M5" s="126">
        <v>39.113880960009318</v>
      </c>
      <c r="N5" s="126">
        <v>644.85732840852825</v>
      </c>
      <c r="O5" s="278"/>
      <c r="P5" s="278">
        <v>1790.39</v>
      </c>
      <c r="Q5" s="126">
        <v>347.73599999999999</v>
      </c>
      <c r="R5" s="126">
        <v>4156.1570000000002</v>
      </c>
      <c r="S5" s="126">
        <v>65.069000000000003</v>
      </c>
      <c r="T5" s="126">
        <v>701.38758305127237</v>
      </c>
      <c r="U5" s="126">
        <v>1764.4058700012536</v>
      </c>
      <c r="V5" s="279"/>
      <c r="W5" s="126">
        <v>2010.8150000000001</v>
      </c>
      <c r="X5" s="126">
        <v>119.68588344462785</v>
      </c>
      <c r="Y5" s="480"/>
    </row>
    <row r="6" spans="1:25" x14ac:dyDescent="0.25">
      <c r="B6" s="103" t="s">
        <v>61</v>
      </c>
      <c r="C6" s="126">
        <v>3660.8790100000001</v>
      </c>
      <c r="D6" s="126">
        <v>5353.2780000000002</v>
      </c>
      <c r="E6" s="126">
        <v>1681.3989999999999</v>
      </c>
      <c r="F6" s="126">
        <v>1243.7719999999999</v>
      </c>
      <c r="G6" s="126">
        <v>437.62700000000001</v>
      </c>
      <c r="H6" s="126">
        <v>7332.7580099999996</v>
      </c>
      <c r="I6" s="126">
        <v>283.71499999999997</v>
      </c>
      <c r="J6" s="126">
        <v>811.57002933269484</v>
      </c>
      <c r="K6" s="126">
        <v>151.38110355035445</v>
      </c>
      <c r="L6" s="126">
        <v>111.98030802030421</v>
      </c>
      <c r="M6" s="126">
        <v>39.40079553005026</v>
      </c>
      <c r="N6" s="126">
        <v>660.18892578234022</v>
      </c>
      <c r="O6" s="127"/>
      <c r="P6" s="197">
        <v>1819.0329999999999</v>
      </c>
      <c r="Q6" s="198">
        <v>346.20100000000002</v>
      </c>
      <c r="R6" s="198">
        <v>4361.7920000000004</v>
      </c>
      <c r="S6" s="198">
        <v>64.194000000000003</v>
      </c>
      <c r="T6" s="198">
        <v>706.41783915402266</v>
      </c>
      <c r="U6" s="199">
        <v>1828.3396957681716</v>
      </c>
      <c r="V6" s="105"/>
      <c r="W6" s="200">
        <v>2027.6</v>
      </c>
      <c r="X6" s="201">
        <v>119.78248219597279</v>
      </c>
      <c r="Y6" s="115"/>
    </row>
    <row r="7" spans="1:25" x14ac:dyDescent="0.25">
      <c r="B7" s="103" t="s">
        <v>62</v>
      </c>
      <c r="C7" s="126">
        <v>3684.2687900000001</v>
      </c>
      <c r="D7" s="126">
        <v>5282.9629999999997</v>
      </c>
      <c r="E7" s="126">
        <v>1685.1120000000001</v>
      </c>
      <c r="F7" s="126">
        <v>1251.3420000000001</v>
      </c>
      <c r="G7" s="126">
        <v>433.77</v>
      </c>
      <c r="H7" s="126">
        <v>7282.1197899999997</v>
      </c>
      <c r="I7" s="126">
        <v>282.28300000000002</v>
      </c>
      <c r="J7" s="126">
        <v>801.03763180556223</v>
      </c>
      <c r="K7" s="126">
        <v>150.53008078952922</v>
      </c>
      <c r="L7" s="126">
        <v>111.78165745382564</v>
      </c>
      <c r="M7" s="126">
        <v>38.748423335703549</v>
      </c>
      <c r="N7" s="126">
        <v>650.50755101603295</v>
      </c>
      <c r="O7" s="127"/>
      <c r="P7" s="197">
        <v>1824.5229999999999</v>
      </c>
      <c r="Q7" s="198">
        <v>342.87599999999998</v>
      </c>
      <c r="R7" s="198">
        <v>4259.01</v>
      </c>
      <c r="S7" s="198">
        <v>69.120999999999995</v>
      </c>
      <c r="T7" s="198">
        <v>691.15955754223796</v>
      </c>
      <c r="U7" s="199">
        <v>1743.2707023259341</v>
      </c>
      <c r="V7" s="105"/>
      <c r="W7" s="200">
        <v>2027.9880000000001</v>
      </c>
      <c r="X7" s="201">
        <v>118.74140393219052</v>
      </c>
      <c r="Y7" s="115"/>
    </row>
    <row r="8" spans="1:25" x14ac:dyDescent="0.25">
      <c r="B8" s="103" t="s">
        <v>63</v>
      </c>
      <c r="C8" s="126">
        <v>3707.808</v>
      </c>
      <c r="D8" s="126">
        <v>5360.16</v>
      </c>
      <c r="E8" s="126">
        <v>1689.4280000000001</v>
      </c>
      <c r="F8" s="126">
        <v>1253.5930000000001</v>
      </c>
      <c r="G8" s="126">
        <v>435.83499999999998</v>
      </c>
      <c r="H8" s="126">
        <v>7378.54</v>
      </c>
      <c r="I8" s="126">
        <v>284.23599999999999</v>
      </c>
      <c r="J8" s="126">
        <v>802.46297179599969</v>
      </c>
      <c r="K8" s="126">
        <v>149.50465346981505</v>
      </c>
      <c r="L8" s="126">
        <v>110.93576468318618</v>
      </c>
      <c r="M8" s="126">
        <v>38.568888786628868</v>
      </c>
      <c r="N8" s="126">
        <v>652.95831832618444</v>
      </c>
      <c r="O8" s="127"/>
      <c r="P8" s="197">
        <v>1823.9770000000001</v>
      </c>
      <c r="Q8" s="198">
        <v>333.89600000000002</v>
      </c>
      <c r="R8" s="198">
        <v>4295.8329999999996</v>
      </c>
      <c r="S8" s="198">
        <v>70.134</v>
      </c>
      <c r="T8" s="198">
        <v>679.27550480787136</v>
      </c>
      <c r="U8" s="199">
        <v>1724.1782673787227</v>
      </c>
      <c r="V8" s="105"/>
      <c r="W8" s="200">
        <v>2023.3240000000001</v>
      </c>
      <c r="X8" s="201">
        <v>117.51841775725038</v>
      </c>
      <c r="Y8" s="115"/>
    </row>
    <row r="9" spans="1:25" ht="18.75" customHeight="1" x14ac:dyDescent="0.25">
      <c r="B9" s="103" t="s">
        <v>64</v>
      </c>
      <c r="C9" s="126">
        <v>3766.6444299999998</v>
      </c>
      <c r="D9" s="126">
        <v>5382.12</v>
      </c>
      <c r="E9" s="126">
        <v>1701.24</v>
      </c>
      <c r="F9" s="126">
        <v>1261.1010000000001</v>
      </c>
      <c r="G9" s="126">
        <v>440.13900000000001</v>
      </c>
      <c r="H9" s="126">
        <v>7447.5244299999995</v>
      </c>
      <c r="I9" s="126">
        <v>284.363</v>
      </c>
      <c r="J9" s="126">
        <v>806.34484579106061</v>
      </c>
      <c r="K9" s="126">
        <v>149.94222618251237</v>
      </c>
      <c r="L9" s="126">
        <v>111.14968574745043</v>
      </c>
      <c r="M9" s="126">
        <v>38.792540435061966</v>
      </c>
      <c r="N9" s="126">
        <v>656.40261960854821</v>
      </c>
      <c r="O9" s="127"/>
      <c r="P9" s="197">
        <v>1832.0329999999999</v>
      </c>
      <c r="Q9" s="198">
        <v>332.90300000000002</v>
      </c>
      <c r="R9" s="198">
        <v>4244.585</v>
      </c>
      <c r="S9" s="198">
        <v>73.265000000000001</v>
      </c>
      <c r="T9" s="198">
        <v>662.06733305868147</v>
      </c>
      <c r="U9" s="199">
        <v>1654.2307219728673</v>
      </c>
      <c r="V9" s="105"/>
      <c r="W9" s="200">
        <v>2034.143</v>
      </c>
      <c r="X9" s="201">
        <v>117.23538738269362</v>
      </c>
      <c r="Y9" s="116"/>
    </row>
    <row r="10" spans="1:25" x14ac:dyDescent="0.25">
      <c r="B10" s="103" t="s">
        <v>65</v>
      </c>
      <c r="C10" s="126">
        <v>3826.4144900000001</v>
      </c>
      <c r="D10" s="126">
        <v>5158.9470000000001</v>
      </c>
      <c r="E10" s="126">
        <v>1696.857</v>
      </c>
      <c r="F10" s="126">
        <v>1263.4449999999999</v>
      </c>
      <c r="G10" s="126">
        <v>433.41199999999998</v>
      </c>
      <c r="H10" s="126">
        <v>7288.5044900000003</v>
      </c>
      <c r="I10" s="126">
        <v>292.19799999999998</v>
      </c>
      <c r="J10" s="126">
        <v>786.06584753473066</v>
      </c>
      <c r="K10" s="126">
        <v>148.4460405220982</v>
      </c>
      <c r="L10" s="126">
        <v>110.52988417258635</v>
      </c>
      <c r="M10" s="126">
        <v>37.916156349511851</v>
      </c>
      <c r="N10" s="126">
        <v>637.61980701263258</v>
      </c>
      <c r="O10" s="127"/>
      <c r="P10" s="197">
        <v>1861.106</v>
      </c>
      <c r="Q10" s="198">
        <v>320.99900000000002</v>
      </c>
      <c r="R10" s="198">
        <v>4099.317</v>
      </c>
      <c r="S10" s="198">
        <v>66.706000000000003</v>
      </c>
      <c r="T10" s="198">
        <v>666.52317477598797</v>
      </c>
      <c r="U10" s="199">
        <v>1583.0603167326824</v>
      </c>
      <c r="V10" s="105"/>
      <c r="W10" s="200">
        <v>2017.856</v>
      </c>
      <c r="X10" s="201">
        <v>115.1730487248726</v>
      </c>
      <c r="Y10" s="116"/>
    </row>
    <row r="11" spans="1:25" x14ac:dyDescent="0.25">
      <c r="B11" s="103" t="s">
        <v>66</v>
      </c>
      <c r="C11" s="126">
        <v>3887.1329999999998</v>
      </c>
      <c r="D11" s="126">
        <v>5385.8320000000003</v>
      </c>
      <c r="E11" s="126">
        <v>1711.7940000000001</v>
      </c>
      <c r="F11" s="126">
        <v>1267.6869999999999</v>
      </c>
      <c r="G11" s="126">
        <v>444.10700000000003</v>
      </c>
      <c r="H11" s="126">
        <v>7561.1710000000003</v>
      </c>
      <c r="I11" s="126">
        <v>298.42399999999998</v>
      </c>
      <c r="J11" s="126">
        <v>799.93072934324005</v>
      </c>
      <c r="K11" s="126">
        <v>147.66761471712471</v>
      </c>
      <c r="L11" s="126">
        <v>109.35680081710044</v>
      </c>
      <c r="M11" s="126">
        <v>38.310813900024243</v>
      </c>
      <c r="N11" s="126">
        <v>652.26311462611534</v>
      </c>
      <c r="O11" s="127"/>
      <c r="P11" s="197">
        <v>1842.229</v>
      </c>
      <c r="Q11" s="198">
        <v>318.28300000000002</v>
      </c>
      <c r="R11" s="198">
        <v>4357.7709999999997</v>
      </c>
      <c r="S11" s="198">
        <v>70.143000000000001</v>
      </c>
      <c r="T11" s="198">
        <v>657.35669835288729</v>
      </c>
      <c r="U11" s="199">
        <v>1668.5414347292397</v>
      </c>
      <c r="V11" s="105"/>
      <c r="W11" s="200">
        <v>2030.0770000000002</v>
      </c>
      <c r="X11" s="201">
        <v>114.72868260863916</v>
      </c>
      <c r="Y11" s="116"/>
    </row>
    <row r="12" spans="1:25" x14ac:dyDescent="0.25">
      <c r="B12" s="103" t="s">
        <v>67</v>
      </c>
      <c r="C12" s="126">
        <v>3948.8150000000001</v>
      </c>
      <c r="D12" s="126">
        <v>5434.0280000000002</v>
      </c>
      <c r="E12" s="126">
        <v>1719.9559999999999</v>
      </c>
      <c r="F12" s="126">
        <v>1273.1320000000001</v>
      </c>
      <c r="G12" s="126">
        <v>446.82400000000001</v>
      </c>
      <c r="H12" s="126">
        <v>7662.8869999999997</v>
      </c>
      <c r="I12" s="126">
        <v>300.952</v>
      </c>
      <c r="J12" s="126">
        <v>797.90354415245042</v>
      </c>
      <c r="K12" s="126">
        <v>146.26259740105127</v>
      </c>
      <c r="L12" s="126">
        <v>108.2653237375812</v>
      </c>
      <c r="M12" s="126">
        <v>37.997273663470068</v>
      </c>
      <c r="N12" s="126">
        <v>651.64094675139916</v>
      </c>
      <c r="O12" s="127"/>
      <c r="P12" s="197">
        <v>1878.6949999999999</v>
      </c>
      <c r="Q12" s="198">
        <v>317.50900000000001</v>
      </c>
      <c r="R12" s="198">
        <v>4358.3720000000003</v>
      </c>
      <c r="S12" s="198">
        <v>71.441999999999993</v>
      </c>
      <c r="T12" s="198">
        <v>667.25447157936605</v>
      </c>
      <c r="U12" s="199">
        <v>1660.7285939564424</v>
      </c>
      <c r="V12" s="105"/>
      <c r="W12" s="200">
        <v>2037.4649999999999</v>
      </c>
      <c r="X12" s="201">
        <v>113.88390182172657</v>
      </c>
      <c r="Y12" s="116"/>
    </row>
    <row r="13" spans="1:25" ht="18.75" customHeight="1" x14ac:dyDescent="0.25">
      <c r="B13" s="103" t="s">
        <v>68</v>
      </c>
      <c r="C13" s="126">
        <v>4033.9368599999998</v>
      </c>
      <c r="D13" s="126">
        <v>5545.3819999999996</v>
      </c>
      <c r="E13" s="126">
        <v>1724.4079999999999</v>
      </c>
      <c r="F13" s="126">
        <v>1277.3130000000001</v>
      </c>
      <c r="G13" s="126">
        <v>447.09500000000003</v>
      </c>
      <c r="H13" s="126">
        <v>7854.910859999999</v>
      </c>
      <c r="I13" s="126">
        <v>302</v>
      </c>
      <c r="J13" s="126">
        <v>802.5743573502773</v>
      </c>
      <c r="K13" s="126">
        <v>144.47432668607055</v>
      </c>
      <c r="L13" s="126">
        <v>107.01581971457152</v>
      </c>
      <c r="M13" s="126">
        <v>37.458506971499048</v>
      </c>
      <c r="N13" s="126">
        <v>658.10003066420666</v>
      </c>
      <c r="O13" s="127"/>
      <c r="P13" s="197">
        <v>1849.722</v>
      </c>
      <c r="Q13" s="198">
        <v>311.36500000000001</v>
      </c>
      <c r="R13" s="198">
        <v>4422.8789999999999</v>
      </c>
      <c r="S13" s="198">
        <v>73.046999999999997</v>
      </c>
      <c r="T13" s="198">
        <v>657.47321726890789</v>
      </c>
      <c r="U13" s="199">
        <v>1682.7602385742416</v>
      </c>
      <c r="V13" s="105"/>
      <c r="W13" s="200">
        <v>2035.7729999999999</v>
      </c>
      <c r="X13" s="201">
        <v>112.49129697698422</v>
      </c>
      <c r="Y13" s="116"/>
    </row>
    <row r="14" spans="1:25" x14ac:dyDescent="0.25">
      <c r="B14" s="103" t="s">
        <v>69</v>
      </c>
      <c r="C14" s="126">
        <v>4120.8936400000002</v>
      </c>
      <c r="D14" s="126">
        <v>5714.6610000000001</v>
      </c>
      <c r="E14" s="126">
        <v>1735.1179999999999</v>
      </c>
      <c r="F14" s="126">
        <v>1283.5360000000001</v>
      </c>
      <c r="G14" s="126">
        <v>451.58199999999999</v>
      </c>
      <c r="H14" s="126">
        <v>8100.4366400000008</v>
      </c>
      <c r="I14" s="126">
        <v>304.57100000000003</v>
      </c>
      <c r="J14" s="126">
        <v>815.58763693595142</v>
      </c>
      <c r="K14" s="126">
        <v>143.88012076815977</v>
      </c>
      <c r="L14" s="126">
        <v>106.43386483817281</v>
      </c>
      <c r="M14" s="126">
        <v>37.446255929986968</v>
      </c>
      <c r="N14" s="126">
        <v>671.70751616779171</v>
      </c>
      <c r="O14" s="127"/>
      <c r="P14" s="197">
        <v>1850.1690000000001</v>
      </c>
      <c r="Q14" s="198">
        <v>307.51900000000001</v>
      </c>
      <c r="R14" s="198">
        <v>4516.8680000000004</v>
      </c>
      <c r="S14" s="198">
        <v>77.272000000000006</v>
      </c>
      <c r="T14" s="198">
        <v>633.82790232405182</v>
      </c>
      <c r="U14" s="199">
        <v>1652.7306922823943</v>
      </c>
      <c r="V14" s="105"/>
      <c r="W14" s="200">
        <v>2042.6369999999999</v>
      </c>
      <c r="X14" s="201">
        <v>111.5733546287137</v>
      </c>
      <c r="Y14" s="116"/>
    </row>
    <row r="15" spans="1:25" x14ac:dyDescent="0.25">
      <c r="B15" s="103" t="s">
        <v>70</v>
      </c>
      <c r="C15" s="126">
        <v>4209.7248799999998</v>
      </c>
      <c r="D15" s="126">
        <v>5921.6509999999998</v>
      </c>
      <c r="E15" s="126">
        <v>1752.2550000000001</v>
      </c>
      <c r="F15" s="126">
        <v>1289.826</v>
      </c>
      <c r="G15" s="126">
        <v>462.42899999999997</v>
      </c>
      <c r="H15" s="126">
        <v>8379.1208800000004</v>
      </c>
      <c r="I15" s="126">
        <v>303.74200000000002</v>
      </c>
      <c r="J15" s="126">
        <v>836.42934287707465</v>
      </c>
      <c r="K15" s="126">
        <v>144.66322398484229</v>
      </c>
      <c r="L15" s="126">
        <v>106.48586395214919</v>
      </c>
      <c r="M15" s="126">
        <v>38.177360032693088</v>
      </c>
      <c r="N15" s="126">
        <v>691.7661188922325</v>
      </c>
      <c r="O15" s="127"/>
      <c r="P15" s="197">
        <v>1896.3209999999999</v>
      </c>
      <c r="Q15" s="198">
        <v>305.84399999999999</v>
      </c>
      <c r="R15" s="198">
        <v>4687.37</v>
      </c>
      <c r="S15" s="198">
        <v>84.221999999999994</v>
      </c>
      <c r="T15" s="198">
        <v>619.74717549667798</v>
      </c>
      <c r="U15" s="199">
        <v>1631.8599399313036</v>
      </c>
      <c r="V15" s="105"/>
      <c r="W15" s="200">
        <v>2058.0990000000002</v>
      </c>
      <c r="X15" s="201">
        <v>110.99977509873813</v>
      </c>
      <c r="Y15" s="116"/>
    </row>
    <row r="16" spans="1:25" x14ac:dyDescent="0.25">
      <c r="B16" s="103" t="s">
        <v>71</v>
      </c>
      <c r="C16" s="126">
        <v>4300.4709999999995</v>
      </c>
      <c r="D16" s="126">
        <v>6029.6980000000003</v>
      </c>
      <c r="E16" s="126">
        <v>1769.308</v>
      </c>
      <c r="F16" s="126">
        <v>1295.1199999999999</v>
      </c>
      <c r="G16" s="126">
        <v>474.18799999999999</v>
      </c>
      <c r="H16" s="126">
        <v>8560.8610000000008</v>
      </c>
      <c r="I16" s="126">
        <v>307.57799999999997</v>
      </c>
      <c r="J16" s="126">
        <v>848.2014400303475</v>
      </c>
      <c r="K16" s="126">
        <v>145.27638351872213</v>
      </c>
      <c r="L16" s="126">
        <v>106.34120787492476</v>
      </c>
      <c r="M16" s="126">
        <v>38.935175643797351</v>
      </c>
      <c r="N16" s="126">
        <v>702.92505651162548</v>
      </c>
      <c r="O16" s="127"/>
      <c r="P16" s="197">
        <v>1875.354</v>
      </c>
      <c r="Q16" s="198">
        <v>296.42599999999999</v>
      </c>
      <c r="R16" s="198">
        <v>4735.2520000000004</v>
      </c>
      <c r="S16" s="198">
        <v>80.558999999999997</v>
      </c>
      <c r="T16" s="198">
        <v>595.1615360203109</v>
      </c>
      <c r="U16" s="199">
        <v>1596.8511583624247</v>
      </c>
      <c r="V16" s="105"/>
      <c r="W16" s="200">
        <v>2065.7339999999999</v>
      </c>
      <c r="X16" s="201">
        <v>110.16860206520731</v>
      </c>
      <c r="Y16" s="116"/>
    </row>
    <row r="17" spans="1:25" ht="18.75" customHeight="1" x14ac:dyDescent="0.25">
      <c r="B17" s="103" t="s">
        <v>72</v>
      </c>
      <c r="C17" s="126">
        <v>4391.7131600000002</v>
      </c>
      <c r="D17" s="126">
        <v>6049.2020000000002</v>
      </c>
      <c r="E17" s="126">
        <v>1774.037</v>
      </c>
      <c r="F17" s="126">
        <v>1299.8240000000001</v>
      </c>
      <c r="G17" s="126">
        <v>474.21300000000002</v>
      </c>
      <c r="H17" s="126">
        <v>8666.8781600000002</v>
      </c>
      <c r="I17" s="126">
        <v>312.12799999999999</v>
      </c>
      <c r="J17" s="126">
        <v>850.22423594423219</v>
      </c>
      <c r="K17" s="126">
        <v>144.46331856428932</v>
      </c>
      <c r="L17" s="126">
        <v>105.84722223353222</v>
      </c>
      <c r="M17" s="126">
        <v>38.616096330757102</v>
      </c>
      <c r="N17" s="126">
        <v>705.76091737994284</v>
      </c>
      <c r="O17" s="127"/>
      <c r="P17" s="197">
        <v>1990.3910000000001</v>
      </c>
      <c r="Q17" s="198">
        <v>299.59300000000002</v>
      </c>
      <c r="R17" s="198">
        <v>4721.5460000000003</v>
      </c>
      <c r="S17" s="198">
        <v>82.611999999999995</v>
      </c>
      <c r="T17" s="198">
        <v>613.05992330556126</v>
      </c>
      <c r="U17" s="199">
        <v>1546.559992607765</v>
      </c>
      <c r="V17" s="105"/>
      <c r="W17" s="200">
        <v>2073.63</v>
      </c>
      <c r="X17" s="201">
        <v>109.57672796448954</v>
      </c>
      <c r="Y17" s="116"/>
    </row>
    <row r="18" spans="1:25" x14ac:dyDescent="0.25">
      <c r="B18" s="103" t="s">
        <v>73</v>
      </c>
      <c r="C18" s="126">
        <v>4484.8911900000003</v>
      </c>
      <c r="D18" s="126">
        <v>5902.5780000000004</v>
      </c>
      <c r="E18" s="126">
        <v>1782.412</v>
      </c>
      <c r="F18" s="126">
        <v>1306.7380000000001</v>
      </c>
      <c r="G18" s="126">
        <v>475.67399999999998</v>
      </c>
      <c r="H18" s="126">
        <v>8605.0571900000014</v>
      </c>
      <c r="I18" s="126">
        <v>320.077</v>
      </c>
      <c r="J18" s="126">
        <v>835.32451619388439</v>
      </c>
      <c r="K18" s="126">
        <v>143.33543756659498</v>
      </c>
      <c r="L18" s="126">
        <v>105.08337186626729</v>
      </c>
      <c r="M18" s="126">
        <v>38.252065700327698</v>
      </c>
      <c r="N18" s="126">
        <v>691.98907862728959</v>
      </c>
      <c r="O18" s="127"/>
      <c r="P18" s="197">
        <v>1951.951</v>
      </c>
      <c r="Q18" s="198">
        <v>288.76100000000002</v>
      </c>
      <c r="R18" s="198">
        <v>4531.3119999999999</v>
      </c>
      <c r="S18" s="198">
        <v>80.81</v>
      </c>
      <c r="T18" s="198">
        <v>594.73892682272867</v>
      </c>
      <c r="U18" s="199">
        <v>1468.6255153060761</v>
      </c>
      <c r="V18" s="105"/>
      <c r="W18" s="200">
        <v>2071.1730000000002</v>
      </c>
      <c r="X18" s="201">
        <v>108.60241778812501</v>
      </c>
      <c r="Y18" s="116"/>
    </row>
    <row r="19" spans="1:25" x14ac:dyDescent="0.25">
      <c r="A19" s="128"/>
      <c r="B19" s="103" t="s">
        <v>74</v>
      </c>
      <c r="C19" s="126">
        <v>4580.0461500000001</v>
      </c>
      <c r="D19" s="126">
        <v>6181.6409999999996</v>
      </c>
      <c r="E19" s="126">
        <v>1809.0609999999999</v>
      </c>
      <c r="F19" s="126">
        <v>1315.2719999999999</v>
      </c>
      <c r="G19" s="126">
        <v>493.78899999999999</v>
      </c>
      <c r="H19" s="126">
        <v>8952.6261500000001</v>
      </c>
      <c r="I19" s="126">
        <v>327.05799999999999</v>
      </c>
      <c r="J19" s="126">
        <v>849.48996361816512</v>
      </c>
      <c r="K19" s="126">
        <v>142.80095134274941</v>
      </c>
      <c r="L19" s="126">
        <v>103.82297383807439</v>
      </c>
      <c r="M19" s="126">
        <v>38.977977504675017</v>
      </c>
      <c r="N19" s="126">
        <v>706.68901227541585</v>
      </c>
      <c r="O19" s="127"/>
      <c r="P19" s="197">
        <v>1973.9839999999999</v>
      </c>
      <c r="Q19" s="198">
        <v>291.214</v>
      </c>
      <c r="R19" s="198">
        <v>4776.4570000000003</v>
      </c>
      <c r="S19" s="198">
        <v>79.203000000000003</v>
      </c>
      <c r="T19" s="198">
        <v>610.79261349571766</v>
      </c>
      <c r="U19" s="199">
        <v>1568.045138373187</v>
      </c>
      <c r="V19" s="105"/>
      <c r="W19" s="200">
        <v>2100.2750000000001</v>
      </c>
      <c r="X19" s="201">
        <v>109.63543161993852</v>
      </c>
      <c r="Y19" s="116"/>
    </row>
    <row r="20" spans="1:25" x14ac:dyDescent="0.25">
      <c r="A20" s="128"/>
      <c r="B20" s="103" t="s">
        <v>75</v>
      </c>
      <c r="C20" s="126">
        <v>4677.22</v>
      </c>
      <c r="D20" s="126">
        <v>6125.9089999999997</v>
      </c>
      <c r="E20" s="126">
        <v>1814.652</v>
      </c>
      <c r="F20" s="126">
        <v>1321.163</v>
      </c>
      <c r="G20" s="126">
        <v>493.48899999999998</v>
      </c>
      <c r="H20" s="126">
        <v>8988.4770000000008</v>
      </c>
      <c r="I20" s="126">
        <v>327.85300000000001</v>
      </c>
      <c r="J20" s="126">
        <v>839.32831228886914</v>
      </c>
      <c r="K20" s="126">
        <v>140.98589404529196</v>
      </c>
      <c r="L20" s="126">
        <v>102.64521612659621</v>
      </c>
      <c r="M20" s="126">
        <v>38.340677918695746</v>
      </c>
      <c r="N20" s="126">
        <v>698.34241824357719</v>
      </c>
      <c r="O20" s="127"/>
      <c r="P20" s="197">
        <v>1943.953</v>
      </c>
      <c r="Q20" s="198">
        <v>290.50799999999998</v>
      </c>
      <c r="R20" s="198">
        <v>4705.1540000000005</v>
      </c>
      <c r="S20" s="198">
        <v>83.075000000000003</v>
      </c>
      <c r="T20" s="198">
        <v>596.85385323917717</v>
      </c>
      <c r="U20" s="199">
        <v>1533.823150138164</v>
      </c>
      <c r="V20" s="105"/>
      <c r="W20" s="200">
        <v>2105.16</v>
      </c>
      <c r="X20" s="201">
        <v>109.18789055692481</v>
      </c>
      <c r="Y20" s="116"/>
    </row>
    <row r="21" spans="1:25" ht="18.75" customHeight="1" x14ac:dyDescent="0.25">
      <c r="A21" s="128"/>
      <c r="B21" s="103" t="s">
        <v>76</v>
      </c>
      <c r="C21" s="126">
        <v>4745.7022299999999</v>
      </c>
      <c r="D21" s="126">
        <v>6502.1549999999997</v>
      </c>
      <c r="E21" s="126">
        <v>1844.9970000000001</v>
      </c>
      <c r="F21" s="126">
        <v>1330.854</v>
      </c>
      <c r="G21" s="126">
        <v>514.14300000000003</v>
      </c>
      <c r="H21" s="126">
        <v>9402.8602300000002</v>
      </c>
      <c r="I21" s="126">
        <v>326.66800000000001</v>
      </c>
      <c r="J21" s="126">
        <v>864.11903221742148</v>
      </c>
      <c r="K21" s="126">
        <v>141.74228828507688</v>
      </c>
      <c r="L21" s="126">
        <v>102.24314258145012</v>
      </c>
      <c r="M21" s="126">
        <v>39.499145703626773</v>
      </c>
      <c r="N21" s="126">
        <v>722.37674393234465</v>
      </c>
      <c r="O21" s="127"/>
      <c r="P21" s="197">
        <v>1996.568</v>
      </c>
      <c r="Q21" s="198">
        <v>297.58199999999999</v>
      </c>
      <c r="R21" s="198">
        <v>4992.518</v>
      </c>
      <c r="S21" s="198">
        <v>82.843000000000004</v>
      </c>
      <c r="T21" s="198">
        <v>612.5738269756481</v>
      </c>
      <c r="U21" s="199">
        <v>1623.073595331527</v>
      </c>
      <c r="V21" s="105"/>
      <c r="W21" s="200">
        <v>2142.5790000000002</v>
      </c>
      <c r="X21" s="201">
        <v>110.29190114091929</v>
      </c>
      <c r="Y21" s="116"/>
    </row>
    <row r="22" spans="1:25" x14ac:dyDescent="0.25">
      <c r="A22" s="128"/>
      <c r="B22" s="103" t="s">
        <v>77</v>
      </c>
      <c r="C22" s="126">
        <v>4815.18714</v>
      </c>
      <c r="D22" s="126">
        <v>6797.5360000000001</v>
      </c>
      <c r="E22" s="126">
        <v>1874.5619999999999</v>
      </c>
      <c r="F22" s="126">
        <v>1343.7840000000001</v>
      </c>
      <c r="G22" s="126">
        <v>530.77800000000002</v>
      </c>
      <c r="H22" s="126">
        <v>9738.1611400000002</v>
      </c>
      <c r="I22" s="126">
        <v>328.63600000000002</v>
      </c>
      <c r="J22" s="126">
        <v>886.32195021427776</v>
      </c>
      <c r="K22" s="126">
        <v>143.0728544551848</v>
      </c>
      <c r="L22" s="126">
        <v>102.56209858687315</v>
      </c>
      <c r="M22" s="126">
        <v>40.510755868311691</v>
      </c>
      <c r="N22" s="126">
        <v>743.24909575909282</v>
      </c>
      <c r="O22" s="127"/>
      <c r="P22" s="197">
        <v>2084.9549999999999</v>
      </c>
      <c r="Q22" s="198">
        <v>297.303</v>
      </c>
      <c r="R22" s="198">
        <v>5308.6390000000001</v>
      </c>
      <c r="S22" s="198">
        <v>84.930999999999997</v>
      </c>
      <c r="T22" s="198">
        <v>631.7050040599662</v>
      </c>
      <c r="U22" s="199">
        <v>1698.5026601868797</v>
      </c>
      <c r="V22" s="105"/>
      <c r="W22" s="200">
        <v>2171.8649999999998</v>
      </c>
      <c r="X22" s="201">
        <v>110.79146342583192</v>
      </c>
      <c r="Y22" s="116"/>
    </row>
    <row r="23" spans="1:25" x14ac:dyDescent="0.25">
      <c r="A23" s="128"/>
      <c r="B23" s="103" t="s">
        <v>78</v>
      </c>
      <c r="C23" s="126">
        <v>4885.6894400000001</v>
      </c>
      <c r="D23" s="126">
        <v>6948.2449999999999</v>
      </c>
      <c r="E23" s="126">
        <v>1891.472</v>
      </c>
      <c r="F23" s="126">
        <v>1355.146</v>
      </c>
      <c r="G23" s="126">
        <v>536.32600000000002</v>
      </c>
      <c r="H23" s="126">
        <v>9942.4624400000012</v>
      </c>
      <c r="I23" s="126">
        <v>328.959</v>
      </c>
      <c r="J23" s="126">
        <v>901.89696947525988</v>
      </c>
      <c r="K23" s="126">
        <v>144.15432781857703</v>
      </c>
      <c r="L23" s="126">
        <v>103.27943565965202</v>
      </c>
      <c r="M23" s="126">
        <v>40.874892158924972</v>
      </c>
      <c r="N23" s="126">
        <v>757.74264165668285</v>
      </c>
      <c r="O23" s="127"/>
      <c r="P23" s="197">
        <v>2140.402</v>
      </c>
      <c r="Q23" s="198">
        <v>298.69900000000001</v>
      </c>
      <c r="R23" s="198">
        <v>5470.9049999999997</v>
      </c>
      <c r="S23" s="198">
        <v>84.245999999999995</v>
      </c>
      <c r="T23" s="198">
        <v>638.74483355466373</v>
      </c>
      <c r="U23" s="199">
        <v>1721.7815843268327</v>
      </c>
      <c r="V23" s="105"/>
      <c r="W23" s="200">
        <v>2190.1709999999998</v>
      </c>
      <c r="X23" s="201">
        <v>110.50302194600306</v>
      </c>
      <c r="Y23" s="116"/>
    </row>
    <row r="24" spans="1:25" x14ac:dyDescent="0.25">
      <c r="A24" s="128"/>
      <c r="B24" s="103" t="s">
        <v>79</v>
      </c>
      <c r="C24" s="126">
        <v>4957.2240000000002</v>
      </c>
      <c r="D24" s="126">
        <v>6681.2309999999998</v>
      </c>
      <c r="E24" s="126">
        <v>1883.0630000000001</v>
      </c>
      <c r="F24" s="126">
        <v>1361.5709999999999</v>
      </c>
      <c r="G24" s="126">
        <v>521.49199999999996</v>
      </c>
      <c r="H24" s="126">
        <v>9755.3919999999998</v>
      </c>
      <c r="I24" s="126">
        <v>328.47</v>
      </c>
      <c r="J24" s="126">
        <v>886.58203915038314</v>
      </c>
      <c r="K24" s="126">
        <v>143.44600158600414</v>
      </c>
      <c r="L24" s="126">
        <v>103.72033002903103</v>
      </c>
      <c r="M24" s="126">
        <v>39.725671556973111</v>
      </c>
      <c r="N24" s="126">
        <v>743.13603756437897</v>
      </c>
      <c r="O24" s="127"/>
      <c r="P24" s="197">
        <v>2215.1320000000001</v>
      </c>
      <c r="Q24" s="198">
        <v>295.48899999999998</v>
      </c>
      <c r="R24" s="198">
        <v>5176.9549999999999</v>
      </c>
      <c r="S24" s="198">
        <v>85.302999999999997</v>
      </c>
      <c r="T24" s="198">
        <v>656.67979948002358</v>
      </c>
      <c r="U24" s="199">
        <v>1622.3157033466439</v>
      </c>
      <c r="V24" s="105"/>
      <c r="W24" s="200">
        <v>2178.5520000000001</v>
      </c>
      <c r="X24" s="201">
        <v>108.66923888455197</v>
      </c>
      <c r="Y24" s="116"/>
    </row>
    <row r="25" spans="1:25" ht="18.75" customHeight="1" x14ac:dyDescent="0.25">
      <c r="A25" s="128"/>
      <c r="B25" s="103" t="s">
        <v>80</v>
      </c>
      <c r="C25" s="126">
        <v>5018.2009099999996</v>
      </c>
      <c r="D25" s="126">
        <v>6938.2389999999996</v>
      </c>
      <c r="E25" s="126">
        <v>1915.3420000000001</v>
      </c>
      <c r="F25" s="126">
        <v>1374.595</v>
      </c>
      <c r="G25" s="126">
        <v>540.74699999999996</v>
      </c>
      <c r="H25" s="126">
        <v>10041.09791</v>
      </c>
      <c r="I25" s="126">
        <v>327.93799999999999</v>
      </c>
      <c r="J25" s="126">
        <v>909.92485633594424</v>
      </c>
      <c r="K25" s="126">
        <v>145.76389856035334</v>
      </c>
      <c r="L25" s="126">
        <v>104.61125279013821</v>
      </c>
      <c r="M25" s="126">
        <v>41.15264577021513</v>
      </c>
      <c r="N25" s="126">
        <v>764.1609577755911</v>
      </c>
      <c r="O25" s="127"/>
      <c r="P25" s="197">
        <v>2281.0709999999999</v>
      </c>
      <c r="Q25" s="198">
        <v>302.46199999999999</v>
      </c>
      <c r="R25" s="198">
        <v>5429.3119999999999</v>
      </c>
      <c r="S25" s="198">
        <v>87.325999999999993</v>
      </c>
      <c r="T25" s="198">
        <v>667.35838458072715</v>
      </c>
      <c r="U25" s="199">
        <v>1676.9085387617538</v>
      </c>
      <c r="V25" s="105"/>
      <c r="W25" s="200">
        <v>2217.8040000000001</v>
      </c>
      <c r="X25" s="201">
        <v>109.28281373419067</v>
      </c>
      <c r="Y25" s="116"/>
    </row>
    <row r="26" spans="1:25" x14ac:dyDescent="0.25">
      <c r="A26" s="128"/>
      <c r="B26" s="103" t="s">
        <v>81</v>
      </c>
      <c r="C26" s="126">
        <v>5079.9278800000002</v>
      </c>
      <c r="D26" s="126">
        <v>6852.9340000000002</v>
      </c>
      <c r="E26" s="126">
        <v>1915.431</v>
      </c>
      <c r="F26" s="126">
        <v>1375.11</v>
      </c>
      <c r="G26" s="126">
        <v>540.32100000000003</v>
      </c>
      <c r="H26" s="126">
        <v>10017.430879999998</v>
      </c>
      <c r="I26" s="126">
        <v>337.57</v>
      </c>
      <c r="J26" s="126">
        <v>901.9977429008336</v>
      </c>
      <c r="K26" s="126">
        <v>144.78625966315855</v>
      </c>
      <c r="L26" s="126">
        <v>103.9437252114046</v>
      </c>
      <c r="M26" s="126">
        <v>40.842534451753934</v>
      </c>
      <c r="N26" s="126">
        <v>757.21148323767466</v>
      </c>
      <c r="O26" s="127"/>
      <c r="P26" s="197">
        <v>2311.6709999999998</v>
      </c>
      <c r="Q26" s="198">
        <v>304.37799999999999</v>
      </c>
      <c r="R26" s="198">
        <v>5318.683</v>
      </c>
      <c r="S26" s="198">
        <v>86.472999999999999</v>
      </c>
      <c r="T26" s="198">
        <v>673.2734718128545</v>
      </c>
      <c r="U26" s="199">
        <v>1637.7147966494633</v>
      </c>
      <c r="V26" s="105"/>
      <c r="W26" s="200">
        <v>2219.8090000000002</v>
      </c>
      <c r="X26" s="201">
        <v>108.07370287009057</v>
      </c>
      <c r="Y26" s="116"/>
    </row>
    <row r="27" spans="1:25" x14ac:dyDescent="0.25">
      <c r="A27" s="128"/>
      <c r="B27" s="103" t="s">
        <v>82</v>
      </c>
      <c r="C27" s="126">
        <v>5142.4141300000001</v>
      </c>
      <c r="D27" s="126">
        <v>6861.143</v>
      </c>
      <c r="E27" s="126">
        <v>1928.5360000000001</v>
      </c>
      <c r="F27" s="126">
        <v>1387.4580000000001</v>
      </c>
      <c r="G27" s="126">
        <v>541.07799999999997</v>
      </c>
      <c r="H27" s="126">
        <v>10075.021129999999</v>
      </c>
      <c r="I27" s="126">
        <v>339.85599999999999</v>
      </c>
      <c r="J27" s="126">
        <v>899.9288614625209</v>
      </c>
      <c r="K27" s="126">
        <v>144.58590799154919</v>
      </c>
      <c r="L27" s="126">
        <v>104.02029038096194</v>
      </c>
      <c r="M27" s="126">
        <v>40.565617610587225</v>
      </c>
      <c r="N27" s="126">
        <v>755.34295347097157</v>
      </c>
      <c r="O27" s="127"/>
      <c r="P27" s="197">
        <v>2338.8339999999998</v>
      </c>
      <c r="Q27" s="198">
        <v>312.255</v>
      </c>
      <c r="R27" s="198">
        <v>5364.29</v>
      </c>
      <c r="S27" s="198">
        <v>87.185000000000002</v>
      </c>
      <c r="T27" s="198">
        <v>675.40335040010166</v>
      </c>
      <c r="U27" s="199">
        <v>1639.2602090173759</v>
      </c>
      <c r="V27" s="105"/>
      <c r="W27" s="200">
        <v>2240.7910000000002</v>
      </c>
      <c r="X27" s="201">
        <v>108.00215928068964</v>
      </c>
      <c r="Y27" s="116"/>
    </row>
    <row r="28" spans="1:25" x14ac:dyDescent="0.25">
      <c r="A28" s="128"/>
      <c r="B28" s="103" t="s">
        <v>83</v>
      </c>
      <c r="C28" s="126">
        <v>5205.6689999999999</v>
      </c>
      <c r="D28" s="126">
        <v>6901.0230000000001</v>
      </c>
      <c r="E28" s="126">
        <v>1937.05</v>
      </c>
      <c r="F28" s="126">
        <v>1397.2170000000001</v>
      </c>
      <c r="G28" s="126">
        <v>539.83299999999997</v>
      </c>
      <c r="H28" s="126">
        <v>10169.642</v>
      </c>
      <c r="I28" s="126">
        <v>343.01100000000002</v>
      </c>
      <c r="J28" s="126">
        <v>897.87277278205249</v>
      </c>
      <c r="K28" s="126">
        <v>143.65810698062484</v>
      </c>
      <c r="L28" s="126">
        <v>103.62228608510244</v>
      </c>
      <c r="M28" s="126">
        <v>40.035820895522384</v>
      </c>
      <c r="N28" s="126">
        <v>754.21466580142771</v>
      </c>
      <c r="O28" s="127"/>
      <c r="P28" s="197">
        <v>2392.944</v>
      </c>
      <c r="Q28" s="198">
        <v>325.50599999999997</v>
      </c>
      <c r="R28" s="198">
        <v>5500.49</v>
      </c>
      <c r="S28" s="198">
        <v>93.334999999999994</v>
      </c>
      <c r="T28" s="198">
        <v>675.36429037110634</v>
      </c>
      <c r="U28" s="199">
        <v>1644.2798720926626</v>
      </c>
      <c r="V28" s="105"/>
      <c r="W28" s="200">
        <v>2262.556</v>
      </c>
      <c r="X28" s="201">
        <v>107.88347633202397</v>
      </c>
      <c r="Y28" s="116"/>
    </row>
    <row r="29" spans="1:25" ht="18.75" customHeight="1" x14ac:dyDescent="0.25">
      <c r="A29" s="128"/>
      <c r="B29" s="103" t="s">
        <v>84</v>
      </c>
      <c r="C29" s="126">
        <v>5237.7961100000002</v>
      </c>
      <c r="D29" s="126">
        <v>6705.8280000000004</v>
      </c>
      <c r="E29" s="126">
        <v>1939.5640000000001</v>
      </c>
      <c r="F29" s="126">
        <v>1400.165</v>
      </c>
      <c r="G29" s="126">
        <v>539.399</v>
      </c>
      <c r="H29" s="126">
        <v>10004.060109999999</v>
      </c>
      <c r="I29" s="126">
        <v>348.16699999999997</v>
      </c>
      <c r="J29" s="126">
        <v>872.68662885685001</v>
      </c>
      <c r="K29" s="126">
        <v>141.71842256781363</v>
      </c>
      <c r="L29" s="126">
        <v>102.30607246508121</v>
      </c>
      <c r="M29" s="126">
        <v>39.412350102732425</v>
      </c>
      <c r="N29" s="126">
        <v>730.96820628903606</v>
      </c>
      <c r="O29" s="127"/>
      <c r="P29" s="197">
        <v>2354.049</v>
      </c>
      <c r="Q29" s="198">
        <v>329.31400000000002</v>
      </c>
      <c r="R29" s="198">
        <v>5171.6319999999996</v>
      </c>
      <c r="S29" s="198">
        <v>89.432000000000002</v>
      </c>
      <c r="T29" s="198">
        <v>660.46124710668437</v>
      </c>
      <c r="U29" s="199">
        <v>1543.3670477660096</v>
      </c>
      <c r="V29" s="105"/>
      <c r="W29" s="200">
        <v>2268.8780000000002</v>
      </c>
      <c r="X29" s="201">
        <v>107.27154872229359</v>
      </c>
      <c r="Y29" s="116"/>
    </row>
    <row r="30" spans="1:25" x14ac:dyDescent="0.25">
      <c r="A30" s="128"/>
      <c r="B30" s="103" t="s">
        <v>85</v>
      </c>
      <c r="C30" s="126">
        <v>5270.1215000000002</v>
      </c>
      <c r="D30" s="126">
        <v>6859.2129999999997</v>
      </c>
      <c r="E30" s="126">
        <v>1956.8409999999999</v>
      </c>
      <c r="F30" s="126">
        <v>1402.492</v>
      </c>
      <c r="G30" s="126">
        <v>554.34900000000005</v>
      </c>
      <c r="H30" s="126">
        <v>10172.4935</v>
      </c>
      <c r="I30" s="126">
        <v>347.44799999999998</v>
      </c>
      <c r="J30" s="126">
        <v>879.90517830483111</v>
      </c>
      <c r="K30" s="126">
        <v>141.95622431050967</v>
      </c>
      <c r="L30" s="126">
        <v>101.74177102058641</v>
      </c>
      <c r="M30" s="126">
        <v>40.21445328992327</v>
      </c>
      <c r="N30" s="126">
        <v>737.9489539943213</v>
      </c>
      <c r="O30" s="127"/>
      <c r="P30" s="197">
        <v>2400.2800000000002</v>
      </c>
      <c r="Q30" s="198">
        <v>334.51100000000002</v>
      </c>
      <c r="R30" s="198">
        <v>5406.4489999999996</v>
      </c>
      <c r="S30" s="198">
        <v>93.003</v>
      </c>
      <c r="T30" s="198">
        <v>661.31614111942258</v>
      </c>
      <c r="U30" s="199">
        <v>1581.7277623947873</v>
      </c>
      <c r="V30" s="105"/>
      <c r="W30" s="200">
        <v>2291.3519999999999</v>
      </c>
      <c r="X30" s="201">
        <v>107.36441409401823</v>
      </c>
      <c r="Y30" s="116"/>
    </row>
    <row r="31" spans="1:25" x14ac:dyDescent="0.25">
      <c r="A31" s="128"/>
      <c r="B31" s="103" t="s">
        <v>86</v>
      </c>
      <c r="C31" s="126">
        <v>5302.6463899999999</v>
      </c>
      <c r="D31" s="126">
        <v>6792.2280000000001</v>
      </c>
      <c r="E31" s="126">
        <v>1961.154</v>
      </c>
      <c r="F31" s="126">
        <v>1413.8430000000001</v>
      </c>
      <c r="G31" s="126">
        <v>547.31100000000004</v>
      </c>
      <c r="H31" s="126">
        <v>10133.72039</v>
      </c>
      <c r="I31" s="126">
        <v>350.45299999999997</v>
      </c>
      <c r="J31" s="126">
        <v>870.71177305250467</v>
      </c>
      <c r="K31" s="126">
        <v>141.18376276655252</v>
      </c>
      <c r="L31" s="126">
        <v>101.78276397526706</v>
      </c>
      <c r="M31" s="126">
        <v>39.400998791285453</v>
      </c>
      <c r="N31" s="126">
        <v>729.52801028595206</v>
      </c>
      <c r="O31" s="127"/>
      <c r="P31" s="197">
        <v>2396.9180000000001</v>
      </c>
      <c r="Q31" s="198">
        <v>339.36</v>
      </c>
      <c r="R31" s="198">
        <v>5225.2330000000002</v>
      </c>
      <c r="S31" s="198">
        <v>92.445999999999998</v>
      </c>
      <c r="T31" s="198">
        <v>650.95433115345338</v>
      </c>
      <c r="U31" s="199">
        <v>1511.2306363656114</v>
      </c>
      <c r="V31" s="105"/>
      <c r="W31" s="200">
        <v>2300.5140000000001</v>
      </c>
      <c r="X31" s="201">
        <v>106.79297607768336</v>
      </c>
      <c r="Y31" s="116"/>
    </row>
    <row r="32" spans="1:25" x14ac:dyDescent="0.25">
      <c r="A32" s="128"/>
      <c r="B32" s="103" t="s">
        <v>87</v>
      </c>
      <c r="C32" s="126">
        <v>5335.3720000000003</v>
      </c>
      <c r="D32" s="126">
        <v>6668.942</v>
      </c>
      <c r="E32" s="126">
        <v>1974.7719999999999</v>
      </c>
      <c r="F32" s="126">
        <v>1425.835</v>
      </c>
      <c r="G32" s="126">
        <v>548.93700000000001</v>
      </c>
      <c r="H32" s="126">
        <v>10029.541999999999</v>
      </c>
      <c r="I32" s="126">
        <v>356.54599999999999</v>
      </c>
      <c r="J32" s="126">
        <v>855.85300018394219</v>
      </c>
      <c r="K32" s="126">
        <v>140.79226358784382</v>
      </c>
      <c r="L32" s="126">
        <v>101.65555170560113</v>
      </c>
      <c r="M32" s="126">
        <v>39.136711882242722</v>
      </c>
      <c r="N32" s="126">
        <v>715.06073659609842</v>
      </c>
      <c r="O32" s="127"/>
      <c r="P32" s="197">
        <v>2412.2539999999999</v>
      </c>
      <c r="Q32" s="198">
        <v>341.71600000000001</v>
      </c>
      <c r="R32" s="198">
        <v>5047.4309999999996</v>
      </c>
      <c r="S32" s="198">
        <v>92.15</v>
      </c>
      <c r="T32" s="198">
        <v>657.23440254365437</v>
      </c>
      <c r="U32" s="199">
        <v>1468.3083990180669</v>
      </c>
      <c r="V32" s="105"/>
      <c r="W32" s="200">
        <v>2316.4879999999998</v>
      </c>
      <c r="X32" s="201">
        <v>106.67396096537094</v>
      </c>
      <c r="Y32" s="116"/>
    </row>
    <row r="33" spans="1:26" ht="18.75" customHeight="1" x14ac:dyDescent="0.25">
      <c r="A33" s="128"/>
      <c r="B33" s="103" t="s">
        <v>88</v>
      </c>
      <c r="C33" s="126">
        <v>5360.7856000000002</v>
      </c>
      <c r="D33" s="126">
        <v>6954.0140000000001</v>
      </c>
      <c r="E33" s="126">
        <v>1968.3040000000001</v>
      </c>
      <c r="F33" s="126">
        <v>1406.8</v>
      </c>
      <c r="G33" s="126">
        <v>561.50400000000002</v>
      </c>
      <c r="H33" s="126">
        <v>10346.495600000002</v>
      </c>
      <c r="I33" s="126">
        <v>356.42099999999999</v>
      </c>
      <c r="J33" s="126">
        <v>872.85271194753875</v>
      </c>
      <c r="K33" s="126">
        <v>139.51014552743419</v>
      </c>
      <c r="L33" s="126">
        <v>99.711666860400825</v>
      </c>
      <c r="M33" s="126">
        <v>39.798478667033351</v>
      </c>
      <c r="N33" s="126">
        <v>733.34256642010473</v>
      </c>
      <c r="O33" s="127"/>
      <c r="P33" s="197">
        <v>2451.123</v>
      </c>
      <c r="Q33" s="198">
        <v>348.505</v>
      </c>
      <c r="R33" s="198">
        <v>5312.8220000000001</v>
      </c>
      <c r="S33" s="198">
        <v>89.79</v>
      </c>
      <c r="T33" s="198">
        <v>667.1737586046396</v>
      </c>
      <c r="U33" s="199">
        <v>1540.9625764516627</v>
      </c>
      <c r="W33" s="200">
        <v>2316.8090000000002</v>
      </c>
      <c r="X33" s="201">
        <v>105.77201216227321</v>
      </c>
      <c r="Y33" s="116"/>
    </row>
    <row r="34" spans="1:26" x14ac:dyDescent="0.25">
      <c r="A34" s="128"/>
      <c r="B34" s="103" t="s">
        <v>89</v>
      </c>
      <c r="C34" s="126">
        <v>5386.32024</v>
      </c>
      <c r="D34" s="126">
        <v>7132.8940000000002</v>
      </c>
      <c r="E34" s="126">
        <v>1994.3820000000001</v>
      </c>
      <c r="F34" s="126">
        <v>1423.4680000000001</v>
      </c>
      <c r="G34" s="126">
        <v>570.91399999999999</v>
      </c>
      <c r="H34" s="126">
        <v>10524.83224</v>
      </c>
      <c r="I34" s="126">
        <v>363.745</v>
      </c>
      <c r="J34" s="126">
        <v>877.20860867524095</v>
      </c>
      <c r="K34" s="126">
        <v>139.744318281348</v>
      </c>
      <c r="L34" s="126">
        <v>99.740954970168133</v>
      </c>
      <c r="M34" s="126">
        <v>40.003363311179854</v>
      </c>
      <c r="N34" s="126">
        <v>737.46429039389284</v>
      </c>
      <c r="O34" s="127"/>
      <c r="P34" s="197">
        <v>2506.5500000000002</v>
      </c>
      <c r="Q34" s="198">
        <v>349.66500000000002</v>
      </c>
      <c r="R34" s="198">
        <v>5382.2629999999999</v>
      </c>
      <c r="S34" s="198">
        <v>95.248000000000005</v>
      </c>
      <c r="T34" s="198">
        <v>678.11673168593802</v>
      </c>
      <c r="U34" s="199">
        <v>1550.7036690347747</v>
      </c>
      <c r="W34" s="200">
        <v>2344.047</v>
      </c>
      <c r="X34" s="201">
        <v>106.03400076719309</v>
      </c>
      <c r="Y34" s="116"/>
    </row>
    <row r="35" spans="1:26" x14ac:dyDescent="0.25">
      <c r="A35" s="128"/>
      <c r="B35" s="103" t="s">
        <v>90</v>
      </c>
      <c r="C35" s="126">
        <v>5411.9765200000002</v>
      </c>
      <c r="D35" s="126">
        <v>7437.9759999999997</v>
      </c>
      <c r="E35" s="126">
        <v>2021.201</v>
      </c>
      <c r="F35" s="126">
        <v>1436.6559999999999</v>
      </c>
      <c r="G35" s="126">
        <v>584.54499999999996</v>
      </c>
      <c r="H35" s="126">
        <v>10828.75152</v>
      </c>
      <c r="I35" s="126">
        <v>366.44200000000001</v>
      </c>
      <c r="J35" s="126">
        <v>890.40757396646507</v>
      </c>
      <c r="K35" s="126">
        <v>140.054422466348</v>
      </c>
      <c r="L35" s="126">
        <v>99.549736202789163</v>
      </c>
      <c r="M35" s="126">
        <v>40.504686263558845</v>
      </c>
      <c r="N35" s="126">
        <v>750.35315150011706</v>
      </c>
      <c r="O35" s="127"/>
      <c r="P35" s="197">
        <v>2597.4560000000001</v>
      </c>
      <c r="Q35" s="198">
        <v>353.185</v>
      </c>
      <c r="R35" s="198">
        <v>5563.5929999999998</v>
      </c>
      <c r="S35" s="198">
        <v>97.233000000000004</v>
      </c>
      <c r="T35" s="198">
        <v>693.72604634889615</v>
      </c>
      <c r="U35" s="199">
        <v>1580.2473686037911</v>
      </c>
      <c r="W35" s="200">
        <v>2374.386</v>
      </c>
      <c r="X35" s="201">
        <v>106.33418527175074</v>
      </c>
      <c r="Y35" s="116"/>
    </row>
    <row r="36" spans="1:26" x14ac:dyDescent="0.25">
      <c r="A36" s="128"/>
      <c r="B36" s="103" t="s">
        <v>91</v>
      </c>
      <c r="C36" s="126">
        <v>5437.7550000000001</v>
      </c>
      <c r="D36" s="126">
        <v>7112.6589999999997</v>
      </c>
      <c r="E36" s="126">
        <v>2009.2139999999999</v>
      </c>
      <c r="F36" s="126">
        <v>1452.5540000000001</v>
      </c>
      <c r="G36" s="126">
        <v>556.66</v>
      </c>
      <c r="H36" s="126">
        <v>10541.2</v>
      </c>
      <c r="I36" s="126">
        <v>369.93200000000002</v>
      </c>
      <c r="J36" s="126">
        <v>861.65941203125215</v>
      </c>
      <c r="K36" s="126">
        <v>137.94430636989028</v>
      </c>
      <c r="L36" s="126">
        <v>99.726337759347501</v>
      </c>
      <c r="M36" s="126">
        <v>38.21796861054279</v>
      </c>
      <c r="N36" s="126">
        <v>723.71510566136192</v>
      </c>
      <c r="O36" s="127"/>
      <c r="P36" s="197">
        <v>2572.9679999999998</v>
      </c>
      <c r="Q36" s="198">
        <v>352.13600000000002</v>
      </c>
      <c r="R36" s="198">
        <v>5297.2920000000004</v>
      </c>
      <c r="S36" s="198">
        <v>95.385999999999996</v>
      </c>
      <c r="T36" s="198">
        <v>681.29757954969716</v>
      </c>
      <c r="U36" s="199">
        <v>1495.9150763788307</v>
      </c>
      <c r="W36" s="200">
        <v>2361.35</v>
      </c>
      <c r="X36" s="201">
        <v>104.810957668597</v>
      </c>
      <c r="Y36" s="116"/>
    </row>
    <row r="37" spans="1:26" ht="18.75" customHeight="1" x14ac:dyDescent="0.25">
      <c r="A37" s="128"/>
      <c r="B37" s="103" t="s">
        <v>92</v>
      </c>
      <c r="C37" s="126">
        <v>5529.5774199999996</v>
      </c>
      <c r="D37" s="126">
        <v>7149.9780000000001</v>
      </c>
      <c r="E37" s="126">
        <v>2049.3969999999999</v>
      </c>
      <c r="F37" s="126">
        <v>1463.875</v>
      </c>
      <c r="G37" s="126">
        <v>585.52200000000005</v>
      </c>
      <c r="H37" s="126">
        <v>10630.15842</v>
      </c>
      <c r="I37" s="126">
        <v>361.57600000000002</v>
      </c>
      <c r="J37" s="126">
        <v>867.45561967441893</v>
      </c>
      <c r="K37" s="126">
        <v>140.2068831048885</v>
      </c>
      <c r="L37" s="126">
        <v>100.14914192085216</v>
      </c>
      <c r="M37" s="126">
        <v>40.057741184036338</v>
      </c>
      <c r="N37" s="126">
        <v>727.24873656953048</v>
      </c>
      <c r="O37" s="127"/>
      <c r="P37" s="197">
        <v>2710.8229999999999</v>
      </c>
      <c r="Q37" s="198">
        <v>380.47300000000001</v>
      </c>
      <c r="R37" s="198">
        <v>5147.1970000000001</v>
      </c>
      <c r="S37" s="198">
        <v>91.578999999999994</v>
      </c>
      <c r="T37" s="198">
        <v>714.41601703536207</v>
      </c>
      <c r="U37" s="199">
        <v>1456.7738228891596</v>
      </c>
      <c r="W37" s="200">
        <v>2429.87</v>
      </c>
      <c r="X37" s="201">
        <v>107.59530664531769</v>
      </c>
      <c r="Y37" s="116"/>
    </row>
    <row r="38" spans="1:26" x14ac:dyDescent="0.25">
      <c r="A38" s="128"/>
      <c r="B38" s="103" t="s">
        <v>93</v>
      </c>
      <c r="C38" s="126">
        <v>5622.9503699999996</v>
      </c>
      <c r="D38" s="126">
        <v>7528.3040000000001</v>
      </c>
      <c r="E38" s="126">
        <v>2054.9070000000002</v>
      </c>
      <c r="F38" s="126">
        <v>1466.57</v>
      </c>
      <c r="G38" s="126">
        <v>588.33699999999999</v>
      </c>
      <c r="H38" s="126">
        <v>11096.34737</v>
      </c>
      <c r="I38" s="126">
        <v>356.89</v>
      </c>
      <c r="J38" s="126">
        <v>903.96568488631033</v>
      </c>
      <c r="K38" s="126">
        <v>141.24625388358857</v>
      </c>
      <c r="L38" s="126">
        <v>100.80627422946853</v>
      </c>
      <c r="M38" s="126">
        <v>40.439979654120037</v>
      </c>
      <c r="N38" s="126">
        <v>762.71943100272188</v>
      </c>
      <c r="O38" s="127"/>
      <c r="P38" s="197">
        <v>2833.92</v>
      </c>
      <c r="Q38" s="198">
        <v>395.33100000000002</v>
      </c>
      <c r="R38" s="198">
        <v>5495.402</v>
      </c>
      <c r="S38" s="198">
        <v>88.600999999999999</v>
      </c>
      <c r="T38" s="198">
        <v>760.17371291232007</v>
      </c>
      <c r="U38" s="199">
        <v>1580.1364810527928</v>
      </c>
      <c r="W38" s="200">
        <v>2450.2380000000003</v>
      </c>
      <c r="X38" s="201">
        <v>112.46980823235751</v>
      </c>
      <c r="Y38" s="116"/>
    </row>
    <row r="39" spans="1:26" x14ac:dyDescent="0.25">
      <c r="A39" s="128"/>
      <c r="B39" s="103" t="s">
        <v>94</v>
      </c>
      <c r="C39" s="126">
        <v>5717.90002</v>
      </c>
      <c r="D39" s="126">
        <v>7358.7790000000005</v>
      </c>
      <c r="E39" s="126">
        <v>2060.9760000000001</v>
      </c>
      <c r="F39" s="126">
        <v>1479.424</v>
      </c>
      <c r="G39" s="126">
        <v>581.55200000000002</v>
      </c>
      <c r="H39" s="126">
        <v>11015.703019999999</v>
      </c>
      <c r="I39" s="126">
        <v>367.12200000000001</v>
      </c>
      <c r="J39" s="126">
        <v>898.419741398263</v>
      </c>
      <c r="K39" s="126">
        <v>141.59722985599649</v>
      </c>
      <c r="L39" s="126">
        <v>101.64229965922831</v>
      </c>
      <c r="M39" s="126">
        <v>39.95493019676816</v>
      </c>
      <c r="N39" s="126">
        <v>756.82251154226651</v>
      </c>
      <c r="O39" s="127"/>
      <c r="P39" s="197">
        <v>2823.29</v>
      </c>
      <c r="Q39" s="198">
        <v>393.85899999999998</v>
      </c>
      <c r="R39" s="198">
        <v>5330.8959999999997</v>
      </c>
      <c r="S39" s="198">
        <v>106.673</v>
      </c>
      <c r="T39" s="198">
        <v>738.61903154832453</v>
      </c>
      <c r="U39" s="199">
        <v>1497.6899269828564</v>
      </c>
      <c r="W39" s="200">
        <v>2454.835</v>
      </c>
      <c r="X39" s="201">
        <v>114.10184425143694</v>
      </c>
      <c r="Y39" s="116"/>
    </row>
    <row r="40" spans="1:26" x14ac:dyDescent="0.25">
      <c r="A40" s="128"/>
      <c r="B40" s="103" t="s">
        <v>95</v>
      </c>
      <c r="C40" s="126">
        <v>5814.4530000000004</v>
      </c>
      <c r="D40" s="126">
        <v>7563.1440000000002</v>
      </c>
      <c r="E40" s="126">
        <v>2067.665</v>
      </c>
      <c r="F40" s="126">
        <v>1499.76</v>
      </c>
      <c r="G40" s="126">
        <v>567.90499999999997</v>
      </c>
      <c r="H40" s="126">
        <v>11309.932000000001</v>
      </c>
      <c r="I40" s="126">
        <v>368.75299999999999</v>
      </c>
      <c r="J40" s="126">
        <v>919.83908863189595</v>
      </c>
      <c r="K40" s="126">
        <v>142.17195279511478</v>
      </c>
      <c r="L40" s="126">
        <v>103.12299522601647</v>
      </c>
      <c r="M40" s="126">
        <v>39.048957569098306</v>
      </c>
      <c r="N40" s="126">
        <v>777.66713583678109</v>
      </c>
      <c r="O40" s="127"/>
      <c r="P40" s="197">
        <v>2832.0369999999998</v>
      </c>
      <c r="Q40" s="198">
        <v>391.73500000000001</v>
      </c>
      <c r="R40" s="198">
        <v>5647.9049999999997</v>
      </c>
      <c r="S40" s="198">
        <v>94.691999999999993</v>
      </c>
      <c r="T40" s="198">
        <v>742.2550420002882</v>
      </c>
      <c r="U40" s="199">
        <v>1582.9430342423566</v>
      </c>
      <c r="W40" s="200">
        <v>2459.4</v>
      </c>
      <c r="X40" s="201">
        <v>115.75172257991639</v>
      </c>
      <c r="Y40" s="116"/>
    </row>
    <row r="41" spans="1:26" ht="18.75" customHeight="1" x14ac:dyDescent="0.25">
      <c r="A41" s="128"/>
      <c r="B41" s="103" t="s">
        <v>96</v>
      </c>
      <c r="C41" s="126">
        <v>5906.3169099999996</v>
      </c>
      <c r="D41" s="126">
        <v>7397.9009999999998</v>
      </c>
      <c r="E41" s="126">
        <v>2075.5819999999999</v>
      </c>
      <c r="F41" s="126">
        <v>1517.2829999999999</v>
      </c>
      <c r="G41" s="126">
        <v>558.29899999999998</v>
      </c>
      <c r="H41" s="126">
        <v>11228.635910000001</v>
      </c>
      <c r="I41" s="126">
        <v>375.94200000000001</v>
      </c>
      <c r="J41" s="126">
        <v>905.84561182046525</v>
      </c>
      <c r="K41" s="126">
        <v>141.32035865560658</v>
      </c>
      <c r="L41" s="126">
        <v>103.30739895704181</v>
      </c>
      <c r="M41" s="126">
        <v>38.012959698564792</v>
      </c>
      <c r="N41" s="126">
        <v>764.52525316485878</v>
      </c>
      <c r="O41" s="127"/>
      <c r="P41" s="197">
        <v>2814.288</v>
      </c>
      <c r="Q41" s="198">
        <v>395.94799999999998</v>
      </c>
      <c r="R41" s="198">
        <v>5682.6130000000003</v>
      </c>
      <c r="S41" s="198">
        <v>95.884</v>
      </c>
      <c r="T41" s="198">
        <v>729.37359077361657</v>
      </c>
      <c r="U41" s="199">
        <v>1575.3689257483479</v>
      </c>
      <c r="W41" s="200">
        <v>2471.5299999999997</v>
      </c>
      <c r="X41" s="201">
        <v>117.10798205708582</v>
      </c>
      <c r="Y41" s="116"/>
    </row>
    <row r="42" spans="1:26" x14ac:dyDescent="0.25">
      <c r="A42" s="128"/>
      <c r="B42" s="103" t="s">
        <v>97</v>
      </c>
      <c r="C42" s="126">
        <v>5999.6322</v>
      </c>
      <c r="D42" s="126">
        <v>7653.9059999999999</v>
      </c>
      <c r="E42" s="126">
        <v>2108.002</v>
      </c>
      <c r="F42" s="126">
        <v>1541.6669999999999</v>
      </c>
      <c r="G42" s="126">
        <v>566.33500000000004</v>
      </c>
      <c r="H42" s="126">
        <v>11545.536199999999</v>
      </c>
      <c r="I42" s="126">
        <v>378.37400000000002</v>
      </c>
      <c r="J42" s="126">
        <v>916.22739635389007</v>
      </c>
      <c r="K42" s="126">
        <v>141.45851102308362</v>
      </c>
      <c r="L42" s="126">
        <v>103.45432229828255</v>
      </c>
      <c r="M42" s="126">
        <v>38.004188724801054</v>
      </c>
      <c r="N42" s="126">
        <v>774.76888533080648</v>
      </c>
      <c r="O42" s="127"/>
      <c r="P42" s="197">
        <v>2874.8130000000001</v>
      </c>
      <c r="Q42" s="198">
        <v>395.46199999999999</v>
      </c>
      <c r="R42" s="198">
        <v>5949.7740000000003</v>
      </c>
      <c r="S42" s="198">
        <v>103.82599999999999</v>
      </c>
      <c r="T42" s="198">
        <v>716.77691204886867</v>
      </c>
      <c r="U42" s="199">
        <v>1582.0572212179768</v>
      </c>
      <c r="W42" s="200">
        <v>2503.4639999999999</v>
      </c>
      <c r="X42" s="201">
        <v>113.49620019140718</v>
      </c>
      <c r="Y42" s="116"/>
    </row>
    <row r="43" spans="1:26" x14ac:dyDescent="0.25">
      <c r="A43" s="128"/>
      <c r="B43" s="103" t="s">
        <v>98</v>
      </c>
      <c r="C43" s="126">
        <v>6094.4218000000001</v>
      </c>
      <c r="D43" s="126">
        <v>7599.625</v>
      </c>
      <c r="E43" s="126">
        <v>2111.0210000000002</v>
      </c>
      <c r="F43" s="126">
        <v>1551.962</v>
      </c>
      <c r="G43" s="126">
        <v>559.05899999999997</v>
      </c>
      <c r="H43" s="126">
        <v>11583.025800000001</v>
      </c>
      <c r="I43" s="126">
        <v>381.70800000000003</v>
      </c>
      <c r="J43" s="126">
        <v>910.03828474252339</v>
      </c>
      <c r="K43" s="126">
        <v>140.28796293404272</v>
      </c>
      <c r="L43" s="126">
        <v>103.13568056928035</v>
      </c>
      <c r="M43" s="126">
        <v>37.15228236476235</v>
      </c>
      <c r="N43" s="126">
        <v>769.75032180848063</v>
      </c>
      <c r="O43" s="127"/>
      <c r="P43" s="197">
        <v>2723.0219999999999</v>
      </c>
      <c r="Q43" s="198">
        <v>390.26299999999998</v>
      </c>
      <c r="R43" s="198">
        <v>5883.44</v>
      </c>
      <c r="S43" s="198">
        <v>104.764</v>
      </c>
      <c r="T43" s="198">
        <v>682.17784079806393</v>
      </c>
      <c r="U43" s="199">
        <v>1571.7027502342382</v>
      </c>
      <c r="W43" s="200">
        <v>2501.2840000000001</v>
      </c>
      <c r="X43" s="201">
        <v>110.76661188748172</v>
      </c>
      <c r="Y43" s="116"/>
    </row>
    <row r="44" spans="1:26" x14ac:dyDescent="0.25">
      <c r="A44" s="128"/>
      <c r="B44" s="103" t="s">
        <v>99</v>
      </c>
      <c r="C44" s="126">
        <v>6190.7089999999998</v>
      </c>
      <c r="D44" s="126">
        <v>7661.8630000000003</v>
      </c>
      <c r="E44" s="126">
        <v>2095.29</v>
      </c>
      <c r="F44" s="126">
        <v>1562.357</v>
      </c>
      <c r="G44" s="126">
        <v>532.93299999999999</v>
      </c>
      <c r="H44" s="126">
        <v>11757.281999999999</v>
      </c>
      <c r="I44" s="126">
        <v>383.75299999999999</v>
      </c>
      <c r="J44" s="126">
        <v>911.48714581152376</v>
      </c>
      <c r="K44" s="126">
        <v>137.86825303975516</v>
      </c>
      <c r="L44" s="126">
        <v>102.80172683229183</v>
      </c>
      <c r="M44" s="126">
        <v>35.066526207463326</v>
      </c>
      <c r="N44" s="126">
        <v>773.6188927717684</v>
      </c>
      <c r="O44" s="127"/>
      <c r="P44" s="197">
        <v>2879.9369999999999</v>
      </c>
      <c r="Q44" s="198">
        <v>392.041</v>
      </c>
      <c r="R44" s="198">
        <v>5971.0690000000004</v>
      </c>
      <c r="S44" s="198">
        <v>105.20399999999999</v>
      </c>
      <c r="T44" s="198">
        <v>702.97575168791093</v>
      </c>
      <c r="U44" s="199">
        <v>1553.1978773573392</v>
      </c>
      <c r="W44" s="200">
        <v>2487.3310000000001</v>
      </c>
      <c r="X44" s="201">
        <v>107.09012800884507</v>
      </c>
      <c r="Y44" s="116"/>
    </row>
    <row r="45" spans="1:26" ht="18" customHeight="1" x14ac:dyDescent="0.25">
      <c r="A45" s="128"/>
      <c r="B45" s="103" t="s">
        <v>100</v>
      </c>
      <c r="C45" s="126">
        <v>6301.0505000000003</v>
      </c>
      <c r="D45" s="126">
        <v>7331.0969999999998</v>
      </c>
      <c r="E45" s="126">
        <v>2119.1280000000002</v>
      </c>
      <c r="F45" s="126">
        <v>1577.2950000000001</v>
      </c>
      <c r="G45" s="126">
        <v>541.83299999999997</v>
      </c>
      <c r="H45" s="126">
        <v>11513.0195</v>
      </c>
      <c r="I45" s="126">
        <v>391.69099999999997</v>
      </c>
      <c r="J45" s="126">
        <v>887.78356732481234</v>
      </c>
      <c r="K45" s="126">
        <v>138.0066504897996</v>
      </c>
      <c r="L45" s="126">
        <v>102.72017536661704</v>
      </c>
      <c r="M45" s="126">
        <v>35.286475123182541</v>
      </c>
      <c r="N45" s="126">
        <v>749.7769168350128</v>
      </c>
      <c r="O45" s="127"/>
      <c r="P45" s="197">
        <v>3019.2330000000002</v>
      </c>
      <c r="Q45" s="198">
        <v>396.87799999999999</v>
      </c>
      <c r="R45" s="198">
        <v>5707.5659999999998</v>
      </c>
      <c r="S45" s="198">
        <v>105.923</v>
      </c>
      <c r="T45" s="198">
        <v>719.34970468196434</v>
      </c>
      <c r="U45" s="199">
        <v>1454.4190490258911</v>
      </c>
      <c r="W45" s="200">
        <v>2516.0060000000003</v>
      </c>
      <c r="X45" s="201">
        <v>104.80956447480787</v>
      </c>
      <c r="Z45" s="116"/>
    </row>
    <row r="46" spans="1:26" ht="15" customHeight="1" x14ac:dyDescent="0.25">
      <c r="A46" s="128"/>
      <c r="B46" s="103" t="s">
        <v>101</v>
      </c>
      <c r="C46" s="126">
        <v>6413.35869</v>
      </c>
      <c r="D46" s="126">
        <v>6960.4970000000003</v>
      </c>
      <c r="E46" s="126">
        <v>2158.848</v>
      </c>
      <c r="F46" s="126">
        <v>1591.816</v>
      </c>
      <c r="G46" s="126">
        <v>567.03200000000004</v>
      </c>
      <c r="H46" s="126">
        <v>11215.007690000002</v>
      </c>
      <c r="I46" s="126">
        <v>396.20100000000002</v>
      </c>
      <c r="J46" s="126">
        <v>860.96693346586392</v>
      </c>
      <c r="K46" s="126">
        <v>138.97987128489143</v>
      </c>
      <c r="L46" s="126">
        <v>102.47612744817178</v>
      </c>
      <c r="M46" s="126">
        <v>36.503743836719664</v>
      </c>
      <c r="N46" s="126">
        <v>721.98706218097243</v>
      </c>
      <c r="O46" s="127"/>
      <c r="P46" s="197">
        <v>3063.1439999999998</v>
      </c>
      <c r="Q46" s="198">
        <v>395.315</v>
      </c>
      <c r="R46" s="198">
        <v>5577.6750000000002</v>
      </c>
      <c r="S46" s="198">
        <v>117.351</v>
      </c>
      <c r="T46" s="198">
        <v>707.02840444832214</v>
      </c>
      <c r="U46" s="199">
        <v>1378.6728895167134</v>
      </c>
      <c r="W46" s="200">
        <v>2554.163</v>
      </c>
      <c r="X46" s="201">
        <v>103.68791199512202</v>
      </c>
      <c r="Z46" s="116"/>
    </row>
    <row r="47" spans="1:26" ht="15" customHeight="1" x14ac:dyDescent="0.25">
      <c r="A47" s="128"/>
      <c r="B47" s="103" t="s">
        <v>102</v>
      </c>
      <c r="C47" s="126">
        <v>6527.6686300000001</v>
      </c>
      <c r="D47" s="126">
        <v>6531.57</v>
      </c>
      <c r="E47" s="126">
        <v>2190.5549999999998</v>
      </c>
      <c r="F47" s="126">
        <v>1610.0840000000001</v>
      </c>
      <c r="G47" s="126">
        <v>580.471</v>
      </c>
      <c r="H47" s="126">
        <v>10868.68363</v>
      </c>
      <c r="I47" s="126">
        <v>403.58199999999999</v>
      </c>
      <c r="J47" s="126">
        <v>829.03852143214931</v>
      </c>
      <c r="K47" s="126">
        <v>139.06281443880786</v>
      </c>
      <c r="L47" s="126">
        <v>102.2128239295035</v>
      </c>
      <c r="M47" s="126">
        <v>36.849990509304376</v>
      </c>
      <c r="N47" s="126">
        <v>689.9757069933413</v>
      </c>
      <c r="O47" s="127"/>
      <c r="P47" s="197">
        <v>3119.623</v>
      </c>
      <c r="Q47" s="198">
        <v>396.82400000000001</v>
      </c>
      <c r="R47" s="198">
        <v>5357.9790000000003</v>
      </c>
      <c r="S47" s="198">
        <v>102.021</v>
      </c>
      <c r="T47" s="198">
        <v>724.65278664991092</v>
      </c>
      <c r="U47" s="199">
        <v>1336.7749983159079</v>
      </c>
      <c r="W47" s="200">
        <v>2587.3789999999999</v>
      </c>
      <c r="X47" s="201">
        <v>102.63939379033371</v>
      </c>
      <c r="Z47" s="116"/>
    </row>
    <row r="48" spans="1:26" ht="15" customHeight="1" x14ac:dyDescent="0.25">
      <c r="A48" s="128"/>
      <c r="B48" s="103" t="s">
        <v>103</v>
      </c>
      <c r="C48" s="126">
        <v>6644.0159999999996</v>
      </c>
      <c r="D48" s="126">
        <v>6580.6080000000002</v>
      </c>
      <c r="E48" s="126">
        <v>2189.9009999999998</v>
      </c>
      <c r="F48" s="126">
        <v>1619.6110000000001</v>
      </c>
      <c r="G48" s="126">
        <v>570.29</v>
      </c>
      <c r="H48" s="126">
        <v>11034.723</v>
      </c>
      <c r="I48" s="126">
        <v>422.05500000000001</v>
      </c>
      <c r="J48" s="126">
        <v>819.60869621804113</v>
      </c>
      <c r="K48" s="126">
        <v>135.72120488692795</v>
      </c>
      <c r="L48" s="126">
        <v>100.37693775568954</v>
      </c>
      <c r="M48" s="126">
        <v>35.344267131238418</v>
      </c>
      <c r="N48" s="126">
        <v>683.88749133111321</v>
      </c>
      <c r="O48" s="127"/>
      <c r="P48" s="197">
        <v>3096.1590000000001</v>
      </c>
      <c r="Q48" s="198">
        <v>395.53699999999998</v>
      </c>
      <c r="R48" s="198">
        <v>5570.0690000000004</v>
      </c>
      <c r="S48" s="198">
        <v>116.467</v>
      </c>
      <c r="T48" s="198">
        <v>700.86585084276157</v>
      </c>
      <c r="U48" s="199">
        <v>1350.4117601785579</v>
      </c>
      <c r="W48" s="200">
        <v>2585.4379999999996</v>
      </c>
      <c r="X48" s="201">
        <v>100.17392827212004</v>
      </c>
      <c r="Z48" s="116"/>
    </row>
    <row r="49" spans="1:26" ht="18" customHeight="1" x14ac:dyDescent="0.25">
      <c r="A49" s="128"/>
      <c r="B49" s="103" t="s">
        <v>104</v>
      </c>
      <c r="C49" s="126">
        <v>6599.26872</v>
      </c>
      <c r="D49" s="126">
        <v>6609.1310000000003</v>
      </c>
      <c r="E49" s="126">
        <v>2197.0500000000002</v>
      </c>
      <c r="F49" s="126">
        <v>1618.7940000000001</v>
      </c>
      <c r="G49" s="126">
        <v>578.25599999999997</v>
      </c>
      <c r="H49" s="126">
        <v>11011.349719999998</v>
      </c>
      <c r="I49" s="126">
        <v>426.11500000000001</v>
      </c>
      <c r="J49" s="126">
        <v>801.50342394473637</v>
      </c>
      <c r="K49" s="126">
        <v>133.31994298381085</v>
      </c>
      <c r="L49" s="126">
        <v>98.230592741419215</v>
      </c>
      <c r="M49" s="126">
        <v>35.089350242391617</v>
      </c>
      <c r="N49" s="126">
        <v>668.18348096092541</v>
      </c>
      <c r="O49" s="127"/>
      <c r="P49" s="197">
        <v>3040.5659999999998</v>
      </c>
      <c r="Q49" s="198">
        <v>394.75900000000001</v>
      </c>
      <c r="R49" s="198">
        <v>5573.777</v>
      </c>
      <c r="S49" s="198">
        <v>128.804</v>
      </c>
      <c r="T49" s="198">
        <v>654.38756206377798</v>
      </c>
      <c r="U49" s="199">
        <v>1284.5423260438658</v>
      </c>
      <c r="W49" s="200">
        <v>2591.8090000000002</v>
      </c>
      <c r="X49" s="201">
        <v>98.281464425896502</v>
      </c>
      <c r="Z49" s="116"/>
    </row>
    <row r="50" spans="1:26" ht="15" customHeight="1" x14ac:dyDescent="0.25">
      <c r="A50" s="128"/>
      <c r="B50" s="103" t="s">
        <v>105</v>
      </c>
      <c r="C50" s="126">
        <v>6554.8228099999997</v>
      </c>
      <c r="D50" s="126">
        <v>6408.701</v>
      </c>
      <c r="E50" s="126">
        <v>2205.7939999999999</v>
      </c>
      <c r="F50" s="126">
        <v>1618.12</v>
      </c>
      <c r="G50" s="126">
        <v>587.67399999999998</v>
      </c>
      <c r="H50" s="126">
        <v>10757.729809999999</v>
      </c>
      <c r="I50" s="126">
        <v>435.83600000000001</v>
      </c>
      <c r="J50" s="126">
        <v>768.16875979208191</v>
      </c>
      <c r="K50" s="126">
        <v>130.70690239560841</v>
      </c>
      <c r="L50" s="126">
        <v>95.883592440809011</v>
      </c>
      <c r="M50" s="126">
        <v>34.823309954799392</v>
      </c>
      <c r="N50" s="126">
        <v>637.46185739647353</v>
      </c>
      <c r="O50" s="127"/>
      <c r="P50" s="197">
        <v>3024.0309999999999</v>
      </c>
      <c r="Q50" s="198">
        <v>391.55500000000001</v>
      </c>
      <c r="R50" s="198">
        <v>5348.317</v>
      </c>
      <c r="S50" s="198">
        <v>119.46599999999999</v>
      </c>
      <c r="T50" s="198">
        <v>647.87984351634032</v>
      </c>
      <c r="U50" s="199">
        <v>1229.7318953290571</v>
      </c>
      <c r="W50" s="200">
        <v>2597.3489999999997</v>
      </c>
      <c r="X50" s="201">
        <v>96.64719842646609</v>
      </c>
      <c r="Z50" s="116"/>
    </row>
    <row r="51" spans="1:26" ht="15" customHeight="1" x14ac:dyDescent="0.25">
      <c r="A51" s="128"/>
      <c r="B51" s="103" t="s">
        <v>106</v>
      </c>
      <c r="C51" s="126">
        <v>6510.6762399999998</v>
      </c>
      <c r="D51" s="126">
        <v>6386.1</v>
      </c>
      <c r="E51" s="126">
        <v>2240.799</v>
      </c>
      <c r="F51" s="126">
        <v>1620.9069999999999</v>
      </c>
      <c r="G51" s="126">
        <v>619.89200000000005</v>
      </c>
      <c r="H51" s="126">
        <v>10655.97724</v>
      </c>
      <c r="I51" s="126">
        <v>437.33199999999999</v>
      </c>
      <c r="J51" s="126">
        <v>749.22974105027583</v>
      </c>
      <c r="K51" s="126">
        <v>130.1777454515034</v>
      </c>
      <c r="L51" s="126">
        <v>94.165527049306974</v>
      </c>
      <c r="M51" s="126">
        <v>36.012218402196424</v>
      </c>
      <c r="N51" s="126">
        <v>619.05199559877258</v>
      </c>
      <c r="O51" s="127"/>
      <c r="P51" s="197">
        <v>3013.8029999999999</v>
      </c>
      <c r="Q51" s="198">
        <v>394.00599999999997</v>
      </c>
      <c r="R51" s="198">
        <v>5401.31</v>
      </c>
      <c r="S51" s="198">
        <v>118.95399999999999</v>
      </c>
      <c r="T51" s="198">
        <v>623.08436584513663</v>
      </c>
      <c r="U51" s="199">
        <v>1198.1442697920779</v>
      </c>
      <c r="W51" s="200">
        <v>2634.8049999999998</v>
      </c>
      <c r="X51" s="201">
        <v>96.505827588644493</v>
      </c>
      <c r="Z51" s="116"/>
    </row>
    <row r="52" spans="1:26" ht="15" customHeight="1" x14ac:dyDescent="0.25">
      <c r="A52" s="128"/>
      <c r="B52" s="103" t="s">
        <v>107</v>
      </c>
      <c r="C52" s="126">
        <v>6466.8270000000002</v>
      </c>
      <c r="D52" s="126">
        <v>6582.1589999999997</v>
      </c>
      <c r="E52" s="126">
        <v>2239.942</v>
      </c>
      <c r="F52" s="126">
        <v>1619.94</v>
      </c>
      <c r="G52" s="126">
        <v>620.00199999999995</v>
      </c>
      <c r="H52" s="126">
        <v>10809.044</v>
      </c>
      <c r="I52" s="126">
        <v>440.86700000000002</v>
      </c>
      <c r="J52" s="126">
        <v>749.87707956210681</v>
      </c>
      <c r="K52" s="126">
        <v>128.72120219521307</v>
      </c>
      <c r="L52" s="126">
        <v>93.091974829756069</v>
      </c>
      <c r="M52" s="126">
        <v>35.629227365456998</v>
      </c>
      <c r="N52" s="126">
        <v>621.15587736689372</v>
      </c>
      <c r="O52" s="127"/>
      <c r="P52" s="197">
        <v>2980.66</v>
      </c>
      <c r="Q52" s="198">
        <v>391.15499999999997</v>
      </c>
      <c r="R52" s="198">
        <v>5489.2960000000003</v>
      </c>
      <c r="S52" s="198">
        <v>115.986</v>
      </c>
      <c r="T52" s="198">
        <v>616.84567786262699</v>
      </c>
      <c r="U52" s="199">
        <v>1216.9555679725172</v>
      </c>
      <c r="W52" s="200">
        <v>2631.0969999999998</v>
      </c>
      <c r="X52" s="201">
        <v>95.601025229601149</v>
      </c>
      <c r="Z52" s="116"/>
    </row>
    <row r="53" spans="1:26" ht="18" customHeight="1" x14ac:dyDescent="0.25">
      <c r="A53" s="128"/>
      <c r="B53" s="103" t="s">
        <v>108</v>
      </c>
      <c r="C53" s="126">
        <v>6525.9483</v>
      </c>
      <c r="D53" s="126">
        <v>6620.0339999999997</v>
      </c>
      <c r="E53" s="126">
        <v>2252.607</v>
      </c>
      <c r="F53" s="126">
        <v>1620.57</v>
      </c>
      <c r="G53" s="126">
        <v>632.03700000000003</v>
      </c>
      <c r="H53" s="126">
        <v>10893.375300000002</v>
      </c>
      <c r="I53" s="126">
        <v>454.28100000000001</v>
      </c>
      <c r="J53" s="126">
        <v>743.4181616860335</v>
      </c>
      <c r="K53" s="126">
        <v>127.38712990212156</v>
      </c>
      <c r="L53" s="126">
        <v>91.644819138660722</v>
      </c>
      <c r="M53" s="126">
        <v>35.742310763460836</v>
      </c>
      <c r="N53" s="126">
        <v>616.031031783912</v>
      </c>
      <c r="O53" s="127"/>
      <c r="P53" s="197">
        <v>2941.933</v>
      </c>
      <c r="Q53" s="198">
        <v>393.04399999999998</v>
      </c>
      <c r="R53" s="198">
        <v>5600.0079999999998</v>
      </c>
      <c r="S53" s="198">
        <v>114.334</v>
      </c>
      <c r="T53" s="198">
        <v>627.62576268293731</v>
      </c>
      <c r="U53" s="199">
        <v>1278.5450356274266</v>
      </c>
      <c r="W53" s="200">
        <v>2645.6509999999998</v>
      </c>
      <c r="X53" s="201">
        <v>95.200622376105017</v>
      </c>
      <c r="Z53" s="116"/>
    </row>
    <row r="54" spans="1:26" ht="15" customHeight="1" x14ac:dyDescent="0.25">
      <c r="A54" s="128"/>
      <c r="B54" s="103" t="s">
        <v>109</v>
      </c>
      <c r="C54" s="126">
        <v>6585.6100900000001</v>
      </c>
      <c r="D54" s="126">
        <v>6610.8530000000001</v>
      </c>
      <c r="E54" s="126">
        <v>2267.3090000000002</v>
      </c>
      <c r="F54" s="126">
        <v>1627.0239999999999</v>
      </c>
      <c r="G54" s="126">
        <v>640.28499999999997</v>
      </c>
      <c r="H54" s="126">
        <v>10929.15409</v>
      </c>
      <c r="I54" s="126">
        <v>459.50799999999998</v>
      </c>
      <c r="J54" s="126">
        <v>736.41470199577236</v>
      </c>
      <c r="K54" s="126">
        <v>126.5247869963415</v>
      </c>
      <c r="L54" s="126">
        <v>90.79435799793302</v>
      </c>
      <c r="M54" s="126">
        <v>35.73042899840847</v>
      </c>
      <c r="N54" s="126">
        <v>609.88991499943074</v>
      </c>
      <c r="O54" s="127"/>
      <c r="P54" s="197">
        <v>2951.4340000000002</v>
      </c>
      <c r="Q54" s="198">
        <v>393.31299999999999</v>
      </c>
      <c r="R54" s="198">
        <v>5644.8429999999998</v>
      </c>
      <c r="S54" s="198">
        <v>123.496</v>
      </c>
      <c r="T54" s="198">
        <v>624.28538189817471</v>
      </c>
      <c r="U54" s="199">
        <v>1277.1867927321955</v>
      </c>
      <c r="W54" s="200">
        <v>2660.6220000000003</v>
      </c>
      <c r="X54" s="201">
        <v>94.793322267196984</v>
      </c>
      <c r="Z54" s="116"/>
    </row>
    <row r="55" spans="1:26" ht="15" customHeight="1" x14ac:dyDescent="0.25">
      <c r="A55" s="128"/>
      <c r="B55" s="103" t="s">
        <v>110</v>
      </c>
      <c r="C55" s="126">
        <v>6645.8173299999999</v>
      </c>
      <c r="D55" s="126">
        <v>6655.7619999999997</v>
      </c>
      <c r="E55" s="126">
        <v>2287.951</v>
      </c>
      <c r="F55" s="126">
        <v>1637.136</v>
      </c>
      <c r="G55" s="126">
        <v>650.81500000000005</v>
      </c>
      <c r="H55" s="126">
        <v>11013.62833</v>
      </c>
      <c r="I55" s="126">
        <v>470.5</v>
      </c>
      <c r="J55" s="126">
        <v>728.791365231246</v>
      </c>
      <c r="K55" s="126">
        <v>125.35646268045033</v>
      </c>
      <c r="L55" s="126">
        <v>89.698414820431793</v>
      </c>
      <c r="M55" s="126">
        <v>35.658047860018542</v>
      </c>
      <c r="N55" s="126">
        <v>603.43490255079564</v>
      </c>
      <c r="O55" s="127"/>
      <c r="P55" s="197">
        <v>2949.1190000000001</v>
      </c>
      <c r="Q55" s="198">
        <v>399.27100000000002</v>
      </c>
      <c r="R55" s="198">
        <v>5660.3819999999996</v>
      </c>
      <c r="S55" s="198">
        <v>120.697</v>
      </c>
      <c r="T55" s="198">
        <v>621.5043634210233</v>
      </c>
      <c r="U55" s="199">
        <v>1277.0257084632033</v>
      </c>
      <c r="W55" s="200">
        <v>2687.2220000000002</v>
      </c>
      <c r="X55" s="201">
        <v>94.521544875733966</v>
      </c>
      <c r="Z55" s="116"/>
    </row>
    <row r="56" spans="1:26" ht="15" customHeight="1" x14ac:dyDescent="0.25">
      <c r="A56" s="128"/>
      <c r="B56" s="103" t="s">
        <v>111</v>
      </c>
      <c r="C56" s="126">
        <v>6706.5749999999998</v>
      </c>
      <c r="D56" s="126">
        <v>6567.9219999999996</v>
      </c>
      <c r="E56" s="126">
        <v>2292.1</v>
      </c>
      <c r="F56" s="126">
        <v>1643.883</v>
      </c>
      <c r="G56" s="126">
        <v>648.21699999999998</v>
      </c>
      <c r="H56" s="126">
        <v>10982.397000000001</v>
      </c>
      <c r="I56" s="126">
        <v>480.89</v>
      </c>
      <c r="J56" s="126">
        <v>711.70096811083545</v>
      </c>
      <c r="K56" s="126">
        <v>122.88900958031373</v>
      </c>
      <c r="L56" s="126">
        <v>88.135401481573609</v>
      </c>
      <c r="M56" s="126">
        <v>34.753608098740116</v>
      </c>
      <c r="N56" s="126">
        <v>588.81195853052168</v>
      </c>
      <c r="O56" s="127"/>
      <c r="P56" s="197">
        <v>2955.0929999999998</v>
      </c>
      <c r="Q56" s="198">
        <v>403.11200000000002</v>
      </c>
      <c r="R56" s="198">
        <v>5462.3370000000004</v>
      </c>
      <c r="S56" s="198">
        <v>122.18</v>
      </c>
      <c r="T56" s="198">
        <v>614.73891580526174</v>
      </c>
      <c r="U56" s="199">
        <v>1220.1713309770819</v>
      </c>
      <c r="W56" s="200">
        <v>2695.212</v>
      </c>
      <c r="X56" s="201">
        <v>93.238508522609337</v>
      </c>
      <c r="Z56" s="116"/>
    </row>
    <row r="57" spans="1:26" ht="18" customHeight="1" x14ac:dyDescent="0.25">
      <c r="A57" s="128"/>
      <c r="B57" s="103" t="s">
        <v>112</v>
      </c>
      <c r="C57" s="126">
        <v>6765.2023799999997</v>
      </c>
      <c r="D57" s="126">
        <v>6574.3209999999999</v>
      </c>
      <c r="E57" s="126">
        <v>2318.9479999999999</v>
      </c>
      <c r="F57" s="126">
        <v>1662.9970000000001</v>
      </c>
      <c r="G57" s="126">
        <v>655.95100000000002</v>
      </c>
      <c r="H57" s="126">
        <v>11020.575379999998</v>
      </c>
      <c r="I57" s="126">
        <v>483.89600000000002</v>
      </c>
      <c r="J57" s="126">
        <v>704.00916300136043</v>
      </c>
      <c r="K57" s="126">
        <v>122.3852302677758</v>
      </c>
      <c r="L57" s="126">
        <v>87.766638484183503</v>
      </c>
      <c r="M57" s="126">
        <v>34.618591783592308</v>
      </c>
      <c r="N57" s="126">
        <v>581.62393273358464</v>
      </c>
      <c r="O57" s="127"/>
      <c r="P57" s="197">
        <v>2842.1170000000002</v>
      </c>
      <c r="Q57" s="198">
        <v>407.30099999999999</v>
      </c>
      <c r="R57" s="198">
        <v>5384.8360000000002</v>
      </c>
      <c r="S57" s="198">
        <v>117.682</v>
      </c>
      <c r="T57" s="198">
        <v>587.14753488756446</v>
      </c>
      <c r="U57" s="199">
        <v>1196.5865449174166</v>
      </c>
      <c r="W57" s="200">
        <v>2726.2489999999998</v>
      </c>
      <c r="X57" s="201">
        <v>92.944341447549192</v>
      </c>
      <c r="Z57" s="116"/>
    </row>
    <row r="58" spans="1:26" ht="15" customHeight="1" x14ac:dyDescent="0.25">
      <c r="A58" s="128"/>
      <c r="B58" s="103" t="s">
        <v>113</v>
      </c>
      <c r="C58" s="126">
        <v>6821.3221100000001</v>
      </c>
      <c r="D58" s="126">
        <v>6625.241</v>
      </c>
      <c r="E58" s="126">
        <v>2327.8359999999998</v>
      </c>
      <c r="F58" s="126">
        <v>1667.2429999999999</v>
      </c>
      <c r="G58" s="126">
        <v>660.59299999999996</v>
      </c>
      <c r="H58" s="126">
        <v>11118.72711</v>
      </c>
      <c r="I58" s="126">
        <v>489.32900000000001</v>
      </c>
      <c r="J58" s="126">
        <v>698.66249145933079</v>
      </c>
      <c r="K58" s="126">
        <v>120.95073560166578</v>
      </c>
      <c r="L58" s="126">
        <v>86.62735144431484</v>
      </c>
      <c r="M58" s="126">
        <v>34.323384157350951</v>
      </c>
      <c r="N58" s="126">
        <v>577.71175585766503</v>
      </c>
      <c r="O58" s="127"/>
      <c r="P58" s="197">
        <v>2857.3429999999998</v>
      </c>
      <c r="Q58" s="198">
        <v>415.23099999999999</v>
      </c>
      <c r="R58" s="198">
        <v>5412.576</v>
      </c>
      <c r="S58" s="198">
        <v>122.468</v>
      </c>
      <c r="T58" s="198">
        <v>591.54933368113984</v>
      </c>
      <c r="U58" s="199">
        <v>1206.5178551095485</v>
      </c>
      <c r="V58" s="202"/>
      <c r="W58" s="200">
        <v>2743.067</v>
      </c>
      <c r="X58" s="201">
        <v>92.270957155769267</v>
      </c>
      <c r="Z58" s="116"/>
    </row>
    <row r="59" spans="1:26" ht="15" customHeight="1" x14ac:dyDescent="0.25">
      <c r="A59" s="128"/>
      <c r="B59" s="103" t="s">
        <v>114</v>
      </c>
      <c r="C59" s="126">
        <v>6864.1790199999996</v>
      </c>
      <c r="D59" s="126">
        <v>6655.8310000000001</v>
      </c>
      <c r="E59" s="126">
        <v>2351.7339999999999</v>
      </c>
      <c r="F59" s="126">
        <v>1682.3309999999999</v>
      </c>
      <c r="G59" s="126">
        <v>669.40300000000002</v>
      </c>
      <c r="H59" s="126">
        <v>11168.276019999999</v>
      </c>
      <c r="I59" s="126">
        <v>489.03100000000001</v>
      </c>
      <c r="J59" s="126">
        <v>695.77942264760338</v>
      </c>
      <c r="K59" s="126">
        <v>121.02713846514878</v>
      </c>
      <c r="L59" s="126">
        <v>86.577694110478575</v>
      </c>
      <c r="M59" s="126">
        <v>34.449444354670213</v>
      </c>
      <c r="N59" s="126">
        <v>574.75228418245456</v>
      </c>
      <c r="O59" s="127"/>
      <c r="P59" s="197">
        <v>2884.1460000000002</v>
      </c>
      <c r="Q59" s="198">
        <v>427.22300000000001</v>
      </c>
      <c r="R59" s="198">
        <v>5594.4350000000004</v>
      </c>
      <c r="S59" s="198">
        <v>123.678</v>
      </c>
      <c r="T59" s="198">
        <v>593.43591051999147</v>
      </c>
      <c r="U59" s="199">
        <v>1239.0038847097167</v>
      </c>
      <c r="V59" s="202"/>
      <c r="W59" s="200">
        <v>2778.9569999999999</v>
      </c>
      <c r="X59" s="201">
        <v>92.385753557272238</v>
      </c>
      <c r="Z59" s="116"/>
    </row>
    <row r="60" spans="1:26" ht="15" customHeight="1" x14ac:dyDescent="0.25">
      <c r="A60" s="128"/>
      <c r="B60" s="103" t="s">
        <v>115</v>
      </c>
      <c r="C60" s="126">
        <v>6897.3839399999997</v>
      </c>
      <c r="D60" s="126">
        <v>6858.721440406106</v>
      </c>
      <c r="E60" s="126">
        <v>2365.7912104061061</v>
      </c>
      <c r="F60" s="126">
        <v>1694.2169704061062</v>
      </c>
      <c r="G60" s="126">
        <v>671.57424000000003</v>
      </c>
      <c r="H60" s="126">
        <v>11390.31417</v>
      </c>
      <c r="I60" s="126">
        <v>493.76135999999997</v>
      </c>
      <c r="J60" s="126">
        <v>703.27112947535932</v>
      </c>
      <c r="K60" s="126">
        <v>120.9493974228381</v>
      </c>
      <c r="L60" s="126">
        <v>86.615640794011455</v>
      </c>
      <c r="M60" s="126">
        <v>34.333756628826649</v>
      </c>
      <c r="N60" s="126">
        <v>582.32173205252127</v>
      </c>
      <c r="O60" s="127"/>
      <c r="P60" s="197">
        <v>2891.6297500000001</v>
      </c>
      <c r="Q60" s="198">
        <v>427.55009200000001</v>
      </c>
      <c r="R60" s="198">
        <v>5802.195068</v>
      </c>
      <c r="S60" s="198">
        <v>121.67190338720864</v>
      </c>
      <c r="T60" s="198">
        <v>595.5984192428956</v>
      </c>
      <c r="U60" s="199">
        <v>1283.1609474145437</v>
      </c>
      <c r="V60" s="202"/>
      <c r="W60" s="200">
        <v>2793.341302406106</v>
      </c>
      <c r="X60" s="201">
        <v>91.984672256441556</v>
      </c>
      <c r="Z60" s="116"/>
    </row>
    <row r="61" spans="1:26" ht="18" customHeight="1" x14ac:dyDescent="0.25">
      <c r="A61" s="128"/>
      <c r="B61" s="103" t="s">
        <v>116</v>
      </c>
      <c r="C61" s="126">
        <v>6959.5508</v>
      </c>
      <c r="D61" s="126">
        <v>6964.4582210431317</v>
      </c>
      <c r="E61" s="126">
        <v>2376.7025110431314</v>
      </c>
      <c r="F61" s="126">
        <v>1706.6223180431314</v>
      </c>
      <c r="G61" s="126">
        <v>670.08019300000001</v>
      </c>
      <c r="H61" s="126">
        <v>11547.30651</v>
      </c>
      <c r="I61" s="126">
        <v>497.80667499999998</v>
      </c>
      <c r="J61" s="126">
        <v>706.82830913887324</v>
      </c>
      <c r="K61" s="126">
        <v>120.64920488545314</v>
      </c>
      <c r="L61" s="126">
        <v>86.633739290031031</v>
      </c>
      <c r="M61" s="126">
        <v>34.015465595422114</v>
      </c>
      <c r="N61" s="126">
        <v>586.17910425342006</v>
      </c>
      <c r="O61" s="127"/>
      <c r="P61" s="197">
        <v>2914.6807100000001</v>
      </c>
      <c r="Q61" s="198">
        <v>428.95179300000001</v>
      </c>
      <c r="R61" s="198">
        <v>6015.4385570000004</v>
      </c>
      <c r="S61" s="198">
        <v>123.64845585335785</v>
      </c>
      <c r="T61" s="198">
        <v>593.05803036119937</v>
      </c>
      <c r="U61" s="199">
        <v>1311.2576738636049</v>
      </c>
      <c r="V61" s="202"/>
      <c r="W61" s="200">
        <v>2805.6543040431316</v>
      </c>
      <c r="X61" s="201">
        <v>91.611256106120337</v>
      </c>
      <c r="Z61" s="116"/>
    </row>
    <row r="62" spans="1:26" ht="14.25" customHeight="1" x14ac:dyDescent="0.25">
      <c r="A62" s="128"/>
      <c r="B62" s="103" t="s">
        <v>117</v>
      </c>
      <c r="C62" s="126">
        <v>7010.8612800000001</v>
      </c>
      <c r="D62" s="126">
        <v>7030.4035380205005</v>
      </c>
      <c r="E62" s="126">
        <v>2389.2357980205002</v>
      </c>
      <c r="F62" s="126">
        <v>1719.4586340205003</v>
      </c>
      <c r="G62" s="126">
        <v>669.77716399999997</v>
      </c>
      <c r="H62" s="126">
        <v>11652.02902</v>
      </c>
      <c r="I62" s="126">
        <v>501.64343600000001</v>
      </c>
      <c r="J62" s="126">
        <v>708.35253625339658</v>
      </c>
      <c r="K62" s="126">
        <v>120.53196483148605</v>
      </c>
      <c r="L62" s="126">
        <v>86.743103287110443</v>
      </c>
      <c r="M62" s="126">
        <v>33.788861544375614</v>
      </c>
      <c r="N62" s="126">
        <v>587.82057142191059</v>
      </c>
      <c r="O62" s="127"/>
      <c r="P62" s="197">
        <v>2933.3961400000003</v>
      </c>
      <c r="Q62" s="198">
        <v>430.13407799999999</v>
      </c>
      <c r="R62" s="198">
        <v>6068.2828920000002</v>
      </c>
      <c r="S62" s="198">
        <v>124.76009773957348</v>
      </c>
      <c r="T62" s="198">
        <v>594.09537163998141</v>
      </c>
      <c r="U62" s="199">
        <v>1316.1125400757196</v>
      </c>
      <c r="V62" s="202"/>
      <c r="W62" s="200">
        <v>2819.3698760205002</v>
      </c>
      <c r="X62" s="201">
        <v>91.354518821887183</v>
      </c>
      <c r="Z62" s="116"/>
    </row>
    <row r="63" spans="1:26" ht="14.25" customHeight="1" x14ac:dyDescent="0.25">
      <c r="A63" s="128"/>
      <c r="B63" s="103" t="s">
        <v>118</v>
      </c>
      <c r="C63" s="126">
        <v>7059.4102899999998</v>
      </c>
      <c r="D63" s="126">
        <v>7066.3364974873939</v>
      </c>
      <c r="E63" s="126">
        <v>2399.5239274873938</v>
      </c>
      <c r="F63" s="126">
        <v>1732.704838487394</v>
      </c>
      <c r="G63" s="126">
        <v>666.81908900000008</v>
      </c>
      <c r="H63" s="126">
        <v>11726.22286</v>
      </c>
      <c r="I63" s="126">
        <v>504.90431800000005</v>
      </c>
      <c r="J63" s="126">
        <v>706.95336402686291</v>
      </c>
      <c r="K63" s="126">
        <v>120.08933319566466</v>
      </c>
      <c r="L63" s="126">
        <v>86.716938429006817</v>
      </c>
      <c r="M63" s="126">
        <v>33.372394766657841</v>
      </c>
      <c r="N63" s="126">
        <v>586.86403083119819</v>
      </c>
      <c r="O63" s="127"/>
      <c r="P63" s="197">
        <v>2954.0754100000004</v>
      </c>
      <c r="Q63" s="198">
        <v>431.62040400000001</v>
      </c>
      <c r="R63" s="198">
        <v>6129.3270860000002</v>
      </c>
      <c r="S63" s="198">
        <v>125.97972718044825</v>
      </c>
      <c r="T63" s="198">
        <v>595.50746145828248</v>
      </c>
      <c r="U63" s="199">
        <v>1322.6111870079142</v>
      </c>
      <c r="V63" s="202"/>
      <c r="W63" s="200">
        <v>2831.1443314873941</v>
      </c>
      <c r="X63" s="201">
        <v>91.054270160728294</v>
      </c>
      <c r="Z63" s="116"/>
    </row>
    <row r="64" spans="1:26" ht="14.25" customHeight="1" x14ac:dyDescent="0.25">
      <c r="A64" s="128"/>
      <c r="B64" s="103" t="s">
        <v>119</v>
      </c>
      <c r="C64" s="126">
        <v>7105.2740000000003</v>
      </c>
      <c r="D64" s="126">
        <v>7109.4821957961076</v>
      </c>
      <c r="E64" s="126">
        <v>2411.6240057961077</v>
      </c>
      <c r="F64" s="126">
        <v>1746.3476107961071</v>
      </c>
      <c r="G64" s="126">
        <v>665.27639499999998</v>
      </c>
      <c r="H64" s="126">
        <v>11803.132190000002</v>
      </c>
      <c r="I64" s="126">
        <v>508.28970600000002</v>
      </c>
      <c r="J64" s="126">
        <v>706.27270606863192</v>
      </c>
      <c r="K64" s="126">
        <v>119.82366697906622</v>
      </c>
      <c r="L64" s="126">
        <v>86.7688221890308</v>
      </c>
      <c r="M64" s="126">
        <v>33.054844790035368</v>
      </c>
      <c r="N64" s="126">
        <v>586.44903908956576</v>
      </c>
      <c r="O64" s="127"/>
      <c r="P64" s="197">
        <v>2975.2779999999998</v>
      </c>
      <c r="Q64" s="198">
        <v>433.28290299999998</v>
      </c>
      <c r="R64" s="198">
        <v>6194.4168770000006</v>
      </c>
      <c r="S64" s="198">
        <v>127.23179491582476</v>
      </c>
      <c r="T64" s="198">
        <v>593.13375684019354</v>
      </c>
      <c r="U64" s="199">
        <v>1321.2588772277161</v>
      </c>
      <c r="V64" s="202"/>
      <c r="W64" s="200">
        <v>2844.9069087961075</v>
      </c>
      <c r="X64" s="201">
        <v>90.689543298260176</v>
      </c>
      <c r="Z64" s="116"/>
    </row>
    <row r="65" spans="1:26" ht="18" customHeight="1" x14ac:dyDescent="0.25">
      <c r="A65" s="128"/>
      <c r="B65" s="103" t="s">
        <v>120</v>
      </c>
      <c r="C65" s="126">
        <v>7162.8086700000003</v>
      </c>
      <c r="D65" s="126">
        <v>7145.8942018706111</v>
      </c>
      <c r="E65" s="126">
        <v>2425.302221870611</v>
      </c>
      <c r="F65" s="126">
        <v>1760.465669870611</v>
      </c>
      <c r="G65" s="126">
        <v>664.83655199999998</v>
      </c>
      <c r="H65" s="126">
        <v>11883.40065</v>
      </c>
      <c r="I65" s="126">
        <v>511.57750699999997</v>
      </c>
      <c r="J65" s="126">
        <v>706.10921775088775</v>
      </c>
      <c r="K65" s="126">
        <v>119.68438159836245</v>
      </c>
      <c r="L65" s="126">
        <v>86.875871849529759</v>
      </c>
      <c r="M65" s="126">
        <v>32.808509748832698</v>
      </c>
      <c r="N65" s="126">
        <v>586.42483615252524</v>
      </c>
      <c r="O65" s="127"/>
      <c r="P65" s="197">
        <v>2996.6445800000001</v>
      </c>
      <c r="Q65" s="198">
        <v>435.07202799999999</v>
      </c>
      <c r="R65" s="198">
        <v>6262.0860420000008</v>
      </c>
      <c r="S65" s="198">
        <v>128.48546151708538</v>
      </c>
      <c r="T65" s="198">
        <v>591.6877639453412</v>
      </c>
      <c r="U65" s="199">
        <v>1322.3545126685651</v>
      </c>
      <c r="V65" s="202"/>
      <c r="W65" s="200">
        <v>2860.374249870611</v>
      </c>
      <c r="X65" s="201">
        <v>90.399187937410446</v>
      </c>
      <c r="Z65" s="116"/>
    </row>
    <row r="66" spans="1:26" ht="18" customHeight="1" x14ac:dyDescent="0.25">
      <c r="A66" s="128"/>
      <c r="B66" s="103" t="s">
        <v>121</v>
      </c>
      <c r="C66" s="126">
        <v>7217.5033400000002</v>
      </c>
      <c r="D66" s="126">
        <v>7208.0564401558731</v>
      </c>
      <c r="E66" s="126">
        <v>2440.4588801558734</v>
      </c>
      <c r="F66" s="126">
        <v>1775.0366151558735</v>
      </c>
      <c r="G66" s="126">
        <v>665.42226500000004</v>
      </c>
      <c r="H66" s="126">
        <v>11985.100899999998</v>
      </c>
      <c r="I66" s="126">
        <v>514.94952499999999</v>
      </c>
      <c r="J66" s="126">
        <v>707.23198830163335</v>
      </c>
      <c r="K66" s="126">
        <v>119.64669742350658</v>
      </c>
      <c r="L66" s="126">
        <v>87.023498136397791</v>
      </c>
      <c r="M66" s="126">
        <v>32.623199287108797</v>
      </c>
      <c r="N66" s="126">
        <v>587.58529087812667</v>
      </c>
      <c r="O66" s="127"/>
      <c r="P66" s="197">
        <v>3017.90139</v>
      </c>
      <c r="Q66" s="198">
        <v>436.88506599999999</v>
      </c>
      <c r="R66" s="198">
        <v>6330.1260940000002</v>
      </c>
      <c r="S66" s="198">
        <v>129.75148100504512</v>
      </c>
      <c r="T66" s="198">
        <v>590.0694984492103</v>
      </c>
      <c r="U66" s="199">
        <v>1323.1071414104117</v>
      </c>
      <c r="W66" s="200">
        <v>2877.3439461558733</v>
      </c>
      <c r="X66" s="201">
        <v>90.135442830600681</v>
      </c>
      <c r="Z66" s="116"/>
    </row>
    <row r="67" spans="1:26" ht="18" customHeight="1" x14ac:dyDescent="0.25">
      <c r="A67" s="128"/>
      <c r="B67" s="103" t="s">
        <v>122</v>
      </c>
      <c r="C67" s="126">
        <v>7274.4613200000003</v>
      </c>
      <c r="D67" s="126">
        <v>7244.4605279695234</v>
      </c>
      <c r="E67" s="126">
        <v>2457.1806379695236</v>
      </c>
      <c r="F67" s="126">
        <v>1790.0831019695238</v>
      </c>
      <c r="G67" s="126">
        <v>667.09753599999999</v>
      </c>
      <c r="H67" s="126">
        <v>12061.74121</v>
      </c>
      <c r="I67" s="126">
        <v>518.41748900000005</v>
      </c>
      <c r="J67" s="126">
        <v>707.12447985942936</v>
      </c>
      <c r="K67" s="126">
        <v>119.67366439043508</v>
      </c>
      <c r="L67" s="126">
        <v>87.183579858057954</v>
      </c>
      <c r="M67" s="126">
        <v>32.490084532377125</v>
      </c>
      <c r="N67" s="126">
        <v>587.45081546899428</v>
      </c>
      <c r="O67" s="127"/>
      <c r="P67" s="197">
        <v>3038.9287599999998</v>
      </c>
      <c r="Q67" s="198">
        <v>438.66520199999997</v>
      </c>
      <c r="R67" s="198">
        <v>6397.3660480000008</v>
      </c>
      <c r="S67" s="198">
        <v>131.02997509771865</v>
      </c>
      <c r="T67" s="198">
        <v>588.3710232462787</v>
      </c>
      <c r="U67" s="199">
        <v>1323.533066798854</v>
      </c>
      <c r="W67" s="200">
        <v>2895.8458399695237</v>
      </c>
      <c r="X67" s="201">
        <v>89.918966587330402</v>
      </c>
      <c r="Z67" s="116"/>
    </row>
    <row r="68" spans="1:26" ht="18" customHeight="1" x14ac:dyDescent="0.25">
      <c r="A68" s="128"/>
      <c r="B68" s="103" t="s">
        <v>123</v>
      </c>
      <c r="C68" s="126">
        <v>7322.14732</v>
      </c>
      <c r="D68" s="126">
        <v>7287.7364476015191</v>
      </c>
      <c r="E68" s="126">
        <v>2475.4175676015193</v>
      </c>
      <c r="F68" s="126">
        <v>1805.5271596015191</v>
      </c>
      <c r="G68" s="126">
        <v>669.89040800000009</v>
      </c>
      <c r="H68" s="126">
        <v>12134.466199999999</v>
      </c>
      <c r="I68" s="126">
        <v>521.86408299999994</v>
      </c>
      <c r="J68" s="126">
        <v>706.88131157022804</v>
      </c>
      <c r="K68" s="126">
        <v>119.77004367074522</v>
      </c>
      <c r="L68" s="126">
        <v>87.358217694042423</v>
      </c>
      <c r="M68" s="126">
        <v>32.411825976702787</v>
      </c>
      <c r="N68" s="126">
        <v>587.11126789948275</v>
      </c>
      <c r="O68" s="127"/>
      <c r="P68" s="197">
        <v>3059.9781200000002</v>
      </c>
      <c r="Q68" s="198">
        <v>440.38830999999999</v>
      </c>
      <c r="R68" s="198">
        <v>6463.8632099999995</v>
      </c>
      <c r="S68" s="198">
        <v>132.32106671245771</v>
      </c>
      <c r="T68" s="198">
        <v>586.66576146632815</v>
      </c>
      <c r="U68" s="199">
        <v>1323.698345704463</v>
      </c>
      <c r="W68" s="200">
        <v>2915.8058776015191</v>
      </c>
      <c r="X68" s="201">
        <v>89.750867456915302</v>
      </c>
      <c r="Z68" s="116"/>
    </row>
    <row r="69" spans="1:26" ht="18" customHeight="1" x14ac:dyDescent="0.25">
      <c r="A69" s="128"/>
      <c r="B69" s="103" t="s">
        <v>124</v>
      </c>
      <c r="C69" s="126">
        <v>7379.97426</v>
      </c>
      <c r="D69" s="126">
        <v>7324.2015785021158</v>
      </c>
      <c r="E69" s="126">
        <v>2495.1519685021153</v>
      </c>
      <c r="F69" s="126">
        <v>1821.4207425021157</v>
      </c>
      <c r="G69" s="126">
        <v>673.73122599999999</v>
      </c>
      <c r="H69" s="126">
        <v>12209.023870000001</v>
      </c>
      <c r="I69" s="126">
        <v>525.49476599999991</v>
      </c>
      <c r="J69" s="126">
        <v>706.68491702705956</v>
      </c>
      <c r="K69" s="126">
        <v>119.91738137500701</v>
      </c>
      <c r="L69" s="126">
        <v>87.537756649786786</v>
      </c>
      <c r="M69" s="126">
        <v>32.379624725220232</v>
      </c>
      <c r="N69" s="126">
        <v>586.76753565205252</v>
      </c>
      <c r="O69" s="127"/>
      <c r="P69" s="209">
        <v>3081.3065799999999</v>
      </c>
      <c r="Q69" s="198">
        <v>442.06070699999998</v>
      </c>
      <c r="R69" s="198">
        <v>6530.1992929999997</v>
      </c>
      <c r="S69" s="198">
        <v>133.62487997776879</v>
      </c>
      <c r="T69" s="198">
        <v>584.9907492302973</v>
      </c>
      <c r="U69" s="199">
        <v>1323.6941847014889</v>
      </c>
      <c r="W69" s="200">
        <v>2937.2126755021154</v>
      </c>
      <c r="X69" s="201">
        <v>89.62848792925142</v>
      </c>
      <c r="Z69" s="116"/>
    </row>
    <row r="70" spans="1:26" ht="18" customHeight="1" x14ac:dyDescent="0.25">
      <c r="A70" s="128"/>
      <c r="B70" s="103" t="s">
        <v>125</v>
      </c>
      <c r="C70" s="126">
        <v>7431.2880699999996</v>
      </c>
      <c r="D70" s="126">
        <v>7385.6922288036012</v>
      </c>
      <c r="E70" s="126">
        <v>2516.1068088036018</v>
      </c>
      <c r="F70" s="126">
        <v>1837.6807618036016</v>
      </c>
      <c r="G70" s="126">
        <v>678.42604700000004</v>
      </c>
      <c r="H70" s="126">
        <v>12300.873489999998</v>
      </c>
      <c r="I70" s="126">
        <v>529.17645400000004</v>
      </c>
      <c r="J70" s="126">
        <v>707.27036692116565</v>
      </c>
      <c r="K70" s="126">
        <v>120.10327003128012</v>
      </c>
      <c r="L70" s="126">
        <v>87.719435436500376</v>
      </c>
      <c r="M70" s="126">
        <v>32.383834594779749</v>
      </c>
      <c r="N70" s="126">
        <v>587.16709688988544</v>
      </c>
      <c r="O70" s="127"/>
      <c r="P70" s="209">
        <v>3102.5143199999998</v>
      </c>
      <c r="Q70" s="198">
        <v>443.657734</v>
      </c>
      <c r="R70" s="198">
        <v>6595.2161959999994</v>
      </c>
      <c r="S70" s="198">
        <v>134.9415402452469</v>
      </c>
      <c r="T70" s="198">
        <v>583.26987577001205</v>
      </c>
      <c r="U70" s="199">
        <v>1323.3019091147585</v>
      </c>
      <c r="W70" s="200">
        <v>2959.7645428036017</v>
      </c>
      <c r="X70" s="201">
        <v>89.541644754971117</v>
      </c>
      <c r="Z70" s="116"/>
    </row>
    <row r="71" spans="1:26" ht="18" customHeight="1" x14ac:dyDescent="0.25">
      <c r="A71" s="128"/>
      <c r="B71" s="103" t="s">
        <v>126</v>
      </c>
      <c r="C71" s="126">
        <v>7492.2593399999996</v>
      </c>
      <c r="D71" s="126">
        <v>7420.4809559101459</v>
      </c>
      <c r="E71" s="126">
        <v>2538.051695910146</v>
      </c>
      <c r="F71" s="126">
        <v>1854.3496499101459</v>
      </c>
      <c r="G71" s="126">
        <v>683.702046</v>
      </c>
      <c r="H71" s="126">
        <v>12374.688599999999</v>
      </c>
      <c r="I71" s="126">
        <v>532.78829500000006</v>
      </c>
      <c r="J71" s="126">
        <v>706.99158299134274</v>
      </c>
      <c r="K71" s="126">
        <v>120.32538290078647</v>
      </c>
      <c r="L71" s="126">
        <v>87.912051601204624</v>
      </c>
      <c r="M71" s="126">
        <v>32.413331299581849</v>
      </c>
      <c r="N71" s="126">
        <v>586.66620009055623</v>
      </c>
      <c r="O71" s="127"/>
      <c r="P71" s="209">
        <v>3123.7176300000001</v>
      </c>
      <c r="Q71" s="198">
        <v>445.19024099999996</v>
      </c>
      <c r="R71" s="198">
        <v>6659.3067789999996</v>
      </c>
      <c r="S71" s="198">
        <v>136.27117410162734</v>
      </c>
      <c r="T71" s="198">
        <v>581.52606605448545</v>
      </c>
      <c r="U71" s="199">
        <v>1322.6068078811641</v>
      </c>
      <c r="W71" s="200">
        <v>2983.2419369101458</v>
      </c>
      <c r="X71" s="201">
        <v>89.480837058335865</v>
      </c>
      <c r="Z71" s="116"/>
    </row>
    <row r="72" spans="1:26" ht="18" customHeight="1" x14ac:dyDescent="0.25">
      <c r="A72" s="128"/>
      <c r="B72" s="103" t="s">
        <v>127</v>
      </c>
      <c r="C72" s="126">
        <v>7541.5515299999997</v>
      </c>
      <c r="D72" s="126">
        <v>7460.8402175741103</v>
      </c>
      <c r="E72" s="126">
        <v>2560.7198475741102</v>
      </c>
      <c r="F72" s="126">
        <v>1871.31175257411</v>
      </c>
      <c r="G72" s="126">
        <v>689.408095</v>
      </c>
      <c r="H72" s="126">
        <v>12441.671899999999</v>
      </c>
      <c r="I72" s="126">
        <v>536.43287999999995</v>
      </c>
      <c r="J72" s="126">
        <v>706.36308048808246</v>
      </c>
      <c r="K72" s="126">
        <v>120.56730621581751</v>
      </c>
      <c r="L72" s="126">
        <v>88.107653522348528</v>
      </c>
      <c r="M72" s="126">
        <v>32.459652693468968</v>
      </c>
      <c r="N72" s="126">
        <v>585.79577427226491</v>
      </c>
      <c r="O72" s="127"/>
      <c r="P72" s="209">
        <v>3144.6917699999999</v>
      </c>
      <c r="Q72" s="198">
        <v>446.67004499999996</v>
      </c>
      <c r="R72" s="198">
        <v>6722.240065</v>
      </c>
      <c r="S72" s="198">
        <v>137.61390938095599</v>
      </c>
      <c r="T72" s="198">
        <v>579.71850912348032</v>
      </c>
      <c r="U72" s="199">
        <v>1321.5762258981097</v>
      </c>
      <c r="W72" s="200">
        <v>3007.38989257411</v>
      </c>
      <c r="X72" s="201">
        <v>89.440078491302529</v>
      </c>
      <c r="Z72" s="116"/>
    </row>
    <row r="73" spans="1:26" ht="18" customHeight="1" x14ac:dyDescent="0.25">
      <c r="A73" s="128"/>
      <c r="B73" s="103" t="s">
        <v>128</v>
      </c>
      <c r="C73" s="126">
        <v>7600.6348799999996</v>
      </c>
      <c r="D73" s="126">
        <v>7493.2802237854821</v>
      </c>
      <c r="E73" s="126">
        <v>2584.1361437854821</v>
      </c>
      <c r="F73" s="126">
        <v>1888.6227817854824</v>
      </c>
      <c r="G73" s="126">
        <v>695.51336199999992</v>
      </c>
      <c r="H73" s="126">
        <v>12509.778960000001</v>
      </c>
      <c r="I73" s="126">
        <v>540.10166700000002</v>
      </c>
      <c r="J73" s="126">
        <v>705.81810019849934</v>
      </c>
      <c r="K73" s="126">
        <v>120.83876523219028</v>
      </c>
      <c r="L73" s="126">
        <v>88.315333342316066</v>
      </c>
      <c r="M73" s="126">
        <v>32.523431889874232</v>
      </c>
      <c r="N73" s="126">
        <v>584.97933496630901</v>
      </c>
      <c r="O73" s="127"/>
      <c r="P73" s="209">
        <v>3165.64174</v>
      </c>
      <c r="Q73" s="198">
        <v>448.13515599999999</v>
      </c>
      <c r="R73" s="198">
        <v>6785.0313939999996</v>
      </c>
      <c r="S73" s="198">
        <v>138.96987517687953</v>
      </c>
      <c r="T73" s="198">
        <v>577.88644986405245</v>
      </c>
      <c r="U73" s="199">
        <v>1320.4112411200756</v>
      </c>
      <c r="W73" s="200">
        <v>3032.2712997854819</v>
      </c>
      <c r="X73" s="201">
        <v>89.423410835362333</v>
      </c>
      <c r="Z73" s="116"/>
    </row>
    <row r="74" spans="1:26" ht="18" customHeight="1" x14ac:dyDescent="0.25">
      <c r="A74" s="128"/>
      <c r="B74" s="103" t="s">
        <v>129</v>
      </c>
      <c r="C74" s="126">
        <v>7654.8589199999997</v>
      </c>
      <c r="D74" s="126">
        <v>7550.9984546329069</v>
      </c>
      <c r="E74" s="126">
        <v>2608.5603446329069</v>
      </c>
      <c r="F74" s="126">
        <v>1906.227837632907</v>
      </c>
      <c r="G74" s="126">
        <v>702.33250699999996</v>
      </c>
      <c r="H74" s="126">
        <v>12597.297030000002</v>
      </c>
      <c r="I74" s="126">
        <v>543.77551800000003</v>
      </c>
      <c r="J74" s="126">
        <v>706.23143174159986</v>
      </c>
      <c r="K74" s="126">
        <v>121.15379367215286</v>
      </c>
      <c r="L74" s="126">
        <v>88.534173498367579</v>
      </c>
      <c r="M74" s="126">
        <v>32.619620173785279</v>
      </c>
      <c r="N74" s="126">
        <v>585.07763806944718</v>
      </c>
      <c r="O74" s="127"/>
      <c r="P74" s="209">
        <v>3186.9070899999997</v>
      </c>
      <c r="Q74" s="198">
        <v>449.61347899999998</v>
      </c>
      <c r="R74" s="198">
        <v>6848.7905209999999</v>
      </c>
      <c r="S74" s="198">
        <v>140.33920185505679</v>
      </c>
      <c r="T74" s="198">
        <v>576.09196146175748</v>
      </c>
      <c r="U74" s="199">
        <v>1319.3205064225256</v>
      </c>
      <c r="W74" s="200">
        <v>3058.173823632907</v>
      </c>
      <c r="X74" s="201">
        <v>89.434802770723238</v>
      </c>
      <c r="Z74" s="116"/>
    </row>
    <row r="75" spans="1:26" ht="18" customHeight="1" x14ac:dyDescent="0.25">
      <c r="A75" s="128"/>
      <c r="B75" s="103" t="s">
        <v>130</v>
      </c>
      <c r="C75" s="126">
        <v>7716.1773800000001</v>
      </c>
      <c r="D75" s="126">
        <v>7582.0817273383063</v>
      </c>
      <c r="E75" s="126">
        <v>2633.622457338307</v>
      </c>
      <c r="F75" s="126">
        <v>1924.1701323383072</v>
      </c>
      <c r="G75" s="126">
        <v>709.45232499999997</v>
      </c>
      <c r="H75" s="126">
        <v>12664.636649999999</v>
      </c>
      <c r="I75" s="126">
        <v>547.43987500000003</v>
      </c>
      <c r="J75" s="126">
        <v>705.72065647656325</v>
      </c>
      <c r="K75" s="126">
        <v>121.49106355589643</v>
      </c>
      <c r="L75" s="126">
        <v>88.763472983341757</v>
      </c>
      <c r="M75" s="126">
        <v>32.727590572554689</v>
      </c>
      <c r="N75" s="126">
        <v>584.22959292066673</v>
      </c>
      <c r="O75" s="127"/>
      <c r="P75" s="209">
        <v>3208.3608100000001</v>
      </c>
      <c r="Q75" s="198">
        <v>451.09024599999998</v>
      </c>
      <c r="R75" s="198">
        <v>6913.0344939999995</v>
      </c>
      <c r="S75" s="198">
        <v>141.72202106569245</v>
      </c>
      <c r="T75" s="198">
        <v>574.31119352176245</v>
      </c>
      <c r="U75" s="199">
        <v>1318.2118593053563</v>
      </c>
      <c r="W75" s="200">
        <v>3084.7127033383067</v>
      </c>
      <c r="X75" s="201">
        <v>89.46069985289445</v>
      </c>
      <c r="Z75" s="116"/>
    </row>
    <row r="76" spans="1:26" ht="18" customHeight="1" x14ac:dyDescent="0.25">
      <c r="A76" s="128"/>
      <c r="B76" s="103" t="s">
        <v>131</v>
      </c>
      <c r="C76" s="126">
        <v>7765.0885799999996</v>
      </c>
      <c r="D76" s="126">
        <v>7619.197209608149</v>
      </c>
      <c r="E76" s="126">
        <v>2659.1468896081478</v>
      </c>
      <c r="F76" s="126">
        <v>1942.343930608148</v>
      </c>
      <c r="G76" s="126">
        <v>716.80295899999999</v>
      </c>
      <c r="H76" s="126">
        <v>12725.1389</v>
      </c>
      <c r="I76" s="126">
        <v>551.19300100000009</v>
      </c>
      <c r="J76" s="126">
        <v>704.88957024826971</v>
      </c>
      <c r="K76" s="126">
        <v>121.83892927346957</v>
      </c>
      <c r="L76" s="126">
        <v>88.995875222595274</v>
      </c>
      <c r="M76" s="126">
        <v>32.843054050874315</v>
      </c>
      <c r="N76" s="126">
        <v>583.0506409748001</v>
      </c>
      <c r="O76" s="127"/>
      <c r="P76" s="209">
        <v>3230.1840200000001</v>
      </c>
      <c r="Q76" s="198">
        <v>452.56404499999996</v>
      </c>
      <c r="R76" s="198">
        <v>6978.0896650000004</v>
      </c>
      <c r="S76" s="198">
        <v>143.11846575619424</v>
      </c>
      <c r="T76" s="198">
        <v>572.57582509395934</v>
      </c>
      <c r="U76" s="199">
        <v>1317.1425072528036</v>
      </c>
      <c r="W76" s="200">
        <v>3111.7109346081479</v>
      </c>
      <c r="X76" s="201">
        <v>89.490412520410089</v>
      </c>
      <c r="Z76" s="116"/>
    </row>
    <row r="77" spans="1:26" ht="18" customHeight="1" x14ac:dyDescent="0.25">
      <c r="A77" s="128"/>
      <c r="B77" s="36" t="s">
        <v>132</v>
      </c>
      <c r="C77" s="126">
        <v>7823.7265500000003</v>
      </c>
      <c r="D77" s="126">
        <v>7649.128415340394</v>
      </c>
      <c r="E77" s="126">
        <v>2685.1167853403945</v>
      </c>
      <c r="F77" s="126">
        <v>1960.8183733403944</v>
      </c>
      <c r="G77" s="126">
        <v>724.29841199999998</v>
      </c>
      <c r="H77" s="126">
        <v>12787.73818</v>
      </c>
      <c r="I77" s="126">
        <v>555.20829600000002</v>
      </c>
      <c r="J77" s="126">
        <v>704.0743290560099</v>
      </c>
      <c r="K77" s="126">
        <v>122.18312672809174</v>
      </c>
      <c r="L77" s="126">
        <v>89.224767097140784</v>
      </c>
      <c r="M77" s="126">
        <v>32.95835963095093</v>
      </c>
      <c r="N77" s="126">
        <v>581.89120232791834</v>
      </c>
      <c r="O77" s="127"/>
      <c r="P77" s="209">
        <v>3252.7256699999998</v>
      </c>
      <c r="Q77" s="198">
        <v>454.04906900000003</v>
      </c>
      <c r="R77" s="198">
        <v>7044.8700410000001</v>
      </c>
      <c r="S77" s="198">
        <v>144.52867018395466</v>
      </c>
      <c r="T77" s="198">
        <v>570.94575134962975</v>
      </c>
      <c r="U77" s="199">
        <v>1316.2733165779232</v>
      </c>
      <c r="W77" s="200">
        <v>3139.1658543403946</v>
      </c>
      <c r="X77" s="201">
        <v>89.51726556435392</v>
      </c>
      <c r="Z77" s="116"/>
    </row>
    <row r="78" spans="1:26" ht="18" customHeight="1" x14ac:dyDescent="0.25">
      <c r="A78" s="128"/>
      <c r="B78" s="36" t="s">
        <v>133</v>
      </c>
      <c r="C78" s="126">
        <v>7877.04079</v>
      </c>
      <c r="D78" s="126">
        <v>7704.4787853174148</v>
      </c>
      <c r="E78" s="126">
        <v>2711.6435853174144</v>
      </c>
      <c r="F78" s="126">
        <v>1979.5452563174142</v>
      </c>
      <c r="G78" s="126">
        <v>732.09832900000004</v>
      </c>
      <c r="H78" s="126">
        <v>12869.87599</v>
      </c>
      <c r="I78" s="126">
        <v>559.31762300000003</v>
      </c>
      <c r="J78" s="126">
        <v>704.03983711062233</v>
      </c>
      <c r="K78" s="126">
        <v>122.52367934210586</v>
      </c>
      <c r="L78" s="126">
        <v>89.444339050122878</v>
      </c>
      <c r="M78" s="126">
        <v>33.07934029198298</v>
      </c>
      <c r="N78" s="126">
        <v>581.51615776851656</v>
      </c>
      <c r="O78" s="127"/>
      <c r="P78" s="209">
        <v>3275.6971100000001</v>
      </c>
      <c r="Q78" s="198">
        <v>455.50627800000001</v>
      </c>
      <c r="R78" s="198">
        <v>7112.1804120000006</v>
      </c>
      <c r="S78" s="198">
        <v>145.95276992925901</v>
      </c>
      <c r="T78" s="198">
        <v>569.36768036124533</v>
      </c>
      <c r="U78" s="199">
        <v>1315.3829770256052</v>
      </c>
      <c r="W78" s="200">
        <v>3167.1498633174142</v>
      </c>
      <c r="X78" s="201">
        <v>89.542295406555368</v>
      </c>
      <c r="Z78" s="116"/>
    </row>
    <row r="79" spans="1:26" ht="18" customHeight="1" x14ac:dyDescent="0.25">
      <c r="A79" s="128"/>
      <c r="B79" s="36" t="s">
        <v>134</v>
      </c>
      <c r="C79" s="126">
        <v>7937.57215</v>
      </c>
      <c r="D79" s="126">
        <v>7733.5659407116755</v>
      </c>
      <c r="E79" s="126">
        <v>2738.4588007116754</v>
      </c>
      <c r="F79" s="126">
        <v>1998.5458267116755</v>
      </c>
      <c r="G79" s="126">
        <v>739.91297400000008</v>
      </c>
      <c r="H79" s="126">
        <v>12932.679289999998</v>
      </c>
      <c r="I79" s="126">
        <v>563.49238700000001</v>
      </c>
      <c r="J79" s="126">
        <v>702.99024778415378</v>
      </c>
      <c r="K79" s="126">
        <v>122.84428991152944</v>
      </c>
      <c r="L79" s="126">
        <v>89.652596881955219</v>
      </c>
      <c r="M79" s="126">
        <v>33.191693029574246</v>
      </c>
      <c r="N79" s="126">
        <v>580.14595787262419</v>
      </c>
      <c r="O79" s="127"/>
      <c r="P79" s="209">
        <v>3299.12057</v>
      </c>
      <c r="Q79" s="198">
        <v>456.92592300000001</v>
      </c>
      <c r="R79" s="198">
        <v>7179.907216999999</v>
      </c>
      <c r="S79" s="198">
        <v>147.39090190832007</v>
      </c>
      <c r="T79" s="198">
        <v>567.84384982251868</v>
      </c>
      <c r="U79" s="199">
        <v>1314.4499082886784</v>
      </c>
      <c r="W79" s="200">
        <v>3195.3847237116752</v>
      </c>
      <c r="X79" s="201">
        <v>89.555394876008833</v>
      </c>
      <c r="Z79" s="116"/>
    </row>
    <row r="80" spans="1:26" ht="18" customHeight="1" x14ac:dyDescent="0.25">
      <c r="A80" s="128"/>
      <c r="B80" s="36" t="s">
        <v>135</v>
      </c>
      <c r="C80" s="126">
        <v>7985.2208899999996</v>
      </c>
      <c r="D80" s="126">
        <v>7768.5074872561454</v>
      </c>
      <c r="E80" s="126">
        <v>2765.1442472561453</v>
      </c>
      <c r="F80" s="126">
        <v>2017.5001602561454</v>
      </c>
      <c r="G80" s="126">
        <v>747.64408700000001</v>
      </c>
      <c r="H80" s="126">
        <v>12988.584129999999</v>
      </c>
      <c r="I80" s="126">
        <v>567.75787500000001</v>
      </c>
      <c r="J80" s="126">
        <v>701.48256582903639</v>
      </c>
      <c r="K80" s="126">
        <v>123.12643934200426</v>
      </c>
      <c r="L80" s="126">
        <v>89.835317398272167</v>
      </c>
      <c r="M80" s="126">
        <v>33.291121943732108</v>
      </c>
      <c r="N80" s="126">
        <v>578.35612648703204</v>
      </c>
      <c r="O80" s="127"/>
      <c r="P80" s="209">
        <v>3322.7709500000001</v>
      </c>
      <c r="Q80" s="198">
        <v>458.285529</v>
      </c>
      <c r="R80" s="198">
        <v>7247.2435109999997</v>
      </c>
      <c r="S80" s="198">
        <v>148.84320438644193</v>
      </c>
      <c r="T80" s="198">
        <v>566.33422624351158</v>
      </c>
      <c r="U80" s="199">
        <v>1313.3330260592618</v>
      </c>
      <c r="W80" s="200">
        <v>3223.4297762561455</v>
      </c>
      <c r="X80" s="201">
        <v>89.545744649499852</v>
      </c>
      <c r="Z80" s="116"/>
    </row>
    <row r="81" spans="1:26" ht="18" customHeight="1" x14ac:dyDescent="0.25">
      <c r="A81" s="128"/>
      <c r="B81" s="36" t="s">
        <v>136</v>
      </c>
      <c r="C81" s="126">
        <v>8042.8193099999999</v>
      </c>
      <c r="D81" s="126">
        <v>7795.4878619132041</v>
      </c>
      <c r="E81" s="126">
        <v>2791.5961019132042</v>
      </c>
      <c r="F81" s="126">
        <v>2036.4299109132041</v>
      </c>
      <c r="G81" s="126">
        <v>755.16619100000003</v>
      </c>
      <c r="H81" s="126">
        <v>13046.711070000001</v>
      </c>
      <c r="I81" s="126">
        <v>572.09358999999995</v>
      </c>
      <c r="J81" s="126">
        <v>699.98571800994694</v>
      </c>
      <c r="K81" s="126">
        <v>123.3766576554809</v>
      </c>
      <c r="L81" s="126">
        <v>90.001528439564922</v>
      </c>
      <c r="M81" s="126">
        <v>33.375129215915962</v>
      </c>
      <c r="N81" s="126">
        <v>576.60906035446601</v>
      </c>
      <c r="O81" s="127"/>
      <c r="P81" s="209">
        <v>3346.47973</v>
      </c>
      <c r="Q81" s="198">
        <v>459.57693399999999</v>
      </c>
      <c r="R81" s="198">
        <v>7313.7244859999992</v>
      </c>
      <c r="S81" s="198">
        <v>150.3098169913128</v>
      </c>
      <c r="T81" s="198">
        <v>564.80985772924362</v>
      </c>
      <c r="U81" s="199">
        <v>1311.9569288760422</v>
      </c>
      <c r="W81" s="200">
        <v>3251.1730359132043</v>
      </c>
      <c r="X81" s="201">
        <v>89.516345780882546</v>
      </c>
      <c r="Z81" s="116"/>
    </row>
    <row r="82" spans="1:26" x14ac:dyDescent="0.25">
      <c r="A82" s="128"/>
      <c r="B82" s="108">
        <v>2012</v>
      </c>
      <c r="C82" s="203">
        <f ca="1">OFFSET(C$8,4*(ROW()-ROW(C$82)),0)</f>
        <v>3707.808</v>
      </c>
      <c r="D82" s="203">
        <f t="shared" ref="D82:H97" ca="1" si="0">OFFSET(D$8,4*(ROW()-ROW(D$82)),0)</f>
        <v>5360.16</v>
      </c>
      <c r="E82" s="203">
        <f t="shared" ca="1" si="0"/>
        <v>1689.4280000000001</v>
      </c>
      <c r="F82" s="203">
        <f t="shared" ca="1" si="0"/>
        <v>1253.5930000000001</v>
      </c>
      <c r="G82" s="203">
        <f t="shared" ca="1" si="0"/>
        <v>435.83499999999998</v>
      </c>
      <c r="H82" s="203">
        <f t="shared" ca="1" si="0"/>
        <v>7378.54</v>
      </c>
      <c r="I82" s="203">
        <v>1130.0170000000001</v>
      </c>
      <c r="J82" s="204">
        <f t="shared" ref="J82:N100" ca="1" si="1">OFFSET(J$8,4*(ROW()-ROW(J$82)),0)</f>
        <v>802.46297179599969</v>
      </c>
      <c r="K82" s="204">
        <f t="shared" ca="1" si="1"/>
        <v>149.50465346981505</v>
      </c>
      <c r="L82" s="204">
        <f t="shared" ca="1" si="1"/>
        <v>110.93576468318618</v>
      </c>
      <c r="M82" s="204">
        <f t="shared" ca="1" si="1"/>
        <v>38.568888786628868</v>
      </c>
      <c r="N82" s="205">
        <f t="shared" ca="1" si="1"/>
        <v>652.95831832618444</v>
      </c>
      <c r="O82" s="206"/>
      <c r="P82" s="362">
        <f t="shared" ref="P82:R100" ca="1" si="2">OFFSET(P$8,4*(ROW()-ROW(P$82)),0)</f>
        <v>1823.9770000000001</v>
      </c>
      <c r="Q82" s="363">
        <f t="shared" ca="1" si="2"/>
        <v>333.89600000000002</v>
      </c>
      <c r="R82" s="363">
        <f t="shared" ca="1" si="2"/>
        <v>4295.8329999999996</v>
      </c>
      <c r="S82" s="364">
        <v>268.51799999999997</v>
      </c>
      <c r="T82" s="363">
        <f t="shared" ref="T82:U100" ca="1" si="3">OFFSET(T$8,4*(ROW()-ROW(T$82)),0)</f>
        <v>679.27550480787136</v>
      </c>
      <c r="U82" s="365">
        <f t="shared" ca="1" si="3"/>
        <v>1724.1782673787227</v>
      </c>
      <c r="V82" s="207"/>
      <c r="W82" s="251">
        <f t="shared" ref="W82:X100" ca="1" si="4">OFFSET(W$8,4*(ROW()-ROW(W$82)),0)</f>
        <v>2023.3240000000001</v>
      </c>
      <c r="X82" s="252">
        <f t="shared" ca="1" si="4"/>
        <v>117.51841775725038</v>
      </c>
      <c r="Y82" s="116"/>
    </row>
    <row r="83" spans="1:26" x14ac:dyDescent="0.25">
      <c r="A83" s="128"/>
      <c r="B83" s="4">
        <v>2013</v>
      </c>
      <c r="C83" s="126">
        <f t="shared" ref="C83:H100" ca="1" si="5">OFFSET(C$8,4*(ROW()-ROW(C$82)),0)</f>
        <v>3948.8150000000001</v>
      </c>
      <c r="D83" s="126">
        <f t="shared" ca="1" si="0"/>
        <v>5434.0280000000002</v>
      </c>
      <c r="E83" s="126">
        <f t="shared" ca="1" si="0"/>
        <v>1719.9559999999999</v>
      </c>
      <c r="F83" s="126">
        <f t="shared" ca="1" si="0"/>
        <v>1273.1320000000001</v>
      </c>
      <c r="G83" s="126">
        <f t="shared" ca="1" si="0"/>
        <v>446.82400000000001</v>
      </c>
      <c r="H83" s="126">
        <f t="shared" ca="1" si="0"/>
        <v>7662.8869999999997</v>
      </c>
      <c r="I83" s="126">
        <v>1175.9369999999999</v>
      </c>
      <c r="J83" s="198">
        <f t="shared" ca="1" si="1"/>
        <v>797.90354415245042</v>
      </c>
      <c r="K83" s="198">
        <f t="shared" ca="1" si="1"/>
        <v>146.26259740105127</v>
      </c>
      <c r="L83" s="198">
        <f t="shared" ca="1" si="1"/>
        <v>108.2653237375812</v>
      </c>
      <c r="M83" s="198">
        <f t="shared" ca="1" si="1"/>
        <v>37.997273663470068</v>
      </c>
      <c r="N83" s="199">
        <f t="shared" ca="1" si="1"/>
        <v>651.64094675139916</v>
      </c>
      <c r="O83" s="206"/>
      <c r="P83" s="209">
        <f t="shared" ca="1" si="2"/>
        <v>1878.6949999999999</v>
      </c>
      <c r="Q83" s="198">
        <f t="shared" ca="1" si="2"/>
        <v>317.50900000000001</v>
      </c>
      <c r="R83" s="198">
        <f t="shared" ca="1" si="2"/>
        <v>4358.3720000000003</v>
      </c>
      <c r="S83" s="126">
        <v>281.55599999999998</v>
      </c>
      <c r="T83" s="198">
        <f t="shared" ca="1" si="3"/>
        <v>667.25447157936605</v>
      </c>
      <c r="U83" s="199">
        <f t="shared" ca="1" si="3"/>
        <v>1660.7285939564424</v>
      </c>
      <c r="V83" s="207"/>
      <c r="W83" s="198">
        <f t="shared" ca="1" si="4"/>
        <v>2037.4649999999999</v>
      </c>
      <c r="X83" s="199">
        <f t="shared" ca="1" si="4"/>
        <v>113.88390182172657</v>
      </c>
      <c r="Y83" s="116"/>
    </row>
    <row r="84" spans="1:26" x14ac:dyDescent="0.25">
      <c r="A84" s="128"/>
      <c r="B84" s="4">
        <v>2014</v>
      </c>
      <c r="C84" s="126">
        <f t="shared" ca="1" si="5"/>
        <v>4300.4709999999995</v>
      </c>
      <c r="D84" s="126">
        <f t="shared" ca="1" si="0"/>
        <v>6029.6980000000003</v>
      </c>
      <c r="E84" s="126">
        <f t="shared" ca="1" si="0"/>
        <v>1769.308</v>
      </c>
      <c r="F84" s="126">
        <f t="shared" ca="1" si="0"/>
        <v>1295.1199999999999</v>
      </c>
      <c r="G84" s="126">
        <f t="shared" ca="1" si="0"/>
        <v>474.18799999999999</v>
      </c>
      <c r="H84" s="126">
        <f t="shared" ca="1" si="0"/>
        <v>8560.8610000000008</v>
      </c>
      <c r="I84" s="126">
        <v>1217.8910000000001</v>
      </c>
      <c r="J84" s="198">
        <f t="shared" ca="1" si="1"/>
        <v>848.2014400303475</v>
      </c>
      <c r="K84" s="198">
        <f t="shared" ca="1" si="1"/>
        <v>145.27638351872213</v>
      </c>
      <c r="L84" s="198">
        <f t="shared" ca="1" si="1"/>
        <v>106.34120787492476</v>
      </c>
      <c r="M84" s="198">
        <f t="shared" ca="1" si="1"/>
        <v>38.935175643797351</v>
      </c>
      <c r="N84" s="199">
        <f t="shared" ca="1" si="1"/>
        <v>702.92505651162548</v>
      </c>
      <c r="O84" s="206"/>
      <c r="P84" s="209">
        <f t="shared" ca="1" si="2"/>
        <v>1875.354</v>
      </c>
      <c r="Q84" s="198">
        <f t="shared" ca="1" si="2"/>
        <v>296.42599999999999</v>
      </c>
      <c r="R84" s="198">
        <f t="shared" ca="1" si="2"/>
        <v>4735.2520000000004</v>
      </c>
      <c r="S84" s="126">
        <v>315.10000000000002</v>
      </c>
      <c r="T84" s="198">
        <f t="shared" ca="1" si="3"/>
        <v>595.1615360203109</v>
      </c>
      <c r="U84" s="199">
        <f t="shared" ca="1" si="3"/>
        <v>1596.8511583624247</v>
      </c>
      <c r="V84" s="207"/>
      <c r="W84" s="198">
        <f t="shared" ca="1" si="4"/>
        <v>2065.7339999999999</v>
      </c>
      <c r="X84" s="199">
        <f t="shared" ca="1" si="4"/>
        <v>110.16860206520731</v>
      </c>
      <c r="Y84" s="116"/>
    </row>
    <row r="85" spans="1:26" x14ac:dyDescent="0.25">
      <c r="A85" s="128"/>
      <c r="B85" s="4">
        <v>2015</v>
      </c>
      <c r="C85" s="126">
        <f t="shared" ca="1" si="5"/>
        <v>4677.22</v>
      </c>
      <c r="D85" s="126">
        <f t="shared" ca="1" si="0"/>
        <v>6125.9089999999997</v>
      </c>
      <c r="E85" s="126">
        <f t="shared" ca="1" si="0"/>
        <v>1814.652</v>
      </c>
      <c r="F85" s="126">
        <f t="shared" ca="1" si="0"/>
        <v>1321.163</v>
      </c>
      <c r="G85" s="126">
        <f t="shared" ca="1" si="0"/>
        <v>493.48899999999998</v>
      </c>
      <c r="H85" s="126">
        <f t="shared" ca="1" si="0"/>
        <v>8988.4770000000008</v>
      </c>
      <c r="I85" s="126">
        <v>1287.116</v>
      </c>
      <c r="J85" s="198">
        <f t="shared" ca="1" si="1"/>
        <v>839.32831228886914</v>
      </c>
      <c r="K85" s="198">
        <f t="shared" ca="1" si="1"/>
        <v>140.98589404529196</v>
      </c>
      <c r="L85" s="198">
        <f t="shared" ca="1" si="1"/>
        <v>102.64521612659621</v>
      </c>
      <c r="M85" s="198">
        <f t="shared" ca="1" si="1"/>
        <v>38.340677918695746</v>
      </c>
      <c r="N85" s="199">
        <f t="shared" ca="1" si="1"/>
        <v>698.34241824357719</v>
      </c>
      <c r="O85" s="206"/>
      <c r="P85" s="209">
        <f t="shared" ca="1" si="2"/>
        <v>1943.953</v>
      </c>
      <c r="Q85" s="198">
        <f t="shared" ca="1" si="2"/>
        <v>290.50799999999998</v>
      </c>
      <c r="R85" s="198">
        <f t="shared" ca="1" si="2"/>
        <v>4705.1540000000005</v>
      </c>
      <c r="S85" s="126">
        <v>325.7</v>
      </c>
      <c r="T85" s="198">
        <f t="shared" ca="1" si="3"/>
        <v>596.85385323917717</v>
      </c>
      <c r="U85" s="199">
        <f t="shared" ca="1" si="3"/>
        <v>1533.823150138164</v>
      </c>
      <c r="V85" s="207"/>
      <c r="W85" s="198">
        <f t="shared" ca="1" si="4"/>
        <v>2105.16</v>
      </c>
      <c r="X85" s="199">
        <f t="shared" ca="1" si="4"/>
        <v>109.18789055692481</v>
      </c>
      <c r="Y85" s="116"/>
    </row>
    <row r="86" spans="1:26" x14ac:dyDescent="0.25">
      <c r="A86" s="128"/>
      <c r="B86" s="4">
        <v>2016</v>
      </c>
      <c r="C86" s="126">
        <f t="shared" ca="1" si="5"/>
        <v>4957.2240000000002</v>
      </c>
      <c r="D86" s="126">
        <f t="shared" ca="1" si="0"/>
        <v>6681.2309999999998</v>
      </c>
      <c r="E86" s="126">
        <f t="shared" ca="1" si="0"/>
        <v>1883.0630000000001</v>
      </c>
      <c r="F86" s="126">
        <f t="shared" ca="1" si="0"/>
        <v>1361.5709999999999</v>
      </c>
      <c r="G86" s="126">
        <f t="shared" ca="1" si="0"/>
        <v>521.49199999999996</v>
      </c>
      <c r="H86" s="126">
        <f t="shared" ca="1" si="0"/>
        <v>9755.3919999999998</v>
      </c>
      <c r="I86" s="126">
        <v>1312.7329999999999</v>
      </c>
      <c r="J86" s="198">
        <f t="shared" ca="1" si="1"/>
        <v>886.58203915038314</v>
      </c>
      <c r="K86" s="198">
        <f t="shared" ca="1" si="1"/>
        <v>143.44600158600414</v>
      </c>
      <c r="L86" s="198">
        <f t="shared" ca="1" si="1"/>
        <v>103.72033002903103</v>
      </c>
      <c r="M86" s="198">
        <f t="shared" ca="1" si="1"/>
        <v>39.725671556973111</v>
      </c>
      <c r="N86" s="199">
        <f t="shared" ca="1" si="1"/>
        <v>743.13603756437897</v>
      </c>
      <c r="O86" s="206"/>
      <c r="P86" s="209">
        <f t="shared" ca="1" si="2"/>
        <v>2215.1320000000001</v>
      </c>
      <c r="Q86" s="198">
        <f t="shared" ca="1" si="2"/>
        <v>295.48899999999998</v>
      </c>
      <c r="R86" s="198">
        <f t="shared" ca="1" si="2"/>
        <v>5176.9549999999999</v>
      </c>
      <c r="S86" s="126">
        <v>337.32299999999998</v>
      </c>
      <c r="T86" s="198">
        <f t="shared" ca="1" si="3"/>
        <v>656.67979948002358</v>
      </c>
      <c r="U86" s="199">
        <f t="shared" ca="1" si="3"/>
        <v>1622.3157033466439</v>
      </c>
      <c r="V86" s="207"/>
      <c r="W86" s="198">
        <f t="shared" ca="1" si="4"/>
        <v>2178.5520000000001</v>
      </c>
      <c r="X86" s="199">
        <f t="shared" ca="1" si="4"/>
        <v>108.66923888455197</v>
      </c>
      <c r="Y86" s="116"/>
    </row>
    <row r="87" spans="1:26" x14ac:dyDescent="0.25">
      <c r="A87" s="128"/>
      <c r="B87" s="4">
        <v>2017</v>
      </c>
      <c r="C87" s="126">
        <f t="shared" ca="1" si="5"/>
        <v>5205.6689999999999</v>
      </c>
      <c r="D87" s="126">
        <f t="shared" ca="1" si="0"/>
        <v>6901.0230000000001</v>
      </c>
      <c r="E87" s="126">
        <f t="shared" ca="1" si="0"/>
        <v>1937.05</v>
      </c>
      <c r="F87" s="126">
        <f t="shared" ca="1" si="0"/>
        <v>1397.2170000000001</v>
      </c>
      <c r="G87" s="126">
        <f t="shared" ca="1" si="0"/>
        <v>539.83299999999997</v>
      </c>
      <c r="H87" s="126">
        <f t="shared" ca="1" si="0"/>
        <v>10169.642</v>
      </c>
      <c r="I87" s="126">
        <v>1348.375</v>
      </c>
      <c r="J87" s="198">
        <f t="shared" ca="1" si="1"/>
        <v>897.87277278205249</v>
      </c>
      <c r="K87" s="198">
        <f t="shared" ca="1" si="1"/>
        <v>143.65810698062484</v>
      </c>
      <c r="L87" s="198">
        <f t="shared" ca="1" si="1"/>
        <v>103.62228608510244</v>
      </c>
      <c r="M87" s="198">
        <f t="shared" ca="1" si="1"/>
        <v>40.035820895522384</v>
      </c>
      <c r="N87" s="199">
        <f t="shared" ca="1" si="1"/>
        <v>754.21466580142771</v>
      </c>
      <c r="O87" s="206"/>
      <c r="P87" s="209">
        <f t="shared" ca="1" si="2"/>
        <v>2392.944</v>
      </c>
      <c r="Q87" s="198">
        <f t="shared" ca="1" si="2"/>
        <v>325.50599999999997</v>
      </c>
      <c r="R87" s="198">
        <f t="shared" ca="1" si="2"/>
        <v>5500.49</v>
      </c>
      <c r="S87" s="126">
        <v>354.31900000000002</v>
      </c>
      <c r="T87" s="198">
        <f t="shared" ca="1" si="3"/>
        <v>675.36429037110634</v>
      </c>
      <c r="U87" s="199">
        <f t="shared" ca="1" si="3"/>
        <v>1644.2798720926626</v>
      </c>
      <c r="V87" s="207"/>
      <c r="W87" s="198">
        <f t="shared" ca="1" si="4"/>
        <v>2262.556</v>
      </c>
      <c r="X87" s="199">
        <f t="shared" ca="1" si="4"/>
        <v>107.88347633202397</v>
      </c>
      <c r="Y87" s="116"/>
    </row>
    <row r="88" spans="1:26" x14ac:dyDescent="0.25">
      <c r="A88" s="128"/>
      <c r="B88" s="4">
        <v>2018</v>
      </c>
      <c r="C88" s="126">
        <f t="shared" ca="1" si="5"/>
        <v>5335.3720000000003</v>
      </c>
      <c r="D88" s="126">
        <f t="shared" ca="1" si="0"/>
        <v>6668.942</v>
      </c>
      <c r="E88" s="126">
        <f t="shared" ca="1" si="0"/>
        <v>1974.7719999999999</v>
      </c>
      <c r="F88" s="126">
        <f t="shared" ca="1" si="0"/>
        <v>1425.835</v>
      </c>
      <c r="G88" s="126">
        <f t="shared" ca="1" si="0"/>
        <v>548.93700000000001</v>
      </c>
      <c r="H88" s="126">
        <f t="shared" ca="1" si="0"/>
        <v>10029.541999999999</v>
      </c>
      <c r="I88" s="126">
        <v>1402.614</v>
      </c>
      <c r="J88" s="198">
        <f t="shared" ca="1" si="1"/>
        <v>855.85300018394219</v>
      </c>
      <c r="K88" s="198">
        <f t="shared" ca="1" si="1"/>
        <v>140.79226358784382</v>
      </c>
      <c r="L88" s="198">
        <f t="shared" ca="1" si="1"/>
        <v>101.65555170560113</v>
      </c>
      <c r="M88" s="198">
        <f t="shared" ca="1" si="1"/>
        <v>39.136711882242722</v>
      </c>
      <c r="N88" s="199">
        <f t="shared" ca="1" si="1"/>
        <v>715.06073659609842</v>
      </c>
      <c r="O88" s="206"/>
      <c r="P88" s="209">
        <f t="shared" ca="1" si="2"/>
        <v>2412.2539999999999</v>
      </c>
      <c r="Q88" s="198">
        <f t="shared" ca="1" si="2"/>
        <v>341.71600000000001</v>
      </c>
      <c r="R88" s="198">
        <f t="shared" ca="1" si="2"/>
        <v>5047.4309999999996</v>
      </c>
      <c r="S88" s="126">
        <v>367.03100000000001</v>
      </c>
      <c r="T88" s="198">
        <f t="shared" ca="1" si="3"/>
        <v>657.23440254365437</v>
      </c>
      <c r="U88" s="199">
        <f t="shared" ca="1" si="3"/>
        <v>1468.3083990180669</v>
      </c>
      <c r="V88" s="210"/>
      <c r="W88" s="197">
        <f t="shared" ca="1" si="4"/>
        <v>2316.4879999999998</v>
      </c>
      <c r="X88" s="199">
        <f t="shared" ca="1" si="4"/>
        <v>106.67396096537094</v>
      </c>
      <c r="Y88" s="116"/>
    </row>
    <row r="89" spans="1:26" x14ac:dyDescent="0.25">
      <c r="A89" s="128"/>
      <c r="B89" s="4">
        <v>2019</v>
      </c>
      <c r="C89" s="126">
        <f t="shared" ca="1" si="5"/>
        <v>5437.7550000000001</v>
      </c>
      <c r="D89" s="126">
        <f t="shared" ca="1" si="0"/>
        <v>7112.6589999999997</v>
      </c>
      <c r="E89" s="126">
        <f t="shared" ca="1" si="0"/>
        <v>2009.2139999999999</v>
      </c>
      <c r="F89" s="126">
        <f t="shared" ca="1" si="0"/>
        <v>1452.5540000000001</v>
      </c>
      <c r="G89" s="126">
        <f t="shared" ca="1" si="0"/>
        <v>556.66</v>
      </c>
      <c r="H89" s="126">
        <f t="shared" ca="1" si="0"/>
        <v>10541.2</v>
      </c>
      <c r="I89" s="126">
        <v>1456.54</v>
      </c>
      <c r="J89" s="198">
        <f t="shared" ca="1" si="1"/>
        <v>861.65941203125215</v>
      </c>
      <c r="K89" s="198">
        <f t="shared" ca="1" si="1"/>
        <v>137.94430636989028</v>
      </c>
      <c r="L89" s="198">
        <f t="shared" ca="1" si="1"/>
        <v>99.726337759347501</v>
      </c>
      <c r="M89" s="198">
        <f t="shared" ca="1" si="1"/>
        <v>38.21796861054279</v>
      </c>
      <c r="N89" s="199">
        <f t="shared" ca="1" si="1"/>
        <v>723.71510566136192</v>
      </c>
      <c r="O89" s="206"/>
      <c r="P89" s="209">
        <f t="shared" ca="1" si="2"/>
        <v>2572.9679999999998</v>
      </c>
      <c r="Q89" s="198">
        <f t="shared" ca="1" si="2"/>
        <v>352.13600000000002</v>
      </c>
      <c r="R89" s="198">
        <f t="shared" ca="1" si="2"/>
        <v>5297.2920000000004</v>
      </c>
      <c r="S89" s="126">
        <v>377.65699999999998</v>
      </c>
      <c r="T89" s="198">
        <f t="shared" ca="1" si="3"/>
        <v>681.29757954969716</v>
      </c>
      <c r="U89" s="199">
        <f t="shared" ca="1" si="3"/>
        <v>1495.9150763788307</v>
      </c>
      <c r="V89" s="210"/>
      <c r="W89" s="197">
        <f t="shared" ca="1" si="4"/>
        <v>2361.35</v>
      </c>
      <c r="X89" s="199">
        <f t="shared" ca="1" si="4"/>
        <v>104.810957668597</v>
      </c>
      <c r="Y89" s="116"/>
    </row>
    <row r="90" spans="1:26" x14ac:dyDescent="0.25">
      <c r="A90" s="128"/>
      <c r="B90" s="4">
        <v>2020</v>
      </c>
      <c r="C90" s="126">
        <f t="shared" ca="1" si="5"/>
        <v>5814.4530000000004</v>
      </c>
      <c r="D90" s="126">
        <f t="shared" ca="1" si="0"/>
        <v>7563.1440000000002</v>
      </c>
      <c r="E90" s="126">
        <f t="shared" ca="1" si="0"/>
        <v>2067.665</v>
      </c>
      <c r="F90" s="126">
        <f t="shared" ca="1" si="0"/>
        <v>1499.76</v>
      </c>
      <c r="G90" s="126">
        <f t="shared" ca="1" si="0"/>
        <v>567.90499999999997</v>
      </c>
      <c r="H90" s="126">
        <f t="shared" ca="1" si="0"/>
        <v>11309.932000000001</v>
      </c>
      <c r="I90" s="126">
        <v>1454.3409999999999</v>
      </c>
      <c r="J90" s="198">
        <f t="shared" ca="1" si="1"/>
        <v>919.83908863189595</v>
      </c>
      <c r="K90" s="198">
        <f t="shared" ca="1" si="1"/>
        <v>142.17195279511478</v>
      </c>
      <c r="L90" s="198">
        <f t="shared" ca="1" si="1"/>
        <v>103.12299522601647</v>
      </c>
      <c r="M90" s="198">
        <f t="shared" ca="1" si="1"/>
        <v>39.048957569098306</v>
      </c>
      <c r="N90" s="199">
        <f t="shared" ca="1" si="1"/>
        <v>777.66713583678109</v>
      </c>
      <c r="O90" s="206"/>
      <c r="P90" s="209">
        <f t="shared" ca="1" si="2"/>
        <v>2832.0369999999998</v>
      </c>
      <c r="Q90" s="198">
        <f t="shared" ca="1" si="2"/>
        <v>391.73500000000001</v>
      </c>
      <c r="R90" s="198">
        <f t="shared" ca="1" si="2"/>
        <v>5647.9049999999997</v>
      </c>
      <c r="S90" s="126">
        <v>381.54500000000002</v>
      </c>
      <c r="T90" s="198">
        <f t="shared" ca="1" si="3"/>
        <v>742.2550420002882</v>
      </c>
      <c r="U90" s="199">
        <f t="shared" ca="1" si="3"/>
        <v>1582.9430342423566</v>
      </c>
      <c r="V90" s="210"/>
      <c r="W90" s="197">
        <f t="shared" ca="1" si="4"/>
        <v>2459.4</v>
      </c>
      <c r="X90" s="199">
        <f t="shared" ca="1" si="4"/>
        <v>115.75172257991639</v>
      </c>
      <c r="Y90" s="116"/>
    </row>
    <row r="91" spans="1:26" x14ac:dyDescent="0.25">
      <c r="A91" s="128"/>
      <c r="B91" s="4">
        <v>2021</v>
      </c>
      <c r="C91" s="126">
        <f t="shared" ca="1" si="5"/>
        <v>6190.7089999999998</v>
      </c>
      <c r="D91" s="126">
        <f t="shared" ca="1" si="0"/>
        <v>7661.8630000000003</v>
      </c>
      <c r="E91" s="126">
        <f t="shared" ca="1" si="0"/>
        <v>2095.29</v>
      </c>
      <c r="F91" s="126">
        <f t="shared" ca="1" si="0"/>
        <v>1562.357</v>
      </c>
      <c r="G91" s="126">
        <f t="shared" ca="1" si="0"/>
        <v>532.93299999999999</v>
      </c>
      <c r="H91" s="126">
        <f t="shared" ca="1" si="0"/>
        <v>11757.281999999999</v>
      </c>
      <c r="I91" s="126">
        <v>1519.777</v>
      </c>
      <c r="J91" s="198">
        <f t="shared" ca="1" si="1"/>
        <v>911.48714581152376</v>
      </c>
      <c r="K91" s="198">
        <f t="shared" ca="1" si="1"/>
        <v>137.86825303975516</v>
      </c>
      <c r="L91" s="198">
        <f t="shared" ca="1" si="1"/>
        <v>102.80172683229183</v>
      </c>
      <c r="M91" s="198">
        <f t="shared" ca="1" si="1"/>
        <v>35.066526207463326</v>
      </c>
      <c r="N91" s="199">
        <f t="shared" ca="1" si="1"/>
        <v>773.6188927717684</v>
      </c>
      <c r="O91" s="206"/>
      <c r="P91" s="209">
        <f t="shared" ca="1" si="2"/>
        <v>2879.9369999999999</v>
      </c>
      <c r="Q91" s="198">
        <f t="shared" ca="1" si="2"/>
        <v>392.041</v>
      </c>
      <c r="R91" s="198">
        <f t="shared" ca="1" si="2"/>
        <v>5971.0690000000004</v>
      </c>
      <c r="S91" s="130">
        <v>409.678</v>
      </c>
      <c r="T91" s="198">
        <f t="shared" ca="1" si="3"/>
        <v>702.97575168791093</v>
      </c>
      <c r="U91" s="199">
        <f t="shared" ca="1" si="3"/>
        <v>1553.1978773573392</v>
      </c>
      <c r="V91" s="210"/>
      <c r="W91" s="197">
        <f t="shared" ca="1" si="4"/>
        <v>2487.3310000000001</v>
      </c>
      <c r="X91" s="199">
        <f t="shared" ca="1" si="4"/>
        <v>107.09012800884507</v>
      </c>
      <c r="Y91" s="116"/>
    </row>
    <row r="92" spans="1:26" x14ac:dyDescent="0.25">
      <c r="A92" s="128"/>
      <c r="B92" s="4">
        <v>2022</v>
      </c>
      <c r="C92" s="126">
        <f t="shared" ca="1" si="5"/>
        <v>6644.0159999999996</v>
      </c>
      <c r="D92" s="126">
        <f t="shared" ca="1" si="0"/>
        <v>6580.6080000000002</v>
      </c>
      <c r="E92" s="126">
        <f t="shared" ca="1" si="0"/>
        <v>2189.9009999999998</v>
      </c>
      <c r="F92" s="126">
        <f t="shared" ca="1" si="0"/>
        <v>1619.6110000000001</v>
      </c>
      <c r="G92" s="126">
        <f t="shared" ca="1" si="0"/>
        <v>570.29</v>
      </c>
      <c r="H92" s="126">
        <f t="shared" ca="1" si="0"/>
        <v>11034.723</v>
      </c>
      <c r="I92" s="126">
        <v>1613.529</v>
      </c>
      <c r="J92" s="198">
        <f t="shared" ca="1" si="1"/>
        <v>819.60869621804113</v>
      </c>
      <c r="K92" s="198">
        <f t="shared" ca="1" si="1"/>
        <v>135.72120488692795</v>
      </c>
      <c r="L92" s="198">
        <f t="shared" ca="1" si="1"/>
        <v>100.37693775568954</v>
      </c>
      <c r="M92" s="198">
        <f t="shared" ca="1" si="1"/>
        <v>35.344267131238418</v>
      </c>
      <c r="N92" s="199">
        <f t="shared" ca="1" si="1"/>
        <v>683.88749133111321</v>
      </c>
      <c r="O92" s="211"/>
      <c r="P92" s="209">
        <f t="shared" ca="1" si="2"/>
        <v>3096.1590000000001</v>
      </c>
      <c r="Q92" s="198">
        <f t="shared" ca="1" si="2"/>
        <v>395.53699999999998</v>
      </c>
      <c r="R92" s="198">
        <f t="shared" ca="1" si="2"/>
        <v>5570.0690000000004</v>
      </c>
      <c r="S92" s="130">
        <v>441.762</v>
      </c>
      <c r="T92" s="198">
        <f t="shared" ca="1" si="3"/>
        <v>700.86585084276157</v>
      </c>
      <c r="U92" s="199">
        <f t="shared" ca="1" si="3"/>
        <v>1350.4117601785579</v>
      </c>
      <c r="V92" s="98"/>
      <c r="W92" s="197">
        <f t="shared" ca="1" si="4"/>
        <v>2585.4379999999996</v>
      </c>
      <c r="X92" s="199">
        <f t="shared" ca="1" si="4"/>
        <v>100.17392827212004</v>
      </c>
      <c r="Y92" s="116"/>
    </row>
    <row r="93" spans="1:26" x14ac:dyDescent="0.25">
      <c r="A93" s="128"/>
      <c r="B93" s="4">
        <v>2023</v>
      </c>
      <c r="C93" s="126">
        <f t="shared" ca="1" si="5"/>
        <v>6466.8270000000002</v>
      </c>
      <c r="D93" s="126">
        <f t="shared" ca="1" si="0"/>
        <v>6582.1589999999997</v>
      </c>
      <c r="E93" s="126">
        <f t="shared" ca="1" si="0"/>
        <v>2239.942</v>
      </c>
      <c r="F93" s="126">
        <f t="shared" ca="1" si="0"/>
        <v>1619.94</v>
      </c>
      <c r="G93" s="126">
        <f t="shared" ca="1" si="0"/>
        <v>620.00199999999995</v>
      </c>
      <c r="H93" s="126">
        <f t="shared" ca="1" si="0"/>
        <v>10809.044</v>
      </c>
      <c r="I93" s="126">
        <v>1740.15</v>
      </c>
      <c r="J93" s="198">
        <f t="shared" ca="1" si="1"/>
        <v>749.87707956210681</v>
      </c>
      <c r="K93" s="198">
        <f t="shared" ca="1" si="1"/>
        <v>128.72120219521307</v>
      </c>
      <c r="L93" s="198">
        <f t="shared" ca="1" si="1"/>
        <v>93.091974829756069</v>
      </c>
      <c r="M93" s="198">
        <f t="shared" ca="1" si="1"/>
        <v>35.629227365456998</v>
      </c>
      <c r="N93" s="199">
        <f t="shared" ca="1" si="1"/>
        <v>621.15587736689372</v>
      </c>
      <c r="O93" s="211"/>
      <c r="P93" s="209">
        <f t="shared" ca="1" si="2"/>
        <v>2980.66</v>
      </c>
      <c r="Q93" s="198">
        <f t="shared" ca="1" si="2"/>
        <v>391.15499999999997</v>
      </c>
      <c r="R93" s="198">
        <f t="shared" ca="1" si="2"/>
        <v>5489.2960000000003</v>
      </c>
      <c r="S93" s="130">
        <v>483.21</v>
      </c>
      <c r="T93" s="198">
        <f t="shared" ca="1" si="3"/>
        <v>616.84567786262699</v>
      </c>
      <c r="U93" s="199">
        <f t="shared" ca="1" si="3"/>
        <v>1216.9555679725172</v>
      </c>
      <c r="V93" s="98"/>
      <c r="W93" s="197">
        <f t="shared" ca="1" si="4"/>
        <v>2631.0969999999998</v>
      </c>
      <c r="X93" s="199">
        <f t="shared" ca="1" si="4"/>
        <v>95.601025229601149</v>
      </c>
      <c r="Y93" s="116"/>
    </row>
    <row r="94" spans="1:26" x14ac:dyDescent="0.25">
      <c r="A94" s="128"/>
      <c r="B94" s="4">
        <v>2024</v>
      </c>
      <c r="C94" s="126">
        <f t="shared" ca="1" si="5"/>
        <v>6706.5749999999998</v>
      </c>
      <c r="D94" s="126">
        <f t="shared" ca="1" si="0"/>
        <v>6567.9219999999996</v>
      </c>
      <c r="E94" s="126">
        <f t="shared" ca="1" si="0"/>
        <v>2292.1</v>
      </c>
      <c r="F94" s="126">
        <f t="shared" ca="1" si="0"/>
        <v>1643.883</v>
      </c>
      <c r="G94" s="126">
        <f t="shared" ca="1" si="0"/>
        <v>648.21699999999998</v>
      </c>
      <c r="H94" s="126">
        <f t="shared" ca="1" si="0"/>
        <v>10982.397000000001</v>
      </c>
      <c r="I94" s="126">
        <v>1865.1790000000001</v>
      </c>
      <c r="J94" s="198">
        <f t="shared" ca="1" si="1"/>
        <v>711.70096811083545</v>
      </c>
      <c r="K94" s="198">
        <f t="shared" ca="1" si="1"/>
        <v>122.88900958031373</v>
      </c>
      <c r="L94" s="198">
        <f t="shared" ca="1" si="1"/>
        <v>88.135401481573609</v>
      </c>
      <c r="M94" s="198">
        <f t="shared" ca="1" si="1"/>
        <v>34.753608098740116</v>
      </c>
      <c r="N94" s="199">
        <f t="shared" ca="1" si="1"/>
        <v>588.81195853052168</v>
      </c>
      <c r="O94" s="211"/>
      <c r="P94" s="209">
        <f t="shared" ca="1" si="2"/>
        <v>2955.0929999999998</v>
      </c>
      <c r="Q94" s="198">
        <f t="shared" ca="1" si="2"/>
        <v>403.11200000000002</v>
      </c>
      <c r="R94" s="198">
        <f t="shared" ca="1" si="2"/>
        <v>5462.3370000000004</v>
      </c>
      <c r="S94" s="198">
        <v>480.70699999999999</v>
      </c>
      <c r="T94" s="198">
        <f t="shared" ca="1" si="3"/>
        <v>614.73891580526174</v>
      </c>
      <c r="U94" s="208">
        <f t="shared" ca="1" si="3"/>
        <v>1220.1713309770819</v>
      </c>
      <c r="V94" s="98"/>
      <c r="W94" s="209">
        <f t="shared" ca="1" si="4"/>
        <v>2695.212</v>
      </c>
      <c r="X94" s="208">
        <f t="shared" ca="1" si="4"/>
        <v>93.238508522609337</v>
      </c>
      <c r="Y94" s="116"/>
    </row>
    <row r="95" spans="1:26" x14ac:dyDescent="0.25">
      <c r="A95" s="128"/>
      <c r="B95" s="4">
        <v>2025</v>
      </c>
      <c r="C95" s="126">
        <f t="shared" ca="1" si="5"/>
        <v>6897.3839399999997</v>
      </c>
      <c r="D95" s="126">
        <f t="shared" ca="1" si="0"/>
        <v>6858.721440406106</v>
      </c>
      <c r="E95" s="126">
        <f t="shared" ca="1" si="0"/>
        <v>2365.7912104061061</v>
      </c>
      <c r="F95" s="126">
        <f t="shared" ca="1" si="0"/>
        <v>1694.2169704061062</v>
      </c>
      <c r="G95" s="126">
        <f t="shared" ca="1" si="0"/>
        <v>671.57424000000003</v>
      </c>
      <c r="H95" s="126">
        <f t="shared" ca="1" si="0"/>
        <v>11390.31417</v>
      </c>
      <c r="I95" s="126">
        <v>1956.0173599999998</v>
      </c>
      <c r="J95" s="198">
        <f t="shared" ca="1" si="1"/>
        <v>703.27112947535932</v>
      </c>
      <c r="K95" s="198">
        <f t="shared" ca="1" si="1"/>
        <v>120.9493974228381</v>
      </c>
      <c r="L95" s="198">
        <f t="shared" ca="1" si="1"/>
        <v>86.615640794011455</v>
      </c>
      <c r="M95" s="198">
        <f t="shared" ca="1" si="1"/>
        <v>34.333756628826649</v>
      </c>
      <c r="N95" s="199">
        <f t="shared" ca="1" si="1"/>
        <v>582.32173205252127</v>
      </c>
      <c r="O95" s="211"/>
      <c r="P95" s="209">
        <f t="shared" ca="1" si="2"/>
        <v>2891.6297500000001</v>
      </c>
      <c r="Q95" s="198">
        <f t="shared" ca="1" si="2"/>
        <v>427.55009200000001</v>
      </c>
      <c r="R95" s="198">
        <f t="shared" ca="1" si="2"/>
        <v>5802.195068</v>
      </c>
      <c r="S95" s="198">
        <v>485.49990338720863</v>
      </c>
      <c r="T95" s="198">
        <f t="shared" ca="1" si="3"/>
        <v>595.5984192428956</v>
      </c>
      <c r="U95" s="208">
        <f t="shared" ca="1" si="3"/>
        <v>1283.1609474145437</v>
      </c>
      <c r="V95" s="98"/>
      <c r="W95" s="209">
        <f t="shared" ca="1" si="4"/>
        <v>2793.341302406106</v>
      </c>
      <c r="X95" s="208">
        <f t="shared" ca="1" si="4"/>
        <v>91.984672256441556</v>
      </c>
      <c r="Y95" s="481"/>
    </row>
    <row r="96" spans="1:26" x14ac:dyDescent="0.25">
      <c r="A96" s="128"/>
      <c r="B96" s="4">
        <v>2026</v>
      </c>
      <c r="C96" s="126">
        <f t="shared" ca="1" si="5"/>
        <v>7105.2740000000003</v>
      </c>
      <c r="D96" s="126">
        <f t="shared" ca="1" si="0"/>
        <v>7109.4821957961076</v>
      </c>
      <c r="E96" s="126">
        <f t="shared" ca="1" si="0"/>
        <v>2411.6240057961077</v>
      </c>
      <c r="F96" s="126">
        <f t="shared" ca="1" si="0"/>
        <v>1746.3476107961071</v>
      </c>
      <c r="G96" s="126">
        <f t="shared" ca="1" si="0"/>
        <v>665.27639499999998</v>
      </c>
      <c r="H96" s="126">
        <f t="shared" ca="1" si="0"/>
        <v>11803.132190000002</v>
      </c>
      <c r="I96" s="126">
        <v>2012.644135</v>
      </c>
      <c r="J96" s="198">
        <f t="shared" ca="1" si="1"/>
        <v>706.27270606863192</v>
      </c>
      <c r="K96" s="198">
        <f t="shared" ca="1" si="1"/>
        <v>119.82366697906622</v>
      </c>
      <c r="L96" s="198">
        <f t="shared" ca="1" si="1"/>
        <v>86.7688221890308</v>
      </c>
      <c r="M96" s="198">
        <f t="shared" ca="1" si="1"/>
        <v>33.054844790035368</v>
      </c>
      <c r="N96" s="199">
        <f t="shared" ca="1" si="1"/>
        <v>586.44903908956576</v>
      </c>
      <c r="O96" s="211"/>
      <c r="P96" s="209">
        <f t="shared" ca="1" si="2"/>
        <v>2975.2779999999998</v>
      </c>
      <c r="Q96" s="198">
        <f t="shared" ca="1" si="2"/>
        <v>433.28290299999998</v>
      </c>
      <c r="R96" s="198">
        <f t="shared" ca="1" si="2"/>
        <v>6194.4168770000006</v>
      </c>
      <c r="S96" s="198">
        <v>501.62007568920433</v>
      </c>
      <c r="T96" s="198">
        <f t="shared" ca="1" si="3"/>
        <v>593.13375684019354</v>
      </c>
      <c r="U96" s="198">
        <f t="shared" ca="1" si="3"/>
        <v>1321.2588772277161</v>
      </c>
      <c r="V96" s="212"/>
      <c r="W96" s="209">
        <f t="shared" ca="1" si="4"/>
        <v>2844.9069087961075</v>
      </c>
      <c r="X96" s="208">
        <f t="shared" ca="1" si="4"/>
        <v>90.689543298260176</v>
      </c>
      <c r="Y96" s="116"/>
    </row>
    <row r="97" spans="1:25" x14ac:dyDescent="0.25">
      <c r="A97" s="128"/>
      <c r="B97" s="4">
        <v>2027</v>
      </c>
      <c r="C97" s="126">
        <f t="shared" ca="1" si="5"/>
        <v>7322.14732</v>
      </c>
      <c r="D97" s="126">
        <f t="shared" ca="1" si="0"/>
        <v>7287.7364476015191</v>
      </c>
      <c r="E97" s="126">
        <f t="shared" ca="1" si="0"/>
        <v>2475.4175676015193</v>
      </c>
      <c r="F97" s="126">
        <f t="shared" ca="1" si="0"/>
        <v>1805.5271596015191</v>
      </c>
      <c r="G97" s="126">
        <f t="shared" ca="1" si="0"/>
        <v>669.89040800000009</v>
      </c>
      <c r="H97" s="126">
        <f t="shared" ca="1" si="0"/>
        <v>12134.466199999999</v>
      </c>
      <c r="I97" s="126">
        <v>2066.8086039999998</v>
      </c>
      <c r="J97" s="198">
        <f t="shared" ca="1" si="1"/>
        <v>706.88131157022804</v>
      </c>
      <c r="K97" s="198">
        <f t="shared" ca="1" si="1"/>
        <v>119.77004367074522</v>
      </c>
      <c r="L97" s="198">
        <f t="shared" ca="1" si="1"/>
        <v>87.358217694042423</v>
      </c>
      <c r="M97" s="198">
        <f t="shared" ca="1" si="1"/>
        <v>32.411825976702787</v>
      </c>
      <c r="N97" s="199">
        <f t="shared" ca="1" si="1"/>
        <v>587.11126789948275</v>
      </c>
      <c r="O97" s="211"/>
      <c r="P97" s="209">
        <f t="shared" ca="1" si="2"/>
        <v>3059.9781200000002</v>
      </c>
      <c r="Q97" s="198">
        <f t="shared" ca="1" si="2"/>
        <v>440.38830999999999</v>
      </c>
      <c r="R97" s="198">
        <f t="shared" ca="1" si="2"/>
        <v>6463.8632099999995</v>
      </c>
      <c r="S97" s="198">
        <v>521.58798433230686</v>
      </c>
      <c r="T97" s="198">
        <f t="shared" ca="1" si="3"/>
        <v>586.66576146632815</v>
      </c>
      <c r="U97" s="208">
        <f t="shared" ca="1" si="3"/>
        <v>1323.698345704463</v>
      </c>
      <c r="V97" s="271"/>
      <c r="W97" s="209">
        <f t="shared" ca="1" si="4"/>
        <v>2915.8058776015191</v>
      </c>
      <c r="X97" s="208">
        <f t="shared" ca="1" si="4"/>
        <v>89.750867456915302</v>
      </c>
      <c r="Y97" s="212"/>
    </row>
    <row r="98" spans="1:25" x14ac:dyDescent="0.25">
      <c r="A98" s="128"/>
      <c r="B98" s="4">
        <v>2028</v>
      </c>
      <c r="C98" s="126">
        <f t="shared" ca="1" si="5"/>
        <v>7541.5515299999997</v>
      </c>
      <c r="D98" s="126">
        <f t="shared" ca="1" si="5"/>
        <v>7460.8402175741103</v>
      </c>
      <c r="E98" s="126">
        <f t="shared" ca="1" si="5"/>
        <v>2560.7198475741102</v>
      </c>
      <c r="F98" s="126">
        <f t="shared" ca="1" si="5"/>
        <v>1871.31175257411</v>
      </c>
      <c r="G98" s="126">
        <f t="shared" ca="1" si="5"/>
        <v>689.408095</v>
      </c>
      <c r="H98" s="126">
        <f t="shared" ca="1" si="5"/>
        <v>12441.671899999999</v>
      </c>
      <c r="I98" s="126">
        <v>2123.8923949999999</v>
      </c>
      <c r="J98" s="198">
        <f t="shared" ca="1" si="1"/>
        <v>706.36308048808246</v>
      </c>
      <c r="K98" s="198">
        <f t="shared" ca="1" si="1"/>
        <v>120.56730621581751</v>
      </c>
      <c r="L98" s="198">
        <f t="shared" ca="1" si="1"/>
        <v>88.107653522348528</v>
      </c>
      <c r="M98" s="198">
        <f t="shared" ca="1" si="1"/>
        <v>32.459652693468968</v>
      </c>
      <c r="N98" s="199">
        <f t="shared" ca="1" si="1"/>
        <v>585.79577427226491</v>
      </c>
      <c r="O98" s="211"/>
      <c r="P98" s="209">
        <f t="shared" ca="1" si="2"/>
        <v>3144.6917699999999</v>
      </c>
      <c r="Q98" s="198">
        <f t="shared" ca="1" si="2"/>
        <v>446.67004499999996</v>
      </c>
      <c r="R98" s="198">
        <f t="shared" ca="1" si="2"/>
        <v>6722.240065</v>
      </c>
      <c r="S98" s="198">
        <v>542.45150370559895</v>
      </c>
      <c r="T98" s="198">
        <f t="shared" ca="1" si="3"/>
        <v>579.71850912348032</v>
      </c>
      <c r="U98" s="208">
        <f t="shared" ca="1" si="3"/>
        <v>1321.5762258981097</v>
      </c>
      <c r="V98" s="271"/>
      <c r="W98" s="209">
        <f t="shared" ca="1" si="4"/>
        <v>3007.38989257411</v>
      </c>
      <c r="X98" s="208">
        <f t="shared" ca="1" si="4"/>
        <v>89.440078491302529</v>
      </c>
      <c r="Y98" s="212"/>
    </row>
    <row r="99" spans="1:25" x14ac:dyDescent="0.25">
      <c r="A99" s="128"/>
      <c r="B99" s="4">
        <v>2029</v>
      </c>
      <c r="C99" s="126">
        <f t="shared" ca="1" si="5"/>
        <v>7765.0885799999996</v>
      </c>
      <c r="D99" s="126">
        <f t="shared" ca="1" si="5"/>
        <v>7619.197209608149</v>
      </c>
      <c r="E99" s="126">
        <f t="shared" ca="1" si="5"/>
        <v>2659.1468896081478</v>
      </c>
      <c r="F99" s="126">
        <f t="shared" ca="1" si="5"/>
        <v>1942.343930608148</v>
      </c>
      <c r="G99" s="126">
        <f t="shared" ca="1" si="5"/>
        <v>716.80295899999999</v>
      </c>
      <c r="H99" s="126">
        <f t="shared" ca="1" si="5"/>
        <v>12725.1389</v>
      </c>
      <c r="I99" s="126">
        <v>2182.5100610000004</v>
      </c>
      <c r="J99" s="198">
        <f t="shared" ca="1" si="1"/>
        <v>704.88957024826971</v>
      </c>
      <c r="K99" s="198">
        <f t="shared" ca="1" si="1"/>
        <v>121.83892927346957</v>
      </c>
      <c r="L99" s="198">
        <f t="shared" ca="1" si="1"/>
        <v>88.995875222595274</v>
      </c>
      <c r="M99" s="198">
        <f t="shared" ca="1" si="1"/>
        <v>32.843054050874315</v>
      </c>
      <c r="N99" s="199">
        <f t="shared" ca="1" si="1"/>
        <v>583.0506409748001</v>
      </c>
      <c r="O99" s="211"/>
      <c r="P99" s="209">
        <f t="shared" ca="1" si="2"/>
        <v>3230.1840200000001</v>
      </c>
      <c r="Q99" s="198">
        <f t="shared" ca="1" si="2"/>
        <v>452.56404499999996</v>
      </c>
      <c r="R99" s="198">
        <f t="shared" ca="1" si="2"/>
        <v>6978.0896650000004</v>
      </c>
      <c r="S99" s="198">
        <v>564.14956385382288</v>
      </c>
      <c r="T99" s="198">
        <f t="shared" ca="1" si="3"/>
        <v>572.57582509395934</v>
      </c>
      <c r="U99" s="208">
        <f t="shared" ca="1" si="3"/>
        <v>1317.1425072528036</v>
      </c>
      <c r="V99" s="271"/>
      <c r="W99" s="209">
        <f t="shared" ca="1" si="4"/>
        <v>3111.7109346081479</v>
      </c>
      <c r="X99" s="208">
        <f t="shared" ca="1" si="4"/>
        <v>89.490412520410089</v>
      </c>
      <c r="Y99" s="212"/>
    </row>
    <row r="100" spans="1:25" x14ac:dyDescent="0.25">
      <c r="A100" s="128"/>
      <c r="B100" s="4">
        <v>2030</v>
      </c>
      <c r="C100" s="126">
        <f t="shared" ca="1" si="5"/>
        <v>7985.2208899999996</v>
      </c>
      <c r="D100" s="126">
        <f t="shared" ca="1" si="5"/>
        <v>7768.5074872561454</v>
      </c>
      <c r="E100" s="126">
        <f t="shared" ca="1" si="5"/>
        <v>2765.1442472561453</v>
      </c>
      <c r="F100" s="126">
        <f t="shared" ca="1" si="5"/>
        <v>2017.5001602561454</v>
      </c>
      <c r="G100" s="126">
        <f t="shared" ca="1" si="5"/>
        <v>747.64408700000001</v>
      </c>
      <c r="H100" s="126">
        <f t="shared" ca="1" si="5"/>
        <v>12988.584129999999</v>
      </c>
      <c r="I100" s="126">
        <v>2245.7761809999997</v>
      </c>
      <c r="J100" s="198">
        <f t="shared" ca="1" si="1"/>
        <v>701.48256582903639</v>
      </c>
      <c r="K100" s="198">
        <f t="shared" ca="1" si="1"/>
        <v>123.12643934200426</v>
      </c>
      <c r="L100" s="198">
        <f t="shared" ca="1" si="1"/>
        <v>89.835317398272167</v>
      </c>
      <c r="M100" s="198">
        <f t="shared" ca="1" si="1"/>
        <v>33.291121943732108</v>
      </c>
      <c r="N100" s="199">
        <f t="shared" ca="1" si="1"/>
        <v>578.35612648703204</v>
      </c>
      <c r="O100" s="211"/>
      <c r="P100" s="209">
        <f t="shared" ca="1" si="2"/>
        <v>3322.7709500000001</v>
      </c>
      <c r="Q100" s="198">
        <f t="shared" ca="1" si="2"/>
        <v>458.285529</v>
      </c>
      <c r="R100" s="198">
        <f t="shared" ca="1" si="2"/>
        <v>7247.2435109999997</v>
      </c>
      <c r="S100" s="198">
        <v>586.71554640797569</v>
      </c>
      <c r="T100" s="198">
        <f t="shared" ca="1" si="3"/>
        <v>566.33422624351158</v>
      </c>
      <c r="U100" s="208">
        <f t="shared" ca="1" si="3"/>
        <v>1313.3330260592618</v>
      </c>
      <c r="V100" s="271"/>
      <c r="W100" s="209">
        <f t="shared" ca="1" si="4"/>
        <v>3223.4297762561455</v>
      </c>
      <c r="X100" s="208">
        <f t="shared" ca="1" si="4"/>
        <v>89.545744649499852</v>
      </c>
      <c r="Y100" s="212"/>
    </row>
    <row r="101" spans="1:25" x14ac:dyDescent="0.25">
      <c r="A101" s="128"/>
      <c r="B101" s="213" t="s">
        <v>141</v>
      </c>
      <c r="C101" s="203">
        <f ca="1">OFFSET(C$9,4*(ROW()-ROW(C$101)),0)</f>
        <v>3766.6444299999998</v>
      </c>
      <c r="D101" s="203">
        <f t="shared" ref="D101:H119" ca="1" si="6">OFFSET(D$9,4*(ROW()-ROW(D$101)),0)</f>
        <v>5382.12</v>
      </c>
      <c r="E101" s="203">
        <f t="shared" ca="1" si="6"/>
        <v>1701.24</v>
      </c>
      <c r="F101" s="203">
        <f t="shared" ca="1" si="6"/>
        <v>1261.1010000000001</v>
      </c>
      <c r="G101" s="203">
        <f t="shared" ca="1" si="6"/>
        <v>440.13900000000001</v>
      </c>
      <c r="H101" s="203">
        <f t="shared" ca="1" si="6"/>
        <v>7447.5244299999995</v>
      </c>
      <c r="I101" s="203">
        <v>1134.597</v>
      </c>
      <c r="J101" s="203">
        <f t="shared" ref="J101:N119" ca="1" si="7">OFFSET(J$9,4*(ROW()-ROW(J$101)),0)</f>
        <v>806.34484579106061</v>
      </c>
      <c r="K101" s="203">
        <f t="shared" ca="1" si="7"/>
        <v>149.94222618251237</v>
      </c>
      <c r="L101" s="203">
        <f t="shared" ca="1" si="7"/>
        <v>111.14968574745043</v>
      </c>
      <c r="M101" s="203">
        <f t="shared" ca="1" si="7"/>
        <v>38.792540435061966</v>
      </c>
      <c r="N101" s="214">
        <f t="shared" ca="1" si="7"/>
        <v>656.40261960854821</v>
      </c>
      <c r="O101" s="211"/>
      <c r="P101" s="366">
        <f t="shared" ref="P101:R119" ca="1" si="8">OFFSET(P$9,4*(ROW()-ROW(P$101)),0)</f>
        <v>1832.0329999999999</v>
      </c>
      <c r="Q101" s="203">
        <f t="shared" ca="1" si="8"/>
        <v>332.90300000000002</v>
      </c>
      <c r="R101" s="203">
        <f t="shared" ca="1" si="8"/>
        <v>4244.585</v>
      </c>
      <c r="S101" s="203">
        <v>276.714</v>
      </c>
      <c r="T101" s="203">
        <f t="shared" ref="T101:U119" ca="1" si="9">OFFSET(T$9,4*(ROW()-ROW(T$101)),0)</f>
        <v>662.06733305868147</v>
      </c>
      <c r="U101" s="214">
        <f t="shared" ca="1" si="9"/>
        <v>1654.2307219728673</v>
      </c>
      <c r="V101" s="59"/>
      <c r="W101" s="367">
        <f t="shared" ref="W101:X119" ca="1" si="10">OFFSET(W$9,4*(ROW()-ROW(W$101)),0)</f>
        <v>2034.143</v>
      </c>
      <c r="X101" s="368">
        <f t="shared" ca="1" si="10"/>
        <v>117.23538738269362</v>
      </c>
      <c r="Y101" s="482"/>
    </row>
    <row r="102" spans="1:25" x14ac:dyDescent="0.25">
      <c r="A102" s="128"/>
      <c r="B102" s="103" t="s">
        <v>142</v>
      </c>
      <c r="C102" s="126">
        <f t="shared" ref="C102:C119" ca="1" si="11">OFFSET(C$9,4*(ROW()-ROW(C$101)),0)</f>
        <v>4033.9368599999998</v>
      </c>
      <c r="D102" s="126">
        <f t="shared" ca="1" si="6"/>
        <v>5545.3819999999996</v>
      </c>
      <c r="E102" s="126">
        <f t="shared" ca="1" si="6"/>
        <v>1724.4079999999999</v>
      </c>
      <c r="F102" s="126">
        <f t="shared" ca="1" si="6"/>
        <v>1277.3130000000001</v>
      </c>
      <c r="G102" s="126">
        <f t="shared" ca="1" si="6"/>
        <v>447.09500000000003</v>
      </c>
      <c r="H102" s="126">
        <f t="shared" ca="1" si="6"/>
        <v>7854.910859999999</v>
      </c>
      <c r="I102" s="126">
        <v>1193.5740000000001</v>
      </c>
      <c r="J102" s="126">
        <f t="shared" ca="1" si="7"/>
        <v>802.5743573502773</v>
      </c>
      <c r="K102" s="126">
        <f t="shared" ca="1" si="7"/>
        <v>144.47432668607055</v>
      </c>
      <c r="L102" s="126">
        <f t="shared" ca="1" si="7"/>
        <v>107.01581971457152</v>
      </c>
      <c r="M102" s="126">
        <f t="shared" ca="1" si="7"/>
        <v>37.458506971499048</v>
      </c>
      <c r="N102" s="216">
        <f t="shared" ca="1" si="7"/>
        <v>658.10003066420666</v>
      </c>
      <c r="O102" s="211"/>
      <c r="P102" s="215">
        <f t="shared" ca="1" si="8"/>
        <v>1849.722</v>
      </c>
      <c r="Q102" s="126">
        <f t="shared" ca="1" si="8"/>
        <v>311.36500000000001</v>
      </c>
      <c r="R102" s="126">
        <f t="shared" ca="1" si="8"/>
        <v>4422.8789999999999</v>
      </c>
      <c r="S102" s="126">
        <v>281.33800000000002</v>
      </c>
      <c r="T102" s="126">
        <f t="shared" ca="1" si="9"/>
        <v>657.47321726890789</v>
      </c>
      <c r="U102" s="129">
        <f t="shared" ca="1" si="9"/>
        <v>1682.7602385742416</v>
      </c>
      <c r="V102" s="59"/>
      <c r="W102" s="126">
        <f t="shared" ca="1" si="10"/>
        <v>2035.7729999999999</v>
      </c>
      <c r="X102" s="129">
        <f t="shared" ca="1" si="10"/>
        <v>112.49129697698422</v>
      </c>
      <c r="Y102" s="116"/>
    </row>
    <row r="103" spans="1:25" x14ac:dyDescent="0.25">
      <c r="A103" s="128"/>
      <c r="B103" s="103" t="s">
        <v>143</v>
      </c>
      <c r="C103" s="126">
        <f t="shared" ca="1" si="11"/>
        <v>4391.7131600000002</v>
      </c>
      <c r="D103" s="126">
        <f t="shared" ca="1" si="6"/>
        <v>6049.2020000000002</v>
      </c>
      <c r="E103" s="126">
        <f t="shared" ca="1" si="6"/>
        <v>1774.037</v>
      </c>
      <c r="F103" s="126">
        <f t="shared" ca="1" si="6"/>
        <v>1299.8240000000001</v>
      </c>
      <c r="G103" s="126">
        <f t="shared" ca="1" si="6"/>
        <v>474.21300000000002</v>
      </c>
      <c r="H103" s="126">
        <f t="shared" ca="1" si="6"/>
        <v>8666.8781600000002</v>
      </c>
      <c r="I103" s="126">
        <v>1228.019</v>
      </c>
      <c r="J103" s="126">
        <f t="shared" ca="1" si="7"/>
        <v>850.22423594423219</v>
      </c>
      <c r="K103" s="126">
        <f t="shared" ca="1" si="7"/>
        <v>144.46331856428932</v>
      </c>
      <c r="L103" s="126">
        <f t="shared" ca="1" si="7"/>
        <v>105.84722223353222</v>
      </c>
      <c r="M103" s="126">
        <f t="shared" ca="1" si="7"/>
        <v>38.616096330757102</v>
      </c>
      <c r="N103" s="216">
        <f t="shared" ca="1" si="7"/>
        <v>705.76091737994284</v>
      </c>
      <c r="O103" s="211"/>
      <c r="P103" s="215">
        <f t="shared" ca="1" si="8"/>
        <v>1990.3910000000001</v>
      </c>
      <c r="Q103" s="126">
        <f t="shared" ca="1" si="8"/>
        <v>299.59300000000002</v>
      </c>
      <c r="R103" s="126">
        <f t="shared" ca="1" si="8"/>
        <v>4721.5460000000003</v>
      </c>
      <c r="S103" s="126">
        <v>324.66500000000002</v>
      </c>
      <c r="T103" s="126">
        <f t="shared" ca="1" si="9"/>
        <v>613.05992330556126</v>
      </c>
      <c r="U103" s="129">
        <f t="shared" ca="1" si="9"/>
        <v>1546.559992607765</v>
      </c>
      <c r="V103" s="59"/>
      <c r="W103" s="126">
        <f t="shared" ca="1" si="10"/>
        <v>2073.63</v>
      </c>
      <c r="X103" s="129">
        <f t="shared" ca="1" si="10"/>
        <v>109.57672796448954</v>
      </c>
      <c r="Y103" s="116"/>
    </row>
    <row r="104" spans="1:25" x14ac:dyDescent="0.25">
      <c r="A104" s="128"/>
      <c r="B104" s="103" t="s">
        <v>144</v>
      </c>
      <c r="C104" s="126">
        <f t="shared" ca="1" si="11"/>
        <v>4745.7022299999999</v>
      </c>
      <c r="D104" s="126">
        <f t="shared" ca="1" si="6"/>
        <v>6502.1549999999997</v>
      </c>
      <c r="E104" s="126">
        <f t="shared" ca="1" si="6"/>
        <v>1844.9970000000001</v>
      </c>
      <c r="F104" s="126">
        <f t="shared" ca="1" si="6"/>
        <v>1330.854</v>
      </c>
      <c r="G104" s="126">
        <f t="shared" ca="1" si="6"/>
        <v>514.14300000000003</v>
      </c>
      <c r="H104" s="126">
        <f t="shared" ca="1" si="6"/>
        <v>9402.8602300000002</v>
      </c>
      <c r="I104" s="126">
        <v>1301.6559999999999</v>
      </c>
      <c r="J104" s="126">
        <f t="shared" ca="1" si="7"/>
        <v>864.11903221742148</v>
      </c>
      <c r="K104" s="126">
        <f t="shared" ca="1" si="7"/>
        <v>141.74228828507688</v>
      </c>
      <c r="L104" s="126">
        <f t="shared" ca="1" si="7"/>
        <v>102.24314258145012</v>
      </c>
      <c r="M104" s="126">
        <f t="shared" ca="1" si="7"/>
        <v>39.499145703626773</v>
      </c>
      <c r="N104" s="216">
        <f t="shared" ca="1" si="7"/>
        <v>722.37674393234465</v>
      </c>
      <c r="O104" s="211"/>
      <c r="P104" s="215">
        <f t="shared" ca="1" si="8"/>
        <v>1996.568</v>
      </c>
      <c r="Q104" s="126">
        <f t="shared" ca="1" si="8"/>
        <v>297.58199999999999</v>
      </c>
      <c r="R104" s="126">
        <f t="shared" ca="1" si="8"/>
        <v>4992.518</v>
      </c>
      <c r="S104" s="126">
        <v>325.93099999999998</v>
      </c>
      <c r="T104" s="126">
        <f t="shared" ca="1" si="9"/>
        <v>612.5738269756481</v>
      </c>
      <c r="U104" s="129">
        <f t="shared" ca="1" si="9"/>
        <v>1623.073595331527</v>
      </c>
      <c r="V104" s="59"/>
      <c r="W104" s="126">
        <f t="shared" ca="1" si="10"/>
        <v>2142.5790000000002</v>
      </c>
      <c r="X104" s="129">
        <f t="shared" ca="1" si="10"/>
        <v>110.29190114091929</v>
      </c>
      <c r="Y104" s="116"/>
    </row>
    <row r="105" spans="1:25" x14ac:dyDescent="0.25">
      <c r="A105" s="128"/>
      <c r="B105" s="103" t="s">
        <v>145</v>
      </c>
      <c r="C105" s="126">
        <f t="shared" ca="1" si="11"/>
        <v>5018.2009099999996</v>
      </c>
      <c r="D105" s="126">
        <f t="shared" ca="1" si="6"/>
        <v>6938.2389999999996</v>
      </c>
      <c r="E105" s="126">
        <f t="shared" ca="1" si="6"/>
        <v>1915.3420000000001</v>
      </c>
      <c r="F105" s="126">
        <f t="shared" ca="1" si="6"/>
        <v>1374.595</v>
      </c>
      <c r="G105" s="126">
        <f t="shared" ca="1" si="6"/>
        <v>540.74699999999996</v>
      </c>
      <c r="H105" s="126">
        <f t="shared" ca="1" si="6"/>
        <v>10041.09791</v>
      </c>
      <c r="I105" s="126">
        <v>1314.0029999999999</v>
      </c>
      <c r="J105" s="126">
        <f t="shared" ca="1" si="7"/>
        <v>909.92485633594424</v>
      </c>
      <c r="K105" s="126">
        <f t="shared" ca="1" si="7"/>
        <v>145.76389856035334</v>
      </c>
      <c r="L105" s="126">
        <f t="shared" ca="1" si="7"/>
        <v>104.61125279013821</v>
      </c>
      <c r="M105" s="126">
        <f t="shared" ca="1" si="7"/>
        <v>41.15264577021513</v>
      </c>
      <c r="N105" s="216">
        <f t="shared" ca="1" si="7"/>
        <v>764.1609577755911</v>
      </c>
      <c r="O105" s="211"/>
      <c r="P105" s="215">
        <f t="shared" ca="1" si="8"/>
        <v>2281.0709999999999</v>
      </c>
      <c r="Q105" s="126">
        <f t="shared" ca="1" si="8"/>
        <v>302.46199999999999</v>
      </c>
      <c r="R105" s="126">
        <f t="shared" ca="1" si="8"/>
        <v>5429.3119999999999</v>
      </c>
      <c r="S105" s="126">
        <v>341.80599999999998</v>
      </c>
      <c r="T105" s="126">
        <f t="shared" ca="1" si="9"/>
        <v>667.35838458072715</v>
      </c>
      <c r="U105" s="129">
        <f t="shared" ca="1" si="9"/>
        <v>1676.9085387617538</v>
      </c>
      <c r="V105" s="59"/>
      <c r="W105" s="126">
        <f t="shared" ca="1" si="10"/>
        <v>2217.8040000000001</v>
      </c>
      <c r="X105" s="129">
        <f t="shared" ca="1" si="10"/>
        <v>109.28281373419067</v>
      </c>
      <c r="Y105" s="116"/>
    </row>
    <row r="106" spans="1:25" x14ac:dyDescent="0.25">
      <c r="A106" s="128"/>
      <c r="B106" s="103" t="s">
        <v>146</v>
      </c>
      <c r="C106" s="126">
        <f t="shared" ca="1" si="11"/>
        <v>5237.7961100000002</v>
      </c>
      <c r="D106" s="126">
        <f t="shared" ca="1" si="6"/>
        <v>6705.8280000000004</v>
      </c>
      <c r="E106" s="126">
        <f t="shared" ca="1" si="6"/>
        <v>1939.5640000000001</v>
      </c>
      <c r="F106" s="126">
        <f t="shared" ca="1" si="6"/>
        <v>1400.165</v>
      </c>
      <c r="G106" s="126">
        <f t="shared" ca="1" si="6"/>
        <v>539.399</v>
      </c>
      <c r="H106" s="126">
        <f t="shared" ca="1" si="6"/>
        <v>10004.060109999999</v>
      </c>
      <c r="I106" s="126">
        <v>1368.604</v>
      </c>
      <c r="J106" s="126">
        <f t="shared" ca="1" si="7"/>
        <v>872.68662885685001</v>
      </c>
      <c r="K106" s="126">
        <f t="shared" ca="1" si="7"/>
        <v>141.71842256781363</v>
      </c>
      <c r="L106" s="126">
        <f t="shared" ca="1" si="7"/>
        <v>102.30607246508121</v>
      </c>
      <c r="M106" s="126">
        <f t="shared" ca="1" si="7"/>
        <v>39.412350102732425</v>
      </c>
      <c r="N106" s="216">
        <f t="shared" ca="1" si="7"/>
        <v>730.96820628903606</v>
      </c>
      <c r="O106" s="211"/>
      <c r="P106" s="215">
        <f t="shared" ca="1" si="8"/>
        <v>2354.049</v>
      </c>
      <c r="Q106" s="126">
        <f t="shared" ca="1" si="8"/>
        <v>329.31400000000002</v>
      </c>
      <c r="R106" s="126">
        <f t="shared" ca="1" si="8"/>
        <v>5171.6319999999996</v>
      </c>
      <c r="S106" s="126">
        <v>356.42500000000001</v>
      </c>
      <c r="T106" s="126">
        <f t="shared" ca="1" si="9"/>
        <v>660.46124710668437</v>
      </c>
      <c r="U106" s="129">
        <f t="shared" ca="1" si="9"/>
        <v>1543.3670477660096</v>
      </c>
      <c r="V106" s="59"/>
      <c r="W106" s="126">
        <f t="shared" ca="1" si="10"/>
        <v>2268.8780000000002</v>
      </c>
      <c r="X106" s="129">
        <f t="shared" ca="1" si="10"/>
        <v>107.27154872229359</v>
      </c>
      <c r="Y106" s="116"/>
    </row>
    <row r="107" spans="1:25" x14ac:dyDescent="0.25">
      <c r="A107" s="128"/>
      <c r="B107" s="103" t="s">
        <v>147</v>
      </c>
      <c r="C107" s="126">
        <f t="shared" ca="1" si="11"/>
        <v>5360.7856000000002</v>
      </c>
      <c r="D107" s="126">
        <f t="shared" ca="1" si="6"/>
        <v>6954.0140000000001</v>
      </c>
      <c r="E107" s="126">
        <f t="shared" ca="1" si="6"/>
        <v>1968.3040000000001</v>
      </c>
      <c r="F107" s="126">
        <f t="shared" ca="1" si="6"/>
        <v>1406.8</v>
      </c>
      <c r="G107" s="126">
        <f t="shared" ca="1" si="6"/>
        <v>561.50400000000002</v>
      </c>
      <c r="H107" s="126">
        <f t="shared" ca="1" si="6"/>
        <v>10346.495600000002</v>
      </c>
      <c r="I107" s="126">
        <v>1410.8679999999999</v>
      </c>
      <c r="J107" s="126">
        <f t="shared" ca="1" si="7"/>
        <v>872.85271194753875</v>
      </c>
      <c r="K107" s="126">
        <f t="shared" ca="1" si="7"/>
        <v>139.51014552743419</v>
      </c>
      <c r="L107" s="126">
        <f t="shared" ca="1" si="7"/>
        <v>99.711666860400825</v>
      </c>
      <c r="M107" s="126">
        <f t="shared" ca="1" si="7"/>
        <v>39.798478667033351</v>
      </c>
      <c r="N107" s="216">
        <f t="shared" ca="1" si="7"/>
        <v>733.34256642010473</v>
      </c>
      <c r="O107" s="211"/>
      <c r="P107" s="215">
        <f t="shared" ca="1" si="8"/>
        <v>2451.123</v>
      </c>
      <c r="Q107" s="126">
        <f t="shared" ca="1" si="8"/>
        <v>348.505</v>
      </c>
      <c r="R107" s="126">
        <f t="shared" ca="1" si="8"/>
        <v>5312.8220000000001</v>
      </c>
      <c r="S107" s="126">
        <v>367.38900000000001</v>
      </c>
      <c r="T107" s="126">
        <f t="shared" ca="1" si="9"/>
        <v>667.1737586046396</v>
      </c>
      <c r="U107" s="129">
        <f t="shared" ca="1" si="9"/>
        <v>1540.9625764516627</v>
      </c>
      <c r="V107" s="59"/>
      <c r="W107" s="126">
        <f t="shared" ca="1" si="10"/>
        <v>2316.8090000000002</v>
      </c>
      <c r="X107" s="129">
        <f t="shared" ca="1" si="10"/>
        <v>105.77201216227321</v>
      </c>
      <c r="Y107" s="116"/>
    </row>
    <row r="108" spans="1:25" x14ac:dyDescent="0.25">
      <c r="A108" s="128"/>
      <c r="B108" s="103" t="s">
        <v>148</v>
      </c>
      <c r="C108" s="126">
        <f t="shared" ca="1" si="11"/>
        <v>5529.5774199999996</v>
      </c>
      <c r="D108" s="126">
        <f t="shared" ca="1" si="6"/>
        <v>7149.9780000000001</v>
      </c>
      <c r="E108" s="126">
        <f t="shared" ca="1" si="6"/>
        <v>2049.3969999999999</v>
      </c>
      <c r="F108" s="126">
        <f t="shared" ca="1" si="6"/>
        <v>1463.875</v>
      </c>
      <c r="G108" s="126">
        <f t="shared" ca="1" si="6"/>
        <v>585.52200000000005</v>
      </c>
      <c r="H108" s="126">
        <f t="shared" ca="1" si="6"/>
        <v>10630.15842</v>
      </c>
      <c r="I108" s="126">
        <v>1461.6949999999999</v>
      </c>
      <c r="J108" s="126">
        <f t="shared" ca="1" si="7"/>
        <v>867.45561967441893</v>
      </c>
      <c r="K108" s="126">
        <f t="shared" ca="1" si="7"/>
        <v>140.2068831048885</v>
      </c>
      <c r="L108" s="126">
        <f t="shared" ca="1" si="7"/>
        <v>100.14914192085216</v>
      </c>
      <c r="M108" s="126">
        <f t="shared" ca="1" si="7"/>
        <v>40.057741184036338</v>
      </c>
      <c r="N108" s="216">
        <f t="shared" ca="1" si="7"/>
        <v>727.24873656953048</v>
      </c>
      <c r="O108" s="211"/>
      <c r="P108" s="215">
        <f t="shared" ca="1" si="8"/>
        <v>2710.8229999999999</v>
      </c>
      <c r="Q108" s="126">
        <f t="shared" ca="1" si="8"/>
        <v>380.47300000000001</v>
      </c>
      <c r="R108" s="126">
        <f t="shared" ca="1" si="8"/>
        <v>5147.1970000000001</v>
      </c>
      <c r="S108" s="126">
        <v>379.44600000000003</v>
      </c>
      <c r="T108" s="126">
        <f t="shared" ca="1" si="9"/>
        <v>714.41601703536207</v>
      </c>
      <c r="U108" s="129">
        <f t="shared" ca="1" si="9"/>
        <v>1456.7738228891596</v>
      </c>
      <c r="V108" s="59"/>
      <c r="W108" s="126">
        <f t="shared" ca="1" si="10"/>
        <v>2429.87</v>
      </c>
      <c r="X108" s="129">
        <f t="shared" ca="1" si="10"/>
        <v>107.59530664531769</v>
      </c>
      <c r="Y108" s="116"/>
    </row>
    <row r="109" spans="1:25" x14ac:dyDescent="0.25">
      <c r="A109" s="128"/>
      <c r="B109" s="103" t="s">
        <v>149</v>
      </c>
      <c r="C109" s="126">
        <f t="shared" ca="1" si="11"/>
        <v>5906.3169099999996</v>
      </c>
      <c r="D109" s="126">
        <f t="shared" ca="1" si="6"/>
        <v>7397.9009999999998</v>
      </c>
      <c r="E109" s="126">
        <f t="shared" ca="1" si="6"/>
        <v>2075.5819999999999</v>
      </c>
      <c r="F109" s="126">
        <f t="shared" ca="1" si="6"/>
        <v>1517.2829999999999</v>
      </c>
      <c r="G109" s="126">
        <f t="shared" ca="1" si="6"/>
        <v>558.29899999999998</v>
      </c>
      <c r="H109" s="126">
        <f t="shared" ca="1" si="6"/>
        <v>11228.635910000001</v>
      </c>
      <c r="I109" s="126">
        <v>1468.7070000000001</v>
      </c>
      <c r="J109" s="126">
        <f t="shared" ca="1" si="7"/>
        <v>905.84561182046525</v>
      </c>
      <c r="K109" s="126">
        <f t="shared" ca="1" si="7"/>
        <v>141.32035865560658</v>
      </c>
      <c r="L109" s="126">
        <f t="shared" ca="1" si="7"/>
        <v>103.30739895704181</v>
      </c>
      <c r="M109" s="126">
        <f t="shared" ca="1" si="7"/>
        <v>38.012959698564792</v>
      </c>
      <c r="N109" s="216">
        <f t="shared" ca="1" si="7"/>
        <v>764.52525316485878</v>
      </c>
      <c r="O109" s="211"/>
      <c r="P109" s="215">
        <f t="shared" ca="1" si="8"/>
        <v>2814.288</v>
      </c>
      <c r="Q109" s="126">
        <f t="shared" ca="1" si="8"/>
        <v>395.94799999999998</v>
      </c>
      <c r="R109" s="126">
        <f t="shared" ca="1" si="8"/>
        <v>5682.6130000000003</v>
      </c>
      <c r="S109" s="126">
        <v>385.85</v>
      </c>
      <c r="T109" s="126">
        <f t="shared" ca="1" si="9"/>
        <v>729.37359077361657</v>
      </c>
      <c r="U109" s="129">
        <f t="shared" ca="1" si="9"/>
        <v>1575.3689257483479</v>
      </c>
      <c r="V109" s="59"/>
      <c r="W109" s="126">
        <f t="shared" ca="1" si="10"/>
        <v>2471.5299999999997</v>
      </c>
      <c r="X109" s="129">
        <f t="shared" ca="1" si="10"/>
        <v>117.10798205708582</v>
      </c>
      <c r="Y109" s="116"/>
    </row>
    <row r="110" spans="1:25" x14ac:dyDescent="0.25">
      <c r="A110" s="128"/>
      <c r="B110" s="103" t="s">
        <v>150</v>
      </c>
      <c r="C110" s="130">
        <f t="shared" ca="1" si="11"/>
        <v>6301.0505000000003</v>
      </c>
      <c r="D110" s="130">
        <f t="shared" ca="1" si="6"/>
        <v>7331.0969999999998</v>
      </c>
      <c r="E110" s="130">
        <f t="shared" ca="1" si="6"/>
        <v>2119.1280000000002</v>
      </c>
      <c r="F110" s="130">
        <f t="shared" ca="1" si="6"/>
        <v>1577.2950000000001</v>
      </c>
      <c r="G110" s="130">
        <f t="shared" ca="1" si="6"/>
        <v>541.83299999999997</v>
      </c>
      <c r="H110" s="130">
        <f t="shared" ca="1" si="6"/>
        <v>11513.0195</v>
      </c>
      <c r="I110" s="130">
        <v>1535.5260000000001</v>
      </c>
      <c r="J110" s="130">
        <f t="shared" ca="1" si="7"/>
        <v>887.78356732481234</v>
      </c>
      <c r="K110" s="130">
        <f t="shared" ca="1" si="7"/>
        <v>138.0066504897996</v>
      </c>
      <c r="L110" s="130">
        <f t="shared" ca="1" si="7"/>
        <v>102.72017536661704</v>
      </c>
      <c r="M110" s="130">
        <f t="shared" ca="1" si="7"/>
        <v>35.286475123182541</v>
      </c>
      <c r="N110" s="216">
        <f t="shared" ca="1" si="7"/>
        <v>749.7769168350128</v>
      </c>
      <c r="O110" s="211"/>
      <c r="P110" s="215">
        <f t="shared" ca="1" si="8"/>
        <v>3019.2330000000002</v>
      </c>
      <c r="Q110" s="130">
        <f t="shared" ca="1" si="8"/>
        <v>396.87799999999999</v>
      </c>
      <c r="R110" s="130">
        <f t="shared" ca="1" si="8"/>
        <v>5707.5659999999998</v>
      </c>
      <c r="S110" s="130">
        <v>419.71699999999998</v>
      </c>
      <c r="T110" s="130">
        <f t="shared" ca="1" si="9"/>
        <v>719.34970468196434</v>
      </c>
      <c r="U110" s="129">
        <f t="shared" ca="1" si="9"/>
        <v>1454.4190490258911</v>
      </c>
      <c r="V110" s="59"/>
      <c r="W110" s="130">
        <f t="shared" ca="1" si="10"/>
        <v>2516.0060000000003</v>
      </c>
      <c r="X110" s="129">
        <f t="shared" ca="1" si="10"/>
        <v>104.80956447480787</v>
      </c>
      <c r="Y110" s="116"/>
    </row>
    <row r="111" spans="1:25" x14ac:dyDescent="0.25">
      <c r="A111" s="128"/>
      <c r="B111" s="103" t="s">
        <v>151</v>
      </c>
      <c r="C111" s="130">
        <f t="shared" ca="1" si="11"/>
        <v>6599.26872</v>
      </c>
      <c r="D111" s="130">
        <f t="shared" ca="1" si="6"/>
        <v>6609.1310000000003</v>
      </c>
      <c r="E111" s="130">
        <f t="shared" ca="1" si="6"/>
        <v>2197.0500000000002</v>
      </c>
      <c r="F111" s="130">
        <f t="shared" ca="1" si="6"/>
        <v>1618.7940000000001</v>
      </c>
      <c r="G111" s="130">
        <f t="shared" ca="1" si="6"/>
        <v>578.25599999999997</v>
      </c>
      <c r="H111" s="130">
        <f t="shared" ca="1" si="6"/>
        <v>11011.349719999998</v>
      </c>
      <c r="I111" s="130">
        <v>1647.953</v>
      </c>
      <c r="J111" s="130">
        <f t="shared" ca="1" si="7"/>
        <v>801.50342394473637</v>
      </c>
      <c r="K111" s="130">
        <f t="shared" ca="1" si="7"/>
        <v>133.31994298381085</v>
      </c>
      <c r="L111" s="130">
        <f t="shared" ca="1" si="7"/>
        <v>98.230592741419215</v>
      </c>
      <c r="M111" s="130">
        <f t="shared" ca="1" si="7"/>
        <v>35.089350242391617</v>
      </c>
      <c r="N111" s="216">
        <f t="shared" ca="1" si="7"/>
        <v>668.18348096092541</v>
      </c>
      <c r="O111" s="211"/>
      <c r="P111" s="215">
        <f t="shared" ca="1" si="8"/>
        <v>3040.5659999999998</v>
      </c>
      <c r="Q111" s="130">
        <f t="shared" ca="1" si="8"/>
        <v>394.75900000000001</v>
      </c>
      <c r="R111" s="130">
        <f t="shared" ca="1" si="8"/>
        <v>5573.777</v>
      </c>
      <c r="S111" s="130">
        <v>464.64299999999997</v>
      </c>
      <c r="T111" s="130">
        <f t="shared" ca="1" si="9"/>
        <v>654.38756206377798</v>
      </c>
      <c r="U111" s="129">
        <f t="shared" ca="1" si="9"/>
        <v>1284.5423260438658</v>
      </c>
      <c r="V111" s="59"/>
      <c r="W111" s="217">
        <f t="shared" ca="1" si="10"/>
        <v>2591.8090000000002</v>
      </c>
      <c r="X111" s="129">
        <f t="shared" ca="1" si="10"/>
        <v>98.281464425896502</v>
      </c>
      <c r="Y111" s="116"/>
    </row>
    <row r="112" spans="1:25" x14ac:dyDescent="0.25">
      <c r="A112" s="128"/>
      <c r="B112" s="103" t="s">
        <v>152</v>
      </c>
      <c r="C112" s="130">
        <f t="shared" ca="1" si="11"/>
        <v>6525.9483</v>
      </c>
      <c r="D112" s="130">
        <f t="shared" ca="1" si="6"/>
        <v>6620.0339999999997</v>
      </c>
      <c r="E112" s="130">
        <f t="shared" ca="1" si="6"/>
        <v>2252.607</v>
      </c>
      <c r="F112" s="130">
        <f t="shared" ca="1" si="6"/>
        <v>1620.57</v>
      </c>
      <c r="G112" s="130">
        <f t="shared" ca="1" si="6"/>
        <v>632.03700000000003</v>
      </c>
      <c r="H112" s="130">
        <f t="shared" ca="1" si="6"/>
        <v>10893.375300000002</v>
      </c>
      <c r="I112" s="130">
        <v>1768.316</v>
      </c>
      <c r="J112" s="130">
        <f t="shared" ca="1" si="7"/>
        <v>743.4181616860335</v>
      </c>
      <c r="K112" s="130">
        <f t="shared" ca="1" si="7"/>
        <v>127.38712990212156</v>
      </c>
      <c r="L112" s="130">
        <f t="shared" ca="1" si="7"/>
        <v>91.644819138660722</v>
      </c>
      <c r="M112" s="130">
        <f t="shared" ca="1" si="7"/>
        <v>35.742310763460836</v>
      </c>
      <c r="N112" s="216">
        <f t="shared" ca="1" si="7"/>
        <v>616.031031783912</v>
      </c>
      <c r="O112" s="211"/>
      <c r="P112" s="215">
        <f t="shared" ca="1" si="8"/>
        <v>2941.933</v>
      </c>
      <c r="Q112" s="130">
        <f t="shared" ca="1" si="8"/>
        <v>393.04399999999998</v>
      </c>
      <c r="R112" s="130">
        <f t="shared" ca="1" si="8"/>
        <v>5600.0079999999998</v>
      </c>
      <c r="S112" s="130">
        <v>468.74</v>
      </c>
      <c r="T112" s="130">
        <f t="shared" ca="1" si="9"/>
        <v>627.62576268293731</v>
      </c>
      <c r="U112" s="129">
        <f t="shared" ca="1" si="9"/>
        <v>1278.5450356274266</v>
      </c>
      <c r="V112" s="59"/>
      <c r="W112" s="217">
        <f t="shared" ca="1" si="10"/>
        <v>2645.6509999999998</v>
      </c>
      <c r="X112" s="129">
        <f t="shared" ca="1" si="10"/>
        <v>95.200622376105017</v>
      </c>
      <c r="Y112" s="116"/>
    </row>
    <row r="113" spans="1:25" x14ac:dyDescent="0.25">
      <c r="A113" s="128"/>
      <c r="B113" s="103" t="s">
        <v>153</v>
      </c>
      <c r="C113" s="130">
        <f t="shared" ca="1" si="11"/>
        <v>6765.2023799999997</v>
      </c>
      <c r="D113" s="130">
        <f t="shared" ca="1" si="6"/>
        <v>6574.3209999999999</v>
      </c>
      <c r="E113" s="130">
        <f t="shared" ca="1" si="6"/>
        <v>2318.9479999999999</v>
      </c>
      <c r="F113" s="130">
        <f t="shared" ca="1" si="6"/>
        <v>1662.9970000000001</v>
      </c>
      <c r="G113" s="130">
        <f t="shared" ca="1" si="6"/>
        <v>655.95100000000002</v>
      </c>
      <c r="H113" s="130">
        <f t="shared" ca="1" si="6"/>
        <v>11020.575379999998</v>
      </c>
      <c r="I113" s="130">
        <v>1894.7940000000001</v>
      </c>
      <c r="J113" s="130">
        <f t="shared" ca="1" si="7"/>
        <v>704.00916300136043</v>
      </c>
      <c r="K113" s="130">
        <f t="shared" ca="1" si="7"/>
        <v>122.3852302677758</v>
      </c>
      <c r="L113" s="130">
        <f t="shared" ca="1" si="7"/>
        <v>87.766638484183503</v>
      </c>
      <c r="M113" s="130">
        <f t="shared" ca="1" si="7"/>
        <v>34.618591783592308</v>
      </c>
      <c r="N113" s="216">
        <f t="shared" ca="1" si="7"/>
        <v>581.62393273358464</v>
      </c>
      <c r="O113" s="211"/>
      <c r="P113" s="217">
        <f t="shared" ca="1" si="8"/>
        <v>2842.1170000000002</v>
      </c>
      <c r="Q113" s="130">
        <f t="shared" ca="1" si="8"/>
        <v>407.30099999999999</v>
      </c>
      <c r="R113" s="130">
        <f t="shared" ca="1" si="8"/>
        <v>5384.8360000000002</v>
      </c>
      <c r="S113" s="130">
        <v>484.05500000000001</v>
      </c>
      <c r="T113" s="130">
        <f t="shared" ca="1" si="9"/>
        <v>587.14753488756446</v>
      </c>
      <c r="U113" s="131">
        <f t="shared" ca="1" si="9"/>
        <v>1196.5865449174166</v>
      </c>
      <c r="V113" s="59"/>
      <c r="W113" s="130">
        <f t="shared" ca="1" si="10"/>
        <v>2726.2489999999998</v>
      </c>
      <c r="X113" s="126">
        <f t="shared" ca="1" si="10"/>
        <v>92.944341447549192</v>
      </c>
      <c r="Y113" s="481"/>
    </row>
    <row r="114" spans="1:25" x14ac:dyDescent="0.25">
      <c r="A114" s="128"/>
      <c r="B114" s="103" t="s">
        <v>154</v>
      </c>
      <c r="C114" s="130">
        <f t="shared" ca="1" si="11"/>
        <v>6959.5508</v>
      </c>
      <c r="D114" s="130">
        <f t="shared" ca="1" si="6"/>
        <v>6964.4582210431317</v>
      </c>
      <c r="E114" s="130">
        <f t="shared" ca="1" si="6"/>
        <v>2376.7025110431314</v>
      </c>
      <c r="F114" s="130">
        <f t="shared" ca="1" si="6"/>
        <v>1706.6223180431314</v>
      </c>
      <c r="G114" s="130">
        <f t="shared" ca="1" si="6"/>
        <v>670.08019300000001</v>
      </c>
      <c r="H114" s="130">
        <f t="shared" ca="1" si="6"/>
        <v>11547.30651</v>
      </c>
      <c r="I114" s="130">
        <v>1969.9280349999999</v>
      </c>
      <c r="J114" s="130">
        <f t="shared" ca="1" si="7"/>
        <v>706.82830913887324</v>
      </c>
      <c r="K114" s="130">
        <f t="shared" ca="1" si="7"/>
        <v>120.64920488545314</v>
      </c>
      <c r="L114" s="130">
        <f t="shared" ca="1" si="7"/>
        <v>86.633739290031031</v>
      </c>
      <c r="M114" s="130">
        <f t="shared" ca="1" si="7"/>
        <v>34.015465595422114</v>
      </c>
      <c r="N114" s="216">
        <f t="shared" ca="1" si="7"/>
        <v>586.17910425342006</v>
      </c>
      <c r="O114" s="211"/>
      <c r="P114" s="217">
        <f t="shared" ca="1" si="8"/>
        <v>2914.6807100000001</v>
      </c>
      <c r="Q114" s="130">
        <f t="shared" ca="1" si="8"/>
        <v>428.95179300000001</v>
      </c>
      <c r="R114" s="130">
        <f t="shared" ca="1" si="8"/>
        <v>6015.4385570000004</v>
      </c>
      <c r="S114" s="130">
        <v>491.46635924056648</v>
      </c>
      <c r="T114" s="130">
        <f t="shared" ca="1" si="9"/>
        <v>593.05803036119937</v>
      </c>
      <c r="U114" s="131">
        <f t="shared" ca="1" si="9"/>
        <v>1311.2576738636049</v>
      </c>
      <c r="V114" s="59"/>
      <c r="W114" s="130">
        <f t="shared" ca="1" si="10"/>
        <v>2805.6543040431316</v>
      </c>
      <c r="X114" s="126">
        <f t="shared" ca="1" si="10"/>
        <v>91.611256106120337</v>
      </c>
      <c r="Y114" s="481"/>
    </row>
    <row r="115" spans="1:25" x14ac:dyDescent="0.25">
      <c r="A115" s="128"/>
      <c r="B115" s="103" t="s">
        <v>155</v>
      </c>
      <c r="C115" s="130">
        <f t="shared" ca="1" si="11"/>
        <v>7162.8086700000003</v>
      </c>
      <c r="D115" s="130">
        <f t="shared" ca="1" si="6"/>
        <v>7145.8942018706111</v>
      </c>
      <c r="E115" s="130">
        <f t="shared" ca="1" si="6"/>
        <v>2425.302221870611</v>
      </c>
      <c r="F115" s="130">
        <f t="shared" ca="1" si="6"/>
        <v>1760.465669870611</v>
      </c>
      <c r="G115" s="130">
        <f t="shared" ca="1" si="6"/>
        <v>664.83655199999998</v>
      </c>
      <c r="H115" s="130">
        <f t="shared" ca="1" si="6"/>
        <v>11883.40065</v>
      </c>
      <c r="I115" s="130">
        <v>2026.4149669999999</v>
      </c>
      <c r="J115" s="130">
        <f t="shared" ca="1" si="7"/>
        <v>706.10921775088775</v>
      </c>
      <c r="K115" s="130">
        <f t="shared" ca="1" si="7"/>
        <v>119.68438159836245</v>
      </c>
      <c r="L115" s="130">
        <f t="shared" ca="1" si="7"/>
        <v>86.875871849529759</v>
      </c>
      <c r="M115" s="130">
        <f t="shared" ca="1" si="7"/>
        <v>32.808509748832698</v>
      </c>
      <c r="N115" s="216">
        <f t="shared" ca="1" si="7"/>
        <v>586.42483615252524</v>
      </c>
      <c r="O115" s="211"/>
      <c r="P115" s="217">
        <f t="shared" ca="1" si="8"/>
        <v>2996.6445800000001</v>
      </c>
      <c r="Q115" s="130">
        <f t="shared" ca="1" si="8"/>
        <v>435.07202799999999</v>
      </c>
      <c r="R115" s="130">
        <f t="shared" ca="1" si="8"/>
        <v>6262.0860420000008</v>
      </c>
      <c r="S115" s="130">
        <v>506.45708135293188</v>
      </c>
      <c r="T115" s="130">
        <f t="shared" ca="1" si="9"/>
        <v>591.6877639453412</v>
      </c>
      <c r="U115" s="126">
        <f t="shared" ca="1" si="9"/>
        <v>1322.3545126685651</v>
      </c>
      <c r="V115" s="218"/>
      <c r="W115" s="130">
        <f t="shared" ca="1" si="10"/>
        <v>2860.374249870611</v>
      </c>
      <c r="X115" s="131">
        <f t="shared" ca="1" si="10"/>
        <v>90.399187937410446</v>
      </c>
      <c r="Y115" s="116"/>
    </row>
    <row r="116" spans="1:25" x14ac:dyDescent="0.25">
      <c r="A116" s="128"/>
      <c r="B116" s="103" t="s">
        <v>156</v>
      </c>
      <c r="C116" s="130">
        <f t="shared" ca="1" si="11"/>
        <v>7379.97426</v>
      </c>
      <c r="D116" s="130">
        <f t="shared" ca="1" si="6"/>
        <v>7324.2015785021158</v>
      </c>
      <c r="E116" s="130">
        <f t="shared" ca="1" si="6"/>
        <v>2495.1519685021153</v>
      </c>
      <c r="F116" s="130">
        <f t="shared" ca="1" si="6"/>
        <v>1821.4207425021157</v>
      </c>
      <c r="G116" s="130">
        <f t="shared" ca="1" si="6"/>
        <v>673.73122599999999</v>
      </c>
      <c r="H116" s="130">
        <f t="shared" ca="1" si="6"/>
        <v>12209.023870000001</v>
      </c>
      <c r="I116" s="130">
        <v>2080.7258630000001</v>
      </c>
      <c r="J116" s="130">
        <f t="shared" ca="1" si="7"/>
        <v>706.68491702705956</v>
      </c>
      <c r="K116" s="130">
        <f t="shared" ca="1" si="7"/>
        <v>119.91738137500701</v>
      </c>
      <c r="L116" s="130">
        <f t="shared" ca="1" si="7"/>
        <v>87.537756649786786</v>
      </c>
      <c r="M116" s="130">
        <f t="shared" ca="1" si="7"/>
        <v>32.379624725220232</v>
      </c>
      <c r="N116" s="199">
        <f t="shared" ca="1" si="7"/>
        <v>586.76753565205252</v>
      </c>
      <c r="O116" s="211"/>
      <c r="P116" s="217">
        <f t="shared" ca="1" si="8"/>
        <v>3081.3065799999999</v>
      </c>
      <c r="Q116" s="130">
        <f t="shared" ca="1" si="8"/>
        <v>442.06070699999998</v>
      </c>
      <c r="R116" s="130">
        <f t="shared" ca="1" si="8"/>
        <v>6530.1992929999997</v>
      </c>
      <c r="S116" s="130">
        <v>526.72740279299023</v>
      </c>
      <c r="T116" s="130">
        <f t="shared" ca="1" si="9"/>
        <v>584.9907492302973</v>
      </c>
      <c r="U116" s="131">
        <f t="shared" ca="1" si="9"/>
        <v>1323.6941847014889</v>
      </c>
      <c r="V116" s="218"/>
      <c r="W116" s="217">
        <f t="shared" ca="1" si="10"/>
        <v>2937.2126755021154</v>
      </c>
      <c r="X116" s="131">
        <f t="shared" ca="1" si="10"/>
        <v>89.62848792925142</v>
      </c>
      <c r="Y116" s="116"/>
    </row>
    <row r="117" spans="1:25" x14ac:dyDescent="0.25">
      <c r="A117" s="128"/>
      <c r="B117" s="103" t="s">
        <v>157</v>
      </c>
      <c r="C117" s="130">
        <f t="shared" ca="1" si="11"/>
        <v>7600.6348799999996</v>
      </c>
      <c r="D117" s="130">
        <f t="shared" ca="1" si="6"/>
        <v>7493.2802237854821</v>
      </c>
      <c r="E117" s="130">
        <f t="shared" ca="1" si="6"/>
        <v>2584.1361437854821</v>
      </c>
      <c r="F117" s="130">
        <f t="shared" ca="1" si="6"/>
        <v>1888.6227817854824</v>
      </c>
      <c r="G117" s="130">
        <f t="shared" ca="1" si="6"/>
        <v>695.51336199999992</v>
      </c>
      <c r="H117" s="130">
        <f t="shared" ca="1" si="6"/>
        <v>12509.778960000001</v>
      </c>
      <c r="I117" s="130">
        <v>2138.499296</v>
      </c>
      <c r="J117" s="130">
        <f t="shared" ca="1" si="7"/>
        <v>705.81810019849934</v>
      </c>
      <c r="K117" s="130">
        <f t="shared" ca="1" si="7"/>
        <v>120.83876523219028</v>
      </c>
      <c r="L117" s="130">
        <f t="shared" ca="1" si="7"/>
        <v>88.315333342316066</v>
      </c>
      <c r="M117" s="130">
        <f t="shared" ca="1" si="7"/>
        <v>32.523431889874232</v>
      </c>
      <c r="N117" s="199">
        <f t="shared" ca="1" si="7"/>
        <v>584.97933496630901</v>
      </c>
      <c r="O117" s="211"/>
      <c r="P117" s="217">
        <f t="shared" ca="1" si="8"/>
        <v>3165.64174</v>
      </c>
      <c r="Q117" s="130">
        <f t="shared" ca="1" si="8"/>
        <v>448.13515599999999</v>
      </c>
      <c r="R117" s="130">
        <f t="shared" ca="1" si="8"/>
        <v>6785.0313939999996</v>
      </c>
      <c r="S117" s="130">
        <v>547.79649890470967</v>
      </c>
      <c r="T117" s="130">
        <f t="shared" ca="1" si="9"/>
        <v>577.88644986405245</v>
      </c>
      <c r="U117" s="131">
        <f t="shared" ca="1" si="9"/>
        <v>1320.4112411200756</v>
      </c>
      <c r="V117" s="218"/>
      <c r="W117" s="217">
        <f t="shared" ca="1" si="10"/>
        <v>3032.2712997854819</v>
      </c>
      <c r="X117" s="131">
        <f t="shared" ca="1" si="10"/>
        <v>89.423410835362333</v>
      </c>
      <c r="Y117" s="116"/>
    </row>
    <row r="118" spans="1:25" x14ac:dyDescent="0.25">
      <c r="A118" s="128"/>
      <c r="B118" s="103" t="s">
        <v>158</v>
      </c>
      <c r="C118" s="130">
        <f t="shared" ca="1" si="11"/>
        <v>7823.7265500000003</v>
      </c>
      <c r="D118" s="130">
        <f t="shared" ca="1" si="6"/>
        <v>7649.128415340394</v>
      </c>
      <c r="E118" s="130">
        <f t="shared" ca="1" si="6"/>
        <v>2685.1167853403945</v>
      </c>
      <c r="F118" s="130">
        <f t="shared" ca="1" si="6"/>
        <v>1960.8183733403944</v>
      </c>
      <c r="G118" s="130">
        <f t="shared" ca="1" si="6"/>
        <v>724.29841199999998</v>
      </c>
      <c r="H118" s="130">
        <f t="shared" ca="1" si="6"/>
        <v>12787.73818</v>
      </c>
      <c r="I118" s="130">
        <v>2197.6166900000003</v>
      </c>
      <c r="J118" s="130">
        <f t="shared" ca="1" si="7"/>
        <v>704.0743290560099</v>
      </c>
      <c r="K118" s="130">
        <f t="shared" ca="1" si="7"/>
        <v>122.18312672809174</v>
      </c>
      <c r="L118" s="130">
        <f t="shared" ca="1" si="7"/>
        <v>89.224767097140784</v>
      </c>
      <c r="M118" s="130">
        <f t="shared" ca="1" si="7"/>
        <v>32.95835963095093</v>
      </c>
      <c r="N118" s="199">
        <f t="shared" ca="1" si="7"/>
        <v>581.89120232791834</v>
      </c>
      <c r="O118" s="211"/>
      <c r="P118" s="217">
        <f t="shared" ca="1" si="8"/>
        <v>3252.7256699999998</v>
      </c>
      <c r="Q118" s="130">
        <f t="shared" ca="1" si="8"/>
        <v>454.04906900000003</v>
      </c>
      <c r="R118" s="130">
        <f t="shared" ca="1" si="8"/>
        <v>7044.8700410000001</v>
      </c>
      <c r="S118" s="130">
        <v>569.7083588608981</v>
      </c>
      <c r="T118" s="130">
        <f t="shared" ca="1" si="9"/>
        <v>570.94575134962975</v>
      </c>
      <c r="U118" s="131">
        <f t="shared" ca="1" si="9"/>
        <v>1316.2733165779232</v>
      </c>
      <c r="V118" s="218"/>
      <c r="W118" s="217">
        <f t="shared" ca="1" si="10"/>
        <v>3139.1658543403946</v>
      </c>
      <c r="X118" s="131">
        <f t="shared" ca="1" si="10"/>
        <v>89.51726556435392</v>
      </c>
      <c r="Y118" s="116"/>
    </row>
    <row r="119" spans="1:25" ht="15.75" thickBot="1" x14ac:dyDescent="0.3">
      <c r="A119" s="128"/>
      <c r="B119" s="103" t="s">
        <v>159</v>
      </c>
      <c r="C119" s="130">
        <f t="shared" ca="1" si="11"/>
        <v>8042.8193099999999</v>
      </c>
      <c r="D119" s="130">
        <f t="shared" ca="1" si="6"/>
        <v>7795.4878619132041</v>
      </c>
      <c r="E119" s="130">
        <f t="shared" ca="1" si="6"/>
        <v>2791.5961019132042</v>
      </c>
      <c r="F119" s="130">
        <f t="shared" ca="1" si="6"/>
        <v>2036.4299109132041</v>
      </c>
      <c r="G119" s="130">
        <f t="shared" ca="1" si="6"/>
        <v>755.16619100000003</v>
      </c>
      <c r="H119" s="130">
        <f t="shared" ca="1" si="6"/>
        <v>13046.711070000001</v>
      </c>
      <c r="I119" s="130">
        <v>2262.6614749999999</v>
      </c>
      <c r="J119" s="130">
        <f t="shared" ca="1" si="7"/>
        <v>699.98571800994694</v>
      </c>
      <c r="K119" s="130">
        <f t="shared" ca="1" si="7"/>
        <v>123.3766576554809</v>
      </c>
      <c r="L119" s="130">
        <f t="shared" ca="1" si="7"/>
        <v>90.001528439564922</v>
      </c>
      <c r="M119" s="130">
        <f t="shared" ca="1" si="7"/>
        <v>33.375129215915962</v>
      </c>
      <c r="N119" s="199">
        <f t="shared" ca="1" si="7"/>
        <v>576.60906035446601</v>
      </c>
      <c r="O119" s="211"/>
      <c r="P119" s="217">
        <f t="shared" ca="1" si="8"/>
        <v>3346.47973</v>
      </c>
      <c r="Q119" s="130">
        <f t="shared" ca="1" si="8"/>
        <v>459.57693399999999</v>
      </c>
      <c r="R119" s="130">
        <f t="shared" ca="1" si="8"/>
        <v>7313.7244859999992</v>
      </c>
      <c r="S119" s="130">
        <v>592.49669321533383</v>
      </c>
      <c r="T119" s="130">
        <f t="shared" ca="1" si="9"/>
        <v>564.80985772924362</v>
      </c>
      <c r="U119" s="131">
        <f t="shared" ca="1" si="9"/>
        <v>1311.9569288760422</v>
      </c>
      <c r="V119" s="218"/>
      <c r="W119" s="217">
        <f t="shared" ca="1" si="10"/>
        <v>3251.1730359132043</v>
      </c>
      <c r="X119" s="131">
        <f t="shared" ca="1" si="10"/>
        <v>89.516345780882546</v>
      </c>
      <c r="Y119" s="116"/>
    </row>
    <row r="120" spans="1:25" x14ac:dyDescent="0.25">
      <c r="B120" s="369" t="s">
        <v>160</v>
      </c>
      <c r="C120" s="370"/>
      <c r="D120" s="370"/>
      <c r="E120" s="371"/>
      <c r="F120" s="371"/>
      <c r="G120" s="371"/>
      <c r="H120" s="370"/>
      <c r="I120" s="372"/>
      <c r="J120" s="372"/>
      <c r="K120" s="372"/>
      <c r="L120" s="372"/>
      <c r="M120" s="372"/>
      <c r="N120" s="373"/>
      <c r="O120" s="221"/>
      <c r="P120" s="369" t="s">
        <v>160</v>
      </c>
      <c r="Q120" s="370"/>
      <c r="R120" s="370"/>
      <c r="S120" s="370"/>
      <c r="T120" s="370"/>
      <c r="U120" s="374"/>
      <c r="V120" s="376"/>
      <c r="W120" s="378" t="s">
        <v>160</v>
      </c>
      <c r="X120" s="379"/>
    </row>
    <row r="121" spans="1:25" ht="14.25" customHeight="1" x14ac:dyDescent="0.25">
      <c r="B121" s="132" t="s">
        <v>371</v>
      </c>
      <c r="C121" s="81"/>
      <c r="D121" s="81"/>
      <c r="E121" s="219"/>
      <c r="F121" s="219"/>
      <c r="G121" s="219"/>
      <c r="H121" s="81"/>
      <c r="I121" s="6"/>
      <c r="J121" s="6"/>
      <c r="K121" s="6"/>
      <c r="L121" s="6"/>
      <c r="M121" s="6"/>
      <c r="N121" s="220"/>
      <c r="O121" s="223"/>
      <c r="P121" s="591" t="s">
        <v>372</v>
      </c>
      <c r="Q121" s="568"/>
      <c r="R121" s="568"/>
      <c r="S121" s="568"/>
      <c r="T121" s="568"/>
      <c r="U121" s="592"/>
      <c r="V121" s="377"/>
      <c r="W121" s="593" t="s">
        <v>373</v>
      </c>
      <c r="X121" s="594"/>
    </row>
    <row r="122" spans="1:25" ht="15" customHeight="1" x14ac:dyDescent="0.25">
      <c r="B122" s="133" t="s">
        <v>374</v>
      </c>
      <c r="C122" s="134"/>
      <c r="D122" s="134"/>
      <c r="E122" s="134"/>
      <c r="F122" s="134"/>
      <c r="G122" s="81"/>
      <c r="H122" s="81"/>
      <c r="I122" s="6"/>
      <c r="J122" s="6"/>
      <c r="K122" s="6"/>
      <c r="L122" s="6"/>
      <c r="M122" s="6"/>
      <c r="N122" s="220"/>
      <c r="O122" s="223"/>
      <c r="P122" s="591" t="s">
        <v>375</v>
      </c>
      <c r="Q122" s="568"/>
      <c r="R122" s="568"/>
      <c r="S122" s="568"/>
      <c r="T122" s="568"/>
      <c r="U122" s="592"/>
      <c r="V122" s="377"/>
      <c r="W122" s="593"/>
      <c r="X122" s="594"/>
    </row>
    <row r="123" spans="1:25" x14ac:dyDescent="0.25">
      <c r="B123" s="132" t="s">
        <v>376</v>
      </c>
      <c r="C123" s="134"/>
      <c r="D123" s="134"/>
      <c r="E123" s="134"/>
      <c r="F123" s="134"/>
      <c r="G123" s="81"/>
      <c r="H123" s="81"/>
      <c r="I123" s="6"/>
      <c r="J123" s="6"/>
      <c r="K123" s="6"/>
      <c r="L123" s="6"/>
      <c r="M123" s="6"/>
      <c r="N123" s="220"/>
      <c r="O123" s="223"/>
      <c r="P123" s="595" t="s">
        <v>377</v>
      </c>
      <c r="Q123" s="596"/>
      <c r="R123" s="596"/>
      <c r="S123" s="596"/>
      <c r="T123" s="596"/>
      <c r="U123" s="597"/>
      <c r="V123" s="377"/>
      <c r="W123" s="593"/>
      <c r="X123" s="594"/>
    </row>
    <row r="124" spans="1:25" x14ac:dyDescent="0.25">
      <c r="B124" s="132" t="s">
        <v>378</v>
      </c>
      <c r="C124" s="81"/>
      <c r="D124" s="81"/>
      <c r="E124" s="81"/>
      <c r="F124" s="81"/>
      <c r="G124" s="81"/>
      <c r="H124" s="81"/>
      <c r="I124" s="6"/>
      <c r="J124" s="6"/>
      <c r="K124" s="6"/>
      <c r="L124" s="6"/>
      <c r="M124" s="6"/>
      <c r="N124" s="220"/>
      <c r="O124" s="223"/>
      <c r="P124" s="598"/>
      <c r="Q124" s="596"/>
      <c r="R124" s="596"/>
      <c r="S124" s="596"/>
      <c r="T124" s="596"/>
      <c r="U124" s="597"/>
      <c r="V124" s="377"/>
      <c r="W124" s="593"/>
      <c r="X124" s="594"/>
    </row>
    <row r="125" spans="1:25" x14ac:dyDescent="0.25">
      <c r="B125" s="132" t="s">
        <v>379</v>
      </c>
      <c r="C125" s="81"/>
      <c r="D125" s="81"/>
      <c r="E125" s="81"/>
      <c r="F125" s="81"/>
      <c r="G125" s="81"/>
      <c r="H125" s="81"/>
      <c r="I125" s="6"/>
      <c r="J125" s="6"/>
      <c r="K125" s="6"/>
      <c r="L125" s="6"/>
      <c r="M125" s="6"/>
      <c r="N125" s="220"/>
      <c r="O125" s="223"/>
      <c r="P125" s="132" t="s">
        <v>380</v>
      </c>
      <c r="Q125" s="81"/>
      <c r="R125" s="81"/>
      <c r="S125" s="81"/>
      <c r="T125" s="81"/>
      <c r="U125" s="375"/>
      <c r="V125" s="377"/>
      <c r="W125" s="593"/>
      <c r="X125" s="594"/>
    </row>
    <row r="126" spans="1:25" ht="15" customHeight="1" x14ac:dyDescent="0.25">
      <c r="B126" s="132" t="s">
        <v>381</v>
      </c>
      <c r="C126" s="81"/>
      <c r="D126" s="81"/>
      <c r="E126" s="81"/>
      <c r="F126" s="81"/>
      <c r="G126" s="81"/>
      <c r="H126" s="81"/>
      <c r="I126" s="6"/>
      <c r="J126" s="6"/>
      <c r="K126" s="6"/>
      <c r="L126" s="6"/>
      <c r="M126" s="6"/>
      <c r="N126" s="220"/>
      <c r="O126" s="223"/>
      <c r="P126" s="593" t="s">
        <v>382</v>
      </c>
      <c r="Q126" s="599"/>
      <c r="R126" s="599"/>
      <c r="S126" s="599"/>
      <c r="T126" s="599"/>
      <c r="U126" s="594"/>
      <c r="V126" s="377"/>
      <c r="W126" s="593"/>
      <c r="X126" s="594"/>
    </row>
    <row r="127" spans="1:25" x14ac:dyDescent="0.25">
      <c r="B127" s="132" t="s">
        <v>383</v>
      </c>
      <c r="C127" s="81"/>
      <c r="D127" s="81"/>
      <c r="E127" s="81"/>
      <c r="F127" s="81"/>
      <c r="G127" s="81"/>
      <c r="H127" s="81"/>
      <c r="I127" s="6"/>
      <c r="J127" s="6"/>
      <c r="K127" s="6"/>
      <c r="L127" s="6"/>
      <c r="M127" s="6"/>
      <c r="N127" s="220"/>
      <c r="O127" s="223"/>
      <c r="P127" s="593"/>
      <c r="Q127" s="599"/>
      <c r="R127" s="599"/>
      <c r="S127" s="599"/>
      <c r="T127" s="599"/>
      <c r="U127" s="594"/>
      <c r="V127" s="377"/>
      <c r="W127" s="224"/>
      <c r="X127" s="225"/>
    </row>
    <row r="128" spans="1:25" ht="15.75" thickBot="1" x14ac:dyDescent="0.3">
      <c r="B128" s="226" t="s">
        <v>384</v>
      </c>
      <c r="C128" s="227"/>
      <c r="D128" s="243"/>
      <c r="E128" s="243"/>
      <c r="F128" s="243"/>
      <c r="G128" s="243"/>
      <c r="H128" s="243"/>
      <c r="I128" s="228"/>
      <c r="J128" s="228"/>
      <c r="K128" s="228"/>
      <c r="L128" s="228"/>
      <c r="M128" s="228"/>
      <c r="N128" s="229"/>
      <c r="O128" s="223"/>
      <c r="P128" s="582"/>
      <c r="Q128" s="583"/>
      <c r="R128" s="583"/>
      <c r="S128" s="583"/>
      <c r="T128" s="583"/>
      <c r="U128" s="584"/>
      <c r="V128" s="377"/>
      <c r="W128" s="230"/>
      <c r="X128" s="231"/>
    </row>
  </sheetData>
  <mergeCells count="10">
    <mergeCell ref="P128:U128"/>
    <mergeCell ref="B2:X2"/>
    <mergeCell ref="C3:N3"/>
    <mergeCell ref="P3:U3"/>
    <mergeCell ref="W3:X3"/>
    <mergeCell ref="P121:U121"/>
    <mergeCell ref="W121:X126"/>
    <mergeCell ref="P122:U122"/>
    <mergeCell ref="P123:U124"/>
    <mergeCell ref="P126:U127"/>
  </mergeCells>
  <phoneticPr fontId="86" type="noConversion"/>
  <hyperlinks>
    <hyperlink ref="A1" location="Contents!A1" display="Back to contents" xr:uid="{2DFD1412-E7EB-4F19-A468-49A3EBB92697}"/>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5D0F-AB07-4F91-9585-DC1110CEA5D5}">
  <sheetPr codeName="Sheet13">
    <tabColor theme="6"/>
    <pageSetUpPr fitToPage="1"/>
  </sheetPr>
  <dimension ref="A1:J124"/>
  <sheetViews>
    <sheetView showGridLines="0" zoomScaleNormal="100" zoomScaleSheetLayoutView="55" workbookViewId="0"/>
  </sheetViews>
  <sheetFormatPr defaultColWidth="8.77734375" defaultRowHeight="15" x14ac:dyDescent="0.25"/>
  <cols>
    <col min="1" max="1" width="9.21875" style="1" customWidth="1"/>
    <col min="2" max="2" width="10.44140625" style="1" customWidth="1"/>
    <col min="3" max="8" width="14.21875" style="1" customWidth="1"/>
    <col min="9" max="9" width="3.44140625" style="1" customWidth="1"/>
    <col min="10" max="16384" width="8.77734375" style="1"/>
  </cols>
  <sheetData>
    <row r="1" spans="1:9" ht="33.75" customHeight="1" thickBot="1" x14ac:dyDescent="0.3">
      <c r="A1" s="5" t="s">
        <v>23</v>
      </c>
      <c r="B1" s="314"/>
      <c r="C1" s="438"/>
    </row>
    <row r="2" spans="1:9" ht="22.5" customHeight="1" thickBot="1" x14ac:dyDescent="0.35">
      <c r="B2" s="496" t="s">
        <v>385</v>
      </c>
      <c r="C2" s="497"/>
      <c r="D2" s="497"/>
      <c r="E2" s="497"/>
      <c r="F2" s="497"/>
      <c r="G2" s="497"/>
      <c r="H2" s="600"/>
      <c r="I2" s="280"/>
    </row>
    <row r="3" spans="1:9" ht="21" customHeight="1" x14ac:dyDescent="0.35">
      <c r="B3" s="195"/>
      <c r="C3" s="588" t="s">
        <v>349</v>
      </c>
      <c r="D3" s="588"/>
      <c r="E3" s="588"/>
      <c r="F3" s="588"/>
      <c r="G3" s="588"/>
      <c r="H3" s="589"/>
      <c r="I3" s="280"/>
    </row>
    <row r="4" spans="1:9" ht="72.95" customHeight="1" x14ac:dyDescent="0.3">
      <c r="B4" s="196"/>
      <c r="C4" s="89" t="s">
        <v>386</v>
      </c>
      <c r="D4" s="89" t="s">
        <v>387</v>
      </c>
      <c r="E4" s="89" t="s">
        <v>388</v>
      </c>
      <c r="F4" s="176" t="s">
        <v>389</v>
      </c>
      <c r="G4" s="176" t="s">
        <v>390</v>
      </c>
      <c r="H4" s="176" t="s">
        <v>391</v>
      </c>
      <c r="I4" s="281"/>
    </row>
    <row r="5" spans="1:9" x14ac:dyDescent="0.25">
      <c r="B5" s="103" t="s">
        <v>60</v>
      </c>
      <c r="C5" s="126">
        <v>40.877000000000002</v>
      </c>
      <c r="D5" s="126">
        <v>388.85</v>
      </c>
      <c r="E5" s="126">
        <v>429.72699999999998</v>
      </c>
      <c r="F5" s="98">
        <v>3.7206368508432126</v>
      </c>
      <c r="G5" s="98">
        <v>35.393244109166112</v>
      </c>
      <c r="H5" s="98">
        <v>39.113880960009318</v>
      </c>
      <c r="I5" s="127"/>
    </row>
    <row r="6" spans="1:9" x14ac:dyDescent="0.25">
      <c r="B6" s="103" t="s">
        <v>61</v>
      </c>
      <c r="C6" s="126">
        <v>43.024000000000001</v>
      </c>
      <c r="D6" s="126">
        <v>394.60300000000001</v>
      </c>
      <c r="E6" s="126">
        <v>437.62700000000001</v>
      </c>
      <c r="F6" s="98">
        <v>3.8735723044622077</v>
      </c>
      <c r="G6" s="98">
        <v>35.52722322558806</v>
      </c>
      <c r="H6" s="98">
        <v>39.40079553005026</v>
      </c>
      <c r="I6" s="127"/>
    </row>
    <row r="7" spans="1:9" x14ac:dyDescent="0.25">
      <c r="B7" s="103" t="s">
        <v>62</v>
      </c>
      <c r="C7" s="126">
        <v>44.451999999999998</v>
      </c>
      <c r="D7" s="126">
        <v>389.31799999999998</v>
      </c>
      <c r="E7" s="126">
        <v>433.77</v>
      </c>
      <c r="F7" s="98">
        <v>3.9708714621082462</v>
      </c>
      <c r="G7" s="98">
        <v>34.7775518735953</v>
      </c>
      <c r="H7" s="98">
        <v>38.748423335703549</v>
      </c>
      <c r="I7" s="127"/>
    </row>
    <row r="8" spans="1:9" x14ac:dyDescent="0.25">
      <c r="B8" s="103" t="s">
        <v>63</v>
      </c>
      <c r="C8" s="126">
        <v>44.195</v>
      </c>
      <c r="D8" s="126">
        <v>391.64</v>
      </c>
      <c r="E8" s="126">
        <v>435.83499999999998</v>
      </c>
      <c r="F8" s="98">
        <v>3.9110031088027881</v>
      </c>
      <c r="G8" s="98">
        <v>34.657885677826087</v>
      </c>
      <c r="H8" s="98">
        <v>38.568888786628868</v>
      </c>
      <c r="I8" s="127"/>
    </row>
    <row r="9" spans="1:9" ht="18.75" customHeight="1" x14ac:dyDescent="0.25">
      <c r="B9" s="103" t="s">
        <v>64</v>
      </c>
      <c r="C9" s="126">
        <v>45.656999999999996</v>
      </c>
      <c r="D9" s="126">
        <v>394.48200000000003</v>
      </c>
      <c r="E9" s="126">
        <v>440.13900000000001</v>
      </c>
      <c r="F9" s="98">
        <v>4.0240719832680671</v>
      </c>
      <c r="G9" s="98">
        <v>34.7684684517939</v>
      </c>
      <c r="H9" s="98">
        <v>38.792540435061966</v>
      </c>
      <c r="I9" s="127"/>
    </row>
    <row r="10" spans="1:9" x14ac:dyDescent="0.25">
      <c r="B10" s="103" t="s">
        <v>65</v>
      </c>
      <c r="C10" s="126">
        <v>48.033999999999999</v>
      </c>
      <c r="D10" s="126">
        <v>385.37799999999999</v>
      </c>
      <c r="E10" s="126">
        <v>433.41199999999998</v>
      </c>
      <c r="F10" s="98">
        <v>4.2021555796619658</v>
      </c>
      <c r="G10" s="98">
        <v>33.714000769849875</v>
      </c>
      <c r="H10" s="98">
        <v>37.916156349511851</v>
      </c>
      <c r="I10" s="127"/>
    </row>
    <row r="11" spans="1:9" x14ac:dyDescent="0.25">
      <c r="B11" s="103" t="s">
        <v>66</v>
      </c>
      <c r="C11" s="126">
        <v>49.54</v>
      </c>
      <c r="D11" s="126">
        <v>394.56700000000001</v>
      </c>
      <c r="E11" s="126">
        <v>444.10700000000003</v>
      </c>
      <c r="F11" s="98">
        <v>4.273559571470841</v>
      </c>
      <c r="G11" s="98">
        <v>34.037254328553402</v>
      </c>
      <c r="H11" s="98">
        <v>38.310813900024243</v>
      </c>
      <c r="I11" s="127"/>
    </row>
    <row r="12" spans="1:9" x14ac:dyDescent="0.25">
      <c r="B12" s="103" t="s">
        <v>67</v>
      </c>
      <c r="C12" s="126">
        <v>49.14</v>
      </c>
      <c r="D12" s="126">
        <v>397.68400000000003</v>
      </c>
      <c r="E12" s="126">
        <v>446.82400000000001</v>
      </c>
      <c r="F12" s="98">
        <v>4.1787952926049616</v>
      </c>
      <c r="G12" s="98">
        <v>33.818478370865115</v>
      </c>
      <c r="H12" s="98">
        <v>37.997273663470068</v>
      </c>
      <c r="I12" s="127"/>
    </row>
    <row r="13" spans="1:9" ht="18.75" customHeight="1" x14ac:dyDescent="0.25">
      <c r="B13" s="103" t="s">
        <v>68</v>
      </c>
      <c r="C13" s="126">
        <v>50.883000000000003</v>
      </c>
      <c r="D13" s="126">
        <v>396.21199999999999</v>
      </c>
      <c r="E13" s="126">
        <v>447.09500000000003</v>
      </c>
      <c r="F13" s="98">
        <v>4.2630787869038702</v>
      </c>
      <c r="G13" s="98">
        <v>33.195428184595173</v>
      </c>
      <c r="H13" s="98">
        <v>37.458506971499048</v>
      </c>
      <c r="I13" s="127"/>
    </row>
    <row r="14" spans="1:9" x14ac:dyDescent="0.25">
      <c r="B14" s="103" t="s">
        <v>69</v>
      </c>
      <c r="C14" s="126">
        <v>53.448</v>
      </c>
      <c r="D14" s="126">
        <v>398.13400000000001</v>
      </c>
      <c r="E14" s="126">
        <v>451.58199999999999</v>
      </c>
      <c r="F14" s="98">
        <v>4.4320355703857635</v>
      </c>
      <c r="G14" s="98">
        <v>33.014220359601211</v>
      </c>
      <c r="H14" s="98">
        <v>37.446255929986968</v>
      </c>
      <c r="I14" s="127"/>
    </row>
    <row r="15" spans="1:9" x14ac:dyDescent="0.25">
      <c r="B15" s="103" t="s">
        <v>70</v>
      </c>
      <c r="C15" s="126">
        <v>55.021000000000001</v>
      </c>
      <c r="D15" s="126">
        <v>407.40800000000002</v>
      </c>
      <c r="E15" s="126">
        <v>462.42899999999997</v>
      </c>
      <c r="F15" s="98">
        <v>4.5424411668792537</v>
      </c>
      <c r="G15" s="98">
        <v>33.634918865813837</v>
      </c>
      <c r="H15" s="98">
        <v>38.177360032693088</v>
      </c>
      <c r="I15" s="127"/>
    </row>
    <row r="16" spans="1:9" x14ac:dyDescent="0.25">
      <c r="B16" s="103" t="s">
        <v>71</v>
      </c>
      <c r="C16" s="126">
        <v>54.798999999999999</v>
      </c>
      <c r="D16" s="126">
        <v>419.38900000000001</v>
      </c>
      <c r="E16" s="126">
        <v>474.18799999999999</v>
      </c>
      <c r="F16" s="98">
        <v>4.4994995447047392</v>
      </c>
      <c r="G16" s="98">
        <v>34.435676099092611</v>
      </c>
      <c r="H16" s="98">
        <v>38.935175643797351</v>
      </c>
      <c r="I16" s="127"/>
    </row>
    <row r="17" spans="1:9" ht="18.75" customHeight="1" x14ac:dyDescent="0.25">
      <c r="B17" s="103" t="s">
        <v>72</v>
      </c>
      <c r="C17" s="126">
        <v>56.548999999999999</v>
      </c>
      <c r="D17" s="126">
        <v>417.66399999999999</v>
      </c>
      <c r="E17" s="126">
        <v>474.21300000000002</v>
      </c>
      <c r="F17" s="98">
        <v>4.6048961783164595</v>
      </c>
      <c r="G17" s="98">
        <v>34.011200152440637</v>
      </c>
      <c r="H17" s="98">
        <v>38.616096330757102</v>
      </c>
      <c r="I17" s="127"/>
    </row>
    <row r="18" spans="1:9" x14ac:dyDescent="0.25">
      <c r="B18" s="103" t="s">
        <v>73</v>
      </c>
      <c r="C18" s="126">
        <v>59.280999999999999</v>
      </c>
      <c r="D18" s="126">
        <v>416.39299999999997</v>
      </c>
      <c r="E18" s="126">
        <v>475.67399999999998</v>
      </c>
      <c r="F18" s="98">
        <v>4.767173961118595</v>
      </c>
      <c r="G18" s="98">
        <v>33.484891739209104</v>
      </c>
      <c r="H18" s="98">
        <v>38.252065700327698</v>
      </c>
      <c r="I18" s="127"/>
    </row>
    <row r="19" spans="1:9" x14ac:dyDescent="0.25">
      <c r="A19" s="128"/>
      <c r="B19" s="103" t="s">
        <v>74</v>
      </c>
      <c r="C19" s="126">
        <v>60.902999999999999</v>
      </c>
      <c r="D19" s="126">
        <v>432.88600000000002</v>
      </c>
      <c r="E19" s="126">
        <v>493.78899999999999</v>
      </c>
      <c r="F19" s="98">
        <v>4.8074699192716377</v>
      </c>
      <c r="G19" s="98">
        <v>34.170507585403378</v>
      </c>
      <c r="H19" s="98">
        <v>38.977977504675017</v>
      </c>
      <c r="I19" s="127"/>
    </row>
    <row r="20" spans="1:9" x14ac:dyDescent="0.25">
      <c r="A20" s="128"/>
      <c r="B20" s="103" t="s">
        <v>75</v>
      </c>
      <c r="C20" s="126">
        <v>60.63</v>
      </c>
      <c r="D20" s="126">
        <v>432.85899999999998</v>
      </c>
      <c r="E20" s="126">
        <v>493.48899999999998</v>
      </c>
      <c r="F20" s="98">
        <v>4.7105311409383459</v>
      </c>
      <c r="G20" s="98">
        <v>33.630146777757403</v>
      </c>
      <c r="H20" s="98">
        <v>38.340677918695746</v>
      </c>
      <c r="I20" s="127"/>
    </row>
    <row r="21" spans="1:9" ht="18.75" customHeight="1" x14ac:dyDescent="0.25">
      <c r="A21" s="128"/>
      <c r="B21" s="103" t="s">
        <v>76</v>
      </c>
      <c r="C21" s="126">
        <v>62.417999999999999</v>
      </c>
      <c r="D21" s="126">
        <v>451.72500000000002</v>
      </c>
      <c r="E21" s="126">
        <v>514.14300000000003</v>
      </c>
      <c r="F21" s="98">
        <v>4.7952761712772043</v>
      </c>
      <c r="G21" s="98">
        <v>34.703869532349565</v>
      </c>
      <c r="H21" s="98">
        <v>39.499145703626773</v>
      </c>
      <c r="I21" s="127"/>
    </row>
    <row r="22" spans="1:9" x14ac:dyDescent="0.25">
      <c r="A22" s="128"/>
      <c r="B22" s="103" t="s">
        <v>77</v>
      </c>
      <c r="C22" s="126">
        <v>65.293999999999997</v>
      </c>
      <c r="D22" s="126">
        <v>465.48399999999998</v>
      </c>
      <c r="E22" s="126">
        <v>530.77800000000002</v>
      </c>
      <c r="F22" s="98">
        <v>4.9834569135599871</v>
      </c>
      <c r="G22" s="98">
        <v>35.527298954751693</v>
      </c>
      <c r="H22" s="98">
        <v>40.510755868311691</v>
      </c>
      <c r="I22" s="127"/>
    </row>
    <row r="23" spans="1:9" x14ac:dyDescent="0.25">
      <c r="A23" s="128"/>
      <c r="B23" s="103" t="s">
        <v>78</v>
      </c>
      <c r="C23" s="126">
        <v>67.019000000000005</v>
      </c>
      <c r="D23" s="126">
        <v>469.30700000000002</v>
      </c>
      <c r="E23" s="126">
        <v>536.32600000000002</v>
      </c>
      <c r="F23" s="98">
        <v>5.1077038920339364</v>
      </c>
      <c r="G23" s="98">
        <v>35.76718826689104</v>
      </c>
      <c r="H23" s="98">
        <v>40.874892158924972</v>
      </c>
      <c r="I23" s="127"/>
    </row>
    <row r="24" spans="1:9" x14ac:dyDescent="0.25">
      <c r="A24" s="128"/>
      <c r="B24" s="103" t="s">
        <v>79</v>
      </c>
      <c r="C24" s="126">
        <v>66.701999999999998</v>
      </c>
      <c r="D24" s="126">
        <v>454.79</v>
      </c>
      <c r="E24" s="126">
        <v>521.49199999999996</v>
      </c>
      <c r="F24" s="98">
        <v>5.0811551168440179</v>
      </c>
      <c r="G24" s="98">
        <v>34.644516440129102</v>
      </c>
      <c r="H24" s="98">
        <v>39.725671556973111</v>
      </c>
      <c r="I24" s="127"/>
    </row>
    <row r="25" spans="1:9" ht="18.75" customHeight="1" x14ac:dyDescent="0.25">
      <c r="A25" s="128"/>
      <c r="B25" s="103" t="s">
        <v>80</v>
      </c>
      <c r="C25" s="126">
        <v>69.031999999999996</v>
      </c>
      <c r="D25" s="126">
        <v>471.71499999999997</v>
      </c>
      <c r="E25" s="126">
        <v>540.74699999999996</v>
      </c>
      <c r="F25" s="98">
        <v>5.2535648700954249</v>
      </c>
      <c r="G25" s="98">
        <v>35.899080900119706</v>
      </c>
      <c r="H25" s="98">
        <v>41.15264577021513</v>
      </c>
      <c r="I25" s="127"/>
    </row>
    <row r="26" spans="1:9" x14ac:dyDescent="0.25">
      <c r="A26" s="128"/>
      <c r="B26" s="103" t="s">
        <v>81</v>
      </c>
      <c r="C26" s="126">
        <v>72.272000000000006</v>
      </c>
      <c r="D26" s="126">
        <v>468.04899999999998</v>
      </c>
      <c r="E26" s="126">
        <v>540.32100000000003</v>
      </c>
      <c r="F26" s="98">
        <v>5.4629963482766</v>
      </c>
      <c r="G26" s="98">
        <v>35.37953810347733</v>
      </c>
      <c r="H26" s="98">
        <v>40.842534451753934</v>
      </c>
      <c r="I26" s="127"/>
    </row>
    <row r="27" spans="1:9" x14ac:dyDescent="0.25">
      <c r="A27" s="128"/>
      <c r="B27" s="103" t="s">
        <v>82</v>
      </c>
      <c r="C27" s="126">
        <v>74.340999999999994</v>
      </c>
      <c r="D27" s="126">
        <v>466.73700000000002</v>
      </c>
      <c r="E27" s="126">
        <v>541.07799999999997</v>
      </c>
      <c r="F27" s="98">
        <v>5.5734821574498774</v>
      </c>
      <c r="G27" s="98">
        <v>34.992135453137344</v>
      </c>
      <c r="H27" s="98">
        <v>40.565617610587225</v>
      </c>
      <c r="I27" s="127"/>
    </row>
    <row r="28" spans="1:9" x14ac:dyDescent="0.25">
      <c r="A28" s="128"/>
      <c r="B28" s="103" t="s">
        <v>83</v>
      </c>
      <c r="C28" s="126">
        <v>71.322999999999993</v>
      </c>
      <c r="D28" s="126">
        <v>468.51</v>
      </c>
      <c r="E28" s="126">
        <v>539.83299999999997</v>
      </c>
      <c r="F28" s="98">
        <v>5.2895522388059693</v>
      </c>
      <c r="G28" s="98">
        <v>34.746268656716417</v>
      </c>
      <c r="H28" s="98">
        <v>40.035820895522384</v>
      </c>
      <c r="I28" s="127"/>
    </row>
    <row r="29" spans="1:9" ht="18.75" customHeight="1" x14ac:dyDescent="0.25">
      <c r="A29" s="128"/>
      <c r="B29" s="103" t="s">
        <v>84</v>
      </c>
      <c r="C29" s="126">
        <v>70.808999999999997</v>
      </c>
      <c r="D29" s="126">
        <v>468.59</v>
      </c>
      <c r="E29" s="126">
        <v>539.399</v>
      </c>
      <c r="F29" s="98">
        <v>5.1738121472683121</v>
      </c>
      <c r="G29" s="98">
        <v>34.23853795546411</v>
      </c>
      <c r="H29" s="98">
        <v>39.412350102732425</v>
      </c>
      <c r="I29" s="127"/>
    </row>
    <row r="30" spans="1:9" x14ac:dyDescent="0.25">
      <c r="A30" s="128"/>
      <c r="B30" s="103" t="s">
        <v>85</v>
      </c>
      <c r="C30" s="126">
        <v>74.781999999999996</v>
      </c>
      <c r="D30" s="126">
        <v>479.56700000000001</v>
      </c>
      <c r="E30" s="126">
        <v>554.34900000000005</v>
      </c>
      <c r="F30" s="98">
        <v>5.4249529554974236</v>
      </c>
      <c r="G30" s="98">
        <v>34.789500334425838</v>
      </c>
      <c r="H30" s="98">
        <v>40.21445328992327</v>
      </c>
      <c r="I30" s="127"/>
    </row>
    <row r="31" spans="1:9" x14ac:dyDescent="0.25">
      <c r="A31" s="128"/>
      <c r="B31" s="103" t="s">
        <v>86</v>
      </c>
      <c r="C31" s="126">
        <v>77.402000000000001</v>
      </c>
      <c r="D31" s="126">
        <v>469.90899999999999</v>
      </c>
      <c r="E31" s="126">
        <v>547.31100000000004</v>
      </c>
      <c r="F31" s="98">
        <v>5.5721812798264176</v>
      </c>
      <c r="G31" s="98">
        <v>33.828817511459029</v>
      </c>
      <c r="H31" s="98">
        <v>39.400998791285453</v>
      </c>
      <c r="I31" s="127"/>
    </row>
    <row r="32" spans="1:9" x14ac:dyDescent="0.25">
      <c r="A32" s="128"/>
      <c r="B32" s="103" t="s">
        <v>87</v>
      </c>
      <c r="C32" s="126">
        <v>74.033000000000001</v>
      </c>
      <c r="D32" s="126">
        <v>474.904</v>
      </c>
      <c r="E32" s="126">
        <v>548.93700000000001</v>
      </c>
      <c r="F32" s="98">
        <v>5.2782162448114729</v>
      </c>
      <c r="G32" s="98">
        <v>33.858495637431254</v>
      </c>
      <c r="H32" s="98">
        <v>39.136711882242722</v>
      </c>
      <c r="I32" s="127"/>
    </row>
    <row r="33" spans="1:10" ht="18.75" customHeight="1" x14ac:dyDescent="0.25">
      <c r="A33" s="128"/>
      <c r="B33" s="103" t="s">
        <v>88</v>
      </c>
      <c r="C33" s="126">
        <v>79.778000000000006</v>
      </c>
      <c r="D33" s="126">
        <v>481.726</v>
      </c>
      <c r="E33" s="126">
        <v>561.50400000000002</v>
      </c>
      <c r="F33" s="98">
        <v>5.6545332376948103</v>
      </c>
      <c r="G33" s="98">
        <v>34.143945429338537</v>
      </c>
      <c r="H33" s="98">
        <v>39.798478667033351</v>
      </c>
      <c r="I33" s="127"/>
    </row>
    <row r="34" spans="1:10" x14ac:dyDescent="0.25">
      <c r="A34" s="128"/>
      <c r="B34" s="103" t="s">
        <v>89</v>
      </c>
      <c r="C34" s="126">
        <v>83.600999999999999</v>
      </c>
      <c r="D34" s="126">
        <v>487.31299999999999</v>
      </c>
      <c r="E34" s="126">
        <v>570.91399999999999</v>
      </c>
      <c r="F34" s="98">
        <v>5.8578370405664373</v>
      </c>
      <c r="G34" s="98">
        <v>34.145526270613416</v>
      </c>
      <c r="H34" s="98">
        <v>40.003363311179854</v>
      </c>
      <c r="I34" s="127"/>
    </row>
    <row r="35" spans="1:10" x14ac:dyDescent="0.25">
      <c r="A35" s="128"/>
      <c r="B35" s="103" t="s">
        <v>90</v>
      </c>
      <c r="C35" s="126">
        <v>86.116</v>
      </c>
      <c r="D35" s="126">
        <v>498.42899999999997</v>
      </c>
      <c r="E35" s="126">
        <v>584.54499999999996</v>
      </c>
      <c r="F35" s="98">
        <v>5.9672079348427127</v>
      </c>
      <c r="G35" s="98">
        <v>34.537478328716134</v>
      </c>
      <c r="H35" s="98">
        <v>40.504686263558845</v>
      </c>
      <c r="I35" s="127"/>
    </row>
    <row r="36" spans="1:10" x14ac:dyDescent="0.25">
      <c r="A36" s="128"/>
      <c r="B36" s="103" t="s">
        <v>91</v>
      </c>
      <c r="C36" s="126">
        <v>86.138999999999996</v>
      </c>
      <c r="D36" s="126">
        <v>470.52100000000002</v>
      </c>
      <c r="E36" s="126">
        <v>556.66</v>
      </c>
      <c r="F36" s="98">
        <v>5.9139467505183516</v>
      </c>
      <c r="G36" s="98">
        <v>32.304021860024449</v>
      </c>
      <c r="H36" s="98">
        <v>38.21796861054279</v>
      </c>
      <c r="I36" s="127"/>
    </row>
    <row r="37" spans="1:10" ht="18.75" customHeight="1" x14ac:dyDescent="0.25">
      <c r="A37" s="128"/>
      <c r="B37" s="103" t="s">
        <v>92</v>
      </c>
      <c r="C37" s="126">
        <v>83.091999999999999</v>
      </c>
      <c r="D37" s="126">
        <v>502.43</v>
      </c>
      <c r="E37" s="126">
        <v>585.52200000000005</v>
      </c>
      <c r="F37" s="98">
        <v>5.6846332511228397</v>
      </c>
      <c r="G37" s="98">
        <v>34.373107932913499</v>
      </c>
      <c r="H37" s="98">
        <v>40.057741184036338</v>
      </c>
      <c r="I37" s="127"/>
    </row>
    <row r="38" spans="1:10" x14ac:dyDescent="0.25">
      <c r="A38" s="128"/>
      <c r="B38" s="103" t="s">
        <v>93</v>
      </c>
      <c r="C38" s="126">
        <v>86.986000000000004</v>
      </c>
      <c r="D38" s="126">
        <v>501.351</v>
      </c>
      <c r="E38" s="126">
        <v>588.33699999999999</v>
      </c>
      <c r="F38" s="98">
        <v>5.9790767369607654</v>
      </c>
      <c r="G38" s="98">
        <v>34.460902917159267</v>
      </c>
      <c r="H38" s="98">
        <v>40.439979654120037</v>
      </c>
      <c r="I38" s="127"/>
    </row>
    <row r="39" spans="1:10" x14ac:dyDescent="0.25">
      <c r="A39" s="128"/>
      <c r="B39" s="103" t="s">
        <v>94</v>
      </c>
      <c r="C39" s="126">
        <v>89.513000000000005</v>
      </c>
      <c r="D39" s="126">
        <v>492.03899999999999</v>
      </c>
      <c r="E39" s="126">
        <v>581.55200000000002</v>
      </c>
      <c r="F39" s="98">
        <v>6.1498983181268541</v>
      </c>
      <c r="G39" s="98">
        <v>33.805031878641309</v>
      </c>
      <c r="H39" s="98">
        <v>39.95493019676816</v>
      </c>
      <c r="I39" s="127"/>
    </row>
    <row r="40" spans="1:10" x14ac:dyDescent="0.25">
      <c r="A40" s="128"/>
      <c r="B40" s="103" t="s">
        <v>95</v>
      </c>
      <c r="C40" s="126">
        <v>89.427000000000007</v>
      </c>
      <c r="D40" s="126">
        <v>478.47800000000001</v>
      </c>
      <c r="E40" s="126">
        <v>567.90499999999997</v>
      </c>
      <c r="F40" s="98">
        <v>6.1489705646749977</v>
      </c>
      <c r="G40" s="98">
        <v>32.899987004423316</v>
      </c>
      <c r="H40" s="98">
        <v>39.048957569098306</v>
      </c>
      <c r="I40" s="127"/>
    </row>
    <row r="41" spans="1:10" ht="18.75" customHeight="1" x14ac:dyDescent="0.25">
      <c r="A41" s="128"/>
      <c r="B41" s="103" t="s">
        <v>96</v>
      </c>
      <c r="C41" s="126">
        <v>90.268000000000001</v>
      </c>
      <c r="D41" s="126">
        <v>468.03100000000001</v>
      </c>
      <c r="E41" s="126">
        <v>558.29899999999998</v>
      </c>
      <c r="F41" s="98">
        <v>6.1460863194633104</v>
      </c>
      <c r="G41" s="98">
        <v>31.866873379101484</v>
      </c>
      <c r="H41" s="98">
        <v>38.012959698564792</v>
      </c>
      <c r="I41" s="127"/>
    </row>
    <row r="42" spans="1:10" x14ac:dyDescent="0.25">
      <c r="A42" s="128"/>
      <c r="B42" s="103" t="s">
        <v>97</v>
      </c>
      <c r="C42" s="126">
        <v>94.102999999999994</v>
      </c>
      <c r="D42" s="126">
        <v>472.23200000000003</v>
      </c>
      <c r="E42" s="126">
        <v>566.33500000000004</v>
      </c>
      <c r="F42" s="98">
        <v>6.3148280992168111</v>
      </c>
      <c r="G42" s="98">
        <v>31.689360625584239</v>
      </c>
      <c r="H42" s="98">
        <v>38.004188724801054</v>
      </c>
      <c r="I42" s="127"/>
    </row>
    <row r="43" spans="1:10" x14ac:dyDescent="0.25">
      <c r="A43" s="128"/>
      <c r="B43" s="103" t="s">
        <v>98</v>
      </c>
      <c r="C43" s="126">
        <v>96.537999999999997</v>
      </c>
      <c r="D43" s="126">
        <v>462.52100000000002</v>
      </c>
      <c r="E43" s="126">
        <v>559.05899999999997</v>
      </c>
      <c r="F43" s="98">
        <v>6.4154356426234589</v>
      </c>
      <c r="G43" s="98">
        <v>30.736846722138893</v>
      </c>
      <c r="H43" s="98">
        <v>37.15228236476235</v>
      </c>
      <c r="I43" s="127"/>
    </row>
    <row r="44" spans="1:10" x14ac:dyDescent="0.25">
      <c r="A44" s="128"/>
      <c r="B44" s="103" t="s">
        <v>99</v>
      </c>
      <c r="C44" s="126">
        <v>84.247</v>
      </c>
      <c r="D44" s="126">
        <v>448.68599999999998</v>
      </c>
      <c r="E44" s="126">
        <v>532.93299999999999</v>
      </c>
      <c r="F44" s="98">
        <v>5.5433790615333693</v>
      </c>
      <c r="G44" s="98">
        <v>29.523147145929961</v>
      </c>
      <c r="H44" s="98">
        <v>35.066526207463326</v>
      </c>
      <c r="I44" s="127"/>
    </row>
    <row r="45" spans="1:10" ht="18" customHeight="1" x14ac:dyDescent="0.25">
      <c r="A45" s="128"/>
      <c r="B45" s="103" t="s">
        <v>100</v>
      </c>
      <c r="C45" s="126">
        <v>86.509</v>
      </c>
      <c r="D45" s="126">
        <v>455.32400000000001</v>
      </c>
      <c r="E45" s="126">
        <v>541.83299999999997</v>
      </c>
      <c r="F45" s="98">
        <v>5.6338349204116369</v>
      </c>
      <c r="G45" s="98">
        <v>29.652640202770908</v>
      </c>
      <c r="H45" s="98">
        <v>35.286475123182541</v>
      </c>
      <c r="I45" s="127"/>
      <c r="J45" s="116"/>
    </row>
    <row r="46" spans="1:10" ht="15" customHeight="1" x14ac:dyDescent="0.25">
      <c r="A46" s="128"/>
      <c r="B46" s="103" t="s">
        <v>101</v>
      </c>
      <c r="C46" s="126">
        <v>91.674000000000007</v>
      </c>
      <c r="D46" s="126">
        <v>475.358</v>
      </c>
      <c r="E46" s="126">
        <v>567.03200000000004</v>
      </c>
      <c r="F46" s="98">
        <v>5.9016849357486674</v>
      </c>
      <c r="G46" s="98">
        <v>30.602058900970995</v>
      </c>
      <c r="H46" s="98">
        <v>36.503743836719664</v>
      </c>
      <c r="I46" s="127"/>
      <c r="J46" s="116"/>
    </row>
    <row r="47" spans="1:10" ht="15" customHeight="1" x14ac:dyDescent="0.25">
      <c r="A47" s="128"/>
      <c r="B47" s="103" t="s">
        <v>102</v>
      </c>
      <c r="C47" s="126">
        <v>96.897000000000006</v>
      </c>
      <c r="D47" s="126">
        <v>483.57400000000001</v>
      </c>
      <c r="E47" s="126">
        <v>580.471</v>
      </c>
      <c r="F47" s="98">
        <v>6.1513039073098676</v>
      </c>
      <c r="G47" s="98">
        <v>30.698686601994506</v>
      </c>
      <c r="H47" s="98">
        <v>36.849990509304376</v>
      </c>
      <c r="I47" s="127"/>
      <c r="J47" s="116"/>
    </row>
    <row r="48" spans="1:10" ht="15" customHeight="1" x14ac:dyDescent="0.25">
      <c r="A48" s="128"/>
      <c r="B48" s="103" t="s">
        <v>103</v>
      </c>
      <c r="C48" s="126">
        <v>97.117999999999995</v>
      </c>
      <c r="D48" s="126">
        <v>473.17200000000003</v>
      </c>
      <c r="E48" s="126">
        <v>570.29</v>
      </c>
      <c r="F48" s="98">
        <v>6.0189807558463455</v>
      </c>
      <c r="G48" s="98">
        <v>29.325286375392075</v>
      </c>
      <c r="H48" s="98">
        <v>35.344267131238418</v>
      </c>
      <c r="I48" s="127"/>
      <c r="J48" s="116"/>
    </row>
    <row r="49" spans="1:10" ht="18" customHeight="1" x14ac:dyDescent="0.25">
      <c r="A49" s="128"/>
      <c r="B49" s="103" t="s">
        <v>104</v>
      </c>
      <c r="C49" s="126">
        <v>97.49</v>
      </c>
      <c r="D49" s="126">
        <v>480.76600000000002</v>
      </c>
      <c r="E49" s="126">
        <v>578.25599999999997</v>
      </c>
      <c r="F49" s="98">
        <v>5.9158240556617816</v>
      </c>
      <c r="G49" s="98">
        <v>29.173526186729841</v>
      </c>
      <c r="H49" s="98">
        <v>35.089350242391617</v>
      </c>
      <c r="I49" s="127"/>
      <c r="J49" s="116"/>
    </row>
    <row r="50" spans="1:10" ht="15" customHeight="1" x14ac:dyDescent="0.25">
      <c r="A50" s="128"/>
      <c r="B50" s="103" t="s">
        <v>105</v>
      </c>
      <c r="C50" s="126">
        <v>103.586</v>
      </c>
      <c r="D50" s="126">
        <v>484.08800000000002</v>
      </c>
      <c r="E50" s="126">
        <v>587.67399999999998</v>
      </c>
      <c r="F50" s="98">
        <v>6.1381095385840618</v>
      </c>
      <c r="G50" s="98">
        <v>28.685200416215334</v>
      </c>
      <c r="H50" s="98">
        <v>34.823309954799392</v>
      </c>
      <c r="I50" s="127"/>
      <c r="J50" s="116"/>
    </row>
    <row r="51" spans="1:10" ht="15" customHeight="1" x14ac:dyDescent="0.25">
      <c r="A51" s="128"/>
      <c r="B51" s="103" t="s">
        <v>106</v>
      </c>
      <c r="C51" s="126">
        <v>123.43899999999999</v>
      </c>
      <c r="D51" s="126">
        <v>496.45299999999997</v>
      </c>
      <c r="E51" s="126">
        <v>619.89200000000005</v>
      </c>
      <c r="F51" s="98">
        <v>7.1711075918849163</v>
      </c>
      <c r="G51" s="98">
        <v>28.841110810311509</v>
      </c>
      <c r="H51" s="98">
        <v>36.012218402196424</v>
      </c>
      <c r="I51" s="127"/>
      <c r="J51" s="116"/>
    </row>
    <row r="52" spans="1:10" ht="15" customHeight="1" x14ac:dyDescent="0.25">
      <c r="A52" s="128"/>
      <c r="B52" s="103" t="s">
        <v>107</v>
      </c>
      <c r="C52" s="126">
        <v>121.598</v>
      </c>
      <c r="D52" s="126">
        <v>498.404</v>
      </c>
      <c r="E52" s="126">
        <v>620.00199999999995</v>
      </c>
      <c r="F52" s="98">
        <v>6.9877884090451978</v>
      </c>
      <c r="G52" s="98">
        <v>28.641438956411807</v>
      </c>
      <c r="H52" s="98">
        <v>35.629227365456998</v>
      </c>
      <c r="I52" s="127"/>
      <c r="J52" s="116"/>
    </row>
    <row r="53" spans="1:10" ht="18" customHeight="1" x14ac:dyDescent="0.25">
      <c r="A53" s="128"/>
      <c r="B53" s="103" t="s">
        <v>108</v>
      </c>
      <c r="C53" s="126">
        <v>130.203</v>
      </c>
      <c r="D53" s="126">
        <v>501.834</v>
      </c>
      <c r="E53" s="126">
        <v>632.03700000000003</v>
      </c>
      <c r="F53" s="98">
        <v>7.3631070464781176</v>
      </c>
      <c r="G53" s="98">
        <v>28.379203716982708</v>
      </c>
      <c r="H53" s="98">
        <v>35.742310763460836</v>
      </c>
      <c r="I53" s="127"/>
      <c r="J53" s="116"/>
    </row>
    <row r="54" spans="1:10" ht="15" customHeight="1" x14ac:dyDescent="0.25">
      <c r="A54" s="128"/>
      <c r="B54" s="103" t="s">
        <v>109</v>
      </c>
      <c r="C54" s="126">
        <v>137.27699999999999</v>
      </c>
      <c r="D54" s="126">
        <v>503.00799999999998</v>
      </c>
      <c r="E54" s="126">
        <v>640.28499999999997</v>
      </c>
      <c r="F54" s="98">
        <v>7.6605981736484834</v>
      </c>
      <c r="G54" s="98">
        <v>28.069830824759983</v>
      </c>
      <c r="H54" s="98">
        <v>35.73042899840847</v>
      </c>
      <c r="I54" s="127"/>
      <c r="J54" s="116"/>
    </row>
    <row r="55" spans="1:10" ht="15" customHeight="1" x14ac:dyDescent="0.25">
      <c r="A55" s="128"/>
      <c r="B55" s="103" t="s">
        <v>110</v>
      </c>
      <c r="C55" s="126">
        <v>142.21899999999999</v>
      </c>
      <c r="D55" s="126">
        <v>508.596</v>
      </c>
      <c r="E55" s="126">
        <v>650.81500000000005</v>
      </c>
      <c r="F55" s="98">
        <v>7.7921558485959554</v>
      </c>
      <c r="G55" s="98">
        <v>27.865892011422588</v>
      </c>
      <c r="H55" s="98">
        <v>35.658047860018542</v>
      </c>
      <c r="I55" s="127"/>
      <c r="J55" s="116"/>
    </row>
    <row r="56" spans="1:10" ht="15" customHeight="1" x14ac:dyDescent="0.25">
      <c r="A56" s="128"/>
      <c r="B56" s="103" t="s">
        <v>111</v>
      </c>
      <c r="C56" s="126">
        <v>143.13999999999999</v>
      </c>
      <c r="D56" s="126">
        <v>505.077</v>
      </c>
      <c r="E56" s="126">
        <v>648.21699999999998</v>
      </c>
      <c r="F56" s="98">
        <v>7.6743304530020966</v>
      </c>
      <c r="G56" s="98">
        <v>27.079277645738021</v>
      </c>
      <c r="H56" s="98">
        <v>34.753608098740116</v>
      </c>
      <c r="I56" s="127"/>
      <c r="J56" s="116"/>
    </row>
    <row r="57" spans="1:10" ht="18" customHeight="1" x14ac:dyDescent="0.25">
      <c r="A57" s="128"/>
      <c r="B57" s="103" t="s">
        <v>112</v>
      </c>
      <c r="C57" s="126">
        <v>146.065</v>
      </c>
      <c r="D57" s="126">
        <v>509.88600000000002</v>
      </c>
      <c r="E57" s="126">
        <v>655.95100000000002</v>
      </c>
      <c r="F57" s="98">
        <v>7.7087535637119382</v>
      </c>
      <c r="G57" s="98">
        <v>26.909838219880367</v>
      </c>
      <c r="H57" s="98">
        <v>34.618591783592308</v>
      </c>
      <c r="I57" s="127"/>
      <c r="J57" s="116"/>
    </row>
    <row r="58" spans="1:10" ht="15" customHeight="1" x14ac:dyDescent="0.25">
      <c r="A58" s="128"/>
      <c r="B58" s="103" t="s">
        <v>113</v>
      </c>
      <c r="C58" s="126">
        <v>153.12</v>
      </c>
      <c r="D58" s="126">
        <v>507.47300000000001</v>
      </c>
      <c r="E58" s="126">
        <v>660.59299999999996</v>
      </c>
      <c r="F58" s="98">
        <v>7.9558768896636476</v>
      </c>
      <c r="G58" s="98">
        <v>26.367507267687309</v>
      </c>
      <c r="H58" s="98">
        <v>34.323384157350951</v>
      </c>
      <c r="I58" s="127"/>
      <c r="J58" s="116"/>
    </row>
    <row r="59" spans="1:10" ht="15" customHeight="1" x14ac:dyDescent="0.25">
      <c r="A59" s="128"/>
      <c r="B59" s="103" t="s">
        <v>114</v>
      </c>
      <c r="C59" s="126">
        <v>157.79400000000001</v>
      </c>
      <c r="D59" s="126">
        <v>511.60899999999998</v>
      </c>
      <c r="E59" s="126">
        <v>669.40300000000002</v>
      </c>
      <c r="F59" s="98">
        <v>8.1205426663771014</v>
      </c>
      <c r="G59" s="98">
        <v>26.328901688293112</v>
      </c>
      <c r="H59" s="98">
        <v>34.449444354670213</v>
      </c>
      <c r="I59" s="127"/>
      <c r="J59" s="116"/>
    </row>
    <row r="60" spans="1:10" ht="15" customHeight="1" x14ac:dyDescent="0.25">
      <c r="A60" s="128"/>
      <c r="B60" s="103" t="s">
        <v>115</v>
      </c>
      <c r="C60" s="126">
        <v>158.73907103384235</v>
      </c>
      <c r="D60" s="126">
        <v>512.83516799999995</v>
      </c>
      <c r="E60" s="126">
        <v>671.57424000000003</v>
      </c>
      <c r="F60" s="98">
        <v>8.1154224026847253</v>
      </c>
      <c r="G60" s="98">
        <v>26.218334176747792</v>
      </c>
      <c r="H60" s="98">
        <v>34.333756628826649</v>
      </c>
      <c r="I60" s="127"/>
      <c r="J60" s="116"/>
    </row>
    <row r="61" spans="1:10" ht="18" customHeight="1" x14ac:dyDescent="0.25">
      <c r="A61" s="128"/>
      <c r="B61" s="103" t="s">
        <v>116</v>
      </c>
      <c r="C61" s="126">
        <v>159.68414206768472</v>
      </c>
      <c r="D61" s="126">
        <v>510.396051</v>
      </c>
      <c r="E61" s="126">
        <v>670.08019300000001</v>
      </c>
      <c r="F61" s="98">
        <v>8.1060901327638959</v>
      </c>
      <c r="G61" s="98">
        <v>25.909375466094119</v>
      </c>
      <c r="H61" s="98">
        <v>34.015465595422114</v>
      </c>
      <c r="I61" s="127"/>
      <c r="J61" s="116"/>
    </row>
    <row r="62" spans="1:10" ht="14.25" customHeight="1" x14ac:dyDescent="0.25">
      <c r="A62" s="128"/>
      <c r="B62" s="103" t="s">
        <v>117</v>
      </c>
      <c r="C62" s="126">
        <v>163.9526038052619</v>
      </c>
      <c r="D62" s="126">
        <v>505.82456000000002</v>
      </c>
      <c r="E62" s="126">
        <v>669.77716399999997</v>
      </c>
      <c r="F62" s="98">
        <v>8.271067046734764</v>
      </c>
      <c r="G62" s="98">
        <v>25.517794487816726</v>
      </c>
      <c r="H62" s="98">
        <v>33.788861544375614</v>
      </c>
      <c r="I62" s="127"/>
      <c r="J62" s="116"/>
    </row>
    <row r="63" spans="1:10" ht="14.25" customHeight="1" x14ac:dyDescent="0.25">
      <c r="A63" s="128"/>
      <c r="B63" s="103" t="s">
        <v>118</v>
      </c>
      <c r="C63" s="126">
        <v>168.22106554283906</v>
      </c>
      <c r="D63" s="126">
        <v>498.59802399999995</v>
      </c>
      <c r="E63" s="126">
        <v>666.81908900000008</v>
      </c>
      <c r="F63" s="98">
        <v>8.4189848490726806</v>
      </c>
      <c r="G63" s="98">
        <v>24.953409944752703</v>
      </c>
      <c r="H63" s="98">
        <v>33.372394766657841</v>
      </c>
      <c r="I63" s="127"/>
      <c r="J63" s="116"/>
    </row>
    <row r="64" spans="1:10" ht="14.25" customHeight="1" x14ac:dyDescent="0.25">
      <c r="A64" s="128"/>
      <c r="B64" s="103" t="s">
        <v>119</v>
      </c>
      <c r="C64" s="126">
        <v>172.48952728041621</v>
      </c>
      <c r="D64" s="126">
        <v>492.78686800000003</v>
      </c>
      <c r="E64" s="126">
        <v>665.27639499999998</v>
      </c>
      <c r="F64" s="98">
        <v>8.570294384427589</v>
      </c>
      <c r="G64" s="98">
        <v>24.484550419540511</v>
      </c>
      <c r="H64" s="98">
        <v>33.054844790035368</v>
      </c>
      <c r="I64" s="127"/>
      <c r="J64" s="116"/>
    </row>
    <row r="65" spans="1:10" ht="18" customHeight="1" x14ac:dyDescent="0.25">
      <c r="A65" s="128"/>
      <c r="B65" s="103" t="s">
        <v>120</v>
      </c>
      <c r="C65" s="126">
        <v>176.75798901799342</v>
      </c>
      <c r="D65" s="126">
        <v>488.07856300000003</v>
      </c>
      <c r="E65" s="126">
        <v>664.83655199999998</v>
      </c>
      <c r="F65" s="98">
        <v>8.722694605817793</v>
      </c>
      <c r="G65" s="98">
        <v>24.085815143902852</v>
      </c>
      <c r="H65" s="98">
        <v>32.808509748832698</v>
      </c>
      <c r="I65" s="127"/>
      <c r="J65" s="116"/>
    </row>
    <row r="66" spans="1:10" ht="18" customHeight="1" x14ac:dyDescent="0.25">
      <c r="A66" s="128"/>
      <c r="B66" s="103" t="s">
        <v>121</v>
      </c>
      <c r="C66" s="126">
        <v>181.12456541755006</v>
      </c>
      <c r="D66" s="126">
        <v>484.29770000000002</v>
      </c>
      <c r="E66" s="126">
        <v>665.42226500000004</v>
      </c>
      <c r="F66" s="98">
        <v>8.8798693764893919</v>
      </c>
      <c r="G66" s="98">
        <v>23.743329931090344</v>
      </c>
      <c r="H66" s="98">
        <v>32.623199287108797</v>
      </c>
      <c r="I66" s="127"/>
      <c r="J66" s="116"/>
    </row>
    <row r="67" spans="1:10" ht="18" customHeight="1" x14ac:dyDescent="0.25">
      <c r="A67" s="128"/>
      <c r="B67" s="103" t="s">
        <v>122</v>
      </c>
      <c r="C67" s="126">
        <v>185.49114181710681</v>
      </c>
      <c r="D67" s="126">
        <v>481.60639399999997</v>
      </c>
      <c r="E67" s="126">
        <v>667.09753599999999</v>
      </c>
      <c r="F67" s="98">
        <v>9.0340955443807136</v>
      </c>
      <c r="G67" s="98">
        <v>23.455988979088843</v>
      </c>
      <c r="H67" s="98">
        <v>32.490084532377125</v>
      </c>
      <c r="I67" s="127"/>
      <c r="J67" s="116"/>
    </row>
    <row r="68" spans="1:10" ht="18" customHeight="1" x14ac:dyDescent="0.25">
      <c r="A68" s="128"/>
      <c r="B68" s="103" t="s">
        <v>123</v>
      </c>
      <c r="C68" s="126">
        <v>189.85771821666344</v>
      </c>
      <c r="D68" s="126">
        <v>480.03269</v>
      </c>
      <c r="E68" s="126">
        <v>669.89040800000009</v>
      </c>
      <c r="F68" s="98">
        <v>9.1860328938645868</v>
      </c>
      <c r="G68" s="98">
        <v>23.225793093321187</v>
      </c>
      <c r="H68" s="98">
        <v>32.411825976702787</v>
      </c>
      <c r="I68" s="127"/>
      <c r="J68" s="116"/>
    </row>
    <row r="69" spans="1:10" ht="18.75" customHeight="1" x14ac:dyDescent="0.25">
      <c r="A69" s="128"/>
      <c r="B69" s="103" t="s">
        <v>124</v>
      </c>
      <c r="C69" s="126">
        <v>194.22429461622011</v>
      </c>
      <c r="D69" s="126">
        <v>479.50693199999995</v>
      </c>
      <c r="E69" s="126">
        <v>673.73122599999999</v>
      </c>
      <c r="F69" s="98">
        <v>9.3344490050307094</v>
      </c>
      <c r="G69" s="98">
        <v>23.045175749805153</v>
      </c>
      <c r="H69" s="98">
        <v>32.379624725220232</v>
      </c>
      <c r="I69" s="127"/>
      <c r="J69" s="116"/>
    </row>
    <row r="70" spans="1:10" x14ac:dyDescent="0.25">
      <c r="A70" s="128"/>
      <c r="B70" s="103" t="s">
        <v>125</v>
      </c>
      <c r="C70" s="126">
        <v>198.61297512085866</v>
      </c>
      <c r="D70" s="126">
        <v>479.81307199999998</v>
      </c>
      <c r="E70" s="126">
        <v>678.42604700000004</v>
      </c>
      <c r="F70" s="98">
        <v>9.4805465726627549</v>
      </c>
      <c r="G70" s="98">
        <v>22.903288027886028</v>
      </c>
      <c r="H70" s="98">
        <v>32.383834594779749</v>
      </c>
      <c r="I70" s="127"/>
    </row>
    <row r="71" spans="1:10" x14ac:dyDescent="0.25">
      <c r="A71" s="128"/>
      <c r="B71" s="103" t="s">
        <v>126</v>
      </c>
      <c r="C71" s="126">
        <v>203.00165562549728</v>
      </c>
      <c r="D71" s="126">
        <v>480.70039000000003</v>
      </c>
      <c r="E71" s="126">
        <v>683.702046</v>
      </c>
      <c r="F71" s="98">
        <v>9.6240167140773281</v>
      </c>
      <c r="G71" s="98">
        <v>22.789314567749884</v>
      </c>
      <c r="H71" s="98">
        <v>32.413331299581849</v>
      </c>
      <c r="I71" s="127"/>
    </row>
    <row r="72" spans="1:10" x14ac:dyDescent="0.25">
      <c r="A72" s="128"/>
      <c r="B72" s="103" t="s">
        <v>127</v>
      </c>
      <c r="C72" s="126">
        <v>207.39033613013586</v>
      </c>
      <c r="D72" s="126">
        <v>482.01775900000001</v>
      </c>
      <c r="E72" s="126">
        <v>689.408095</v>
      </c>
      <c r="F72" s="98">
        <v>9.7646348100481735</v>
      </c>
      <c r="G72" s="98">
        <v>22.695017889548026</v>
      </c>
      <c r="H72" s="98">
        <v>32.459652693468968</v>
      </c>
      <c r="I72" s="127"/>
    </row>
    <row r="73" spans="1:10" x14ac:dyDescent="0.25">
      <c r="A73" s="128"/>
      <c r="B73" s="103" t="s">
        <v>128</v>
      </c>
      <c r="C73" s="126">
        <v>211.77901663477445</v>
      </c>
      <c r="D73" s="126">
        <v>483.73434499999996</v>
      </c>
      <c r="E73" s="126">
        <v>695.51336199999992</v>
      </c>
      <c r="F73" s="98">
        <v>9.9031604560684627</v>
      </c>
      <c r="G73" s="98">
        <v>22.620271416727181</v>
      </c>
      <c r="H73" s="98">
        <v>32.523431889874232</v>
      </c>
      <c r="I73" s="127"/>
    </row>
    <row r="74" spans="1:10" x14ac:dyDescent="0.25">
      <c r="A74" s="128"/>
      <c r="B74" s="103" t="s">
        <v>129</v>
      </c>
      <c r="C74" s="126">
        <v>216.51206523786976</v>
      </c>
      <c r="D74" s="126">
        <v>485.82044199999996</v>
      </c>
      <c r="E74" s="126">
        <v>702.33250699999996</v>
      </c>
      <c r="F74" s="98">
        <v>10.055837172151753</v>
      </c>
      <c r="G74" s="98">
        <v>22.563783012681316</v>
      </c>
      <c r="H74" s="98">
        <v>32.619620173785279</v>
      </c>
      <c r="I74" s="127"/>
    </row>
    <row r="75" spans="1:10" x14ac:dyDescent="0.25">
      <c r="A75" s="128"/>
      <c r="B75" s="103" t="s">
        <v>130</v>
      </c>
      <c r="C75" s="126">
        <v>221.24511384096502</v>
      </c>
      <c r="D75" s="126">
        <v>488.20721100000003</v>
      </c>
      <c r="E75" s="126">
        <v>709.45232499999997</v>
      </c>
      <c r="F75" s="98">
        <v>10.20621012407755</v>
      </c>
      <c r="G75" s="98">
        <v>22.521380441140735</v>
      </c>
      <c r="H75" s="98">
        <v>32.727590572554689</v>
      </c>
      <c r="I75" s="127"/>
    </row>
    <row r="76" spans="1:10" x14ac:dyDescent="0.25">
      <c r="A76" s="128"/>
      <c r="B76" s="103" t="s">
        <v>131</v>
      </c>
      <c r="C76" s="126">
        <v>225.97816244406033</v>
      </c>
      <c r="D76" s="126">
        <v>490.82479700000005</v>
      </c>
      <c r="E76" s="126">
        <v>716.80295899999999</v>
      </c>
      <c r="F76" s="98">
        <v>10.354049059481534</v>
      </c>
      <c r="G76" s="98">
        <v>22.489005011739099</v>
      </c>
      <c r="H76" s="98">
        <v>32.843054050874315</v>
      </c>
      <c r="I76" s="127"/>
    </row>
    <row r="77" spans="1:10" x14ac:dyDescent="0.25">
      <c r="A77" s="128"/>
      <c r="B77" s="36" t="s">
        <v>132</v>
      </c>
      <c r="C77" s="126">
        <v>230.71121104715564</v>
      </c>
      <c r="D77" s="126">
        <v>493.5872</v>
      </c>
      <c r="E77" s="126">
        <v>724.29841199999998</v>
      </c>
      <c r="F77" s="98">
        <v>10.498246218140784</v>
      </c>
      <c r="G77" s="98">
        <v>22.46011336945207</v>
      </c>
      <c r="H77" s="98">
        <v>32.95835963095093</v>
      </c>
      <c r="I77" s="127"/>
    </row>
    <row r="78" spans="1:10" x14ac:dyDescent="0.25">
      <c r="A78" s="128"/>
      <c r="B78" s="36" t="s">
        <v>133</v>
      </c>
      <c r="C78" s="126">
        <v>235.6802712917393</v>
      </c>
      <c r="D78" s="126">
        <v>496.41805800000003</v>
      </c>
      <c r="E78" s="126">
        <v>732.09832900000004</v>
      </c>
      <c r="F78" s="98">
        <v>10.649044787215066</v>
      </c>
      <c r="G78" s="98">
        <v>22.430295517949943</v>
      </c>
      <c r="H78" s="98">
        <v>33.07934029198298</v>
      </c>
      <c r="I78" s="127"/>
    </row>
    <row r="79" spans="1:10" x14ac:dyDescent="0.25">
      <c r="A79" s="128"/>
      <c r="B79" s="36" t="s">
        <v>134</v>
      </c>
      <c r="C79" s="126">
        <v>240.64933153632302</v>
      </c>
      <c r="D79" s="126">
        <v>499.263643</v>
      </c>
      <c r="E79" s="126">
        <v>739.91297400000008</v>
      </c>
      <c r="F79" s="98">
        <v>10.795267850142972</v>
      </c>
      <c r="G79" s="98">
        <v>22.396425203490136</v>
      </c>
      <c r="H79" s="98">
        <v>33.191693029574246</v>
      </c>
      <c r="I79" s="127"/>
    </row>
    <row r="80" spans="1:10" x14ac:dyDescent="0.25">
      <c r="A80" s="128"/>
      <c r="B80" s="36" t="s">
        <v>135</v>
      </c>
      <c r="C80" s="126">
        <v>245.61839178090671</v>
      </c>
      <c r="D80" s="126">
        <v>502.02569599999998</v>
      </c>
      <c r="E80" s="126">
        <v>747.64408700000001</v>
      </c>
      <c r="F80" s="98">
        <v>10.936904303239054</v>
      </c>
      <c r="G80" s="98">
        <v>22.354217675265296</v>
      </c>
      <c r="H80" s="98">
        <v>33.291121943732108</v>
      </c>
      <c r="I80" s="127"/>
    </row>
    <row r="81" spans="1:9" x14ac:dyDescent="0.25">
      <c r="A81" s="128"/>
      <c r="B81" s="36" t="s">
        <v>136</v>
      </c>
      <c r="C81" s="126">
        <v>250.58745202549039</v>
      </c>
      <c r="D81" s="126">
        <v>504.57873899999998</v>
      </c>
      <c r="E81" s="126">
        <v>755.16619100000003</v>
      </c>
      <c r="F81" s="98">
        <v>11.074898070003618</v>
      </c>
      <c r="G81" s="98">
        <v>22.300231147038911</v>
      </c>
      <c r="H81" s="98">
        <v>33.375129215915962</v>
      </c>
      <c r="I81" s="127"/>
    </row>
    <row r="82" spans="1:9" x14ac:dyDescent="0.25">
      <c r="A82" s="128"/>
      <c r="B82" s="108">
        <v>2012</v>
      </c>
      <c r="C82" s="203">
        <f ca="1">OFFSET(C$8,4*(ROW()-ROW(C$82)),0)</f>
        <v>44.195</v>
      </c>
      <c r="D82" s="203">
        <f t="shared" ref="D82:H99" ca="1" si="0">OFFSET(D$8,4*(ROW()-ROW(D$82)),0)</f>
        <v>391.64</v>
      </c>
      <c r="E82" s="203">
        <f t="shared" ca="1" si="0"/>
        <v>435.83499999999998</v>
      </c>
      <c r="F82" s="283">
        <f t="shared" ca="1" si="0"/>
        <v>3.9110031088027881</v>
      </c>
      <c r="G82" s="283">
        <f t="shared" ca="1" si="0"/>
        <v>34.657885677826087</v>
      </c>
      <c r="H82" s="283">
        <f t="shared" ca="1" si="0"/>
        <v>38.568888786628868</v>
      </c>
      <c r="I82" s="127"/>
    </row>
    <row r="83" spans="1:9" x14ac:dyDescent="0.25">
      <c r="A83" s="128"/>
      <c r="B83" s="4">
        <v>2013</v>
      </c>
      <c r="C83" s="126">
        <f t="shared" ref="C83:H100" ca="1" si="1">OFFSET(C$8,4*(ROW()-ROW(C$82)),0)</f>
        <v>49.14</v>
      </c>
      <c r="D83" s="126">
        <f t="shared" ca="1" si="0"/>
        <v>397.68400000000003</v>
      </c>
      <c r="E83" s="126">
        <f t="shared" ca="1" si="0"/>
        <v>446.82400000000001</v>
      </c>
      <c r="F83" s="98">
        <f t="shared" ca="1" si="0"/>
        <v>4.1787952926049616</v>
      </c>
      <c r="G83" s="98">
        <f t="shared" ca="1" si="0"/>
        <v>33.818478370865115</v>
      </c>
      <c r="H83" s="98">
        <f t="shared" ca="1" si="0"/>
        <v>37.997273663470068</v>
      </c>
      <c r="I83" s="127"/>
    </row>
    <row r="84" spans="1:9" x14ac:dyDescent="0.25">
      <c r="A84" s="128"/>
      <c r="B84" s="4">
        <v>2014</v>
      </c>
      <c r="C84" s="126">
        <f t="shared" ca="1" si="1"/>
        <v>54.798999999999999</v>
      </c>
      <c r="D84" s="126">
        <f t="shared" ca="1" si="0"/>
        <v>419.38900000000001</v>
      </c>
      <c r="E84" s="126">
        <f t="shared" ca="1" si="0"/>
        <v>474.18799999999999</v>
      </c>
      <c r="F84" s="98">
        <f t="shared" ca="1" si="0"/>
        <v>4.4994995447047392</v>
      </c>
      <c r="G84" s="98">
        <f t="shared" ca="1" si="0"/>
        <v>34.435676099092611</v>
      </c>
      <c r="H84" s="98">
        <f t="shared" ca="1" si="0"/>
        <v>38.935175643797351</v>
      </c>
      <c r="I84" s="127"/>
    </row>
    <row r="85" spans="1:9" x14ac:dyDescent="0.25">
      <c r="A85" s="128"/>
      <c r="B85" s="4">
        <v>2015</v>
      </c>
      <c r="C85" s="126">
        <f t="shared" ca="1" si="1"/>
        <v>60.63</v>
      </c>
      <c r="D85" s="126">
        <f t="shared" ca="1" si="0"/>
        <v>432.85899999999998</v>
      </c>
      <c r="E85" s="126">
        <f t="shared" ca="1" si="0"/>
        <v>493.48899999999998</v>
      </c>
      <c r="F85" s="98">
        <f t="shared" ca="1" si="0"/>
        <v>4.7105311409383459</v>
      </c>
      <c r="G85" s="98">
        <f t="shared" ca="1" si="0"/>
        <v>33.630146777757403</v>
      </c>
      <c r="H85" s="98">
        <f t="shared" ca="1" si="0"/>
        <v>38.340677918695746</v>
      </c>
      <c r="I85" s="127"/>
    </row>
    <row r="86" spans="1:9" x14ac:dyDescent="0.25">
      <c r="A86" s="128"/>
      <c r="B86" s="4">
        <v>2016</v>
      </c>
      <c r="C86" s="126">
        <f t="shared" ca="1" si="1"/>
        <v>66.701999999999998</v>
      </c>
      <c r="D86" s="126">
        <f t="shared" ca="1" si="0"/>
        <v>454.79</v>
      </c>
      <c r="E86" s="126">
        <f t="shared" ca="1" si="0"/>
        <v>521.49199999999996</v>
      </c>
      <c r="F86" s="98">
        <f t="shared" ca="1" si="0"/>
        <v>5.0811551168440179</v>
      </c>
      <c r="G86" s="98">
        <f t="shared" ca="1" si="0"/>
        <v>34.644516440129102</v>
      </c>
      <c r="H86" s="98">
        <f t="shared" ca="1" si="0"/>
        <v>39.725671556973111</v>
      </c>
      <c r="I86" s="127"/>
    </row>
    <row r="87" spans="1:9" x14ac:dyDescent="0.25">
      <c r="A87" s="128"/>
      <c r="B87" s="4">
        <v>2017</v>
      </c>
      <c r="C87" s="126">
        <f t="shared" ca="1" si="1"/>
        <v>71.322999999999993</v>
      </c>
      <c r="D87" s="126">
        <f t="shared" ca="1" si="0"/>
        <v>468.51</v>
      </c>
      <c r="E87" s="126">
        <f t="shared" ca="1" si="0"/>
        <v>539.83299999999997</v>
      </c>
      <c r="F87" s="98">
        <f t="shared" ca="1" si="0"/>
        <v>5.2895522388059693</v>
      </c>
      <c r="G87" s="98">
        <f t="shared" ca="1" si="0"/>
        <v>34.746268656716417</v>
      </c>
      <c r="H87" s="98">
        <f t="shared" ca="1" si="0"/>
        <v>40.035820895522384</v>
      </c>
      <c r="I87" s="127"/>
    </row>
    <row r="88" spans="1:9" x14ac:dyDescent="0.25">
      <c r="A88" s="128"/>
      <c r="B88" s="4">
        <v>2018</v>
      </c>
      <c r="C88" s="126">
        <f t="shared" ca="1" si="1"/>
        <v>74.033000000000001</v>
      </c>
      <c r="D88" s="126">
        <f t="shared" ca="1" si="0"/>
        <v>474.904</v>
      </c>
      <c r="E88" s="126">
        <f t="shared" ca="1" si="0"/>
        <v>548.93700000000001</v>
      </c>
      <c r="F88" s="98">
        <f t="shared" ca="1" si="0"/>
        <v>5.2782162448114729</v>
      </c>
      <c r="G88" s="98">
        <f t="shared" ca="1" si="0"/>
        <v>33.858495637431254</v>
      </c>
      <c r="H88" s="98">
        <f t="shared" ca="1" si="0"/>
        <v>39.136711882242722</v>
      </c>
      <c r="I88" s="127"/>
    </row>
    <row r="89" spans="1:9" x14ac:dyDescent="0.25">
      <c r="A89" s="128"/>
      <c r="B89" s="4">
        <v>2019</v>
      </c>
      <c r="C89" s="126">
        <f t="shared" ca="1" si="1"/>
        <v>86.138999999999996</v>
      </c>
      <c r="D89" s="126">
        <f t="shared" ca="1" si="0"/>
        <v>470.52100000000002</v>
      </c>
      <c r="E89" s="126">
        <f t="shared" ca="1" si="0"/>
        <v>556.66</v>
      </c>
      <c r="F89" s="98">
        <f t="shared" ca="1" si="0"/>
        <v>5.9139467505183516</v>
      </c>
      <c r="G89" s="98">
        <f t="shared" ca="1" si="0"/>
        <v>32.304021860024449</v>
      </c>
      <c r="H89" s="98">
        <f t="shared" ca="1" si="0"/>
        <v>38.21796861054279</v>
      </c>
      <c r="I89" s="127"/>
    </row>
    <row r="90" spans="1:9" x14ac:dyDescent="0.25">
      <c r="A90" s="128"/>
      <c r="B90" s="4">
        <v>2020</v>
      </c>
      <c r="C90" s="126">
        <f t="shared" ca="1" si="1"/>
        <v>89.427000000000007</v>
      </c>
      <c r="D90" s="126">
        <f t="shared" ca="1" si="0"/>
        <v>478.47800000000001</v>
      </c>
      <c r="E90" s="126">
        <f t="shared" ca="1" si="0"/>
        <v>567.90499999999997</v>
      </c>
      <c r="F90" s="98">
        <f t="shared" ca="1" si="0"/>
        <v>6.1489705646749977</v>
      </c>
      <c r="G90" s="98">
        <f t="shared" ca="1" si="0"/>
        <v>32.899987004423316</v>
      </c>
      <c r="H90" s="98">
        <f t="shared" ca="1" si="0"/>
        <v>39.048957569098306</v>
      </c>
      <c r="I90" s="127"/>
    </row>
    <row r="91" spans="1:9" x14ac:dyDescent="0.25">
      <c r="A91" s="128"/>
      <c r="B91" s="4">
        <v>2021</v>
      </c>
      <c r="C91" s="126">
        <f t="shared" ca="1" si="1"/>
        <v>84.247</v>
      </c>
      <c r="D91" s="126">
        <f t="shared" ca="1" si="0"/>
        <v>448.68599999999998</v>
      </c>
      <c r="E91" s="126">
        <f t="shared" ca="1" si="0"/>
        <v>532.93299999999999</v>
      </c>
      <c r="F91" s="98">
        <f t="shared" ca="1" si="0"/>
        <v>5.5433790615333693</v>
      </c>
      <c r="G91" s="98">
        <f t="shared" ca="1" si="0"/>
        <v>29.523147145929961</v>
      </c>
      <c r="H91" s="98">
        <f t="shared" ca="1" si="0"/>
        <v>35.066526207463326</v>
      </c>
      <c r="I91" s="127"/>
    </row>
    <row r="92" spans="1:9" x14ac:dyDescent="0.25">
      <c r="A92" s="128"/>
      <c r="B92" s="4">
        <v>2022</v>
      </c>
      <c r="C92" s="126">
        <f t="shared" ca="1" si="1"/>
        <v>97.117999999999995</v>
      </c>
      <c r="D92" s="126">
        <f t="shared" ca="1" si="0"/>
        <v>473.17200000000003</v>
      </c>
      <c r="E92" s="126">
        <f t="shared" ca="1" si="0"/>
        <v>570.29</v>
      </c>
      <c r="F92" s="98">
        <f t="shared" ca="1" si="0"/>
        <v>6.0189807558463455</v>
      </c>
      <c r="G92" s="98">
        <f t="shared" ca="1" si="0"/>
        <v>29.325286375392075</v>
      </c>
      <c r="H92" s="98">
        <f t="shared" ca="1" si="0"/>
        <v>35.344267131238418</v>
      </c>
      <c r="I92" s="127"/>
    </row>
    <row r="93" spans="1:9" x14ac:dyDescent="0.25">
      <c r="A93" s="128"/>
      <c r="B93" s="4">
        <v>2023</v>
      </c>
      <c r="C93" s="126">
        <f t="shared" ca="1" si="1"/>
        <v>121.598</v>
      </c>
      <c r="D93" s="126">
        <f t="shared" ca="1" si="0"/>
        <v>498.404</v>
      </c>
      <c r="E93" s="126">
        <f t="shared" ca="1" si="0"/>
        <v>620.00199999999995</v>
      </c>
      <c r="F93" s="98">
        <f t="shared" ca="1" si="0"/>
        <v>6.9877884090451978</v>
      </c>
      <c r="G93" s="98">
        <f t="shared" ca="1" si="0"/>
        <v>28.641438956411807</v>
      </c>
      <c r="H93" s="98">
        <f t="shared" ca="1" si="0"/>
        <v>35.629227365456998</v>
      </c>
      <c r="I93" s="127"/>
    </row>
    <row r="94" spans="1:9" x14ac:dyDescent="0.25">
      <c r="A94" s="128"/>
      <c r="B94" s="4">
        <v>2024</v>
      </c>
      <c r="C94" s="126">
        <f t="shared" ca="1" si="1"/>
        <v>143.13999999999999</v>
      </c>
      <c r="D94" s="126">
        <f t="shared" ca="1" si="0"/>
        <v>505.077</v>
      </c>
      <c r="E94" s="126">
        <f t="shared" ca="1" si="0"/>
        <v>648.21699999999998</v>
      </c>
      <c r="F94" s="98">
        <f t="shared" ca="1" si="0"/>
        <v>7.6743304530020966</v>
      </c>
      <c r="G94" s="98">
        <f t="shared" ca="1" si="0"/>
        <v>27.079277645738021</v>
      </c>
      <c r="H94" s="98">
        <f t="shared" ca="1" si="0"/>
        <v>34.753608098740116</v>
      </c>
      <c r="I94" s="127"/>
    </row>
    <row r="95" spans="1:9" x14ac:dyDescent="0.25">
      <c r="A95" s="128"/>
      <c r="B95" s="4">
        <v>2025</v>
      </c>
      <c r="C95" s="126">
        <f t="shared" ca="1" si="1"/>
        <v>158.73907103384235</v>
      </c>
      <c r="D95" s="126">
        <f t="shared" ca="1" si="0"/>
        <v>512.83516799999995</v>
      </c>
      <c r="E95" s="126">
        <f t="shared" ca="1" si="0"/>
        <v>671.57424000000003</v>
      </c>
      <c r="F95" s="98">
        <f t="shared" ca="1" si="0"/>
        <v>8.1154224026847253</v>
      </c>
      <c r="G95" s="98">
        <f t="shared" ca="1" si="0"/>
        <v>26.218334176747792</v>
      </c>
      <c r="H95" s="98">
        <f t="shared" ca="1" si="0"/>
        <v>34.333756628826649</v>
      </c>
      <c r="I95" s="127"/>
    </row>
    <row r="96" spans="1:9" x14ac:dyDescent="0.25">
      <c r="A96" s="128"/>
      <c r="B96" s="4">
        <v>2026</v>
      </c>
      <c r="C96" s="126">
        <f t="shared" ca="1" si="1"/>
        <v>172.48952728041621</v>
      </c>
      <c r="D96" s="126">
        <f t="shared" ca="1" si="0"/>
        <v>492.78686800000003</v>
      </c>
      <c r="E96" s="126">
        <f t="shared" ca="1" si="0"/>
        <v>665.27639499999998</v>
      </c>
      <c r="F96" s="98">
        <f t="shared" ca="1" si="0"/>
        <v>8.570294384427589</v>
      </c>
      <c r="G96" s="98">
        <f t="shared" ca="1" si="0"/>
        <v>24.484550419540511</v>
      </c>
      <c r="H96" s="98">
        <f t="shared" ca="1" si="0"/>
        <v>33.054844790035368</v>
      </c>
      <c r="I96" s="127"/>
    </row>
    <row r="97" spans="1:9" x14ac:dyDescent="0.25">
      <c r="A97" s="128"/>
      <c r="B97" s="4">
        <v>2027</v>
      </c>
      <c r="C97" s="126">
        <f t="shared" ca="1" si="1"/>
        <v>189.85771821666344</v>
      </c>
      <c r="D97" s="126">
        <f t="shared" ca="1" si="0"/>
        <v>480.03269</v>
      </c>
      <c r="E97" s="126">
        <f t="shared" ca="1" si="0"/>
        <v>669.89040800000009</v>
      </c>
      <c r="F97" s="98">
        <f t="shared" ca="1" si="0"/>
        <v>9.1860328938645868</v>
      </c>
      <c r="G97" s="98">
        <f t="shared" ca="1" si="0"/>
        <v>23.225793093321187</v>
      </c>
      <c r="H97" s="98">
        <f t="shared" ca="1" si="0"/>
        <v>32.411825976702787</v>
      </c>
      <c r="I97" s="127"/>
    </row>
    <row r="98" spans="1:9" x14ac:dyDescent="0.25">
      <c r="A98" s="128"/>
      <c r="B98" s="4">
        <v>2028</v>
      </c>
      <c r="C98" s="126">
        <f t="shared" ca="1" si="1"/>
        <v>207.39033613013586</v>
      </c>
      <c r="D98" s="126">
        <f t="shared" ca="1" si="0"/>
        <v>482.01775900000001</v>
      </c>
      <c r="E98" s="126">
        <f t="shared" ca="1" si="0"/>
        <v>689.408095</v>
      </c>
      <c r="F98" s="98">
        <f t="shared" ca="1" si="0"/>
        <v>9.7646348100481735</v>
      </c>
      <c r="G98" s="98">
        <f t="shared" ca="1" si="0"/>
        <v>22.695017889548026</v>
      </c>
      <c r="H98" s="98">
        <f t="shared" ca="1" si="0"/>
        <v>32.459652693468968</v>
      </c>
      <c r="I98" s="127"/>
    </row>
    <row r="99" spans="1:9" x14ac:dyDescent="0.25">
      <c r="A99" s="128"/>
      <c r="B99" s="4">
        <v>2029</v>
      </c>
      <c r="C99" s="126">
        <f t="shared" ca="1" si="1"/>
        <v>225.97816244406033</v>
      </c>
      <c r="D99" s="126">
        <f t="shared" ca="1" si="0"/>
        <v>490.82479700000005</v>
      </c>
      <c r="E99" s="126">
        <f t="shared" ca="1" si="0"/>
        <v>716.80295899999999</v>
      </c>
      <c r="F99" s="98">
        <f t="shared" ca="1" si="0"/>
        <v>10.354049059481534</v>
      </c>
      <c r="G99" s="98">
        <f t="shared" ca="1" si="0"/>
        <v>22.489005011739099</v>
      </c>
      <c r="H99" s="98">
        <f t="shared" ca="1" si="0"/>
        <v>32.843054050874315</v>
      </c>
      <c r="I99" s="127"/>
    </row>
    <row r="100" spans="1:9" x14ac:dyDescent="0.25">
      <c r="A100" s="282"/>
      <c r="B100" s="4">
        <v>2030</v>
      </c>
      <c r="C100" s="126">
        <f t="shared" ca="1" si="1"/>
        <v>245.61839178090671</v>
      </c>
      <c r="D100" s="126">
        <f t="shared" ca="1" si="1"/>
        <v>502.02569599999998</v>
      </c>
      <c r="E100" s="126">
        <f t="shared" ca="1" si="1"/>
        <v>747.64408700000001</v>
      </c>
      <c r="F100" s="98">
        <f t="shared" ca="1" si="1"/>
        <v>10.936904303239054</v>
      </c>
      <c r="G100" s="98">
        <f t="shared" ca="1" si="1"/>
        <v>22.354217675265296</v>
      </c>
      <c r="H100" s="98">
        <f t="shared" ca="1" si="1"/>
        <v>33.291121943732108</v>
      </c>
      <c r="I100" s="127"/>
    </row>
    <row r="101" spans="1:9" x14ac:dyDescent="0.25">
      <c r="A101" s="128"/>
      <c r="B101" s="213" t="s">
        <v>141</v>
      </c>
      <c r="C101" s="203">
        <f ca="1">OFFSET(C$9,4*(ROW()-ROW(C$101)),0)</f>
        <v>45.656999999999996</v>
      </c>
      <c r="D101" s="203">
        <f t="shared" ref="C101:H118" ca="1" si="2">OFFSET(D$9,4*(ROW()-ROW(D$101)),0)</f>
        <v>394.48200000000003</v>
      </c>
      <c r="E101" s="203">
        <f t="shared" ca="1" si="2"/>
        <v>440.13900000000001</v>
      </c>
      <c r="F101" s="283">
        <f t="shared" ca="1" si="2"/>
        <v>4.0240719832680671</v>
      </c>
      <c r="G101" s="283">
        <f t="shared" ca="1" si="2"/>
        <v>34.7684684517939</v>
      </c>
      <c r="H101" s="283">
        <f t="shared" ca="1" si="2"/>
        <v>38.792540435061966</v>
      </c>
      <c r="I101" s="127"/>
    </row>
    <row r="102" spans="1:9" x14ac:dyDescent="0.25">
      <c r="A102" s="128"/>
      <c r="B102" s="103" t="s">
        <v>142</v>
      </c>
      <c r="C102" s="126">
        <f t="shared" ca="1" si="2"/>
        <v>50.883000000000003</v>
      </c>
      <c r="D102" s="126">
        <f t="shared" ca="1" si="2"/>
        <v>396.21199999999999</v>
      </c>
      <c r="E102" s="126">
        <f t="shared" ca="1" si="2"/>
        <v>447.09500000000003</v>
      </c>
      <c r="F102" s="98">
        <f t="shared" ca="1" si="2"/>
        <v>4.2630787869038702</v>
      </c>
      <c r="G102" s="98">
        <f t="shared" ca="1" si="2"/>
        <v>33.195428184595173</v>
      </c>
      <c r="H102" s="98">
        <f t="shared" ca="1" si="2"/>
        <v>37.458506971499048</v>
      </c>
      <c r="I102" s="127"/>
    </row>
    <row r="103" spans="1:9" x14ac:dyDescent="0.25">
      <c r="A103" s="128"/>
      <c r="B103" s="103" t="s">
        <v>143</v>
      </c>
      <c r="C103" s="126">
        <f t="shared" ca="1" si="2"/>
        <v>56.548999999999999</v>
      </c>
      <c r="D103" s="126">
        <f t="shared" ca="1" si="2"/>
        <v>417.66399999999999</v>
      </c>
      <c r="E103" s="126">
        <f t="shared" ca="1" si="2"/>
        <v>474.21300000000002</v>
      </c>
      <c r="F103" s="98">
        <f t="shared" ca="1" si="2"/>
        <v>4.6048961783164595</v>
      </c>
      <c r="G103" s="98">
        <f t="shared" ca="1" si="2"/>
        <v>34.011200152440637</v>
      </c>
      <c r="H103" s="98">
        <f t="shared" ca="1" si="2"/>
        <v>38.616096330757102</v>
      </c>
      <c r="I103" s="127"/>
    </row>
    <row r="104" spans="1:9" x14ac:dyDescent="0.25">
      <c r="A104" s="128"/>
      <c r="B104" s="103" t="s">
        <v>144</v>
      </c>
      <c r="C104" s="126">
        <f t="shared" ca="1" si="2"/>
        <v>62.417999999999999</v>
      </c>
      <c r="D104" s="126">
        <f t="shared" ca="1" si="2"/>
        <v>451.72500000000002</v>
      </c>
      <c r="E104" s="126">
        <f t="shared" ca="1" si="2"/>
        <v>514.14300000000003</v>
      </c>
      <c r="F104" s="98">
        <f t="shared" ca="1" si="2"/>
        <v>4.7952761712772043</v>
      </c>
      <c r="G104" s="98">
        <f t="shared" ca="1" si="2"/>
        <v>34.703869532349565</v>
      </c>
      <c r="H104" s="98">
        <f t="shared" ca="1" si="2"/>
        <v>39.499145703626773</v>
      </c>
      <c r="I104" s="127"/>
    </row>
    <row r="105" spans="1:9" x14ac:dyDescent="0.25">
      <c r="A105" s="128"/>
      <c r="B105" s="103" t="s">
        <v>145</v>
      </c>
      <c r="C105" s="126">
        <f t="shared" ca="1" si="2"/>
        <v>69.031999999999996</v>
      </c>
      <c r="D105" s="126">
        <f t="shared" ca="1" si="2"/>
        <v>471.71499999999997</v>
      </c>
      <c r="E105" s="126">
        <f t="shared" ca="1" si="2"/>
        <v>540.74699999999996</v>
      </c>
      <c r="F105" s="98">
        <f t="shared" ca="1" si="2"/>
        <v>5.2535648700954249</v>
      </c>
      <c r="G105" s="98">
        <f t="shared" ca="1" si="2"/>
        <v>35.899080900119706</v>
      </c>
      <c r="H105" s="98">
        <f t="shared" ca="1" si="2"/>
        <v>41.15264577021513</v>
      </c>
      <c r="I105" s="127"/>
    </row>
    <row r="106" spans="1:9" x14ac:dyDescent="0.25">
      <c r="A106" s="128"/>
      <c r="B106" s="103" t="s">
        <v>146</v>
      </c>
      <c r="C106" s="126">
        <f t="shared" ca="1" si="2"/>
        <v>70.808999999999997</v>
      </c>
      <c r="D106" s="126">
        <f t="shared" ca="1" si="2"/>
        <v>468.59</v>
      </c>
      <c r="E106" s="126">
        <f t="shared" ca="1" si="2"/>
        <v>539.399</v>
      </c>
      <c r="F106" s="98">
        <f t="shared" ca="1" si="2"/>
        <v>5.1738121472683121</v>
      </c>
      <c r="G106" s="98">
        <f t="shared" ca="1" si="2"/>
        <v>34.23853795546411</v>
      </c>
      <c r="H106" s="98">
        <f t="shared" ca="1" si="2"/>
        <v>39.412350102732425</v>
      </c>
      <c r="I106" s="127"/>
    </row>
    <row r="107" spans="1:9" x14ac:dyDescent="0.25">
      <c r="A107" s="128"/>
      <c r="B107" s="103" t="s">
        <v>147</v>
      </c>
      <c r="C107" s="126">
        <f t="shared" ca="1" si="2"/>
        <v>79.778000000000006</v>
      </c>
      <c r="D107" s="126">
        <f t="shared" ca="1" si="2"/>
        <v>481.726</v>
      </c>
      <c r="E107" s="126">
        <f t="shared" ca="1" si="2"/>
        <v>561.50400000000002</v>
      </c>
      <c r="F107" s="98">
        <f t="shared" ca="1" si="2"/>
        <v>5.6545332376948103</v>
      </c>
      <c r="G107" s="98">
        <f t="shared" ca="1" si="2"/>
        <v>34.143945429338537</v>
      </c>
      <c r="H107" s="98">
        <f t="shared" ca="1" si="2"/>
        <v>39.798478667033351</v>
      </c>
      <c r="I107" s="127"/>
    </row>
    <row r="108" spans="1:9" x14ac:dyDescent="0.25">
      <c r="A108" s="128"/>
      <c r="B108" s="103" t="s">
        <v>148</v>
      </c>
      <c r="C108" s="126">
        <f t="shared" ca="1" si="2"/>
        <v>83.091999999999999</v>
      </c>
      <c r="D108" s="126">
        <f t="shared" ca="1" si="2"/>
        <v>502.43</v>
      </c>
      <c r="E108" s="126">
        <f t="shared" ca="1" si="2"/>
        <v>585.52200000000005</v>
      </c>
      <c r="F108" s="98">
        <f t="shared" ca="1" si="2"/>
        <v>5.6846332511228397</v>
      </c>
      <c r="G108" s="98">
        <f t="shared" ca="1" si="2"/>
        <v>34.373107932913499</v>
      </c>
      <c r="H108" s="98">
        <f t="shared" ca="1" si="2"/>
        <v>40.057741184036338</v>
      </c>
      <c r="I108" s="127"/>
    </row>
    <row r="109" spans="1:9" x14ac:dyDescent="0.25">
      <c r="A109" s="128"/>
      <c r="B109" s="103" t="s">
        <v>149</v>
      </c>
      <c r="C109" s="126">
        <f t="shared" ca="1" si="2"/>
        <v>90.268000000000001</v>
      </c>
      <c r="D109" s="126">
        <f t="shared" ca="1" si="2"/>
        <v>468.03100000000001</v>
      </c>
      <c r="E109" s="126">
        <f t="shared" ca="1" si="2"/>
        <v>558.29899999999998</v>
      </c>
      <c r="F109" s="98">
        <f t="shared" ca="1" si="2"/>
        <v>6.1460863194633104</v>
      </c>
      <c r="G109" s="98">
        <f t="shared" ca="1" si="2"/>
        <v>31.866873379101484</v>
      </c>
      <c r="H109" s="98">
        <f t="shared" ca="1" si="2"/>
        <v>38.012959698564792</v>
      </c>
      <c r="I109" s="127"/>
    </row>
    <row r="110" spans="1:9" x14ac:dyDescent="0.25">
      <c r="A110" s="128"/>
      <c r="B110" s="103" t="s">
        <v>150</v>
      </c>
      <c r="C110" s="130">
        <f t="shared" ca="1" si="2"/>
        <v>86.509</v>
      </c>
      <c r="D110" s="130">
        <f t="shared" ca="1" si="2"/>
        <v>455.32400000000001</v>
      </c>
      <c r="E110" s="130">
        <f t="shared" ca="1" si="2"/>
        <v>541.83299999999997</v>
      </c>
      <c r="F110" s="123">
        <f t="shared" ca="1" si="2"/>
        <v>5.6338349204116369</v>
      </c>
      <c r="G110" s="123">
        <f t="shared" ca="1" si="2"/>
        <v>29.652640202770908</v>
      </c>
      <c r="H110" s="123">
        <f t="shared" ca="1" si="2"/>
        <v>35.286475123182541</v>
      </c>
      <c r="I110" s="127"/>
    </row>
    <row r="111" spans="1:9" x14ac:dyDescent="0.25">
      <c r="A111" s="128"/>
      <c r="B111" s="103" t="s">
        <v>151</v>
      </c>
      <c r="C111" s="130">
        <f t="shared" ca="1" si="2"/>
        <v>97.49</v>
      </c>
      <c r="D111" s="130">
        <f t="shared" ca="1" si="2"/>
        <v>480.76600000000002</v>
      </c>
      <c r="E111" s="130">
        <f t="shared" ca="1" si="2"/>
        <v>578.25599999999997</v>
      </c>
      <c r="F111" s="123">
        <f t="shared" ca="1" si="2"/>
        <v>5.9158240556617816</v>
      </c>
      <c r="G111" s="123">
        <f t="shared" ca="1" si="2"/>
        <v>29.173526186729841</v>
      </c>
      <c r="H111" s="123">
        <f t="shared" ca="1" si="2"/>
        <v>35.089350242391617</v>
      </c>
      <c r="I111" s="127"/>
    </row>
    <row r="112" spans="1:9" x14ac:dyDescent="0.25">
      <c r="B112" s="103" t="s">
        <v>152</v>
      </c>
      <c r="C112" s="130">
        <f t="shared" ca="1" si="2"/>
        <v>130.203</v>
      </c>
      <c r="D112" s="130">
        <f t="shared" ca="1" si="2"/>
        <v>501.834</v>
      </c>
      <c r="E112" s="130">
        <f t="shared" ca="1" si="2"/>
        <v>632.03700000000003</v>
      </c>
      <c r="F112" s="123">
        <f t="shared" ca="1" si="2"/>
        <v>7.3631070464781176</v>
      </c>
      <c r="G112" s="123">
        <f t="shared" ca="1" si="2"/>
        <v>28.379203716982708</v>
      </c>
      <c r="H112" s="123">
        <f t="shared" ca="1" si="2"/>
        <v>35.742310763460836</v>
      </c>
      <c r="I112" s="127"/>
    </row>
    <row r="113" spans="1:9" ht="14.25" customHeight="1" x14ac:dyDescent="0.25">
      <c r="B113" s="103" t="s">
        <v>153</v>
      </c>
      <c r="C113" s="130">
        <f t="shared" ca="1" si="2"/>
        <v>146.065</v>
      </c>
      <c r="D113" s="130">
        <f t="shared" ca="1" si="2"/>
        <v>509.88600000000002</v>
      </c>
      <c r="E113" s="130">
        <f t="shared" ca="1" si="2"/>
        <v>655.95100000000002</v>
      </c>
      <c r="F113" s="123">
        <f t="shared" ca="1" si="2"/>
        <v>7.7087535637119382</v>
      </c>
      <c r="G113" s="123">
        <f t="shared" ca="1" si="2"/>
        <v>26.909838219880367</v>
      </c>
      <c r="H113" s="123">
        <f t="shared" ca="1" si="2"/>
        <v>34.618591783592308</v>
      </c>
      <c r="I113" s="127"/>
    </row>
    <row r="114" spans="1:9" x14ac:dyDescent="0.25">
      <c r="B114" s="103" t="s">
        <v>154</v>
      </c>
      <c r="C114" s="130">
        <f t="shared" ca="1" si="2"/>
        <v>159.68414206768472</v>
      </c>
      <c r="D114" s="130">
        <f t="shared" ca="1" si="2"/>
        <v>510.396051</v>
      </c>
      <c r="E114" s="130">
        <f t="shared" ca="1" si="2"/>
        <v>670.08019300000001</v>
      </c>
      <c r="F114" s="123">
        <f t="shared" ca="1" si="2"/>
        <v>8.1060901327638959</v>
      </c>
      <c r="G114" s="123">
        <f t="shared" ca="1" si="2"/>
        <v>25.909375466094119</v>
      </c>
      <c r="H114" s="123">
        <f t="shared" ca="1" si="2"/>
        <v>34.015465595422114</v>
      </c>
      <c r="I114" s="127"/>
    </row>
    <row r="115" spans="1:9" x14ac:dyDescent="0.25">
      <c r="B115" s="103" t="s">
        <v>155</v>
      </c>
      <c r="C115" s="130">
        <f t="shared" ca="1" si="2"/>
        <v>176.75798901799342</v>
      </c>
      <c r="D115" s="130">
        <f t="shared" ca="1" si="2"/>
        <v>488.07856300000003</v>
      </c>
      <c r="E115" s="130">
        <f t="shared" ca="1" si="2"/>
        <v>664.83655199999998</v>
      </c>
      <c r="F115" s="123">
        <f t="shared" ca="1" si="2"/>
        <v>8.722694605817793</v>
      </c>
      <c r="G115" s="123">
        <f t="shared" ca="1" si="2"/>
        <v>24.085815143902852</v>
      </c>
      <c r="H115" s="123">
        <f t="shared" ca="1" si="2"/>
        <v>32.808509748832698</v>
      </c>
      <c r="I115" s="127"/>
    </row>
    <row r="116" spans="1:9" x14ac:dyDescent="0.25">
      <c r="B116" s="103" t="s">
        <v>156</v>
      </c>
      <c r="C116" s="130">
        <f t="shared" ca="1" si="2"/>
        <v>194.22429461622011</v>
      </c>
      <c r="D116" s="130">
        <f t="shared" ca="1" si="2"/>
        <v>479.50693199999995</v>
      </c>
      <c r="E116" s="130">
        <f t="shared" ca="1" si="2"/>
        <v>673.73122599999999</v>
      </c>
      <c r="F116" s="123">
        <f t="shared" ca="1" si="2"/>
        <v>9.3344490050307094</v>
      </c>
      <c r="G116" s="123">
        <f t="shared" ca="1" si="2"/>
        <v>23.045175749805153</v>
      </c>
      <c r="H116" s="285">
        <f t="shared" ca="1" si="2"/>
        <v>32.379624725220232</v>
      </c>
      <c r="I116" s="127"/>
    </row>
    <row r="117" spans="1:9" x14ac:dyDescent="0.25">
      <c r="B117" s="103" t="s">
        <v>157</v>
      </c>
      <c r="C117" s="130">
        <f t="shared" ca="1" si="2"/>
        <v>211.77901663477445</v>
      </c>
      <c r="D117" s="130">
        <f t="shared" ca="1" si="2"/>
        <v>483.73434499999996</v>
      </c>
      <c r="E117" s="130">
        <f t="shared" ca="1" si="2"/>
        <v>695.51336199999992</v>
      </c>
      <c r="F117" s="123">
        <f t="shared" ca="1" si="2"/>
        <v>9.9031604560684627</v>
      </c>
      <c r="G117" s="123">
        <f t="shared" ca="1" si="2"/>
        <v>22.620271416727181</v>
      </c>
      <c r="H117" s="285">
        <f t="shared" ca="1" si="2"/>
        <v>32.523431889874232</v>
      </c>
      <c r="I117" s="211"/>
    </row>
    <row r="118" spans="1:9" x14ac:dyDescent="0.25">
      <c r="B118" s="103" t="s">
        <v>158</v>
      </c>
      <c r="C118" s="130">
        <f t="shared" ca="1" si="2"/>
        <v>230.71121104715564</v>
      </c>
      <c r="D118" s="130">
        <f t="shared" ca="1" si="2"/>
        <v>493.5872</v>
      </c>
      <c r="E118" s="130">
        <f t="shared" ca="1" si="2"/>
        <v>724.29841199999998</v>
      </c>
      <c r="F118" s="123">
        <f t="shared" ca="1" si="2"/>
        <v>10.498246218140784</v>
      </c>
      <c r="G118" s="123">
        <f t="shared" ca="1" si="2"/>
        <v>22.46011336945207</v>
      </c>
      <c r="H118" s="285">
        <f t="shared" ca="1" si="2"/>
        <v>32.95835963095093</v>
      </c>
      <c r="I118" s="211"/>
    </row>
    <row r="119" spans="1:9" ht="15.75" thickBot="1" x14ac:dyDescent="0.3">
      <c r="A119" s="477"/>
      <c r="B119" s="103" t="s">
        <v>159</v>
      </c>
      <c r="C119" s="130">
        <f t="shared" ref="C119:H119" ca="1" si="3">OFFSET(C$9,4*(ROW()-ROW(C$101)),0)</f>
        <v>250.58745202549039</v>
      </c>
      <c r="D119" s="130">
        <f t="shared" ca="1" si="3"/>
        <v>504.57873899999998</v>
      </c>
      <c r="E119" s="130">
        <f t="shared" ca="1" si="3"/>
        <v>755.16619100000003</v>
      </c>
      <c r="F119" s="123">
        <f t="shared" ca="1" si="3"/>
        <v>11.074898070003618</v>
      </c>
      <c r="G119" s="123">
        <f t="shared" ca="1" si="3"/>
        <v>22.300231147038911</v>
      </c>
      <c r="H119" s="285">
        <f t="shared" ca="1" si="3"/>
        <v>33.375129215915962</v>
      </c>
    </row>
    <row r="120" spans="1:9" x14ac:dyDescent="0.25">
      <c r="B120" s="369" t="s">
        <v>160</v>
      </c>
      <c r="C120" s="478"/>
      <c r="D120" s="478"/>
      <c r="E120" s="478"/>
      <c r="F120" s="478"/>
      <c r="G120" s="478"/>
      <c r="H120" s="479"/>
    </row>
    <row r="121" spans="1:9" x14ac:dyDescent="0.25">
      <c r="B121" s="132" t="s">
        <v>392</v>
      </c>
      <c r="C121" s="81"/>
      <c r="D121" s="81"/>
      <c r="E121" s="219"/>
      <c r="F121" s="219"/>
      <c r="G121" s="219"/>
      <c r="H121" s="222"/>
    </row>
    <row r="122" spans="1:9" x14ac:dyDescent="0.25">
      <c r="B122" s="132" t="s">
        <v>393</v>
      </c>
      <c r="C122" s="81"/>
      <c r="D122" s="81"/>
      <c r="E122" s="81"/>
      <c r="F122" s="81"/>
      <c r="G122" s="81"/>
      <c r="H122" s="222"/>
    </row>
    <row r="123" spans="1:9" x14ac:dyDescent="0.25">
      <c r="B123" s="132" t="s">
        <v>394</v>
      </c>
      <c r="C123" s="81"/>
      <c r="D123" s="81"/>
      <c r="E123" s="81"/>
      <c r="F123" s="81"/>
      <c r="G123" s="81"/>
      <c r="H123" s="222"/>
    </row>
    <row r="124" spans="1:9" ht="15.75" thickBot="1" x14ac:dyDescent="0.3">
      <c r="B124" s="226" t="s">
        <v>384</v>
      </c>
      <c r="C124" s="227"/>
      <c r="D124" s="243"/>
      <c r="E124" s="243"/>
      <c r="F124" s="243"/>
      <c r="G124" s="243"/>
      <c r="H124" s="244"/>
    </row>
  </sheetData>
  <mergeCells count="2">
    <mergeCell ref="C3:H3"/>
    <mergeCell ref="B2:H2"/>
  </mergeCells>
  <hyperlinks>
    <hyperlink ref="A1" location="Contents!A1" display="Back to contents" xr:uid="{74867FAE-37E8-4ED6-BBD9-C0D631B701E8}"/>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61-FD04-43CD-8A46-63488B9236DB}">
  <sheetPr codeName="Sheet14">
    <tabColor theme="6"/>
    <pageSetUpPr fitToPage="1"/>
  </sheetPr>
  <dimension ref="A1:Z145"/>
  <sheetViews>
    <sheetView zoomScaleNormal="100" zoomScaleSheetLayoutView="100" workbookViewId="0"/>
  </sheetViews>
  <sheetFormatPr defaultColWidth="8.77734375" defaultRowHeight="15" x14ac:dyDescent="0.25"/>
  <cols>
    <col min="1" max="1" width="9.21875" style="1" customWidth="1"/>
    <col min="2" max="2" width="11.21875" style="1" customWidth="1"/>
    <col min="3" max="9" width="16.21875" style="1" customWidth="1"/>
    <col min="10" max="10" width="8.77734375" style="1"/>
    <col min="11" max="11" width="8.77734375" style="116"/>
    <col min="12" max="16384" width="8.77734375" style="1"/>
  </cols>
  <sheetData>
    <row r="1" spans="1:10" ht="33.75" customHeight="1" thickBot="1" x14ac:dyDescent="0.3">
      <c r="A1" s="5" t="s">
        <v>23</v>
      </c>
      <c r="C1" s="440"/>
      <c r="D1" s="116"/>
    </row>
    <row r="2" spans="1:10" ht="21.75" customHeight="1" thickBot="1" x14ac:dyDescent="0.3">
      <c r="B2" s="496" t="s">
        <v>395</v>
      </c>
      <c r="C2" s="497"/>
      <c r="D2" s="497"/>
      <c r="E2" s="497"/>
      <c r="F2" s="497"/>
      <c r="G2" s="497"/>
      <c r="H2" s="497"/>
      <c r="I2" s="600"/>
    </row>
    <row r="3" spans="1:10" ht="31.5" x14ac:dyDescent="0.25">
      <c r="B3" s="135" t="s">
        <v>25</v>
      </c>
      <c r="C3" s="113" t="s">
        <v>396</v>
      </c>
      <c r="D3" s="113" t="s">
        <v>397</v>
      </c>
      <c r="E3" s="113" t="s">
        <v>398</v>
      </c>
      <c r="F3" s="113" t="s">
        <v>399</v>
      </c>
      <c r="G3" s="113" t="s">
        <v>400</v>
      </c>
      <c r="H3" s="113" t="s">
        <v>401</v>
      </c>
      <c r="I3" s="114" t="s">
        <v>402</v>
      </c>
    </row>
    <row r="4" spans="1:10" x14ac:dyDescent="0.25">
      <c r="B4" s="103" t="s">
        <v>60</v>
      </c>
      <c r="C4" s="98">
        <v>196.09899999999999</v>
      </c>
      <c r="D4" s="98">
        <v>208.95099999999999</v>
      </c>
      <c r="E4" s="98">
        <v>25.457000000000001</v>
      </c>
      <c r="F4" s="98">
        <v>38.308999999999997</v>
      </c>
      <c r="G4" s="98">
        <v>65.487877170000004</v>
      </c>
      <c r="H4" s="98">
        <v>18.19612283</v>
      </c>
      <c r="I4" s="105">
        <v>279.78300000000002</v>
      </c>
      <c r="J4" s="116"/>
    </row>
    <row r="5" spans="1:10" x14ac:dyDescent="0.25">
      <c r="B5" s="103" t="s">
        <v>61</v>
      </c>
      <c r="C5" s="98">
        <v>197.59200000000001</v>
      </c>
      <c r="D5" s="98">
        <v>210.298</v>
      </c>
      <c r="E5" s="98">
        <v>26.079000000000001</v>
      </c>
      <c r="F5" s="98">
        <v>38.784999999999997</v>
      </c>
      <c r="G5" s="98">
        <v>66.446122520000003</v>
      </c>
      <c r="H5" s="98">
        <v>19.676877479999998</v>
      </c>
      <c r="I5" s="105">
        <v>283.71499999999997</v>
      </c>
      <c r="J5" s="116"/>
    </row>
    <row r="6" spans="1:10" x14ac:dyDescent="0.25">
      <c r="B6" s="103" t="s">
        <v>62</v>
      </c>
      <c r="C6" s="98">
        <v>197.233</v>
      </c>
      <c r="D6" s="98">
        <v>210.566</v>
      </c>
      <c r="E6" s="98">
        <v>25.771000000000001</v>
      </c>
      <c r="F6" s="98">
        <v>39.103999999999999</v>
      </c>
      <c r="G6" s="98">
        <v>65.926372669999992</v>
      </c>
      <c r="H6" s="98">
        <v>19.123627329999998</v>
      </c>
      <c r="I6" s="105">
        <v>282.28300000000002</v>
      </c>
      <c r="J6" s="116"/>
    </row>
    <row r="7" spans="1:10" x14ac:dyDescent="0.25">
      <c r="B7" s="103" t="s">
        <v>63</v>
      </c>
      <c r="C7" s="98">
        <v>198.761</v>
      </c>
      <c r="D7" s="98">
        <v>211.72900000000001</v>
      </c>
      <c r="E7" s="98">
        <v>25.844000000000001</v>
      </c>
      <c r="F7" s="98">
        <v>38.811999999999998</v>
      </c>
      <c r="G7" s="98">
        <v>64.853627630000005</v>
      </c>
      <c r="H7" s="98">
        <v>20.62137237</v>
      </c>
      <c r="I7" s="105">
        <v>284.23599999999999</v>
      </c>
      <c r="J7" s="116"/>
    </row>
    <row r="8" spans="1:10" ht="18.75" customHeight="1" x14ac:dyDescent="0.25">
      <c r="B8" s="103" t="s">
        <v>64</v>
      </c>
      <c r="C8" s="98">
        <v>199.54300000000001</v>
      </c>
      <c r="D8" s="98">
        <v>212.36</v>
      </c>
      <c r="E8" s="98">
        <v>25.873000000000001</v>
      </c>
      <c r="F8" s="98">
        <v>38.69</v>
      </c>
      <c r="G8" s="98">
        <v>64.421887400000003</v>
      </c>
      <c r="H8" s="98">
        <v>20.398112600000001</v>
      </c>
      <c r="I8" s="105">
        <v>284.363</v>
      </c>
      <c r="J8" s="116"/>
    </row>
    <row r="9" spans="1:10" x14ac:dyDescent="0.25">
      <c r="B9" s="103" t="s">
        <v>65</v>
      </c>
      <c r="C9" s="98">
        <v>206.352</v>
      </c>
      <c r="D9" s="98">
        <v>219.37799999999999</v>
      </c>
      <c r="E9" s="98">
        <v>26.507999999999999</v>
      </c>
      <c r="F9" s="98">
        <v>39.533999999999999</v>
      </c>
      <c r="G9" s="98">
        <v>68.021136350000006</v>
      </c>
      <c r="H9" s="98">
        <v>17.824863650000001</v>
      </c>
      <c r="I9" s="105">
        <v>292.19799999999998</v>
      </c>
      <c r="J9" s="116"/>
    </row>
    <row r="10" spans="1:10" x14ac:dyDescent="0.25">
      <c r="B10" s="103" t="s">
        <v>66</v>
      </c>
      <c r="C10" s="98">
        <v>208.18100000000001</v>
      </c>
      <c r="D10" s="98">
        <v>219.989</v>
      </c>
      <c r="E10" s="98">
        <v>27.198</v>
      </c>
      <c r="F10" s="98">
        <v>39.006</v>
      </c>
      <c r="G10" s="98">
        <v>69.30837446999999</v>
      </c>
      <c r="H10" s="98">
        <v>20.934625530000002</v>
      </c>
      <c r="I10" s="105">
        <v>298.42399999999998</v>
      </c>
      <c r="J10" s="116"/>
    </row>
    <row r="11" spans="1:10" x14ac:dyDescent="0.25">
      <c r="B11" s="103" t="s">
        <v>67</v>
      </c>
      <c r="C11" s="98">
        <v>212.304</v>
      </c>
      <c r="D11" s="98">
        <v>221.90299999999999</v>
      </c>
      <c r="E11" s="98">
        <v>28.928999999999998</v>
      </c>
      <c r="F11" s="98">
        <v>38.527999999999999</v>
      </c>
      <c r="G11" s="98">
        <v>68.455601779999995</v>
      </c>
      <c r="H11" s="98">
        <v>20.192398219999998</v>
      </c>
      <c r="I11" s="105">
        <v>300.952</v>
      </c>
      <c r="J11" s="116"/>
    </row>
    <row r="12" spans="1:10" ht="18.75" customHeight="1" x14ac:dyDescent="0.25">
      <c r="B12" s="103" t="s">
        <v>68</v>
      </c>
      <c r="C12" s="98">
        <v>215.28100000000001</v>
      </c>
      <c r="D12" s="98">
        <v>224.249</v>
      </c>
      <c r="E12" s="98">
        <v>29.35</v>
      </c>
      <c r="F12" s="98">
        <v>38.317999999999998</v>
      </c>
      <c r="G12" s="98">
        <v>67.543818270000003</v>
      </c>
      <c r="H12" s="98">
        <v>19.175181729999998</v>
      </c>
      <c r="I12" s="105">
        <v>302</v>
      </c>
      <c r="J12" s="116"/>
    </row>
    <row r="13" spans="1:10" x14ac:dyDescent="0.25">
      <c r="B13" s="103" t="s">
        <v>69</v>
      </c>
      <c r="C13" s="98">
        <v>214.99600000000001</v>
      </c>
      <c r="D13" s="98">
        <v>223.446</v>
      </c>
      <c r="E13" s="98">
        <v>29.143999999999998</v>
      </c>
      <c r="F13" s="98">
        <v>37.594000000000001</v>
      </c>
      <c r="G13" s="98">
        <v>70.515077560000009</v>
      </c>
      <c r="H13" s="98">
        <v>19.059922439999998</v>
      </c>
      <c r="I13" s="105">
        <v>304.57100000000003</v>
      </c>
      <c r="J13" s="116"/>
    </row>
    <row r="14" spans="1:10" x14ac:dyDescent="0.25">
      <c r="B14" s="103" t="s">
        <v>70</v>
      </c>
      <c r="C14" s="98">
        <v>213.96899999999999</v>
      </c>
      <c r="D14" s="98">
        <v>222.887</v>
      </c>
      <c r="E14" s="98">
        <v>28.445</v>
      </c>
      <c r="F14" s="98">
        <v>37.363</v>
      </c>
      <c r="G14" s="98">
        <v>71.126379639999996</v>
      </c>
      <c r="H14" s="98">
        <v>18.64662036</v>
      </c>
      <c r="I14" s="105">
        <v>303.74200000000002</v>
      </c>
      <c r="J14" s="116"/>
    </row>
    <row r="15" spans="1:10" x14ac:dyDescent="0.25">
      <c r="B15" s="103" t="s">
        <v>71</v>
      </c>
      <c r="C15" s="98">
        <v>216.41499999999999</v>
      </c>
      <c r="D15" s="98">
        <v>225.55199999999999</v>
      </c>
      <c r="E15" s="98">
        <v>28.693000000000001</v>
      </c>
      <c r="F15" s="98">
        <v>37.83</v>
      </c>
      <c r="G15" s="98">
        <v>72.319724530000002</v>
      </c>
      <c r="H15" s="98">
        <v>18.843275470000002</v>
      </c>
      <c r="I15" s="105">
        <v>307.57799999999997</v>
      </c>
      <c r="J15" s="116"/>
    </row>
    <row r="16" spans="1:10" ht="18.75" customHeight="1" x14ac:dyDescent="0.25">
      <c r="B16" s="103" t="s">
        <v>72</v>
      </c>
      <c r="C16" s="98">
        <v>219.23699999999999</v>
      </c>
      <c r="D16" s="98">
        <v>228.553</v>
      </c>
      <c r="E16" s="98">
        <v>29.1</v>
      </c>
      <c r="F16" s="98">
        <v>38.415999999999997</v>
      </c>
      <c r="G16" s="98">
        <v>75.634112219999992</v>
      </c>
      <c r="H16" s="98">
        <v>17.25688778</v>
      </c>
      <c r="I16" s="105">
        <v>312.12799999999999</v>
      </c>
      <c r="J16" s="116"/>
    </row>
    <row r="17" spans="2:10" x14ac:dyDescent="0.25">
      <c r="B17" s="103" t="s">
        <v>73</v>
      </c>
      <c r="C17" s="98">
        <v>221.72900000000001</v>
      </c>
      <c r="D17" s="98">
        <v>230.358</v>
      </c>
      <c r="E17" s="98">
        <v>30.518999999999998</v>
      </c>
      <c r="F17" s="98">
        <v>39.148000000000003</v>
      </c>
      <c r="G17" s="98">
        <v>80.47832240999999</v>
      </c>
      <c r="H17" s="98">
        <v>17.869677589999998</v>
      </c>
      <c r="I17" s="105">
        <v>320.077</v>
      </c>
      <c r="J17" s="116"/>
    </row>
    <row r="18" spans="2:10" x14ac:dyDescent="0.25">
      <c r="B18" s="103" t="s">
        <v>74</v>
      </c>
      <c r="C18" s="98">
        <v>225.02099999999999</v>
      </c>
      <c r="D18" s="98">
        <v>232.97499999999999</v>
      </c>
      <c r="E18" s="98">
        <v>31.363</v>
      </c>
      <c r="F18" s="98">
        <v>39.317</v>
      </c>
      <c r="G18" s="98">
        <v>83.026355089999996</v>
      </c>
      <c r="H18" s="98">
        <v>19.01064491</v>
      </c>
      <c r="I18" s="105">
        <v>327.05799999999999</v>
      </c>
      <c r="J18" s="116"/>
    </row>
    <row r="19" spans="2:10" x14ac:dyDescent="0.25">
      <c r="B19" s="103" t="s">
        <v>75</v>
      </c>
      <c r="C19" s="98">
        <v>226.41200000000001</v>
      </c>
      <c r="D19" s="98">
        <v>234.33199999999999</v>
      </c>
      <c r="E19" s="98">
        <v>31.6</v>
      </c>
      <c r="F19" s="98">
        <v>39.520000000000003</v>
      </c>
      <c r="G19" s="98">
        <v>82.330210269999995</v>
      </c>
      <c r="H19" s="98">
        <v>19.11078973</v>
      </c>
      <c r="I19" s="105">
        <v>327.85300000000001</v>
      </c>
      <c r="J19" s="116"/>
    </row>
    <row r="20" spans="2:10" ht="18.75" customHeight="1" x14ac:dyDescent="0.25">
      <c r="B20" s="103" t="s">
        <v>76</v>
      </c>
      <c r="C20" s="98">
        <v>228.25800000000001</v>
      </c>
      <c r="D20" s="98">
        <v>236.58</v>
      </c>
      <c r="E20" s="98">
        <v>31.265000000000001</v>
      </c>
      <c r="F20" s="98">
        <v>39.587000000000003</v>
      </c>
      <c r="G20" s="98">
        <v>80.414887950000008</v>
      </c>
      <c r="H20" s="98">
        <v>17.995112049999999</v>
      </c>
      <c r="I20" s="105">
        <v>326.66800000000001</v>
      </c>
      <c r="J20" s="116"/>
    </row>
    <row r="21" spans="2:10" x14ac:dyDescent="0.25">
      <c r="B21" s="103" t="s">
        <v>77</v>
      </c>
      <c r="C21" s="98">
        <v>230.589</v>
      </c>
      <c r="D21" s="98">
        <v>240.75200000000001</v>
      </c>
      <c r="E21" s="98">
        <v>31.765999999999998</v>
      </c>
      <c r="F21" s="98">
        <v>41.929000000000002</v>
      </c>
      <c r="G21" s="98">
        <v>81.06460383999999</v>
      </c>
      <c r="H21" s="98">
        <v>16.98239616</v>
      </c>
      <c r="I21" s="105">
        <v>328.63600000000002</v>
      </c>
      <c r="J21" s="116"/>
    </row>
    <row r="22" spans="2:10" x14ac:dyDescent="0.25">
      <c r="B22" s="103" t="s">
        <v>78</v>
      </c>
      <c r="C22" s="98">
        <v>231.56100000000001</v>
      </c>
      <c r="D22" s="98">
        <v>242.71</v>
      </c>
      <c r="E22" s="98">
        <v>31.234999999999999</v>
      </c>
      <c r="F22" s="98">
        <v>42.384</v>
      </c>
      <c r="G22" s="98">
        <v>80.494357950000008</v>
      </c>
      <c r="H22" s="98">
        <v>16.903642049999998</v>
      </c>
      <c r="I22" s="105">
        <v>328.959</v>
      </c>
      <c r="J22" s="116"/>
    </row>
    <row r="23" spans="2:10" x14ac:dyDescent="0.25">
      <c r="B23" s="103" t="s">
        <v>79</v>
      </c>
      <c r="C23" s="98">
        <v>232.89500000000001</v>
      </c>
      <c r="D23" s="98">
        <v>243.37700000000001</v>
      </c>
      <c r="E23" s="98">
        <v>32.189</v>
      </c>
      <c r="F23" s="98">
        <v>42.670999999999999</v>
      </c>
      <c r="G23" s="98">
        <v>79.483150269999996</v>
      </c>
      <c r="H23" s="98">
        <v>16.09184973</v>
      </c>
      <c r="I23" s="105">
        <v>328.47</v>
      </c>
      <c r="J23" s="116"/>
    </row>
    <row r="24" spans="2:10" ht="18.75" customHeight="1" x14ac:dyDescent="0.25">
      <c r="B24" s="103" t="s">
        <v>80</v>
      </c>
      <c r="C24" s="98">
        <v>236.464</v>
      </c>
      <c r="D24" s="98">
        <v>246.577</v>
      </c>
      <c r="E24" s="98">
        <v>32.829000000000001</v>
      </c>
      <c r="F24" s="98">
        <v>42.942</v>
      </c>
      <c r="G24" s="98">
        <v>79.115980800000003</v>
      </c>
      <c r="H24" s="98">
        <v>12.358019200000001</v>
      </c>
      <c r="I24" s="105">
        <v>327.93799999999999</v>
      </c>
      <c r="J24" s="116"/>
    </row>
    <row r="25" spans="2:10" x14ac:dyDescent="0.25">
      <c r="B25" s="103" t="s">
        <v>81</v>
      </c>
      <c r="C25" s="98">
        <v>241.34299999999999</v>
      </c>
      <c r="D25" s="98">
        <v>250.262</v>
      </c>
      <c r="E25" s="98">
        <v>34.509</v>
      </c>
      <c r="F25" s="98">
        <v>43.427999999999997</v>
      </c>
      <c r="G25" s="98">
        <v>81.086720690000007</v>
      </c>
      <c r="H25" s="98">
        <v>15.14027931</v>
      </c>
      <c r="I25" s="105">
        <v>337.57</v>
      </c>
      <c r="J25" s="116"/>
    </row>
    <row r="26" spans="2:10" x14ac:dyDescent="0.25">
      <c r="B26" s="103" t="s">
        <v>82</v>
      </c>
      <c r="C26" s="98">
        <v>243.18299999999999</v>
      </c>
      <c r="D26" s="98">
        <v>251.00399999999999</v>
      </c>
      <c r="E26" s="98">
        <v>35.195999999999998</v>
      </c>
      <c r="F26" s="98">
        <v>43.017000000000003</v>
      </c>
      <c r="G26" s="98">
        <v>81.577369949999991</v>
      </c>
      <c r="H26" s="98">
        <v>15.09563005</v>
      </c>
      <c r="I26" s="105">
        <v>339.85599999999999</v>
      </c>
      <c r="J26" s="116"/>
    </row>
    <row r="27" spans="2:10" x14ac:dyDescent="0.25">
      <c r="B27" s="103" t="s">
        <v>83</v>
      </c>
      <c r="C27" s="98">
        <v>245.73</v>
      </c>
      <c r="D27" s="98">
        <v>253.256</v>
      </c>
      <c r="E27" s="98">
        <v>35.585000000000001</v>
      </c>
      <c r="F27" s="98">
        <v>43.110999999999997</v>
      </c>
      <c r="G27" s="98">
        <v>83.536928560000007</v>
      </c>
      <c r="H27" s="98">
        <v>13.744071439999999</v>
      </c>
      <c r="I27" s="105">
        <v>343.01100000000002</v>
      </c>
      <c r="J27" s="116"/>
    </row>
    <row r="28" spans="2:10" ht="18.75" customHeight="1" x14ac:dyDescent="0.25">
      <c r="B28" s="103" t="s">
        <v>84</v>
      </c>
      <c r="C28" s="98">
        <v>249.01900000000001</v>
      </c>
      <c r="D28" s="98">
        <v>258.327</v>
      </c>
      <c r="E28" s="98">
        <v>35.283000000000001</v>
      </c>
      <c r="F28" s="98">
        <v>44.591000000000001</v>
      </c>
      <c r="G28" s="98">
        <v>84.296396529999996</v>
      </c>
      <c r="H28" s="98">
        <v>14.851603470000001</v>
      </c>
      <c r="I28" s="105">
        <v>348.16699999999997</v>
      </c>
      <c r="J28" s="116"/>
    </row>
    <row r="29" spans="2:10" x14ac:dyDescent="0.25">
      <c r="B29" s="103" t="s">
        <v>85</v>
      </c>
      <c r="C29" s="98">
        <v>248.548</v>
      </c>
      <c r="D29" s="98">
        <v>257.65199999999999</v>
      </c>
      <c r="E29" s="98">
        <v>35.575000000000003</v>
      </c>
      <c r="F29" s="98">
        <v>44.679000000000002</v>
      </c>
      <c r="G29" s="98">
        <v>84.901625109999998</v>
      </c>
      <c r="H29" s="98">
        <v>13.998374889999999</v>
      </c>
      <c r="I29" s="105">
        <v>347.44799999999998</v>
      </c>
      <c r="J29" s="116"/>
    </row>
    <row r="30" spans="2:10" x14ac:dyDescent="0.25">
      <c r="B30" s="103" t="s">
        <v>86</v>
      </c>
      <c r="C30" s="98">
        <v>252.16200000000001</v>
      </c>
      <c r="D30" s="98">
        <v>261.57499999999999</v>
      </c>
      <c r="E30" s="98">
        <v>35.685000000000002</v>
      </c>
      <c r="F30" s="98">
        <v>45.097999999999999</v>
      </c>
      <c r="G30" s="98">
        <v>85.96761429</v>
      </c>
      <c r="H30" s="98">
        <v>12.32338571</v>
      </c>
      <c r="I30" s="105">
        <v>350.45299999999997</v>
      </c>
      <c r="J30" s="116"/>
    </row>
    <row r="31" spans="2:10" x14ac:dyDescent="0.25">
      <c r="B31" s="103" t="s">
        <v>87</v>
      </c>
      <c r="C31" s="98">
        <v>255.70599999999999</v>
      </c>
      <c r="D31" s="98">
        <v>264.471</v>
      </c>
      <c r="E31" s="98">
        <v>36.563000000000002</v>
      </c>
      <c r="F31" s="98">
        <v>45.328000000000003</v>
      </c>
      <c r="G31" s="98">
        <v>87.303364070000001</v>
      </c>
      <c r="H31" s="98">
        <v>13.536635930000001</v>
      </c>
      <c r="I31" s="105">
        <v>356.54599999999999</v>
      </c>
      <c r="J31" s="116"/>
    </row>
    <row r="32" spans="2:10" ht="18.75" customHeight="1" x14ac:dyDescent="0.25">
      <c r="B32" s="103" t="s">
        <v>88</v>
      </c>
      <c r="C32" s="98">
        <v>257.33800000000002</v>
      </c>
      <c r="D32" s="98">
        <v>267.738</v>
      </c>
      <c r="E32" s="98">
        <v>37.026000000000003</v>
      </c>
      <c r="F32" s="98">
        <v>47.426000000000002</v>
      </c>
      <c r="G32" s="98">
        <v>88.003874459999992</v>
      </c>
      <c r="H32" s="98">
        <v>11.079125540000001</v>
      </c>
      <c r="I32" s="105">
        <v>356.42099999999999</v>
      </c>
      <c r="J32" s="116"/>
    </row>
    <row r="33" spans="2:10" x14ac:dyDescent="0.25">
      <c r="B33" s="103" t="s">
        <v>89</v>
      </c>
      <c r="C33" s="98">
        <v>262.197</v>
      </c>
      <c r="D33" s="98">
        <v>273.23</v>
      </c>
      <c r="E33" s="98">
        <v>37.302999999999997</v>
      </c>
      <c r="F33" s="98">
        <v>48.335999999999999</v>
      </c>
      <c r="G33" s="98">
        <v>88.689928829999999</v>
      </c>
      <c r="H33" s="98">
        <v>12.858071169999999</v>
      </c>
      <c r="I33" s="105">
        <v>363.745</v>
      </c>
      <c r="J33" s="116"/>
    </row>
    <row r="34" spans="2:10" x14ac:dyDescent="0.25">
      <c r="B34" s="103" t="s">
        <v>90</v>
      </c>
      <c r="C34" s="98">
        <v>262.529</v>
      </c>
      <c r="D34" s="98">
        <v>274.66300000000001</v>
      </c>
      <c r="E34" s="98">
        <v>37.899000000000001</v>
      </c>
      <c r="F34" s="98">
        <v>50.033000000000001</v>
      </c>
      <c r="G34" s="98">
        <v>89.87052718999999</v>
      </c>
      <c r="H34" s="98">
        <v>14.04247281</v>
      </c>
      <c r="I34" s="105">
        <v>366.44200000000001</v>
      </c>
      <c r="J34" s="116"/>
    </row>
    <row r="35" spans="2:10" x14ac:dyDescent="0.25">
      <c r="B35" s="103" t="s">
        <v>91</v>
      </c>
      <c r="C35" s="98">
        <v>264.08999999999997</v>
      </c>
      <c r="D35" s="98">
        <v>275.03300000000002</v>
      </c>
      <c r="E35" s="98">
        <v>38.537999999999997</v>
      </c>
      <c r="F35" s="98">
        <v>49.481000000000002</v>
      </c>
      <c r="G35" s="98">
        <v>91.028669530000002</v>
      </c>
      <c r="H35" s="98">
        <v>14.81333047</v>
      </c>
      <c r="I35" s="105">
        <v>369.93200000000002</v>
      </c>
      <c r="J35" s="116"/>
    </row>
    <row r="36" spans="2:10" ht="18.75" customHeight="1" x14ac:dyDescent="0.25">
      <c r="B36" s="103" t="s">
        <v>92</v>
      </c>
      <c r="C36" s="98">
        <v>261.99200000000002</v>
      </c>
      <c r="D36" s="98">
        <v>273.38799999999998</v>
      </c>
      <c r="E36" s="98">
        <v>37.956000000000003</v>
      </c>
      <c r="F36" s="98">
        <v>49.351999999999997</v>
      </c>
      <c r="G36" s="98">
        <v>84.915355859999991</v>
      </c>
      <c r="H36" s="98">
        <v>14.66864414</v>
      </c>
      <c r="I36" s="105">
        <v>361.57600000000002</v>
      </c>
      <c r="J36" s="116"/>
    </row>
    <row r="37" spans="2:10" x14ac:dyDescent="0.25">
      <c r="B37" s="103" t="s">
        <v>93</v>
      </c>
      <c r="C37" s="98">
        <v>255.62700000000001</v>
      </c>
      <c r="D37" s="98">
        <v>266.59199999999998</v>
      </c>
      <c r="E37" s="98">
        <v>37.448999999999998</v>
      </c>
      <c r="F37" s="98">
        <v>48.414000000000001</v>
      </c>
      <c r="G37" s="98">
        <v>79.564888050000008</v>
      </c>
      <c r="H37" s="98">
        <v>21.698111949999998</v>
      </c>
      <c r="I37" s="105">
        <v>356.89</v>
      </c>
      <c r="J37" s="116"/>
    </row>
    <row r="38" spans="2:10" ht="15" customHeight="1" x14ac:dyDescent="0.25">
      <c r="B38" s="103" t="s">
        <v>94</v>
      </c>
      <c r="C38" s="98">
        <v>260.51299999999998</v>
      </c>
      <c r="D38" s="98">
        <v>273.55</v>
      </c>
      <c r="E38" s="98">
        <v>38.08</v>
      </c>
      <c r="F38" s="98">
        <v>51.116999999999997</v>
      </c>
      <c r="G38" s="98">
        <v>83.007266090000002</v>
      </c>
      <c r="H38" s="98">
        <v>23.60173391</v>
      </c>
      <c r="I38" s="105">
        <v>367.12200000000001</v>
      </c>
      <c r="J38" s="116"/>
    </row>
    <row r="39" spans="2:10" ht="15" customHeight="1" x14ac:dyDescent="0.25">
      <c r="B39" s="103" t="s">
        <v>95</v>
      </c>
      <c r="C39" s="98">
        <v>267.17399999999998</v>
      </c>
      <c r="D39" s="98">
        <v>280.54000000000002</v>
      </c>
      <c r="E39" s="98">
        <v>38.624000000000002</v>
      </c>
      <c r="F39" s="98">
        <v>51.99</v>
      </c>
      <c r="G39" s="98">
        <v>83.39148999999999</v>
      </c>
      <c r="H39" s="98">
        <v>18.187510000000003</v>
      </c>
      <c r="I39" s="105">
        <v>368.75299999999999</v>
      </c>
      <c r="J39" s="116"/>
    </row>
    <row r="40" spans="2:10" ht="18.75" customHeight="1" x14ac:dyDescent="0.25">
      <c r="B40" s="103" t="s">
        <v>96</v>
      </c>
      <c r="C40" s="98">
        <v>269.21199999999999</v>
      </c>
      <c r="D40" s="98">
        <v>280.99700000000001</v>
      </c>
      <c r="E40" s="98">
        <v>39.39</v>
      </c>
      <c r="F40" s="98">
        <v>51.174999999999997</v>
      </c>
      <c r="G40" s="98">
        <v>89.073559769999989</v>
      </c>
      <c r="H40" s="98">
        <v>17.656440230000001</v>
      </c>
      <c r="I40" s="105">
        <v>375.94200000000001</v>
      </c>
      <c r="J40" s="116"/>
    </row>
    <row r="41" spans="2:10" ht="15" customHeight="1" x14ac:dyDescent="0.25">
      <c r="B41" s="103" t="s">
        <v>97</v>
      </c>
      <c r="C41" s="98">
        <v>277.90300000000002</v>
      </c>
      <c r="D41" s="98">
        <v>288.50299999999999</v>
      </c>
      <c r="E41" s="98">
        <v>40.587000000000003</v>
      </c>
      <c r="F41" s="98">
        <v>51.186999999999998</v>
      </c>
      <c r="G41" s="98">
        <v>88.597363770000001</v>
      </c>
      <c r="H41" s="98">
        <v>11.873636230000001</v>
      </c>
      <c r="I41" s="105">
        <v>378.37400000000002</v>
      </c>
      <c r="J41" s="116"/>
    </row>
    <row r="42" spans="2:10" ht="15" customHeight="1" x14ac:dyDescent="0.25">
      <c r="B42" s="103" t="s">
        <v>98</v>
      </c>
      <c r="C42" s="98">
        <v>280.97800000000001</v>
      </c>
      <c r="D42" s="98">
        <v>292.06</v>
      </c>
      <c r="E42" s="98">
        <v>41.05</v>
      </c>
      <c r="F42" s="98">
        <v>52.131999999999998</v>
      </c>
      <c r="G42" s="98">
        <v>89.740902000000006</v>
      </c>
      <c r="H42" s="98">
        <v>10.989098</v>
      </c>
      <c r="I42" s="105">
        <v>381.70800000000003</v>
      </c>
      <c r="J42" s="116"/>
    </row>
    <row r="43" spans="2:10" ht="15" customHeight="1" x14ac:dyDescent="0.25">
      <c r="B43" s="103" t="s">
        <v>99</v>
      </c>
      <c r="C43" s="98">
        <v>283.75599999999997</v>
      </c>
      <c r="D43" s="98">
        <v>294.33100000000002</v>
      </c>
      <c r="E43" s="98">
        <v>41.341999999999999</v>
      </c>
      <c r="F43" s="98">
        <v>51.917000000000002</v>
      </c>
      <c r="G43" s="98">
        <v>92.238174459999996</v>
      </c>
      <c r="H43" s="98">
        <v>7.7588255400000001</v>
      </c>
      <c r="I43" s="105">
        <v>383.75299999999999</v>
      </c>
      <c r="J43" s="116"/>
    </row>
    <row r="44" spans="2:10" ht="18.75" customHeight="1" x14ac:dyDescent="0.25">
      <c r="B44" s="103" t="s">
        <v>100</v>
      </c>
      <c r="C44" s="98">
        <v>290.78300000000002</v>
      </c>
      <c r="D44" s="98">
        <v>302.971</v>
      </c>
      <c r="E44" s="98">
        <v>41.796999999999997</v>
      </c>
      <c r="F44" s="98">
        <v>53.984999999999999</v>
      </c>
      <c r="G44" s="98">
        <v>94.209181150000006</v>
      </c>
      <c r="H44" s="98">
        <v>6.6988188499999994</v>
      </c>
      <c r="I44" s="105">
        <v>391.69099999999997</v>
      </c>
      <c r="J44" s="116"/>
    </row>
    <row r="45" spans="2:10" ht="15" customHeight="1" x14ac:dyDescent="0.25">
      <c r="B45" s="103" t="s">
        <v>101</v>
      </c>
      <c r="C45" s="98">
        <v>294.19200000000001</v>
      </c>
      <c r="D45" s="98">
        <v>308.89699999999999</v>
      </c>
      <c r="E45" s="98">
        <v>41.674999999999997</v>
      </c>
      <c r="F45" s="98">
        <v>56.38</v>
      </c>
      <c r="G45" s="98">
        <v>96.664711370000006</v>
      </c>
      <c r="H45" s="98">
        <v>5.3442886300000003</v>
      </c>
      <c r="I45" s="105">
        <v>396.20100000000002</v>
      </c>
      <c r="J45" s="116"/>
    </row>
    <row r="46" spans="2:10" ht="15" customHeight="1" x14ac:dyDescent="0.25">
      <c r="B46" s="103" t="s">
        <v>102</v>
      </c>
      <c r="C46" s="98">
        <v>298.21499999999997</v>
      </c>
      <c r="D46" s="98">
        <v>313.14499999999998</v>
      </c>
      <c r="E46" s="98">
        <v>42.401000000000003</v>
      </c>
      <c r="F46" s="98">
        <v>57.331000000000003</v>
      </c>
      <c r="G46" s="98">
        <v>95.515765110000004</v>
      </c>
      <c r="H46" s="98">
        <v>9.8512348899999989</v>
      </c>
      <c r="I46" s="105">
        <v>403.58199999999999</v>
      </c>
      <c r="J46" s="116"/>
    </row>
    <row r="47" spans="2:10" ht="15" customHeight="1" x14ac:dyDescent="0.25">
      <c r="B47" s="103" t="s">
        <v>103</v>
      </c>
      <c r="C47" s="98">
        <v>306.65600000000001</v>
      </c>
      <c r="D47" s="98">
        <v>320.93400000000003</v>
      </c>
      <c r="E47" s="98">
        <v>42.814</v>
      </c>
      <c r="F47" s="98">
        <v>57.091999999999999</v>
      </c>
      <c r="G47" s="98">
        <v>108.77134238000001</v>
      </c>
      <c r="H47" s="98">
        <v>6.6276576199999999</v>
      </c>
      <c r="I47" s="105">
        <v>422.05500000000001</v>
      </c>
      <c r="J47" s="116"/>
    </row>
    <row r="48" spans="2:10" ht="18.75" customHeight="1" x14ac:dyDescent="0.25">
      <c r="B48" s="103" t="s">
        <v>104</v>
      </c>
      <c r="C48" s="98">
        <v>311.32600000000002</v>
      </c>
      <c r="D48" s="98">
        <v>326.74400000000003</v>
      </c>
      <c r="E48" s="98">
        <v>42.314</v>
      </c>
      <c r="F48" s="98">
        <v>57.731999999999999</v>
      </c>
      <c r="G48" s="98">
        <v>113.75944317</v>
      </c>
      <c r="H48" s="98">
        <v>1.02955683</v>
      </c>
      <c r="I48" s="105">
        <v>426.11500000000001</v>
      </c>
      <c r="J48" s="116"/>
    </row>
    <row r="49" spans="2:22" ht="15" customHeight="1" x14ac:dyDescent="0.25">
      <c r="B49" s="103" t="s">
        <v>105</v>
      </c>
      <c r="C49" s="98">
        <v>315.04700000000003</v>
      </c>
      <c r="D49" s="98">
        <v>332.56799999999998</v>
      </c>
      <c r="E49" s="98">
        <v>42.356999999999999</v>
      </c>
      <c r="F49" s="98">
        <v>59.878</v>
      </c>
      <c r="G49" s="98">
        <v>107.49370621999999</v>
      </c>
      <c r="H49" s="98">
        <v>13.29529378</v>
      </c>
      <c r="I49" s="105">
        <v>435.83600000000001</v>
      </c>
      <c r="J49" s="116"/>
    </row>
    <row r="50" spans="2:22" ht="15" customHeight="1" x14ac:dyDescent="0.25">
      <c r="B50" s="103" t="s">
        <v>106</v>
      </c>
      <c r="C50" s="98">
        <v>320.01100000000002</v>
      </c>
      <c r="D50" s="98">
        <v>334.524</v>
      </c>
      <c r="E50" s="98">
        <v>42.92</v>
      </c>
      <c r="F50" s="98">
        <v>57.433</v>
      </c>
      <c r="G50" s="98">
        <v>109.83013151999999</v>
      </c>
      <c r="H50" s="98">
        <v>7.4908684800000005</v>
      </c>
      <c r="I50" s="105">
        <v>437.33199999999999</v>
      </c>
      <c r="J50" s="116"/>
    </row>
    <row r="51" spans="2:22" ht="15" customHeight="1" x14ac:dyDescent="0.25">
      <c r="B51" s="103" t="s">
        <v>107</v>
      </c>
      <c r="C51" s="98">
        <v>318.05500000000001</v>
      </c>
      <c r="D51" s="98">
        <v>335.28899999999999</v>
      </c>
      <c r="E51" s="98">
        <v>42.293999999999997</v>
      </c>
      <c r="F51" s="98">
        <v>59.527999999999999</v>
      </c>
      <c r="G51" s="98">
        <v>112.10371909</v>
      </c>
      <c r="H51" s="98">
        <v>10.708280909999999</v>
      </c>
      <c r="I51" s="105">
        <v>440.86700000000002</v>
      </c>
      <c r="J51" s="116"/>
    </row>
    <row r="52" spans="2:22" ht="18.75" customHeight="1" x14ac:dyDescent="0.25">
      <c r="B52" s="103" t="s">
        <v>108</v>
      </c>
      <c r="C52" s="98">
        <v>325.78199999999998</v>
      </c>
      <c r="D52" s="98">
        <v>343.572</v>
      </c>
      <c r="E52" s="98">
        <v>43.680999999999997</v>
      </c>
      <c r="F52" s="98">
        <v>61.470999999999997</v>
      </c>
      <c r="G52" s="98">
        <v>113.71546891</v>
      </c>
      <c r="H52" s="98">
        <v>14.78353109</v>
      </c>
      <c r="I52" s="105">
        <v>454.28100000000001</v>
      </c>
      <c r="J52" s="116"/>
    </row>
    <row r="53" spans="2:22" ht="15" customHeight="1" x14ac:dyDescent="0.25">
      <c r="B53" s="103" t="s">
        <v>109</v>
      </c>
      <c r="C53" s="98">
        <v>330.02499999999998</v>
      </c>
      <c r="D53" s="98">
        <v>348.49400000000003</v>
      </c>
      <c r="E53" s="98">
        <v>43.103999999999999</v>
      </c>
      <c r="F53" s="98">
        <v>61.573</v>
      </c>
      <c r="G53" s="98">
        <v>114.66478127000001</v>
      </c>
      <c r="H53" s="98">
        <v>14.81821873</v>
      </c>
      <c r="I53" s="105">
        <v>459.50799999999998</v>
      </c>
      <c r="J53" s="116"/>
    </row>
    <row r="54" spans="2:22" ht="15" customHeight="1" x14ac:dyDescent="0.25">
      <c r="B54" s="103" t="s">
        <v>110</v>
      </c>
      <c r="C54" s="98">
        <v>338.24700000000001</v>
      </c>
      <c r="D54" s="98">
        <v>355.41800000000001</v>
      </c>
      <c r="E54" s="98">
        <v>44.753</v>
      </c>
      <c r="F54" s="98">
        <v>61.923999999999999</v>
      </c>
      <c r="G54" s="98">
        <v>117.20265618000001</v>
      </c>
      <c r="H54" s="98">
        <v>15.05034382</v>
      </c>
      <c r="I54" s="105">
        <v>470.5</v>
      </c>
      <c r="J54" s="116"/>
    </row>
    <row r="55" spans="2:22" ht="15" customHeight="1" x14ac:dyDescent="0.25">
      <c r="B55" s="103" t="s">
        <v>111</v>
      </c>
      <c r="C55" s="98">
        <v>344.92700000000002</v>
      </c>
      <c r="D55" s="98">
        <v>364.34399999999999</v>
      </c>
      <c r="E55" s="98">
        <v>44.835999999999999</v>
      </c>
      <c r="F55" s="98">
        <v>64.253</v>
      </c>
      <c r="G55" s="98">
        <v>119.05309364</v>
      </c>
      <c r="H55" s="98">
        <v>16.909906360000001</v>
      </c>
      <c r="I55" s="105">
        <v>480.89</v>
      </c>
      <c r="J55" s="116"/>
    </row>
    <row r="56" spans="2:22" ht="18.75" customHeight="1" x14ac:dyDescent="0.25">
      <c r="B56" s="103" t="s">
        <v>112</v>
      </c>
      <c r="C56" s="98">
        <v>350.22899999999998</v>
      </c>
      <c r="D56" s="98">
        <v>371.93299999999999</v>
      </c>
      <c r="E56" s="98">
        <v>44.73</v>
      </c>
      <c r="F56" s="98">
        <v>66.433999999999997</v>
      </c>
      <c r="G56" s="98">
        <v>119.77660877999999</v>
      </c>
      <c r="H56" s="98">
        <v>13.89039122</v>
      </c>
      <c r="I56" s="105">
        <v>483.89600000000002</v>
      </c>
      <c r="J56" s="116"/>
    </row>
    <row r="57" spans="2:22" ht="15" customHeight="1" x14ac:dyDescent="0.25">
      <c r="B57" s="103" t="s">
        <v>113</v>
      </c>
      <c r="C57" s="98">
        <v>353.79599999999999</v>
      </c>
      <c r="D57" s="98">
        <v>378.82900000000001</v>
      </c>
      <c r="E57" s="98">
        <v>44.094999999999999</v>
      </c>
      <c r="F57" s="98">
        <v>69.128</v>
      </c>
      <c r="G57" s="98">
        <v>119.46285404999999</v>
      </c>
      <c r="H57" s="98">
        <v>16.070145950000001</v>
      </c>
      <c r="I57" s="105">
        <v>489.32900000000001</v>
      </c>
      <c r="J57" s="116"/>
    </row>
    <row r="58" spans="2:22" ht="15" customHeight="1" x14ac:dyDescent="0.25">
      <c r="B58" s="103" t="s">
        <v>114</v>
      </c>
      <c r="C58" s="98">
        <v>357.97399999999999</v>
      </c>
      <c r="D58" s="98">
        <v>385.154</v>
      </c>
      <c r="E58" s="98">
        <v>44.802999999999997</v>
      </c>
      <c r="F58" s="98">
        <v>71.983000000000004</v>
      </c>
      <c r="G58" s="98">
        <v>119.80008902</v>
      </c>
      <c r="H58" s="98">
        <v>11.256910980000001</v>
      </c>
      <c r="I58" s="105">
        <v>489.03100000000001</v>
      </c>
      <c r="J58" s="116"/>
    </row>
    <row r="59" spans="2:22" ht="15" customHeight="1" x14ac:dyDescent="0.25">
      <c r="B59" s="103" t="s">
        <v>115</v>
      </c>
      <c r="C59" s="98">
        <v>361.597522658</v>
      </c>
      <c r="D59" s="98">
        <v>389.22153345800001</v>
      </c>
      <c r="E59" s="98">
        <v>45.2484708</v>
      </c>
      <c r="F59" s="98">
        <v>72.872481799999989</v>
      </c>
      <c r="G59" s="98">
        <v>121.83169621199998</v>
      </c>
      <c r="H59" s="98">
        <v>10.332141130000004</v>
      </c>
      <c r="I59" s="105">
        <v>493.76135999999997</v>
      </c>
      <c r="J59" s="116"/>
    </row>
    <row r="60" spans="2:22" ht="18.75" customHeight="1" x14ac:dyDescent="0.25">
      <c r="B60" s="103" t="s">
        <v>116</v>
      </c>
      <c r="C60" s="98">
        <v>364.44805088599998</v>
      </c>
      <c r="D60" s="98">
        <v>391.69320498600001</v>
      </c>
      <c r="E60" s="98">
        <v>45.600766900000004</v>
      </c>
      <c r="F60" s="98">
        <v>72.845921500000003</v>
      </c>
      <c r="G60" s="98">
        <v>123.17599752400001</v>
      </c>
      <c r="H60" s="98">
        <v>10.182626589999993</v>
      </c>
      <c r="I60" s="105">
        <v>497.80667499999998</v>
      </c>
      <c r="J60" s="116"/>
    </row>
    <row r="61" spans="2:22" ht="15" customHeight="1" x14ac:dyDescent="0.25">
      <c r="B61" s="103" t="s">
        <v>117</v>
      </c>
      <c r="C61" s="98">
        <v>367.229211518</v>
      </c>
      <c r="D61" s="98">
        <v>394.24865081800004</v>
      </c>
      <c r="E61" s="98">
        <v>46.028207100000003</v>
      </c>
      <c r="F61" s="98">
        <v>73.047646200000003</v>
      </c>
      <c r="G61" s="98">
        <v>124.10920298200001</v>
      </c>
      <c r="H61" s="98">
        <v>10.305021499999981</v>
      </c>
      <c r="I61" s="105">
        <v>501.64343600000001</v>
      </c>
      <c r="J61" s="116"/>
    </row>
    <row r="62" spans="2:22" ht="15" customHeight="1" x14ac:dyDescent="0.25">
      <c r="B62" s="103" t="s">
        <v>118</v>
      </c>
      <c r="C62" s="98">
        <v>369.89262065199995</v>
      </c>
      <c r="D62" s="98">
        <v>397.10743685200003</v>
      </c>
      <c r="E62" s="98">
        <v>46.479260600000003</v>
      </c>
      <c r="F62" s="98">
        <v>73.694077399999998</v>
      </c>
      <c r="G62" s="98">
        <v>125.52043627800006</v>
      </c>
      <c r="H62" s="98">
        <v>9.4912610700000002</v>
      </c>
      <c r="I62" s="105">
        <v>504.90431800000005</v>
      </c>
      <c r="J62" s="116"/>
    </row>
    <row r="63" spans="2:22" ht="15" customHeight="1" x14ac:dyDescent="0.25">
      <c r="B63" s="103" t="s">
        <v>119</v>
      </c>
      <c r="C63" s="98">
        <v>372.66450338300001</v>
      </c>
      <c r="D63" s="98">
        <v>400.04905808300003</v>
      </c>
      <c r="E63" s="98">
        <v>46.946180300000002</v>
      </c>
      <c r="F63" s="98">
        <v>74.330735499999989</v>
      </c>
      <c r="G63" s="98">
        <v>127.17491843699997</v>
      </c>
      <c r="H63" s="98">
        <v>8.4502841799999988</v>
      </c>
      <c r="I63" s="105">
        <v>508.28970600000002</v>
      </c>
      <c r="J63" s="116"/>
    </row>
    <row r="64" spans="2:22" s="3" customFormat="1" ht="18.75" customHeight="1" x14ac:dyDescent="0.25">
      <c r="B64" s="103" t="s">
        <v>120</v>
      </c>
      <c r="C64" s="98">
        <v>375.44689547299998</v>
      </c>
      <c r="D64" s="98">
        <v>402.97630037299996</v>
      </c>
      <c r="E64" s="98">
        <v>47.416425699999998</v>
      </c>
      <c r="F64" s="98">
        <v>74.945830799999996</v>
      </c>
      <c r="G64" s="98">
        <v>128.96239892699995</v>
      </c>
      <c r="H64" s="98">
        <v>7.1682126000000128</v>
      </c>
      <c r="I64" s="105">
        <v>511.57750699999997</v>
      </c>
      <c r="J64" s="116"/>
      <c r="K64" s="116"/>
      <c r="L64" s="98"/>
      <c r="M64" s="98"/>
      <c r="N64" s="98"/>
      <c r="O64" s="98"/>
      <c r="P64" s="98"/>
      <c r="Q64" s="98"/>
      <c r="R64" s="98"/>
      <c r="U64" s="456"/>
      <c r="V64" s="456"/>
    </row>
    <row r="65" spans="2:22" s="3" customFormat="1" ht="15.75" x14ac:dyDescent="0.25">
      <c r="B65" s="103" t="s">
        <v>121</v>
      </c>
      <c r="C65" s="98">
        <v>378.41414690299996</v>
      </c>
      <c r="D65" s="98">
        <v>405.98957320300002</v>
      </c>
      <c r="E65" s="98">
        <v>47.911997700000001</v>
      </c>
      <c r="F65" s="98">
        <v>75.487423500000006</v>
      </c>
      <c r="G65" s="98">
        <v>130.71288985700005</v>
      </c>
      <c r="H65" s="98">
        <v>5.8224882400000082</v>
      </c>
      <c r="I65" s="105">
        <v>514.94952499999999</v>
      </c>
      <c r="J65" s="116"/>
      <c r="K65" s="116"/>
      <c r="L65" s="98"/>
      <c r="M65" s="98"/>
      <c r="N65" s="98"/>
      <c r="O65" s="98"/>
      <c r="P65" s="98"/>
      <c r="Q65" s="98"/>
      <c r="R65" s="98"/>
      <c r="U65" s="456"/>
      <c r="V65" s="456"/>
    </row>
    <row r="66" spans="2:22" s="3" customFormat="1" ht="15.75" x14ac:dyDescent="0.25">
      <c r="B66" s="103" t="s">
        <v>122</v>
      </c>
      <c r="C66" s="98">
        <v>381.26887176199989</v>
      </c>
      <c r="D66" s="98">
        <v>408.90490146200005</v>
      </c>
      <c r="E66" s="98">
        <v>48.395200500000001</v>
      </c>
      <c r="F66" s="98">
        <v>76.031229600000003</v>
      </c>
      <c r="G66" s="98">
        <v>132.37855886800011</v>
      </c>
      <c r="H66" s="98">
        <v>4.7700583699999859</v>
      </c>
      <c r="I66" s="105">
        <v>518.41748900000005</v>
      </c>
      <c r="J66" s="116"/>
      <c r="K66" s="116"/>
      <c r="L66" s="98"/>
      <c r="M66" s="98"/>
      <c r="N66" s="98"/>
      <c r="O66" s="98"/>
      <c r="P66" s="98"/>
      <c r="Q66" s="98"/>
      <c r="R66" s="98"/>
      <c r="U66" s="456"/>
      <c r="V66" s="456"/>
    </row>
    <row r="67" spans="2:22" s="3" customFormat="1" ht="15.75" x14ac:dyDescent="0.25">
      <c r="B67" s="103" t="s">
        <v>123</v>
      </c>
      <c r="C67" s="98">
        <v>384.21456967099994</v>
      </c>
      <c r="D67" s="98">
        <v>411.88719447099999</v>
      </c>
      <c r="E67" s="98">
        <v>48.891861200000001</v>
      </c>
      <c r="F67" s="98">
        <v>76.564486500000001</v>
      </c>
      <c r="G67" s="98">
        <v>133.559576999</v>
      </c>
      <c r="H67" s="98">
        <v>4.0899363300000138</v>
      </c>
      <c r="I67" s="105">
        <v>521.86408299999994</v>
      </c>
      <c r="J67" s="116"/>
      <c r="K67" s="116"/>
      <c r="L67" s="98"/>
      <c r="M67" s="98"/>
      <c r="N67" s="98"/>
      <c r="O67" s="98"/>
      <c r="P67" s="98"/>
      <c r="Q67" s="98"/>
      <c r="R67" s="98"/>
      <c r="U67" s="456"/>
      <c r="V67" s="456"/>
    </row>
    <row r="68" spans="2:22" ht="18.75" customHeight="1" x14ac:dyDescent="0.25">
      <c r="B68" s="103" t="s">
        <v>124</v>
      </c>
      <c r="C68" s="98">
        <v>387.02747443099997</v>
      </c>
      <c r="D68" s="98">
        <v>414.74711903099995</v>
      </c>
      <c r="E68" s="98">
        <v>49.373433200000001</v>
      </c>
      <c r="F68" s="98">
        <v>77.093077899999997</v>
      </c>
      <c r="G68" s="98">
        <v>134.67268402900001</v>
      </c>
      <c r="H68" s="98">
        <v>3.7946075399999915</v>
      </c>
      <c r="I68" s="105">
        <v>525.49476599999991</v>
      </c>
      <c r="J68" s="116"/>
    </row>
    <row r="69" spans="2:22" ht="15" customHeight="1" x14ac:dyDescent="0.25">
      <c r="B69" s="103" t="s">
        <v>125</v>
      </c>
      <c r="C69" s="98">
        <v>389.91035169999998</v>
      </c>
      <c r="D69" s="98">
        <v>417.67068059999997</v>
      </c>
      <c r="E69" s="98">
        <v>49.865786699999994</v>
      </c>
      <c r="F69" s="98">
        <v>77.626115799999994</v>
      </c>
      <c r="G69" s="98">
        <v>135.54653821000002</v>
      </c>
      <c r="H69" s="98">
        <v>3.7195640899999982</v>
      </c>
      <c r="I69" s="105">
        <v>529.17645400000004</v>
      </c>
      <c r="J69" s="116"/>
    </row>
    <row r="70" spans="2:22" ht="15" customHeight="1" x14ac:dyDescent="0.25">
      <c r="B70" s="103" t="s">
        <v>126</v>
      </c>
      <c r="C70" s="98">
        <v>392.66878934700009</v>
      </c>
      <c r="D70" s="98">
        <v>420.57222014700005</v>
      </c>
      <c r="E70" s="98">
        <v>50.344023200000002</v>
      </c>
      <c r="F70" s="98">
        <v>78.247454000000005</v>
      </c>
      <c r="G70" s="98">
        <v>136.40837214299995</v>
      </c>
      <c r="H70" s="98">
        <v>3.7111335100000082</v>
      </c>
      <c r="I70" s="105">
        <v>532.78829500000006</v>
      </c>
      <c r="J70" s="116"/>
    </row>
    <row r="71" spans="2:22" ht="15" customHeight="1" x14ac:dyDescent="0.25">
      <c r="B71" s="103" t="s">
        <v>127</v>
      </c>
      <c r="C71" s="98">
        <v>395.44384587700006</v>
      </c>
      <c r="D71" s="98">
        <v>423.57777287699992</v>
      </c>
      <c r="E71" s="98">
        <v>50.8262012</v>
      </c>
      <c r="F71" s="98">
        <v>78.960128100000006</v>
      </c>
      <c r="G71" s="98">
        <v>137.39185569299994</v>
      </c>
      <c r="H71" s="98">
        <v>3.5971784299999974</v>
      </c>
      <c r="I71" s="105">
        <v>536.43287999999995</v>
      </c>
      <c r="J71" s="116"/>
    </row>
    <row r="72" spans="2:22" ht="15" customHeight="1" x14ac:dyDescent="0.25">
      <c r="B72" s="103" t="s">
        <v>128</v>
      </c>
      <c r="C72" s="98">
        <v>398.370144939</v>
      </c>
      <c r="D72" s="98">
        <v>426.80114223900006</v>
      </c>
      <c r="E72" s="98">
        <v>51.3297229</v>
      </c>
      <c r="F72" s="98">
        <v>79.7607201</v>
      </c>
      <c r="G72" s="98">
        <v>138.41242989099999</v>
      </c>
      <c r="H72" s="98">
        <v>3.3190921700000056</v>
      </c>
      <c r="I72" s="105">
        <v>540.10166700000002</v>
      </c>
      <c r="J72" s="116"/>
    </row>
    <row r="73" spans="2:22" ht="15" customHeight="1" x14ac:dyDescent="0.25">
      <c r="B73" s="103" t="s">
        <v>129</v>
      </c>
      <c r="C73" s="98">
        <v>401.35028910600005</v>
      </c>
      <c r="D73" s="98">
        <v>430.10504330600003</v>
      </c>
      <c r="E73" s="98">
        <v>51.842081</v>
      </c>
      <c r="F73" s="98">
        <v>80.596835099999993</v>
      </c>
      <c r="G73" s="98">
        <v>139.526316404</v>
      </c>
      <c r="H73" s="98">
        <v>2.8989124899999865</v>
      </c>
      <c r="I73" s="105">
        <v>543.77551800000003</v>
      </c>
      <c r="J73" s="116"/>
    </row>
    <row r="74" spans="2:22" ht="15" customHeight="1" x14ac:dyDescent="0.25">
      <c r="B74" s="103" t="s">
        <v>130</v>
      </c>
      <c r="C74" s="98">
        <v>404.33170467000008</v>
      </c>
      <c r="D74" s="98">
        <v>433.38666146999998</v>
      </c>
      <c r="E74" s="98">
        <v>52.356487200000004</v>
      </c>
      <c r="F74" s="98">
        <v>81.41144349999999</v>
      </c>
      <c r="G74" s="98">
        <v>140.64677017999995</v>
      </c>
      <c r="H74" s="98">
        <v>2.4614001500000136</v>
      </c>
      <c r="I74" s="105">
        <v>547.43987500000003</v>
      </c>
      <c r="J74" s="116"/>
    </row>
    <row r="75" spans="2:22" ht="15" customHeight="1" x14ac:dyDescent="0.25">
      <c r="B75" s="103" t="s">
        <v>131</v>
      </c>
      <c r="C75" s="98">
        <v>407.32991547</v>
      </c>
      <c r="D75" s="98">
        <v>436.61426977000002</v>
      </c>
      <c r="E75" s="98">
        <v>52.874958899999996</v>
      </c>
      <c r="F75" s="98">
        <v>82.15931359999999</v>
      </c>
      <c r="G75" s="98">
        <v>141.78505524000005</v>
      </c>
      <c r="H75" s="98">
        <v>2.0780302900000072</v>
      </c>
      <c r="I75" s="105">
        <v>551.19300100000009</v>
      </c>
      <c r="J75" s="116"/>
    </row>
    <row r="76" spans="2:22" ht="15" customHeight="1" x14ac:dyDescent="0.25">
      <c r="B76" s="36" t="s">
        <v>132</v>
      </c>
      <c r="C76" s="98">
        <v>410.46556836199994</v>
      </c>
      <c r="D76" s="98">
        <v>439.88221716200002</v>
      </c>
      <c r="E76" s="98">
        <v>53.413256999999994</v>
      </c>
      <c r="F76" s="98">
        <v>82.8299059</v>
      </c>
      <c r="G76" s="98">
        <v>142.94359639800001</v>
      </c>
      <c r="H76" s="98">
        <v>1.7991312400000024</v>
      </c>
      <c r="I76" s="105">
        <v>555.20829600000002</v>
      </c>
      <c r="J76" s="116"/>
    </row>
    <row r="77" spans="2:22" ht="15" customHeight="1" x14ac:dyDescent="0.25">
      <c r="B77" s="36" t="s">
        <v>133</v>
      </c>
      <c r="C77" s="98">
        <v>413.57915535800004</v>
      </c>
      <c r="D77" s="98">
        <v>443.12778525800002</v>
      </c>
      <c r="E77" s="98">
        <v>53.950995900000002</v>
      </c>
      <c r="F77" s="98">
        <v>83.499625899999998</v>
      </c>
      <c r="G77" s="98">
        <v>143.99733638200001</v>
      </c>
      <c r="H77" s="98">
        <v>1.741131260000002</v>
      </c>
      <c r="I77" s="105">
        <v>559.31762300000003</v>
      </c>
      <c r="J77" s="116"/>
    </row>
    <row r="78" spans="2:22" ht="15" customHeight="1" x14ac:dyDescent="0.25">
      <c r="B78" s="36" t="s">
        <v>134</v>
      </c>
      <c r="C78" s="98">
        <v>416.70808408200003</v>
      </c>
      <c r="D78" s="98">
        <v>446.28535588199998</v>
      </c>
      <c r="E78" s="98">
        <v>54.493034800000004</v>
      </c>
      <c r="F78" s="98">
        <v>84.070306800000012</v>
      </c>
      <c r="G78" s="98">
        <v>145.06887044799998</v>
      </c>
      <c r="H78" s="98">
        <v>1.7154324699999917</v>
      </c>
      <c r="I78" s="105">
        <v>563.49238700000001</v>
      </c>
      <c r="J78" s="116"/>
    </row>
    <row r="79" spans="2:22" ht="15" customHeight="1" x14ac:dyDescent="0.25">
      <c r="B79" s="36" t="s">
        <v>135</v>
      </c>
      <c r="C79" s="98">
        <v>419.84750014100001</v>
      </c>
      <c r="D79" s="98">
        <v>449.42037244100004</v>
      </c>
      <c r="E79" s="98">
        <v>55.038787900000003</v>
      </c>
      <c r="F79" s="98">
        <v>84.611660600000008</v>
      </c>
      <c r="G79" s="98">
        <v>146.13830214899997</v>
      </c>
      <c r="H79" s="98">
        <v>1.7720727100000022</v>
      </c>
      <c r="I79" s="105">
        <v>567.75787500000001</v>
      </c>
      <c r="J79" s="116"/>
    </row>
    <row r="80" spans="2:22" ht="15" customHeight="1" x14ac:dyDescent="0.25">
      <c r="B80" s="36" t="s">
        <v>136</v>
      </c>
      <c r="C80" s="98">
        <v>422.99051651100001</v>
      </c>
      <c r="D80" s="98">
        <v>452.54091181099994</v>
      </c>
      <c r="E80" s="98">
        <v>55.587370300000003</v>
      </c>
      <c r="F80" s="98">
        <v>85.137765299999998</v>
      </c>
      <c r="G80" s="98">
        <v>147.20544408899997</v>
      </c>
      <c r="H80" s="98">
        <v>1.8976293999999916</v>
      </c>
      <c r="I80" s="105">
        <v>572.09358999999995</v>
      </c>
      <c r="J80" s="116"/>
    </row>
    <row r="81" spans="2:26" x14ac:dyDescent="0.25">
      <c r="B81" s="108">
        <v>2012</v>
      </c>
      <c r="C81" s="136">
        <v>789.68499999999995</v>
      </c>
      <c r="D81" s="136">
        <v>841.54399999999998</v>
      </c>
      <c r="E81" s="136">
        <v>103.151</v>
      </c>
      <c r="F81" s="136">
        <v>155.01</v>
      </c>
      <c r="G81" s="136">
        <v>262.71399998999999</v>
      </c>
      <c r="H81" s="136">
        <v>77.618000010000003</v>
      </c>
      <c r="I81" s="137">
        <v>1130.0170000000001</v>
      </c>
    </row>
    <row r="82" spans="2:26" x14ac:dyDescent="0.25">
      <c r="B82" s="4">
        <v>2013</v>
      </c>
      <c r="C82" s="98">
        <v>826.38</v>
      </c>
      <c r="D82" s="98">
        <v>873.63</v>
      </c>
      <c r="E82" s="98">
        <v>108.508</v>
      </c>
      <c r="F82" s="98">
        <v>155.75800000000001</v>
      </c>
      <c r="G82" s="98">
        <v>270.20699999999999</v>
      </c>
      <c r="H82" s="98">
        <v>79.349999999999994</v>
      </c>
      <c r="I82" s="124">
        <v>1175.9369999999999</v>
      </c>
      <c r="L82" s="474"/>
      <c r="M82" s="474"/>
      <c r="N82" s="128"/>
      <c r="O82" s="128"/>
      <c r="P82" s="128"/>
      <c r="Q82" s="475"/>
      <c r="R82" s="475"/>
      <c r="S82" s="475"/>
      <c r="T82" s="475"/>
      <c r="U82" s="475"/>
      <c r="V82" s="476"/>
      <c r="W82" s="476"/>
      <c r="X82" s="476"/>
      <c r="Y82" s="476"/>
      <c r="Z82" s="476"/>
    </row>
    <row r="83" spans="2:26" ht="15" customHeight="1" x14ac:dyDescent="0.25">
      <c r="B83" s="4">
        <v>2014</v>
      </c>
      <c r="C83" s="98">
        <v>860.66099999999994</v>
      </c>
      <c r="D83" s="98">
        <v>896.13400000000001</v>
      </c>
      <c r="E83" s="98">
        <v>115.63200000000001</v>
      </c>
      <c r="F83" s="98">
        <v>151.10499999999999</v>
      </c>
      <c r="G83" s="98">
        <v>281.505</v>
      </c>
      <c r="H83" s="98">
        <v>75.724999999999994</v>
      </c>
      <c r="I83" s="124">
        <v>1217.8910000000001</v>
      </c>
      <c r="L83" s="474"/>
      <c r="M83" s="474"/>
      <c r="N83" s="128"/>
      <c r="O83" s="128"/>
      <c r="P83" s="128"/>
      <c r="Q83" s="475"/>
      <c r="R83" s="475"/>
      <c r="S83" s="475"/>
      <c r="T83" s="475"/>
      <c r="U83" s="475"/>
      <c r="V83" s="476"/>
      <c r="W83" s="476"/>
      <c r="X83" s="476"/>
      <c r="Y83" s="476"/>
      <c r="Z83" s="476"/>
    </row>
    <row r="84" spans="2:26" ht="15" customHeight="1" x14ac:dyDescent="0.25">
      <c r="B84" s="4">
        <v>2015</v>
      </c>
      <c r="C84" s="98">
        <v>892.399</v>
      </c>
      <c r="D84" s="98">
        <v>926.21799999999996</v>
      </c>
      <c r="E84" s="98">
        <v>122.58199999999999</v>
      </c>
      <c r="F84" s="98">
        <v>156.40100000000001</v>
      </c>
      <c r="G84" s="98">
        <v>321.46899998999999</v>
      </c>
      <c r="H84" s="98">
        <v>73.248000009999998</v>
      </c>
      <c r="I84" s="124">
        <v>1287.116</v>
      </c>
      <c r="L84" s="474"/>
      <c r="M84" s="474"/>
      <c r="N84" s="128"/>
      <c r="O84" s="128"/>
      <c r="P84" s="128"/>
      <c r="Q84" s="475"/>
      <c r="R84" s="475"/>
      <c r="S84" s="475"/>
      <c r="T84" s="475"/>
      <c r="U84" s="475"/>
      <c r="V84" s="476"/>
      <c r="W84" s="476"/>
      <c r="X84" s="476"/>
      <c r="Y84" s="476"/>
      <c r="Z84" s="476"/>
    </row>
    <row r="85" spans="2:26" ht="15" customHeight="1" x14ac:dyDescent="0.25">
      <c r="B85" s="4">
        <v>2016</v>
      </c>
      <c r="C85" s="98">
        <v>923.303</v>
      </c>
      <c r="D85" s="98">
        <v>963.41899999999998</v>
      </c>
      <c r="E85" s="98">
        <v>126.455</v>
      </c>
      <c r="F85" s="98">
        <v>166.571</v>
      </c>
      <c r="G85" s="98">
        <v>321.45700001</v>
      </c>
      <c r="H85" s="98">
        <v>67.972999989999991</v>
      </c>
      <c r="I85" s="124">
        <v>1312.7329999999999</v>
      </c>
      <c r="L85" s="474"/>
      <c r="M85" s="474"/>
      <c r="N85" s="128"/>
      <c r="O85" s="128"/>
      <c r="P85" s="128"/>
      <c r="Q85" s="475"/>
      <c r="R85" s="475"/>
      <c r="S85" s="475"/>
      <c r="T85" s="475"/>
      <c r="U85" s="475"/>
      <c r="V85" s="476"/>
      <c r="W85" s="476"/>
      <c r="X85" s="476"/>
      <c r="Y85" s="476"/>
      <c r="Z85" s="476"/>
    </row>
    <row r="86" spans="2:26" ht="15" customHeight="1" x14ac:dyDescent="0.25">
      <c r="B86" s="4">
        <v>2017</v>
      </c>
      <c r="C86" s="98">
        <v>966.72</v>
      </c>
      <c r="D86" s="98">
        <v>1001.099</v>
      </c>
      <c r="E86" s="98">
        <v>138.119</v>
      </c>
      <c r="F86" s="98">
        <v>172.49799999999999</v>
      </c>
      <c r="G86" s="98">
        <v>325.31700000000001</v>
      </c>
      <c r="H86" s="98">
        <v>56.338000000000001</v>
      </c>
      <c r="I86" s="124">
        <v>1348.375</v>
      </c>
      <c r="L86" s="474"/>
      <c r="M86" s="474"/>
      <c r="N86" s="128"/>
      <c r="O86" s="128"/>
      <c r="P86" s="128"/>
      <c r="Q86" s="475"/>
      <c r="R86" s="475"/>
      <c r="S86" s="475"/>
      <c r="T86" s="475"/>
      <c r="U86" s="475"/>
      <c r="V86" s="476"/>
      <c r="W86" s="476"/>
      <c r="X86" s="476"/>
      <c r="Y86" s="476"/>
      <c r="Z86" s="476"/>
    </row>
    <row r="87" spans="2:26" ht="15" customHeight="1" x14ac:dyDescent="0.25">
      <c r="B87" s="4">
        <v>2018</v>
      </c>
      <c r="C87" s="98">
        <v>1005.4349999999999</v>
      </c>
      <c r="D87" s="98">
        <v>1042.0250000000001</v>
      </c>
      <c r="E87" s="98">
        <v>143.10599999999999</v>
      </c>
      <c r="F87" s="98">
        <v>179.696</v>
      </c>
      <c r="G87" s="98">
        <v>342.46899999999999</v>
      </c>
      <c r="H87" s="98">
        <v>54.71</v>
      </c>
      <c r="I87" s="124">
        <v>1402.614</v>
      </c>
      <c r="L87" s="474"/>
      <c r="M87" s="474"/>
      <c r="N87" s="128"/>
      <c r="O87" s="128"/>
      <c r="P87" s="128"/>
      <c r="Q87" s="475"/>
      <c r="R87" s="475"/>
      <c r="S87" s="475"/>
      <c r="T87" s="475"/>
      <c r="U87" s="475"/>
      <c r="V87" s="476"/>
      <c r="W87" s="476"/>
      <c r="X87" s="476"/>
      <c r="Y87" s="476"/>
      <c r="Z87" s="476"/>
    </row>
    <row r="88" spans="2:26" ht="15" customHeight="1" x14ac:dyDescent="0.25">
      <c r="B88" s="4">
        <v>2019</v>
      </c>
      <c r="C88" s="98">
        <v>1046.154</v>
      </c>
      <c r="D88" s="98">
        <v>1090.664</v>
      </c>
      <c r="E88" s="98">
        <v>150.76599999999999</v>
      </c>
      <c r="F88" s="98">
        <v>195.27600000000001</v>
      </c>
      <c r="G88" s="98">
        <v>357.59300001000003</v>
      </c>
      <c r="H88" s="98">
        <v>52.792999989999998</v>
      </c>
      <c r="I88" s="124">
        <v>1456.54</v>
      </c>
      <c r="L88" s="474"/>
      <c r="M88" s="474"/>
      <c r="N88" s="128"/>
      <c r="O88" s="128"/>
      <c r="P88" s="128"/>
      <c r="Q88" s="475"/>
      <c r="R88" s="475"/>
      <c r="S88" s="475"/>
      <c r="T88" s="475"/>
      <c r="U88" s="475"/>
      <c r="V88" s="476"/>
      <c r="W88" s="476"/>
      <c r="X88" s="476"/>
      <c r="Y88" s="476"/>
      <c r="Z88" s="476"/>
    </row>
    <row r="89" spans="2:26" ht="15" customHeight="1" x14ac:dyDescent="0.25">
      <c r="B89" s="4">
        <v>2020</v>
      </c>
      <c r="C89" s="98">
        <v>1045.306</v>
      </c>
      <c r="D89" s="98">
        <v>1094.07</v>
      </c>
      <c r="E89" s="98">
        <v>152.10900000000001</v>
      </c>
      <c r="F89" s="98">
        <v>200.87299999999999</v>
      </c>
      <c r="G89" s="98">
        <v>330.87900000000002</v>
      </c>
      <c r="H89" s="98">
        <v>78.156000000000006</v>
      </c>
      <c r="I89" s="124">
        <v>1454.3409999999999</v>
      </c>
      <c r="J89" s="1" t="s">
        <v>25</v>
      </c>
      <c r="L89" s="474"/>
      <c r="M89" s="474"/>
      <c r="N89" s="128"/>
      <c r="O89" s="128"/>
      <c r="P89" s="128"/>
      <c r="Q89" s="475"/>
      <c r="R89" s="475"/>
      <c r="S89" s="475"/>
      <c r="T89" s="475"/>
      <c r="U89" s="475"/>
      <c r="V89" s="476"/>
      <c r="W89" s="476"/>
      <c r="X89" s="476"/>
      <c r="Y89" s="476"/>
      <c r="Z89" s="476"/>
    </row>
    <row r="90" spans="2:26" ht="15" customHeight="1" x14ac:dyDescent="0.25">
      <c r="B90" s="4">
        <v>2021</v>
      </c>
      <c r="C90" s="98">
        <v>1111.8489999999999</v>
      </c>
      <c r="D90" s="98">
        <v>1155.8910000000001</v>
      </c>
      <c r="E90" s="98">
        <v>162.369</v>
      </c>
      <c r="F90" s="98">
        <v>206.411</v>
      </c>
      <c r="G90" s="98">
        <v>359.65</v>
      </c>
      <c r="H90" s="98">
        <v>48.277999999999999</v>
      </c>
      <c r="I90" s="124">
        <v>1519.777</v>
      </c>
      <c r="L90" s="474"/>
      <c r="M90" s="474"/>
      <c r="N90" s="128"/>
      <c r="O90" s="128"/>
      <c r="P90" s="128"/>
      <c r="Q90" s="475"/>
      <c r="R90" s="475"/>
      <c r="S90" s="475"/>
      <c r="T90" s="475"/>
      <c r="U90" s="475"/>
      <c r="V90" s="476"/>
      <c r="W90" s="476"/>
      <c r="X90" s="476"/>
      <c r="Y90" s="476"/>
      <c r="Z90" s="476"/>
    </row>
    <row r="91" spans="2:26" ht="15" customHeight="1" x14ac:dyDescent="0.25">
      <c r="B91" s="4">
        <v>2022</v>
      </c>
      <c r="C91" s="98">
        <v>1189.846</v>
      </c>
      <c r="D91" s="98">
        <v>1245.9469999999999</v>
      </c>
      <c r="E91" s="98">
        <v>168.68700000000001</v>
      </c>
      <c r="F91" s="98">
        <v>224.78800000000001</v>
      </c>
      <c r="G91" s="98">
        <v>395.16100001000001</v>
      </c>
      <c r="H91" s="98">
        <v>28.521999990000001</v>
      </c>
      <c r="I91" s="124">
        <v>1613.529</v>
      </c>
      <c r="L91" s="474"/>
      <c r="M91" s="474"/>
      <c r="N91" s="128"/>
      <c r="O91" s="128"/>
      <c r="P91" s="128"/>
      <c r="Q91" s="475"/>
      <c r="R91" s="475"/>
      <c r="S91" s="475"/>
      <c r="T91" s="475"/>
      <c r="U91" s="475"/>
      <c r="V91" s="476"/>
      <c r="W91" s="476"/>
      <c r="X91" s="476"/>
      <c r="Y91" s="476"/>
      <c r="Z91" s="476"/>
    </row>
    <row r="92" spans="2:26" ht="15" customHeight="1" x14ac:dyDescent="0.25">
      <c r="B92" s="4">
        <v>2023</v>
      </c>
      <c r="C92" s="98">
        <v>1264.4390000000001</v>
      </c>
      <c r="D92" s="98">
        <v>1329.125</v>
      </c>
      <c r="E92" s="98">
        <v>169.88499999999999</v>
      </c>
      <c r="F92" s="98">
        <v>234.571</v>
      </c>
      <c r="G92" s="98">
        <v>443.18700000000001</v>
      </c>
      <c r="H92" s="98">
        <v>32.524000000000001</v>
      </c>
      <c r="I92" s="124">
        <v>1740.15</v>
      </c>
      <c r="L92" s="474"/>
      <c r="M92" s="474"/>
      <c r="N92" s="128"/>
      <c r="O92" s="128"/>
      <c r="P92" s="128"/>
      <c r="Q92" s="475"/>
      <c r="R92" s="475"/>
      <c r="S92" s="475"/>
      <c r="T92" s="475"/>
      <c r="U92" s="475"/>
      <c r="V92" s="476"/>
      <c r="W92" s="476"/>
      <c r="X92" s="476"/>
      <c r="Y92" s="476"/>
      <c r="Z92" s="476"/>
    </row>
    <row r="93" spans="2:26" ht="15" customHeight="1" x14ac:dyDescent="0.25">
      <c r="B93" s="4">
        <v>2024</v>
      </c>
      <c r="C93" s="98">
        <v>1338.981</v>
      </c>
      <c r="D93" s="98">
        <v>1411.828</v>
      </c>
      <c r="E93" s="98">
        <v>176.374</v>
      </c>
      <c r="F93" s="98">
        <v>249.221</v>
      </c>
      <c r="G93" s="98">
        <v>464.63600000000002</v>
      </c>
      <c r="H93" s="98">
        <v>61.561999999999998</v>
      </c>
      <c r="I93" s="124">
        <v>1865.1790000000001</v>
      </c>
      <c r="L93" s="474"/>
      <c r="M93" s="474"/>
      <c r="N93" s="128"/>
      <c r="O93" s="128"/>
      <c r="P93" s="128"/>
      <c r="Q93" s="475"/>
      <c r="R93" s="475"/>
      <c r="S93" s="475"/>
      <c r="T93" s="475"/>
      <c r="U93" s="475"/>
      <c r="V93" s="476"/>
      <c r="W93" s="476"/>
      <c r="X93" s="476"/>
      <c r="Y93" s="476"/>
      <c r="Z93" s="476"/>
    </row>
    <row r="94" spans="2:26" x14ac:dyDescent="0.25">
      <c r="B94" s="4">
        <v>2025</v>
      </c>
      <c r="C94" s="98">
        <v>1423.5965226579999</v>
      </c>
      <c r="D94" s="98">
        <v>1525.137533458</v>
      </c>
      <c r="E94" s="98">
        <v>178.87647080000002</v>
      </c>
      <c r="F94" s="98">
        <v>280.41748180000002</v>
      </c>
      <c r="G94" s="98">
        <v>480.87124806199989</v>
      </c>
      <c r="H94" s="98">
        <v>51.549589279999985</v>
      </c>
      <c r="I94" s="124">
        <v>1956.0173599999998</v>
      </c>
      <c r="L94" s="474"/>
      <c r="M94" s="474"/>
      <c r="N94" s="128"/>
      <c r="O94" s="128"/>
      <c r="P94" s="128"/>
      <c r="Q94" s="475"/>
      <c r="R94" s="475"/>
      <c r="S94" s="475"/>
      <c r="T94" s="475"/>
      <c r="U94" s="475"/>
      <c r="V94" s="476"/>
      <c r="W94" s="476"/>
      <c r="X94" s="476"/>
      <c r="Y94" s="476"/>
      <c r="Z94" s="476"/>
    </row>
    <row r="95" spans="2:26" x14ac:dyDescent="0.25">
      <c r="B95" s="4">
        <v>2026</v>
      </c>
      <c r="C95" s="98">
        <v>1474.2343864389998</v>
      </c>
      <c r="D95" s="98">
        <v>1583.0983507390001</v>
      </c>
      <c r="E95" s="98">
        <v>185.05441490000001</v>
      </c>
      <c r="F95" s="98">
        <v>293.91838060000003</v>
      </c>
      <c r="G95" s="98">
        <v>499.98055522100026</v>
      </c>
      <c r="H95" s="98">
        <v>38.429193339999948</v>
      </c>
      <c r="I95" s="124">
        <v>2012.644135</v>
      </c>
      <c r="L95" s="474"/>
      <c r="M95" s="474"/>
      <c r="N95" s="128"/>
      <c r="O95" s="128"/>
      <c r="P95" s="128"/>
      <c r="Q95" s="475"/>
      <c r="R95" s="475"/>
      <c r="S95" s="475"/>
      <c r="T95" s="475"/>
      <c r="U95" s="475"/>
      <c r="V95" s="476"/>
      <c r="W95" s="476"/>
      <c r="X95" s="476"/>
      <c r="Y95" s="476"/>
      <c r="Z95" s="476"/>
    </row>
    <row r="96" spans="2:26" x14ac:dyDescent="0.25">
      <c r="B96" s="4">
        <v>2027</v>
      </c>
      <c r="C96" s="98">
        <v>1519.3444838090002</v>
      </c>
      <c r="D96" s="98">
        <v>1629.7579695089998</v>
      </c>
      <c r="E96" s="98">
        <v>192.6154851</v>
      </c>
      <c r="F96" s="98">
        <v>303.02897039999999</v>
      </c>
      <c r="G96" s="98">
        <v>525.61342465099972</v>
      </c>
      <c r="H96" s="98">
        <v>21.850695540000029</v>
      </c>
      <c r="I96" s="124">
        <v>2066.8086039999998</v>
      </c>
      <c r="L96" s="474"/>
      <c r="M96" s="474"/>
      <c r="N96" s="128"/>
      <c r="O96" s="128"/>
      <c r="P96" s="128"/>
      <c r="Q96" s="475"/>
      <c r="R96" s="475"/>
      <c r="S96" s="475"/>
      <c r="T96" s="475"/>
      <c r="U96" s="475"/>
      <c r="V96" s="476"/>
      <c r="W96" s="476"/>
      <c r="X96" s="476"/>
      <c r="Y96" s="476"/>
      <c r="Z96" s="476"/>
    </row>
    <row r="97" spans="2:26" x14ac:dyDescent="0.25">
      <c r="B97" s="4">
        <v>2028</v>
      </c>
      <c r="C97" s="98">
        <v>1565.0504613549999</v>
      </c>
      <c r="D97" s="98">
        <v>1676.5677926549999</v>
      </c>
      <c r="E97" s="98">
        <v>200.40944429999999</v>
      </c>
      <c r="F97" s="98">
        <v>311.92677580000003</v>
      </c>
      <c r="G97" s="98">
        <v>544.0194500749999</v>
      </c>
      <c r="H97" s="98">
        <v>14.822483570000074</v>
      </c>
      <c r="I97" s="124">
        <v>2123.8923949999999</v>
      </c>
      <c r="L97" s="474"/>
      <c r="M97" s="474"/>
      <c r="N97" s="128"/>
      <c r="O97" s="128"/>
      <c r="P97" s="128"/>
      <c r="Q97" s="475"/>
      <c r="R97" s="475"/>
      <c r="S97" s="475"/>
      <c r="T97" s="475"/>
      <c r="U97" s="475"/>
      <c r="V97" s="476"/>
      <c r="W97" s="476"/>
      <c r="X97" s="476"/>
      <c r="Y97" s="476"/>
      <c r="Z97" s="476"/>
    </row>
    <row r="98" spans="2:26" x14ac:dyDescent="0.25">
      <c r="B98" s="4">
        <v>2029</v>
      </c>
      <c r="C98" s="98">
        <v>1611.3820541850002</v>
      </c>
      <c r="D98" s="98">
        <v>1726.9071167849997</v>
      </c>
      <c r="E98" s="98">
        <v>208.40325000000001</v>
      </c>
      <c r="F98" s="98">
        <v>323.92831230000002</v>
      </c>
      <c r="G98" s="98">
        <v>560.37057171499998</v>
      </c>
      <c r="H98" s="98">
        <v>10.757435099999951</v>
      </c>
      <c r="I98" s="124">
        <v>2182.5100610000004</v>
      </c>
      <c r="L98" s="474"/>
      <c r="M98" s="474"/>
      <c r="N98" s="128"/>
      <c r="O98" s="128"/>
      <c r="P98" s="128"/>
      <c r="Q98" s="475"/>
      <c r="R98" s="475"/>
      <c r="S98" s="475"/>
      <c r="T98" s="475"/>
      <c r="U98" s="475"/>
      <c r="V98" s="476"/>
      <c r="W98" s="476"/>
      <c r="X98" s="476"/>
      <c r="Y98" s="476"/>
      <c r="Z98" s="476"/>
    </row>
    <row r="99" spans="2:26" x14ac:dyDescent="0.25">
      <c r="B99" s="4">
        <v>2030</v>
      </c>
      <c r="C99" s="98">
        <v>1660.600307943</v>
      </c>
      <c r="D99" s="98">
        <v>1778.7157307429998</v>
      </c>
      <c r="E99" s="98">
        <v>216.89607559999999</v>
      </c>
      <c r="F99" s="98">
        <v>335.0114992</v>
      </c>
      <c r="G99" s="98">
        <v>578.14810537699987</v>
      </c>
      <c r="H99" s="98">
        <v>7.0277676800000188</v>
      </c>
      <c r="I99" s="124">
        <v>2245.7761809999997</v>
      </c>
      <c r="L99" s="474"/>
      <c r="M99" s="474"/>
      <c r="N99" s="128"/>
      <c r="O99" s="128"/>
      <c r="P99" s="128"/>
      <c r="Q99" s="475"/>
      <c r="R99" s="475"/>
      <c r="S99" s="475"/>
      <c r="T99" s="475"/>
      <c r="U99" s="475"/>
      <c r="V99" s="476"/>
      <c r="W99" s="476"/>
      <c r="X99" s="476"/>
      <c r="Y99" s="476"/>
      <c r="Z99" s="476"/>
    </row>
    <row r="100" spans="2:26" x14ac:dyDescent="0.25">
      <c r="B100" s="213" t="s">
        <v>141</v>
      </c>
      <c r="C100" s="347">
        <v>793.12900000000002</v>
      </c>
      <c r="D100" s="347">
        <v>844.95299999999997</v>
      </c>
      <c r="E100" s="347">
        <v>103.56699999999999</v>
      </c>
      <c r="F100" s="347">
        <v>155.39099999999999</v>
      </c>
      <c r="G100" s="347">
        <v>261.64801022</v>
      </c>
      <c r="H100" s="347">
        <v>79.81998978</v>
      </c>
      <c r="I100" s="137">
        <v>1134.597</v>
      </c>
      <c r="J100" s="116"/>
    </row>
    <row r="101" spans="2:26" ht="15" customHeight="1" x14ac:dyDescent="0.25">
      <c r="B101" s="103" t="s">
        <v>142</v>
      </c>
      <c r="C101" s="98">
        <v>842.11800000000005</v>
      </c>
      <c r="D101" s="98">
        <v>885.51900000000001</v>
      </c>
      <c r="E101" s="98">
        <v>111.985</v>
      </c>
      <c r="F101" s="98">
        <v>155.386</v>
      </c>
      <c r="G101" s="98">
        <v>273.32893086999997</v>
      </c>
      <c r="H101" s="98">
        <v>78.12706913000001</v>
      </c>
      <c r="I101" s="105">
        <v>1193.5740000000001</v>
      </c>
      <c r="J101" s="116"/>
    </row>
    <row r="102" spans="2:26" ht="15" customHeight="1" x14ac:dyDescent="0.25">
      <c r="B102" s="103" t="s">
        <v>143</v>
      </c>
      <c r="C102" s="98">
        <v>864.61699999999996</v>
      </c>
      <c r="D102" s="98">
        <v>900.43799999999999</v>
      </c>
      <c r="E102" s="98">
        <v>115.38200000000001</v>
      </c>
      <c r="F102" s="98">
        <v>151.203</v>
      </c>
      <c r="G102" s="98">
        <v>289.59529394999998</v>
      </c>
      <c r="H102" s="98">
        <v>73.806706050000003</v>
      </c>
      <c r="I102" s="105">
        <v>1228.019</v>
      </c>
      <c r="J102" s="116"/>
    </row>
    <row r="103" spans="2:26" ht="15" customHeight="1" x14ac:dyDescent="0.25">
      <c r="B103" s="103" t="s">
        <v>144</v>
      </c>
      <c r="C103" s="98">
        <v>901.42</v>
      </c>
      <c r="D103" s="98">
        <v>934.245</v>
      </c>
      <c r="E103" s="98">
        <v>124.747</v>
      </c>
      <c r="F103" s="98">
        <v>157.572</v>
      </c>
      <c r="G103" s="98">
        <v>326.24977572000006</v>
      </c>
      <c r="H103" s="98">
        <v>73.986224280000002</v>
      </c>
      <c r="I103" s="105">
        <v>1301.6559999999999</v>
      </c>
      <c r="J103" s="116"/>
    </row>
    <row r="104" spans="2:26" ht="15" customHeight="1" x14ac:dyDescent="0.25">
      <c r="B104" s="103" t="s">
        <v>145</v>
      </c>
      <c r="C104" s="98">
        <v>931.50900000000001</v>
      </c>
      <c r="D104" s="98">
        <v>973.41600000000005</v>
      </c>
      <c r="E104" s="98">
        <v>128.01900000000001</v>
      </c>
      <c r="F104" s="98">
        <v>169.92599999999999</v>
      </c>
      <c r="G104" s="98">
        <v>320.15809285999995</v>
      </c>
      <c r="H104" s="98">
        <v>62.335907139999996</v>
      </c>
      <c r="I104" s="105">
        <v>1314.0029999999999</v>
      </c>
      <c r="J104" s="116"/>
    </row>
    <row r="105" spans="2:26" ht="15" customHeight="1" x14ac:dyDescent="0.25">
      <c r="B105" s="103" t="s">
        <v>146</v>
      </c>
      <c r="C105" s="98">
        <v>979.27499999999998</v>
      </c>
      <c r="D105" s="98">
        <v>1012.849</v>
      </c>
      <c r="E105" s="98">
        <v>140.57300000000001</v>
      </c>
      <c r="F105" s="98">
        <v>174.14699999999999</v>
      </c>
      <c r="G105" s="98">
        <v>330.49741573</v>
      </c>
      <c r="H105" s="98">
        <v>58.83158427</v>
      </c>
      <c r="I105" s="105">
        <v>1368.604</v>
      </c>
      <c r="J105" s="116"/>
    </row>
    <row r="106" spans="2:26" ht="15" customHeight="1" x14ac:dyDescent="0.25">
      <c r="B106" s="103" t="s">
        <v>147</v>
      </c>
      <c r="C106" s="98">
        <v>1013.754</v>
      </c>
      <c r="D106" s="98">
        <v>1051.4359999999999</v>
      </c>
      <c r="E106" s="98">
        <v>144.84899999999999</v>
      </c>
      <c r="F106" s="98">
        <v>182.53100000000001</v>
      </c>
      <c r="G106" s="98">
        <v>346.17647792999998</v>
      </c>
      <c r="H106" s="98">
        <v>50.93752207</v>
      </c>
      <c r="I106" s="105">
        <v>1410.8679999999999</v>
      </c>
      <c r="J106" s="116"/>
    </row>
    <row r="107" spans="2:26" ht="15" customHeight="1" x14ac:dyDescent="0.25">
      <c r="B107" s="103" t="s">
        <v>148</v>
      </c>
      <c r="C107" s="98">
        <v>1050.808</v>
      </c>
      <c r="D107" s="98">
        <v>1096.3140000000001</v>
      </c>
      <c r="E107" s="98">
        <v>151.696</v>
      </c>
      <c r="F107" s="98">
        <v>197.202</v>
      </c>
      <c r="G107" s="98">
        <v>354.50448140999998</v>
      </c>
      <c r="H107" s="98">
        <v>56.382518589999997</v>
      </c>
      <c r="I107" s="105">
        <v>1461.6949999999999</v>
      </c>
      <c r="J107" s="116"/>
    </row>
    <row r="108" spans="2:26" ht="15" customHeight="1" x14ac:dyDescent="0.25">
      <c r="B108" s="103" t="s">
        <v>149</v>
      </c>
      <c r="C108" s="98">
        <v>1052.5260000000001</v>
      </c>
      <c r="D108" s="98">
        <v>1101.6790000000001</v>
      </c>
      <c r="E108" s="98">
        <v>153.54300000000001</v>
      </c>
      <c r="F108" s="98">
        <v>202.696</v>
      </c>
      <c r="G108" s="98">
        <v>335.03720390999996</v>
      </c>
      <c r="H108" s="98">
        <v>81.143796090000009</v>
      </c>
      <c r="I108" s="105">
        <v>1468.7070000000001</v>
      </c>
      <c r="J108" s="116"/>
    </row>
    <row r="109" spans="2:26" ht="15" customHeight="1" x14ac:dyDescent="0.25">
      <c r="B109" s="103" t="s">
        <v>150</v>
      </c>
      <c r="C109" s="98">
        <v>1133.42</v>
      </c>
      <c r="D109" s="98">
        <v>1177.865</v>
      </c>
      <c r="E109" s="98">
        <v>164.77600000000001</v>
      </c>
      <c r="F109" s="98">
        <v>209.221</v>
      </c>
      <c r="G109" s="98">
        <v>364.78562138000001</v>
      </c>
      <c r="H109" s="98">
        <v>37.32037862</v>
      </c>
      <c r="I109" s="124">
        <v>1535.5260000000001</v>
      </c>
      <c r="J109" s="116"/>
    </row>
    <row r="110" spans="2:26" ht="15" customHeight="1" x14ac:dyDescent="0.25">
      <c r="B110" s="103" t="s">
        <v>151</v>
      </c>
      <c r="C110" s="98">
        <v>1210.3889999999999</v>
      </c>
      <c r="D110" s="98">
        <v>1269.72</v>
      </c>
      <c r="E110" s="98">
        <v>169.20400000000001</v>
      </c>
      <c r="F110" s="98">
        <v>228.535</v>
      </c>
      <c r="G110" s="98">
        <v>414.71126203</v>
      </c>
      <c r="H110" s="98">
        <v>22.852737970000003</v>
      </c>
      <c r="I110" s="124">
        <v>1647.953</v>
      </c>
      <c r="J110" s="116"/>
    </row>
    <row r="111" spans="2:26" ht="15" customHeight="1" x14ac:dyDescent="0.25">
      <c r="B111" s="103" t="s">
        <v>152</v>
      </c>
      <c r="C111" s="98">
        <v>1278.895</v>
      </c>
      <c r="D111" s="98">
        <v>1345.953</v>
      </c>
      <c r="E111" s="98">
        <v>171.25200000000001</v>
      </c>
      <c r="F111" s="98">
        <v>238.31</v>
      </c>
      <c r="G111" s="98">
        <v>443.14302573999998</v>
      </c>
      <c r="H111" s="98">
        <v>46.277974260000001</v>
      </c>
      <c r="I111" s="124">
        <v>1768.316</v>
      </c>
      <c r="J111" s="116"/>
    </row>
    <row r="112" spans="2:26" ht="15" customHeight="1" x14ac:dyDescent="0.25">
      <c r="B112" s="103" t="s">
        <v>153</v>
      </c>
      <c r="C112" s="98">
        <v>1363.4280000000001</v>
      </c>
      <c r="D112" s="98">
        <v>1440.1890000000001</v>
      </c>
      <c r="E112" s="98">
        <v>177.423</v>
      </c>
      <c r="F112" s="98">
        <v>254.184</v>
      </c>
      <c r="G112" s="98">
        <v>470.69713987</v>
      </c>
      <c r="H112" s="98">
        <v>60.668860129999999</v>
      </c>
      <c r="I112" s="124">
        <v>1894.7940000000001</v>
      </c>
      <c r="J112" s="116"/>
    </row>
    <row r="113" spans="2:10" ht="15" customHeight="1" x14ac:dyDescent="0.25">
      <c r="B113" s="103" t="s">
        <v>154</v>
      </c>
      <c r="C113" s="98">
        <v>1437.815573544</v>
      </c>
      <c r="D113" s="98">
        <v>1544.897738444</v>
      </c>
      <c r="E113" s="98">
        <v>179.7472377</v>
      </c>
      <c r="F113" s="98">
        <v>286.82940330000002</v>
      </c>
      <c r="G113" s="98">
        <v>484.27063680599991</v>
      </c>
      <c r="H113" s="98">
        <v>47.841824649999978</v>
      </c>
      <c r="I113" s="124">
        <v>1969.9280349999999</v>
      </c>
      <c r="J113" s="116"/>
    </row>
    <row r="114" spans="2:10" ht="15" customHeight="1" x14ac:dyDescent="0.25">
      <c r="B114" s="103" t="s">
        <v>155</v>
      </c>
      <c r="C114" s="98">
        <v>1485.2332310260001</v>
      </c>
      <c r="D114" s="98">
        <v>1594.3814461260001</v>
      </c>
      <c r="E114" s="98">
        <v>186.87007370000001</v>
      </c>
      <c r="F114" s="98">
        <v>296.01828989999996</v>
      </c>
      <c r="G114" s="98">
        <v>505.7669566239997</v>
      </c>
      <c r="H114" s="98">
        <v>35.414779350000146</v>
      </c>
      <c r="I114" s="124">
        <v>2026.4149669999999</v>
      </c>
      <c r="J114" s="116"/>
    </row>
    <row r="115" spans="2:10" ht="15" customHeight="1" x14ac:dyDescent="0.25">
      <c r="B115" s="103" t="s">
        <v>156</v>
      </c>
      <c r="C115" s="98">
        <v>1530.9250627670001</v>
      </c>
      <c r="D115" s="98">
        <v>1641.5287881669999</v>
      </c>
      <c r="E115" s="98">
        <v>194.5724926</v>
      </c>
      <c r="F115" s="98">
        <v>305.17621750000001</v>
      </c>
      <c r="G115" s="98">
        <v>531.32370975299966</v>
      </c>
      <c r="H115" s="98">
        <v>18.477090479999969</v>
      </c>
      <c r="I115" s="124">
        <v>2080.7258630000001</v>
      </c>
      <c r="J115" s="116"/>
    </row>
    <row r="116" spans="2:10" ht="15" customHeight="1" x14ac:dyDescent="0.25">
      <c r="B116" s="103" t="s">
        <v>157</v>
      </c>
      <c r="C116" s="98">
        <v>1576.393131863</v>
      </c>
      <c r="D116" s="98">
        <v>1688.6218158629997</v>
      </c>
      <c r="E116" s="98">
        <v>202.365734</v>
      </c>
      <c r="F116" s="98">
        <v>314.59441800000002</v>
      </c>
      <c r="G116" s="98">
        <v>547.75919593699984</v>
      </c>
      <c r="H116" s="98">
        <v>14.346968200000074</v>
      </c>
      <c r="I116" s="124">
        <v>2138.499296</v>
      </c>
      <c r="J116" s="116"/>
    </row>
    <row r="117" spans="2:10" ht="15" customHeight="1" x14ac:dyDescent="0.25">
      <c r="B117" s="103" t="s">
        <v>158</v>
      </c>
      <c r="C117" s="98">
        <v>1623.4774776080001</v>
      </c>
      <c r="D117" s="98">
        <v>1739.9881917079999</v>
      </c>
      <c r="E117" s="98">
        <v>210.48678409999999</v>
      </c>
      <c r="F117" s="98">
        <v>326.99749809999997</v>
      </c>
      <c r="G117" s="98">
        <v>564.90173822200029</v>
      </c>
      <c r="H117" s="98">
        <v>9.2374741699999205</v>
      </c>
      <c r="I117" s="124">
        <v>2197.6166900000003</v>
      </c>
      <c r="J117" s="116"/>
    </row>
    <row r="118" spans="2:10" ht="15" customHeight="1" thickBot="1" x14ac:dyDescent="0.3">
      <c r="B118" s="103" t="s">
        <v>159</v>
      </c>
      <c r="C118" s="98">
        <v>1673.125256092</v>
      </c>
      <c r="D118" s="98">
        <v>1791.3744253919999</v>
      </c>
      <c r="E118" s="98">
        <v>219.07018890000001</v>
      </c>
      <c r="F118" s="98">
        <v>337.31935860000004</v>
      </c>
      <c r="G118" s="98">
        <v>582.40995306800005</v>
      </c>
      <c r="H118" s="98">
        <v>7.126265839999971</v>
      </c>
      <c r="I118" s="124">
        <v>2262.6614749999999</v>
      </c>
      <c r="J118" s="116"/>
    </row>
    <row r="119" spans="2:10" x14ac:dyDescent="0.25">
      <c r="B119" s="369" t="s">
        <v>160</v>
      </c>
      <c r="C119" s="370"/>
      <c r="D119" s="370"/>
      <c r="E119" s="370"/>
      <c r="F119" s="370"/>
      <c r="G119" s="370"/>
      <c r="H119" s="370"/>
      <c r="I119" s="380"/>
    </row>
    <row r="120" spans="2:10" ht="26.1" customHeight="1" x14ac:dyDescent="0.25">
      <c r="B120" s="591" t="s">
        <v>403</v>
      </c>
      <c r="C120" s="601"/>
      <c r="D120" s="601"/>
      <c r="E120" s="601"/>
      <c r="F120" s="601"/>
      <c r="G120" s="601"/>
      <c r="H120" s="601"/>
      <c r="I120" s="602"/>
    </row>
    <row r="121" spans="2:10" ht="26.1" customHeight="1" x14ac:dyDescent="0.25">
      <c r="B121" s="591" t="s">
        <v>404</v>
      </c>
      <c r="C121" s="601"/>
      <c r="D121" s="601"/>
      <c r="E121" s="601"/>
      <c r="F121" s="601"/>
      <c r="G121" s="601"/>
      <c r="H121" s="601"/>
      <c r="I121" s="602"/>
    </row>
    <row r="122" spans="2:10" ht="26.1" customHeight="1" x14ac:dyDescent="0.25">
      <c r="B122" s="591" t="s">
        <v>405</v>
      </c>
      <c r="C122" s="601"/>
      <c r="D122" s="601"/>
      <c r="E122" s="601"/>
      <c r="F122" s="601"/>
      <c r="G122" s="601"/>
      <c r="H122" s="601"/>
      <c r="I122" s="602"/>
    </row>
    <row r="123" spans="2:10" ht="15" customHeight="1" thickBot="1" x14ac:dyDescent="0.3">
      <c r="B123" s="138" t="s">
        <v>406</v>
      </c>
      <c r="C123" s="139"/>
      <c r="D123" s="139"/>
      <c r="E123" s="139"/>
      <c r="F123" s="139"/>
      <c r="G123" s="139"/>
      <c r="H123" s="139"/>
      <c r="I123" s="140"/>
    </row>
    <row r="124" spans="2:10" x14ac:dyDescent="0.25">
      <c r="B124" s="377"/>
    </row>
    <row r="125" spans="2:10" ht="18.75" customHeight="1" x14ac:dyDescent="0.25"/>
    <row r="129" ht="18.75" customHeight="1" x14ac:dyDescent="0.25"/>
    <row r="133" ht="18.75" customHeight="1" x14ac:dyDescent="0.25"/>
    <row r="137" ht="18.75" customHeight="1" x14ac:dyDescent="0.25"/>
    <row r="141" ht="18.75" customHeight="1" x14ac:dyDescent="0.25"/>
    <row r="145" ht="18.75" customHeight="1" x14ac:dyDescent="0.25"/>
  </sheetData>
  <mergeCells count="4">
    <mergeCell ref="B2:I2"/>
    <mergeCell ref="B120:I120"/>
    <mergeCell ref="B121:I121"/>
    <mergeCell ref="B122:I122"/>
  </mergeCells>
  <phoneticPr fontId="86" type="noConversion"/>
  <hyperlinks>
    <hyperlink ref="A1" location="Contents!A1" display="Back to contents" xr:uid="{7687AF88-A152-429C-A952-7CBD4D6F0C7D}"/>
  </hyperlinks>
  <pageMargins left="0.70866141732283472" right="0.70866141732283472" top="0.74803149606299213" bottom="0.74803149606299213" header="0.31496062992125984" footer="0.31496062992125984"/>
  <pageSetup paperSize="9" scale="39"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2751-85EA-4952-ADDB-11E5DB8F5F7D}">
  <sheetPr codeName="Sheet15">
    <tabColor theme="6"/>
  </sheetPr>
  <dimension ref="A1:O13"/>
  <sheetViews>
    <sheetView zoomScaleNormal="100" zoomScaleSheetLayoutView="100" workbookViewId="0"/>
  </sheetViews>
  <sheetFormatPr defaultColWidth="8.77734375" defaultRowHeight="15" x14ac:dyDescent="0.25"/>
  <cols>
    <col min="1" max="1" width="9.21875" style="13" customWidth="1"/>
    <col min="2" max="2" width="24.77734375" style="13" customWidth="1"/>
    <col min="3" max="13" width="6" style="13" customWidth="1"/>
    <col min="14" max="16384" width="8.77734375" style="13"/>
  </cols>
  <sheetData>
    <row r="1" spans="1:15" ht="33.75" customHeight="1" thickBot="1" x14ac:dyDescent="0.3">
      <c r="A1" s="15" t="s">
        <v>23</v>
      </c>
      <c r="C1" s="470"/>
    </row>
    <row r="2" spans="1:15" ht="19.5" customHeight="1" thickBot="1" x14ac:dyDescent="0.3">
      <c r="B2" s="517" t="s">
        <v>407</v>
      </c>
      <c r="C2" s="603"/>
      <c r="D2" s="603"/>
      <c r="E2" s="603"/>
      <c r="F2" s="603"/>
      <c r="G2" s="603"/>
      <c r="H2" s="603"/>
      <c r="I2" s="603"/>
      <c r="J2" s="603"/>
      <c r="K2" s="603"/>
      <c r="L2" s="603"/>
      <c r="M2" s="518"/>
    </row>
    <row r="3" spans="1:15" ht="15.75" customHeight="1" x14ac:dyDescent="0.25">
      <c r="B3" s="471"/>
      <c r="C3" s="604" t="s">
        <v>408</v>
      </c>
      <c r="D3" s="604"/>
      <c r="E3" s="604"/>
      <c r="F3" s="604"/>
      <c r="G3" s="604"/>
      <c r="H3" s="604"/>
      <c r="I3" s="604"/>
      <c r="J3" s="604"/>
      <c r="K3" s="604"/>
      <c r="L3" s="604"/>
      <c r="M3" s="605"/>
    </row>
    <row r="4" spans="1:15" ht="15.75" x14ac:dyDescent="0.25">
      <c r="B4" s="472"/>
      <c r="C4" s="232">
        <v>2020</v>
      </c>
      <c r="D4" s="232">
        <v>2021</v>
      </c>
      <c r="E4" s="232">
        <v>2022</v>
      </c>
      <c r="F4" s="232">
        <v>2023</v>
      </c>
      <c r="G4" s="232">
        <v>2024</v>
      </c>
      <c r="H4" s="232">
        <v>2025</v>
      </c>
      <c r="I4" s="232">
        <v>2026</v>
      </c>
      <c r="J4" s="232">
        <v>2027</v>
      </c>
      <c r="K4" s="232">
        <v>2028</v>
      </c>
      <c r="L4" s="232">
        <v>2029</v>
      </c>
      <c r="M4" s="233">
        <v>2030</v>
      </c>
    </row>
    <row r="5" spans="1:15" x14ac:dyDescent="0.25">
      <c r="A5" s="423"/>
      <c r="B5" s="381" t="s">
        <v>409</v>
      </c>
      <c r="C5" s="382">
        <v>8.7200000000000006</v>
      </c>
      <c r="D5" s="382">
        <v>8.91</v>
      </c>
      <c r="E5" s="382">
        <v>9.5</v>
      </c>
      <c r="F5" s="382">
        <v>10.42</v>
      </c>
      <c r="G5" s="382">
        <v>11.44</v>
      </c>
      <c r="H5" s="382">
        <v>12.21</v>
      </c>
      <c r="I5" s="382">
        <v>12.71</v>
      </c>
      <c r="J5" s="382">
        <v>12.983409318954262</v>
      </c>
      <c r="K5" s="382">
        <v>13.284046000203338</v>
      </c>
      <c r="L5" s="382">
        <v>13.608922663039552</v>
      </c>
      <c r="M5" s="383">
        <v>13.964608775987083</v>
      </c>
    </row>
    <row r="6" spans="1:15" ht="59.25" customHeight="1" thickBot="1" x14ac:dyDescent="0.3">
      <c r="B6" s="606" t="s">
        <v>410</v>
      </c>
      <c r="C6" s="607"/>
      <c r="D6" s="607"/>
      <c r="E6" s="607"/>
      <c r="F6" s="607"/>
      <c r="G6" s="607"/>
      <c r="H6" s="607"/>
      <c r="I6" s="607"/>
      <c r="J6" s="607"/>
      <c r="K6" s="607"/>
      <c r="L6" s="607"/>
      <c r="M6" s="608"/>
      <c r="O6" s="473"/>
    </row>
    <row r="7" spans="1:15" x14ac:dyDescent="0.25">
      <c r="B7" s="609"/>
      <c r="C7" s="609"/>
      <c r="D7" s="609"/>
      <c r="E7" s="609"/>
      <c r="F7" s="609"/>
      <c r="G7" s="609"/>
      <c r="H7" s="609"/>
      <c r="I7" s="609"/>
      <c r="J7" s="609"/>
      <c r="K7" s="609"/>
      <c r="L7" s="609"/>
      <c r="M7" s="609"/>
    </row>
    <row r="8" spans="1:15" x14ac:dyDescent="0.25">
      <c r="B8" s="68"/>
      <c r="C8" s="68"/>
      <c r="D8" s="68"/>
      <c r="E8" s="68"/>
      <c r="F8" s="68"/>
      <c r="G8" s="68"/>
      <c r="H8" s="68"/>
      <c r="I8" s="68"/>
    </row>
    <row r="10" spans="1:15" x14ac:dyDescent="0.25">
      <c r="C10" s="40"/>
      <c r="D10" s="40"/>
      <c r="E10" s="40"/>
      <c r="F10" s="40"/>
      <c r="G10" s="40"/>
      <c r="H10" s="40"/>
      <c r="I10" s="40"/>
      <c r="J10" s="40"/>
      <c r="K10" s="40"/>
      <c r="L10" s="40"/>
    </row>
    <row r="12" spans="1:15" ht="15" customHeight="1" x14ac:dyDescent="0.25"/>
    <row r="13" spans="1:15" ht="102.75" customHeight="1" x14ac:dyDescent="0.25"/>
  </sheetData>
  <mergeCells count="4">
    <mergeCell ref="B2:M2"/>
    <mergeCell ref="C3:M3"/>
    <mergeCell ref="B6:M6"/>
    <mergeCell ref="B7:M7"/>
  </mergeCells>
  <hyperlinks>
    <hyperlink ref="A1" location="Contents!A1" display="Back to contents" xr:uid="{7C41D30B-F5FB-4D91-8EE5-3025B932CA8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D08-DC99-4142-880E-D40DDD192832}">
  <sheetPr codeName="Sheet16">
    <tabColor theme="6"/>
  </sheetPr>
  <dimension ref="A1:J324"/>
  <sheetViews>
    <sheetView zoomScaleNormal="100" zoomScaleSheetLayoutView="100" workbookViewId="0"/>
  </sheetViews>
  <sheetFormatPr defaultColWidth="8.77734375" defaultRowHeight="15" x14ac:dyDescent="0.25"/>
  <cols>
    <col min="1" max="1" width="9.21875" style="13" customWidth="1"/>
    <col min="2" max="3" width="15" style="13" customWidth="1"/>
    <col min="4" max="4" width="15.21875" style="13" customWidth="1"/>
    <col min="5" max="5" width="9.21875" style="13" bestFit="1" customWidth="1"/>
    <col min="6" max="16384" width="8.77734375" style="13"/>
  </cols>
  <sheetData>
    <row r="1" spans="1:10" ht="33.75" customHeight="1" thickBot="1" x14ac:dyDescent="0.35">
      <c r="A1" s="5" t="s">
        <v>23</v>
      </c>
      <c r="B1" s="236"/>
      <c r="C1" s="469"/>
      <c r="E1" s="19"/>
    </row>
    <row r="2" spans="1:10" ht="54.75" customHeight="1" thickBot="1" x14ac:dyDescent="0.3">
      <c r="B2" s="517" t="s">
        <v>411</v>
      </c>
      <c r="C2" s="518"/>
      <c r="E2" s="79"/>
    </row>
    <row r="3" spans="1:10" x14ac:dyDescent="0.25">
      <c r="B3" s="4" t="s">
        <v>412</v>
      </c>
      <c r="C3" s="57">
        <v>-0.31754134179281235</v>
      </c>
      <c r="D3" s="40"/>
      <c r="E3" s="426"/>
      <c r="F3" s="426"/>
    </row>
    <row r="4" spans="1:10" x14ac:dyDescent="0.25">
      <c r="B4" s="4" t="s">
        <v>413</v>
      </c>
      <c r="C4" s="57">
        <v>-0.12507214146039916</v>
      </c>
      <c r="D4" s="40"/>
      <c r="E4" s="426"/>
      <c r="F4" s="426"/>
    </row>
    <row r="5" spans="1:10" x14ac:dyDescent="0.25">
      <c r="B5" s="4" t="s">
        <v>414</v>
      </c>
      <c r="C5" s="57">
        <v>1.2172975521594347</v>
      </c>
      <c r="D5" s="40"/>
      <c r="E5" s="426"/>
      <c r="F5" s="426"/>
    </row>
    <row r="6" spans="1:10" x14ac:dyDescent="0.25">
      <c r="B6" s="4" t="s">
        <v>415</v>
      </c>
      <c r="C6" s="57">
        <v>3.0940251464383071</v>
      </c>
      <c r="D6" s="40"/>
      <c r="E6" s="426"/>
      <c r="F6" s="426"/>
    </row>
    <row r="7" spans="1:10" x14ac:dyDescent="0.25">
      <c r="B7" s="4" t="s">
        <v>416</v>
      </c>
      <c r="C7" s="57">
        <v>5.9924948750284583</v>
      </c>
      <c r="D7" s="40"/>
      <c r="E7" s="426"/>
      <c r="F7" s="426"/>
    </row>
    <row r="8" spans="1:10" x14ac:dyDescent="0.25">
      <c r="B8" s="4" t="s">
        <v>417</v>
      </c>
      <c r="C8" s="57">
        <v>8.3384672454572843</v>
      </c>
      <c r="D8" s="40"/>
      <c r="E8" s="426"/>
      <c r="F8" s="426"/>
    </row>
    <row r="9" spans="1:10" x14ac:dyDescent="0.25">
      <c r="B9" s="4" t="s">
        <v>418</v>
      </c>
      <c r="C9" s="57">
        <v>7.0809654791681984</v>
      </c>
      <c r="D9" s="40"/>
      <c r="E9" s="426"/>
      <c r="F9" s="426"/>
    </row>
    <row r="10" spans="1:10" x14ac:dyDescent="0.25">
      <c r="B10" s="4" t="s">
        <v>419</v>
      </c>
      <c r="C10" s="57">
        <v>6.1121425072248536</v>
      </c>
      <c r="D10" s="40"/>
      <c r="E10" s="426"/>
      <c r="F10" s="426"/>
    </row>
    <row r="11" spans="1:10" x14ac:dyDescent="0.25">
      <c r="B11" s="4" t="s">
        <v>420</v>
      </c>
      <c r="C11" s="57">
        <v>4.6261511480738404</v>
      </c>
      <c r="D11" s="40"/>
      <c r="E11" s="426"/>
      <c r="F11" s="426"/>
    </row>
    <row r="12" spans="1:10" x14ac:dyDescent="0.25">
      <c r="B12" s="4" t="s">
        <v>421</v>
      </c>
      <c r="C12" s="57">
        <v>5.5649823835194434</v>
      </c>
      <c r="D12" s="40"/>
      <c r="E12" s="426"/>
      <c r="F12" s="426"/>
    </row>
    <row r="13" spans="1:10" x14ac:dyDescent="0.25">
      <c r="B13" s="4" t="s">
        <v>422</v>
      </c>
      <c r="C13" s="57">
        <v>4.11983699591062</v>
      </c>
      <c r="D13" s="40"/>
      <c r="E13" s="426"/>
      <c r="F13" s="426"/>
    </row>
    <row r="14" spans="1:10" x14ac:dyDescent="0.25">
      <c r="B14" s="4" t="s">
        <v>423</v>
      </c>
      <c r="C14" s="57">
        <v>2.3613649763582161</v>
      </c>
      <c r="D14" s="40"/>
      <c r="E14" s="426"/>
      <c r="F14" s="426"/>
      <c r="G14" s="79"/>
      <c r="H14" s="79"/>
      <c r="I14" s="79"/>
      <c r="J14" s="79"/>
    </row>
    <row r="15" spans="1:10" x14ac:dyDescent="0.25">
      <c r="B15" s="4" t="s">
        <v>424</v>
      </c>
      <c r="C15" s="57">
        <v>0.37293846120357937</v>
      </c>
      <c r="D15" s="40"/>
      <c r="E15" s="426"/>
      <c r="F15" s="426"/>
    </row>
    <row r="16" spans="1:10" x14ac:dyDescent="0.25">
      <c r="B16" s="4" t="s">
        <v>425</v>
      </c>
      <c r="C16" s="57">
        <v>-0.78441977671344298</v>
      </c>
      <c r="D16" s="40"/>
      <c r="E16" s="426"/>
      <c r="F16" s="426"/>
    </row>
    <row r="17" spans="2:7" x14ac:dyDescent="0.25">
      <c r="B17" s="4" t="s">
        <v>426</v>
      </c>
      <c r="C17" s="57">
        <v>-2.0146054938385416</v>
      </c>
      <c r="D17" s="40"/>
      <c r="E17" s="426"/>
      <c r="F17" s="426"/>
    </row>
    <row r="18" spans="2:7" x14ac:dyDescent="0.25">
      <c r="B18" s="4" t="s">
        <v>427</v>
      </c>
      <c r="C18" s="57">
        <v>-2.2441743209647576</v>
      </c>
      <c r="D18" s="40"/>
      <c r="E18" s="426"/>
      <c r="F18" s="426"/>
    </row>
    <row r="19" spans="2:7" x14ac:dyDescent="0.25">
      <c r="B19" s="4" t="s">
        <v>428</v>
      </c>
      <c r="C19" s="57">
        <v>-1.9050550158495287</v>
      </c>
      <c r="D19" s="40"/>
      <c r="E19" s="426"/>
      <c r="F19" s="426"/>
    </row>
    <row r="20" spans="2:7" x14ac:dyDescent="0.25">
      <c r="B20" s="4" t="s">
        <v>429</v>
      </c>
      <c r="C20" s="57">
        <v>-1.1189155223963694</v>
      </c>
      <c r="D20" s="40"/>
      <c r="E20" s="426"/>
      <c r="F20" s="426"/>
    </row>
    <row r="21" spans="2:7" x14ac:dyDescent="0.25">
      <c r="B21" s="4" t="s">
        <v>430</v>
      </c>
      <c r="C21" s="57">
        <v>-0.64595250806615123</v>
      </c>
      <c r="D21" s="40"/>
      <c r="E21" s="426"/>
      <c r="F21" s="426"/>
      <c r="G21" s="21"/>
    </row>
    <row r="22" spans="2:7" x14ac:dyDescent="0.25">
      <c r="B22" s="4" t="s">
        <v>431</v>
      </c>
      <c r="C22" s="57">
        <v>-0.4290028346075343</v>
      </c>
      <c r="D22" s="40"/>
      <c r="E22" s="426"/>
      <c r="F22" s="426"/>
    </row>
    <row r="23" spans="2:7" x14ac:dyDescent="0.25">
      <c r="B23" s="4" t="s">
        <v>432</v>
      </c>
      <c r="C23" s="57">
        <v>-0.36469732480645362</v>
      </c>
      <c r="D23" s="40"/>
      <c r="E23" s="426"/>
      <c r="F23" s="426"/>
    </row>
    <row r="24" spans="2:7" x14ac:dyDescent="0.25">
      <c r="B24" s="4" t="s">
        <v>433</v>
      </c>
      <c r="C24" s="57">
        <v>-0.59698118846179682</v>
      </c>
      <c r="D24" s="40"/>
      <c r="E24" s="426"/>
      <c r="F24" s="426"/>
    </row>
    <row r="25" spans="2:7" x14ac:dyDescent="0.25">
      <c r="B25" s="4" t="s">
        <v>434</v>
      </c>
      <c r="C25" s="57">
        <v>-0.81356779460227113</v>
      </c>
      <c r="D25" s="40"/>
      <c r="E25" s="426"/>
      <c r="F25" s="426"/>
    </row>
    <row r="26" spans="2:7" x14ac:dyDescent="0.25">
      <c r="B26" s="4" t="s">
        <v>435</v>
      </c>
      <c r="C26" s="57">
        <v>-0.60963557675500346</v>
      </c>
      <c r="D26" s="40"/>
      <c r="E26" s="426"/>
      <c r="F26" s="426"/>
    </row>
    <row r="27" spans="2:7" x14ac:dyDescent="0.25">
      <c r="B27" s="4" t="s">
        <v>436</v>
      </c>
      <c r="C27" s="57">
        <v>0.14389989201208098</v>
      </c>
      <c r="D27" s="40"/>
      <c r="E27" s="426"/>
      <c r="F27" s="426"/>
    </row>
    <row r="28" spans="2:7" x14ac:dyDescent="0.25">
      <c r="B28" s="4" t="s">
        <v>437</v>
      </c>
      <c r="C28" s="57">
        <v>1.1290447247512103</v>
      </c>
      <c r="D28" s="40"/>
      <c r="E28" s="426"/>
      <c r="F28" s="426"/>
    </row>
    <row r="29" spans="2:7" x14ac:dyDescent="0.25">
      <c r="B29" s="4" t="s">
        <v>438</v>
      </c>
      <c r="C29" s="57">
        <v>1.4985709902004913</v>
      </c>
      <c r="D29" s="40"/>
      <c r="E29" s="426"/>
      <c r="F29" s="426"/>
    </row>
    <row r="30" spans="2:7" x14ac:dyDescent="0.25">
      <c r="B30" s="4" t="s">
        <v>439</v>
      </c>
      <c r="C30" s="57">
        <v>1.8576853078793951</v>
      </c>
      <c r="D30" s="40"/>
      <c r="E30" s="426"/>
      <c r="F30" s="426"/>
    </row>
    <row r="31" spans="2:7" x14ac:dyDescent="0.25">
      <c r="B31" s="4" t="s">
        <v>440</v>
      </c>
      <c r="C31" s="57">
        <v>1.7600083192032272</v>
      </c>
      <c r="D31" s="40"/>
      <c r="E31" s="426"/>
      <c r="F31" s="426"/>
    </row>
    <row r="32" spans="2:7" x14ac:dyDescent="0.25">
      <c r="B32" s="4" t="s">
        <v>441</v>
      </c>
      <c r="C32" s="57">
        <v>1.4551742172097193</v>
      </c>
      <c r="D32" s="40"/>
      <c r="E32" s="426"/>
      <c r="F32" s="426"/>
    </row>
    <row r="33" spans="1:6" x14ac:dyDescent="0.25">
      <c r="B33" s="4" t="s">
        <v>442</v>
      </c>
      <c r="C33" s="57">
        <v>0.50622050266957686</v>
      </c>
      <c r="D33" s="40"/>
      <c r="E33" s="426"/>
      <c r="F33" s="426"/>
    </row>
    <row r="34" spans="1:6" x14ac:dyDescent="0.25">
      <c r="B34" s="4" t="s">
        <v>443</v>
      </c>
      <c r="C34" s="57">
        <v>-0.66023284683743078</v>
      </c>
      <c r="D34" s="40"/>
      <c r="E34" s="426"/>
      <c r="F34" s="426"/>
    </row>
    <row r="35" spans="1:6" x14ac:dyDescent="0.25">
      <c r="B35" s="4" t="s">
        <v>444</v>
      </c>
      <c r="C35" s="57">
        <v>-1.6930202829047178</v>
      </c>
      <c r="D35" s="40"/>
      <c r="E35" s="426"/>
      <c r="F35" s="426"/>
    </row>
    <row r="36" spans="1:6" x14ac:dyDescent="0.25">
      <c r="B36" s="4" t="s">
        <v>445</v>
      </c>
      <c r="C36" s="57">
        <v>-2.3229707080154598</v>
      </c>
      <c r="D36" s="40"/>
      <c r="E36" s="426"/>
      <c r="F36" s="426"/>
    </row>
    <row r="37" spans="1:6" x14ac:dyDescent="0.25">
      <c r="B37" s="4" t="s">
        <v>446</v>
      </c>
      <c r="C37" s="57">
        <v>-2.8387273341796697</v>
      </c>
      <c r="D37" s="40"/>
      <c r="E37" s="426"/>
      <c r="F37" s="426"/>
    </row>
    <row r="38" spans="1:6" x14ac:dyDescent="0.25">
      <c r="B38" s="4" t="s">
        <v>447</v>
      </c>
      <c r="C38" s="57">
        <v>-2.9785792424809734</v>
      </c>
      <c r="D38" s="40"/>
      <c r="E38" s="426"/>
      <c r="F38" s="426"/>
    </row>
    <row r="39" spans="1:6" x14ac:dyDescent="0.25">
      <c r="A39" s="14"/>
      <c r="B39" s="4" t="s">
        <v>448</v>
      </c>
      <c r="C39" s="57">
        <v>-3.1261474178869348</v>
      </c>
      <c r="D39" s="40"/>
      <c r="E39" s="426"/>
      <c r="F39" s="426"/>
    </row>
    <row r="40" spans="1:6" x14ac:dyDescent="0.25">
      <c r="A40" s="14"/>
      <c r="B40" s="4" t="s">
        <v>449</v>
      </c>
      <c r="C40" s="57">
        <v>-3.1321743933197888</v>
      </c>
      <c r="D40" s="40"/>
      <c r="E40" s="426"/>
      <c r="F40" s="426"/>
    </row>
    <row r="41" spans="1:6" x14ac:dyDescent="0.25">
      <c r="B41" s="4" t="s">
        <v>450</v>
      </c>
      <c r="C41" s="57">
        <v>-3.1898305265711997</v>
      </c>
      <c r="D41" s="40"/>
      <c r="E41" s="426"/>
      <c r="F41" s="426"/>
    </row>
    <row r="42" spans="1:6" x14ac:dyDescent="0.25">
      <c r="B42" s="4" t="s">
        <v>451</v>
      </c>
      <c r="C42" s="57">
        <v>-3.24773353400861</v>
      </c>
      <c r="D42" s="40"/>
      <c r="E42" s="426"/>
      <c r="F42" s="426"/>
    </row>
    <row r="43" spans="1:6" x14ac:dyDescent="0.25">
      <c r="B43" s="4" t="s">
        <v>452</v>
      </c>
      <c r="C43" s="57">
        <v>-3.0823023306466575</v>
      </c>
      <c r="D43" s="40"/>
      <c r="E43" s="426"/>
      <c r="F43" s="426"/>
    </row>
    <row r="44" spans="1:6" x14ac:dyDescent="0.25">
      <c r="B44" s="4" t="s">
        <v>453</v>
      </c>
      <c r="C44" s="57">
        <v>-2.9877924016570803</v>
      </c>
      <c r="D44" s="40"/>
      <c r="E44" s="426"/>
      <c r="F44" s="426"/>
    </row>
    <row r="45" spans="1:6" x14ac:dyDescent="0.25">
      <c r="B45" s="4" t="s">
        <v>454</v>
      </c>
      <c r="C45" s="57">
        <v>-2.8674789045787272</v>
      </c>
      <c r="D45" s="40"/>
      <c r="E45" s="426"/>
      <c r="F45" s="426"/>
    </row>
    <row r="46" spans="1:6" x14ac:dyDescent="0.25">
      <c r="B46" s="4" t="s">
        <v>455</v>
      </c>
      <c r="C46" s="57">
        <v>-2.7643133116405818</v>
      </c>
      <c r="D46" s="40"/>
      <c r="E46" s="426"/>
      <c r="F46" s="426"/>
    </row>
    <row r="47" spans="1:6" x14ac:dyDescent="0.25">
      <c r="B47" s="4" t="s">
        <v>456</v>
      </c>
      <c r="C47" s="57">
        <v>-2.2293391527435342</v>
      </c>
      <c r="D47" s="40"/>
      <c r="E47" s="426"/>
      <c r="F47" s="426"/>
    </row>
    <row r="48" spans="1:6" x14ac:dyDescent="0.25">
      <c r="B48" s="4" t="s">
        <v>457</v>
      </c>
      <c r="C48" s="57">
        <v>-1.8682955075058745</v>
      </c>
      <c r="D48" s="40"/>
      <c r="E48" s="426"/>
      <c r="F48" s="426"/>
    </row>
    <row r="49" spans="2:6" x14ac:dyDescent="0.25">
      <c r="B49" s="4" t="s">
        <v>458</v>
      </c>
      <c r="C49" s="57">
        <v>-1.4858335562753957</v>
      </c>
      <c r="D49" s="40"/>
      <c r="E49" s="426"/>
      <c r="F49" s="426"/>
    </row>
    <row r="50" spans="2:6" x14ac:dyDescent="0.25">
      <c r="B50" s="4" t="s">
        <v>459</v>
      </c>
      <c r="C50" s="57">
        <v>-1.4595914677721931</v>
      </c>
      <c r="D50" s="40"/>
      <c r="E50" s="426"/>
      <c r="F50" s="426"/>
    </row>
    <row r="51" spans="2:6" x14ac:dyDescent="0.25">
      <c r="B51" s="4" t="s">
        <v>460</v>
      </c>
      <c r="C51" s="57">
        <v>-1.1392629391678064</v>
      </c>
      <c r="D51" s="40"/>
      <c r="E51" s="426"/>
      <c r="F51" s="426"/>
    </row>
    <row r="52" spans="2:6" x14ac:dyDescent="0.25">
      <c r="B52" s="4" t="s">
        <v>461</v>
      </c>
      <c r="C52" s="57">
        <v>-0.85737921191248645</v>
      </c>
      <c r="D52" s="40"/>
      <c r="E52" s="426"/>
      <c r="F52" s="426"/>
    </row>
    <row r="53" spans="2:6" x14ac:dyDescent="0.25">
      <c r="B53" s="4" t="s">
        <v>462</v>
      </c>
      <c r="C53" s="57">
        <v>-0.42986956003612825</v>
      </c>
      <c r="D53" s="40"/>
      <c r="E53" s="426"/>
      <c r="F53" s="426"/>
    </row>
    <row r="54" spans="2:6" x14ac:dyDescent="0.25">
      <c r="B54" s="4" t="s">
        <v>463</v>
      </c>
      <c r="C54" s="57">
        <v>-0.29469591755951768</v>
      </c>
      <c r="D54" s="40"/>
      <c r="E54" s="426"/>
      <c r="F54" s="426"/>
    </row>
    <row r="55" spans="2:6" x14ac:dyDescent="0.25">
      <c r="B55" s="4" t="s">
        <v>464</v>
      </c>
      <c r="C55" s="57">
        <v>9.1781332198039564E-2</v>
      </c>
      <c r="D55" s="40"/>
      <c r="E55" s="426"/>
      <c r="F55" s="426"/>
    </row>
    <row r="56" spans="2:6" x14ac:dyDescent="0.25">
      <c r="B56" s="4" t="s">
        <v>465</v>
      </c>
      <c r="C56" s="57">
        <v>0.32353331527143331</v>
      </c>
      <c r="D56" s="40"/>
      <c r="E56" s="426"/>
      <c r="F56" s="426"/>
    </row>
    <row r="57" spans="2:6" x14ac:dyDescent="0.25">
      <c r="B57" s="4" t="s">
        <v>466</v>
      </c>
      <c r="C57" s="57">
        <v>0.28942764647558766</v>
      </c>
      <c r="D57" s="40"/>
      <c r="E57" s="426"/>
      <c r="F57" s="426"/>
    </row>
    <row r="58" spans="2:6" x14ac:dyDescent="0.25">
      <c r="B58" s="4" t="s">
        <v>467</v>
      </c>
      <c r="C58" s="57">
        <v>-3.7395064061073034E-2</v>
      </c>
      <c r="D58" s="40"/>
      <c r="E58" s="426"/>
      <c r="F58" s="426"/>
    </row>
    <row r="59" spans="2:6" x14ac:dyDescent="0.25">
      <c r="B59" s="4" t="s">
        <v>468</v>
      </c>
      <c r="C59" s="57">
        <v>-0.10807879446903229</v>
      </c>
      <c r="D59" s="40"/>
      <c r="E59" s="426"/>
      <c r="F59" s="426"/>
    </row>
    <row r="60" spans="2:6" x14ac:dyDescent="0.25">
      <c r="B60" s="4" t="s">
        <v>469</v>
      </c>
      <c r="C60" s="57">
        <v>0.11532362546575792</v>
      </c>
      <c r="D60" s="40"/>
      <c r="E60" s="426"/>
      <c r="F60" s="426"/>
    </row>
    <row r="61" spans="2:6" ht="15" customHeight="1" x14ac:dyDescent="0.25">
      <c r="B61" s="4" t="s">
        <v>470</v>
      </c>
      <c r="C61" s="57">
        <v>0.13739939334593965</v>
      </c>
      <c r="D61" s="40"/>
      <c r="E61" s="426"/>
      <c r="F61" s="426"/>
    </row>
    <row r="62" spans="2:6" x14ac:dyDescent="0.25">
      <c r="B62" s="4" t="s">
        <v>471</v>
      </c>
      <c r="C62" s="57">
        <v>0.17615046936003145</v>
      </c>
      <c r="D62" s="40"/>
      <c r="E62" s="426"/>
      <c r="F62" s="426"/>
    </row>
    <row r="63" spans="2:6" x14ac:dyDescent="0.25">
      <c r="B63" s="4" t="s">
        <v>472</v>
      </c>
      <c r="C63" s="57">
        <v>0.60979842185969102</v>
      </c>
      <c r="D63" s="40"/>
      <c r="E63" s="426"/>
      <c r="F63" s="426"/>
    </row>
    <row r="64" spans="2:6" x14ac:dyDescent="0.25">
      <c r="B64" s="4" t="s">
        <v>473</v>
      </c>
      <c r="C64" s="57">
        <v>1.3999190802963719</v>
      </c>
      <c r="D64" s="40"/>
      <c r="E64" s="426"/>
      <c r="F64" s="426"/>
    </row>
    <row r="65" spans="2:6" x14ac:dyDescent="0.25">
      <c r="B65" s="4" t="s">
        <v>474</v>
      </c>
      <c r="C65" s="57">
        <v>2.1302231665957114</v>
      </c>
      <c r="D65" s="40"/>
      <c r="E65" s="426"/>
      <c r="F65" s="426"/>
    </row>
    <row r="66" spans="2:6" x14ac:dyDescent="0.25">
      <c r="B66" s="4" t="s">
        <v>475</v>
      </c>
      <c r="C66" s="57">
        <v>2.4636949639236079</v>
      </c>
      <c r="D66" s="40"/>
      <c r="E66" s="426"/>
      <c r="F66" s="426"/>
    </row>
    <row r="67" spans="2:6" x14ac:dyDescent="0.25">
      <c r="B67" s="4" t="s">
        <v>476</v>
      </c>
      <c r="C67" s="57">
        <v>2.8614382534124019</v>
      </c>
      <c r="D67" s="40"/>
      <c r="E67" s="426"/>
      <c r="F67" s="426"/>
    </row>
    <row r="68" spans="2:6" x14ac:dyDescent="0.25">
      <c r="B68" s="4" t="s">
        <v>477</v>
      </c>
      <c r="C68" s="57">
        <v>3.247811421940368</v>
      </c>
      <c r="D68" s="40"/>
      <c r="E68" s="426"/>
      <c r="F68" s="426"/>
    </row>
    <row r="69" spans="2:6" x14ac:dyDescent="0.25">
      <c r="B69" s="4" t="s">
        <v>478</v>
      </c>
      <c r="C69" s="57">
        <v>3.6255127000474481</v>
      </c>
      <c r="D69" s="40"/>
      <c r="E69" s="426"/>
      <c r="F69" s="426"/>
    </row>
    <row r="70" spans="2:6" x14ac:dyDescent="0.25">
      <c r="B70" s="4" t="s">
        <v>479</v>
      </c>
      <c r="C70" s="57">
        <v>3.2815352470715307</v>
      </c>
      <c r="D70" s="40"/>
      <c r="E70" s="426"/>
      <c r="F70" s="426"/>
    </row>
    <row r="71" spans="2:6" x14ac:dyDescent="0.25">
      <c r="B71" s="4" t="s">
        <v>480</v>
      </c>
      <c r="C71" s="57">
        <v>2.9290997453992187</v>
      </c>
      <c r="D71" s="40"/>
      <c r="E71" s="426"/>
      <c r="F71" s="426"/>
    </row>
    <row r="72" spans="2:6" x14ac:dyDescent="0.25">
      <c r="B72" s="4" t="s">
        <v>481</v>
      </c>
      <c r="C72" s="57">
        <v>2.2286087884987351</v>
      </c>
      <c r="D72" s="40"/>
      <c r="E72" s="426"/>
      <c r="F72" s="426"/>
    </row>
    <row r="73" spans="2:6" x14ac:dyDescent="0.25">
      <c r="B73" s="4" t="s">
        <v>482</v>
      </c>
      <c r="C73" s="57">
        <v>1.8032198786028124</v>
      </c>
      <c r="D73" s="40"/>
      <c r="E73" s="426"/>
      <c r="F73" s="426"/>
    </row>
    <row r="74" spans="2:6" x14ac:dyDescent="0.25">
      <c r="B74" s="4" t="s">
        <v>483</v>
      </c>
      <c r="C74" s="57">
        <v>1.0281269618427722</v>
      </c>
      <c r="D74" s="40"/>
      <c r="E74" s="426"/>
      <c r="F74" s="426"/>
    </row>
    <row r="75" spans="2:6" x14ac:dyDescent="0.25">
      <c r="B75" s="4" t="s">
        <v>484</v>
      </c>
      <c r="C75" s="57">
        <v>0.63276357427802676</v>
      </c>
      <c r="D75" s="40"/>
      <c r="E75" s="426"/>
      <c r="F75" s="426"/>
    </row>
    <row r="76" spans="2:6" x14ac:dyDescent="0.25">
      <c r="B76" s="4" t="s">
        <v>485</v>
      </c>
      <c r="C76" s="57">
        <v>6.5816310709687451E-2</v>
      </c>
      <c r="D76" s="40"/>
      <c r="E76" s="426"/>
      <c r="F76" s="426"/>
    </row>
    <row r="77" spans="2:6" x14ac:dyDescent="0.25">
      <c r="B77" s="4" t="s">
        <v>486</v>
      </c>
      <c r="C77" s="57">
        <v>-0.6064679375515436</v>
      </c>
      <c r="D77" s="40"/>
      <c r="E77" s="426"/>
      <c r="F77" s="426"/>
    </row>
    <row r="78" spans="2:6" x14ac:dyDescent="0.25">
      <c r="B78" s="4" t="s">
        <v>487</v>
      </c>
      <c r="C78" s="57">
        <v>-1.4592744140934126</v>
      </c>
      <c r="D78" s="40"/>
      <c r="E78" s="426"/>
      <c r="F78" s="426"/>
    </row>
    <row r="79" spans="2:6" x14ac:dyDescent="0.25">
      <c r="B79" s="4" t="s">
        <v>488</v>
      </c>
      <c r="C79" s="57">
        <v>-2.0762675953954468</v>
      </c>
      <c r="D79" s="40"/>
      <c r="E79" s="426"/>
      <c r="F79" s="426"/>
    </row>
    <row r="80" spans="2:6" x14ac:dyDescent="0.25">
      <c r="B80" s="4" t="s">
        <v>489</v>
      </c>
      <c r="C80" s="57">
        <v>-2.2894038740039862</v>
      </c>
      <c r="D80" s="40"/>
      <c r="E80" s="426"/>
      <c r="F80" s="426"/>
    </row>
    <row r="81" spans="2:6" x14ac:dyDescent="0.25">
      <c r="B81" s="4" t="s">
        <v>490</v>
      </c>
      <c r="C81" s="57">
        <v>-2.3925404910987047</v>
      </c>
      <c r="D81" s="40"/>
      <c r="E81" s="426"/>
      <c r="F81" s="426"/>
    </row>
    <row r="82" spans="2:6" x14ac:dyDescent="0.25">
      <c r="B82" s="4" t="s">
        <v>491</v>
      </c>
      <c r="C82" s="57">
        <v>-2.3667844433931493</v>
      </c>
      <c r="D82" s="40"/>
      <c r="E82" s="426"/>
      <c r="F82" s="426"/>
    </row>
    <row r="83" spans="2:6" x14ac:dyDescent="0.25">
      <c r="B83" s="4" t="s">
        <v>492</v>
      </c>
      <c r="C83" s="57">
        <v>-2.3988624406176475</v>
      </c>
      <c r="D83" s="40"/>
      <c r="E83" s="426"/>
      <c r="F83" s="426"/>
    </row>
    <row r="84" spans="2:6" x14ac:dyDescent="0.25">
      <c r="B84" s="4" t="s">
        <v>493</v>
      </c>
      <c r="C84" s="57">
        <v>-2.3792880993488477</v>
      </c>
      <c r="D84" s="40"/>
      <c r="E84" s="426"/>
      <c r="F84" s="426"/>
    </row>
    <row r="85" spans="2:6" x14ac:dyDescent="0.25">
      <c r="B85" s="4" t="s">
        <v>494</v>
      </c>
      <c r="C85" s="57">
        <v>-2.529574788385148</v>
      </c>
      <c r="D85" s="40"/>
      <c r="E85" s="426"/>
      <c r="F85" s="426"/>
    </row>
    <row r="86" spans="2:6" x14ac:dyDescent="0.25">
      <c r="B86" s="4" t="s">
        <v>495</v>
      </c>
      <c r="C86" s="57">
        <v>-2.3232267965196693</v>
      </c>
      <c r="D86" s="40"/>
      <c r="E86" s="426"/>
      <c r="F86" s="426"/>
    </row>
    <row r="87" spans="2:6" x14ac:dyDescent="0.25">
      <c r="B87" s="4" t="s">
        <v>496</v>
      </c>
      <c r="C87" s="57">
        <v>-2.1469047326471755</v>
      </c>
      <c r="D87" s="40"/>
      <c r="E87" s="426"/>
      <c r="F87" s="426"/>
    </row>
    <row r="88" spans="2:6" x14ac:dyDescent="0.25">
      <c r="B88" s="4" t="s">
        <v>497</v>
      </c>
      <c r="C88" s="57">
        <v>-1.7833427968572593</v>
      </c>
      <c r="D88" s="40"/>
      <c r="E88" s="426"/>
      <c r="F88" s="426"/>
    </row>
    <row r="89" spans="2:6" x14ac:dyDescent="0.25">
      <c r="B89" s="4" t="s">
        <v>498</v>
      </c>
      <c r="C89" s="57">
        <v>-1.7421426825567015</v>
      </c>
      <c r="D89" s="40"/>
      <c r="E89" s="426"/>
      <c r="F89" s="426"/>
    </row>
    <row r="90" spans="2:6" x14ac:dyDescent="0.25">
      <c r="B90" s="4" t="s">
        <v>499</v>
      </c>
      <c r="C90" s="57">
        <v>-1.5659610356214557</v>
      </c>
      <c r="D90" s="40"/>
      <c r="E90" s="426"/>
      <c r="F90" s="426"/>
    </row>
    <row r="91" spans="2:6" x14ac:dyDescent="0.25">
      <c r="B91" s="4" t="s">
        <v>500</v>
      </c>
      <c r="C91" s="57">
        <v>-1.55948174281815</v>
      </c>
      <c r="D91" s="40"/>
      <c r="E91" s="426"/>
      <c r="F91" s="426"/>
    </row>
    <row r="92" spans="2:6" x14ac:dyDescent="0.25">
      <c r="B92" s="4" t="s">
        <v>501</v>
      </c>
      <c r="C92" s="57">
        <v>-0.94751106243850813</v>
      </c>
      <c r="D92" s="40"/>
      <c r="E92" s="426"/>
      <c r="F92" s="426"/>
    </row>
    <row r="93" spans="2:6" x14ac:dyDescent="0.25">
      <c r="B93" s="4" t="s">
        <v>502</v>
      </c>
      <c r="C93" s="57">
        <v>-0.28886961749125817</v>
      </c>
      <c r="D93" s="40"/>
      <c r="E93" s="426"/>
      <c r="F93" s="426"/>
    </row>
    <row r="94" spans="2:6" x14ac:dyDescent="0.25">
      <c r="B94" s="4" t="s">
        <v>503</v>
      </c>
      <c r="C94" s="57">
        <v>-0.16005807873695233</v>
      </c>
      <c r="D94" s="40"/>
      <c r="E94" s="426"/>
      <c r="F94" s="426"/>
    </row>
    <row r="95" spans="2:6" x14ac:dyDescent="0.25">
      <c r="B95" s="4" t="s">
        <v>504</v>
      </c>
      <c r="C95" s="57">
        <v>-0.41708328118745785</v>
      </c>
      <c r="D95" s="40"/>
      <c r="E95" s="426"/>
      <c r="F95" s="426"/>
    </row>
    <row r="96" spans="2:6" x14ac:dyDescent="0.25">
      <c r="B96" s="4" t="s">
        <v>505</v>
      </c>
      <c r="C96" s="57">
        <v>-0.92233269302602294</v>
      </c>
      <c r="D96" s="40"/>
      <c r="E96" s="426"/>
      <c r="F96" s="426"/>
    </row>
    <row r="97" spans="2:6" x14ac:dyDescent="0.25">
      <c r="B97" s="4" t="s">
        <v>506</v>
      </c>
      <c r="C97" s="57">
        <v>-0.64372719954843727</v>
      </c>
      <c r="D97" s="40"/>
      <c r="E97" s="426"/>
      <c r="F97" s="426"/>
    </row>
    <row r="98" spans="2:6" x14ac:dyDescent="0.25">
      <c r="B98" s="4" t="s">
        <v>507</v>
      </c>
      <c r="C98" s="57">
        <v>-0.58526758195676598</v>
      </c>
      <c r="D98" s="40"/>
      <c r="E98" s="426"/>
      <c r="F98" s="426"/>
    </row>
    <row r="99" spans="2:6" x14ac:dyDescent="0.25">
      <c r="B99" s="4" t="s">
        <v>508</v>
      </c>
      <c r="C99" s="57">
        <v>-0.73604660335059979</v>
      </c>
      <c r="D99" s="40"/>
      <c r="E99" s="426"/>
      <c r="F99" s="426"/>
    </row>
    <row r="100" spans="2:6" x14ac:dyDescent="0.25">
      <c r="B100" s="4" t="s">
        <v>509</v>
      </c>
      <c r="C100" s="57">
        <v>-1.0169529062089246</v>
      </c>
      <c r="D100" s="40"/>
      <c r="E100" s="426"/>
      <c r="F100" s="426"/>
    </row>
    <row r="101" spans="2:6" x14ac:dyDescent="0.25">
      <c r="B101" s="4" t="s">
        <v>510</v>
      </c>
      <c r="C101" s="57">
        <v>-0.24431650953472239</v>
      </c>
      <c r="D101" s="40"/>
      <c r="E101" s="426"/>
      <c r="F101" s="426"/>
    </row>
    <row r="102" spans="2:6" x14ac:dyDescent="0.25">
      <c r="B102" s="4" t="s">
        <v>511</v>
      </c>
      <c r="C102" s="57">
        <v>6.1273870247650075E-2</v>
      </c>
      <c r="D102" s="40"/>
      <c r="E102" s="426"/>
      <c r="F102" s="426"/>
    </row>
    <row r="103" spans="2:6" x14ac:dyDescent="0.25">
      <c r="B103" s="4" t="s">
        <v>512</v>
      </c>
      <c r="C103" s="57">
        <v>0.44946730475127888</v>
      </c>
      <c r="D103" s="40"/>
      <c r="E103" s="426"/>
      <c r="F103" s="426"/>
    </row>
    <row r="104" spans="2:6" x14ac:dyDescent="0.25">
      <c r="B104" s="4" t="s">
        <v>513</v>
      </c>
      <c r="C104" s="57">
        <v>0.74139552688227484</v>
      </c>
      <c r="D104" s="40"/>
      <c r="E104" s="426"/>
      <c r="F104" s="426"/>
    </row>
    <row r="105" spans="2:6" x14ac:dyDescent="0.25">
      <c r="B105" s="4" t="s">
        <v>514</v>
      </c>
      <c r="C105" s="57">
        <v>1.0798231537954461</v>
      </c>
      <c r="D105" s="40"/>
      <c r="E105" s="426"/>
      <c r="F105" s="426"/>
    </row>
    <row r="106" spans="2:6" x14ac:dyDescent="0.25">
      <c r="B106" s="4" t="s">
        <v>515</v>
      </c>
      <c r="C106" s="57">
        <v>1.497234241184668</v>
      </c>
      <c r="D106" s="40"/>
      <c r="E106" s="426"/>
      <c r="F106" s="426"/>
    </row>
    <row r="107" spans="2:6" x14ac:dyDescent="0.25">
      <c r="B107" s="4" t="s">
        <v>516</v>
      </c>
      <c r="C107" s="57">
        <v>1.5248744179463722</v>
      </c>
      <c r="D107" s="40"/>
      <c r="E107" s="426"/>
      <c r="F107" s="426"/>
    </row>
    <row r="108" spans="2:6" x14ac:dyDescent="0.25">
      <c r="B108" s="4" t="s">
        <v>517</v>
      </c>
      <c r="C108" s="57">
        <v>1.3738256773348085</v>
      </c>
      <c r="D108" s="40"/>
      <c r="E108" s="426"/>
      <c r="F108" s="426"/>
    </row>
    <row r="109" spans="2:6" x14ac:dyDescent="0.25">
      <c r="B109" s="4" t="s">
        <v>518</v>
      </c>
      <c r="C109" s="57">
        <v>1.0069523593721503</v>
      </c>
      <c r="D109" s="40"/>
      <c r="E109" s="426"/>
      <c r="F109" s="426"/>
    </row>
    <row r="110" spans="2:6" x14ac:dyDescent="0.25">
      <c r="B110" s="4" t="s">
        <v>519</v>
      </c>
      <c r="C110" s="57">
        <v>0.73399134984920789</v>
      </c>
      <c r="D110" s="40"/>
      <c r="E110" s="426"/>
      <c r="F110" s="426"/>
    </row>
    <row r="111" spans="2:6" x14ac:dyDescent="0.25">
      <c r="B111" s="4" t="s">
        <v>520</v>
      </c>
      <c r="C111" s="57">
        <v>0.57466103516180755</v>
      </c>
      <c r="D111" s="40"/>
      <c r="E111" s="426"/>
      <c r="F111" s="426"/>
    </row>
    <row r="112" spans="2:6" x14ac:dyDescent="0.25">
      <c r="B112" s="4" t="s">
        <v>521</v>
      </c>
      <c r="C112" s="57">
        <v>0.34696890732081115</v>
      </c>
      <c r="D112" s="40"/>
      <c r="E112" s="426"/>
      <c r="F112" s="426"/>
    </row>
    <row r="113" spans="2:6" x14ac:dyDescent="0.25">
      <c r="B113" s="4" t="s">
        <v>522</v>
      </c>
      <c r="C113" s="57">
        <v>0.86840965699216111</v>
      </c>
      <c r="D113" s="40"/>
      <c r="E113" s="426"/>
      <c r="F113" s="426"/>
    </row>
    <row r="114" spans="2:6" x14ac:dyDescent="0.25">
      <c r="B114" s="4" t="s">
        <v>523</v>
      </c>
      <c r="C114" s="57">
        <v>1.0441242861704587</v>
      </c>
      <c r="D114" s="40"/>
      <c r="E114" s="426"/>
      <c r="F114" s="426"/>
    </row>
    <row r="115" spans="2:6" x14ac:dyDescent="0.25">
      <c r="B115" s="4" t="s">
        <v>524</v>
      </c>
      <c r="C115" s="57">
        <v>1.2384847713642086</v>
      </c>
      <c r="D115" s="40"/>
      <c r="E115" s="426"/>
      <c r="F115" s="426"/>
    </row>
    <row r="116" spans="2:6" x14ac:dyDescent="0.25">
      <c r="B116" s="4" t="s">
        <v>525</v>
      </c>
      <c r="C116" s="57">
        <v>1.164185866640274</v>
      </c>
      <c r="D116" s="40"/>
      <c r="E116" s="426"/>
      <c r="F116" s="426"/>
    </row>
    <row r="117" spans="2:6" x14ac:dyDescent="0.25">
      <c r="B117" s="4" t="s">
        <v>526</v>
      </c>
      <c r="C117" s="57">
        <v>1.2693811232785213</v>
      </c>
      <c r="D117" s="40"/>
      <c r="E117" s="426"/>
      <c r="F117" s="426"/>
    </row>
    <row r="118" spans="2:6" x14ac:dyDescent="0.25">
      <c r="B118" s="4" t="s">
        <v>527</v>
      </c>
      <c r="C118" s="57">
        <v>1.2980861245240394</v>
      </c>
      <c r="D118" s="40"/>
      <c r="E118" s="426"/>
      <c r="F118" s="426"/>
    </row>
    <row r="119" spans="2:6" x14ac:dyDescent="0.25">
      <c r="B119" s="4" t="s">
        <v>528</v>
      </c>
      <c r="C119" s="57">
        <v>1.3499005960190584</v>
      </c>
      <c r="D119" s="40"/>
      <c r="E119" s="426"/>
      <c r="F119" s="426"/>
    </row>
    <row r="120" spans="2:6" x14ac:dyDescent="0.25">
      <c r="B120" s="4" t="s">
        <v>529</v>
      </c>
      <c r="C120" s="57">
        <v>1.2704392766377168</v>
      </c>
      <c r="D120" s="40"/>
      <c r="E120" s="426"/>
      <c r="F120" s="426"/>
    </row>
    <row r="121" spans="2:6" x14ac:dyDescent="0.25">
      <c r="B121" s="4" t="s">
        <v>530</v>
      </c>
      <c r="C121" s="57">
        <v>0.82468283733810921</v>
      </c>
      <c r="D121" s="40"/>
      <c r="E121" s="426"/>
      <c r="F121" s="426"/>
    </row>
    <row r="122" spans="2:6" x14ac:dyDescent="0.25">
      <c r="B122" s="4" t="s">
        <v>531</v>
      </c>
      <c r="C122" s="57">
        <v>0.5056099512776917</v>
      </c>
      <c r="D122" s="40"/>
      <c r="E122" s="426"/>
      <c r="F122" s="426"/>
    </row>
    <row r="123" spans="2:6" x14ac:dyDescent="0.25">
      <c r="B123" s="4" t="s">
        <v>532</v>
      </c>
      <c r="C123" s="57">
        <v>0.19554275824434364</v>
      </c>
      <c r="D123" s="40"/>
      <c r="E123" s="426"/>
      <c r="F123" s="426"/>
    </row>
    <row r="124" spans="2:6" x14ac:dyDescent="0.25">
      <c r="B124" s="4" t="s">
        <v>533</v>
      </c>
      <c r="C124" s="57">
        <v>0.13488548150913299</v>
      </c>
      <c r="D124" s="40"/>
      <c r="E124" s="426"/>
      <c r="F124" s="426"/>
    </row>
    <row r="125" spans="2:6" x14ac:dyDescent="0.25">
      <c r="B125" s="4" t="s">
        <v>534</v>
      </c>
      <c r="C125" s="57">
        <v>0.17778470331412777</v>
      </c>
      <c r="D125" s="40"/>
      <c r="E125" s="426"/>
      <c r="F125" s="426"/>
    </row>
    <row r="126" spans="2:6" x14ac:dyDescent="0.25">
      <c r="B126" s="4" t="s">
        <v>535</v>
      </c>
      <c r="C126" s="57">
        <v>6.0690241218074981E-2</v>
      </c>
      <c r="D126" s="40"/>
      <c r="E126" s="426"/>
      <c r="F126" s="426"/>
    </row>
    <row r="127" spans="2:6" x14ac:dyDescent="0.25">
      <c r="B127" s="4" t="s">
        <v>536</v>
      </c>
      <c r="C127" s="57">
        <v>-7.9120214937685618E-2</v>
      </c>
      <c r="D127" s="40"/>
      <c r="E127" s="426"/>
      <c r="F127" s="426"/>
    </row>
    <row r="128" spans="2:6" x14ac:dyDescent="0.25">
      <c r="B128" s="4" t="s">
        <v>537</v>
      </c>
      <c r="C128" s="57">
        <v>-6.6309363638702656E-2</v>
      </c>
      <c r="D128" s="40"/>
      <c r="E128" s="426"/>
      <c r="F128" s="426"/>
    </row>
    <row r="129" spans="2:6" x14ac:dyDescent="0.25">
      <c r="B129" s="4" t="s">
        <v>538</v>
      </c>
      <c r="C129" s="57">
        <v>0.35488965199280181</v>
      </c>
      <c r="D129" s="40"/>
      <c r="E129" s="426"/>
      <c r="F129" s="426"/>
    </row>
    <row r="130" spans="2:6" x14ac:dyDescent="0.25">
      <c r="B130" s="4" t="s">
        <v>539</v>
      </c>
      <c r="C130" s="57">
        <v>0.58457998093496133</v>
      </c>
      <c r="D130" s="40"/>
      <c r="E130" s="426"/>
      <c r="F130" s="426"/>
    </row>
    <row r="131" spans="2:6" x14ac:dyDescent="0.25">
      <c r="B131" s="4" t="s">
        <v>540</v>
      </c>
      <c r="C131" s="57">
        <v>0.66219429344217995</v>
      </c>
      <c r="D131" s="40"/>
      <c r="E131" s="426"/>
      <c r="F131" s="426"/>
    </row>
    <row r="132" spans="2:6" x14ac:dyDescent="0.25">
      <c r="B132" s="4" t="s">
        <v>541</v>
      </c>
      <c r="C132" s="57">
        <v>0.60743368261353337</v>
      </c>
      <c r="D132" s="40"/>
      <c r="E132" s="426"/>
      <c r="F132" s="426"/>
    </row>
    <row r="133" spans="2:6" x14ac:dyDescent="0.25">
      <c r="B133" s="4" t="s">
        <v>542</v>
      </c>
      <c r="C133" s="57">
        <v>0.52381430438377352</v>
      </c>
      <c r="D133" s="40"/>
      <c r="E133" s="426"/>
      <c r="F133" s="426"/>
    </row>
    <row r="134" spans="2:6" x14ac:dyDescent="0.25">
      <c r="B134" s="4" t="s">
        <v>543</v>
      </c>
      <c r="C134" s="57">
        <v>0.39125521172559918</v>
      </c>
      <c r="D134" s="40"/>
      <c r="E134" s="426"/>
      <c r="F134" s="426"/>
    </row>
    <row r="135" spans="2:6" x14ac:dyDescent="0.25">
      <c r="B135" s="4" t="s">
        <v>544</v>
      </c>
      <c r="C135" s="57">
        <v>0.40886194951457855</v>
      </c>
      <c r="D135" s="40"/>
      <c r="E135" s="426"/>
      <c r="F135" s="426"/>
    </row>
    <row r="136" spans="2:6" x14ac:dyDescent="0.25">
      <c r="B136" s="4" t="s">
        <v>545</v>
      </c>
      <c r="C136" s="57">
        <v>0.44814961941778786</v>
      </c>
      <c r="D136" s="40"/>
      <c r="E136" s="426"/>
      <c r="F136" s="426"/>
    </row>
    <row r="137" spans="2:6" x14ac:dyDescent="0.25">
      <c r="B137" s="4" t="s">
        <v>546</v>
      </c>
      <c r="C137" s="57">
        <v>0.40209726408367785</v>
      </c>
      <c r="D137" s="40"/>
      <c r="E137" s="426"/>
      <c r="F137" s="426"/>
    </row>
    <row r="138" spans="2:6" x14ac:dyDescent="0.25">
      <c r="B138" s="4" t="s">
        <v>547</v>
      </c>
      <c r="C138" s="57">
        <v>0.31237505820892003</v>
      </c>
      <c r="D138" s="40"/>
      <c r="E138" s="426"/>
      <c r="F138" s="426"/>
    </row>
    <row r="139" spans="2:6" x14ac:dyDescent="0.25">
      <c r="B139" s="4" t="s">
        <v>548</v>
      </c>
      <c r="C139" s="57">
        <v>0.10914855858651568</v>
      </c>
      <c r="D139" s="40"/>
      <c r="E139" s="426"/>
      <c r="F139" s="426"/>
    </row>
    <row r="140" spans="2:6" x14ac:dyDescent="0.25">
      <c r="B140" s="4" t="s">
        <v>549</v>
      </c>
      <c r="C140" s="57">
        <v>2.9103312382081636E-3</v>
      </c>
      <c r="D140" s="40"/>
      <c r="E140" s="426"/>
      <c r="F140" s="426"/>
    </row>
    <row r="141" spans="2:6" x14ac:dyDescent="0.25">
      <c r="B141" s="4" t="s">
        <v>550</v>
      </c>
      <c r="C141" s="57">
        <v>-0.14728870713398162</v>
      </c>
      <c r="D141" s="40"/>
      <c r="E141" s="426"/>
      <c r="F141" s="426"/>
    </row>
    <row r="142" spans="2:6" x14ac:dyDescent="0.25">
      <c r="B142" s="4" t="s">
        <v>551</v>
      </c>
      <c r="C142" s="57">
        <v>-3.6072678150517484E-2</v>
      </c>
      <c r="D142" s="40"/>
      <c r="E142" s="426"/>
      <c r="F142" s="426"/>
    </row>
    <row r="143" spans="2:6" x14ac:dyDescent="0.25">
      <c r="B143" s="4" t="s">
        <v>552</v>
      </c>
      <c r="C143" s="384">
        <v>0.21185739976669118</v>
      </c>
      <c r="D143" s="40"/>
      <c r="E143" s="426"/>
      <c r="F143" s="426"/>
    </row>
    <row r="144" spans="2:6" x14ac:dyDescent="0.25">
      <c r="B144" s="4" t="s">
        <v>553</v>
      </c>
      <c r="C144" s="384">
        <v>0.52642088226830874</v>
      </c>
      <c r="D144" s="40"/>
      <c r="E144" s="426"/>
      <c r="F144" s="426"/>
    </row>
    <row r="145" spans="2:6" x14ac:dyDescent="0.25">
      <c r="B145" s="4" t="s">
        <v>554</v>
      </c>
      <c r="C145" s="384">
        <v>0.57400170405925022</v>
      </c>
      <c r="D145" s="40"/>
      <c r="E145" s="426"/>
      <c r="F145" s="426"/>
    </row>
    <row r="146" spans="2:6" x14ac:dyDescent="0.25">
      <c r="B146" s="4" t="s">
        <v>555</v>
      </c>
      <c r="C146" s="384">
        <v>0.75008227218898815</v>
      </c>
      <c r="D146" s="40"/>
      <c r="E146" s="426"/>
      <c r="F146" s="426"/>
    </row>
    <row r="147" spans="2:6" x14ac:dyDescent="0.25">
      <c r="B147" s="4" t="s">
        <v>44</v>
      </c>
      <c r="C147" s="384">
        <v>0.88515752353778587</v>
      </c>
      <c r="D147" s="40"/>
      <c r="E147" s="426"/>
      <c r="F147" s="426"/>
    </row>
    <row r="148" spans="2:6" x14ac:dyDescent="0.25">
      <c r="B148" s="4" t="s">
        <v>45</v>
      </c>
      <c r="C148" s="384">
        <v>0.67861450174396298</v>
      </c>
      <c r="D148" s="40"/>
      <c r="E148" s="426"/>
      <c r="F148" s="426"/>
    </row>
    <row r="149" spans="2:6" x14ac:dyDescent="0.25">
      <c r="B149" s="4" t="s">
        <v>46</v>
      </c>
      <c r="C149" s="384">
        <v>-1.9334212701032305E-2</v>
      </c>
      <c r="D149" s="40"/>
      <c r="E149" s="426"/>
      <c r="F149" s="426"/>
    </row>
    <row r="150" spans="2:6" x14ac:dyDescent="0.25">
      <c r="B150" s="4" t="s">
        <v>47</v>
      </c>
      <c r="C150" s="384">
        <v>-1.6086537603081297</v>
      </c>
      <c r="D150" s="40"/>
      <c r="E150" s="426"/>
      <c r="F150" s="426"/>
    </row>
    <row r="151" spans="2:6" x14ac:dyDescent="0.25">
      <c r="B151" s="4" t="s">
        <v>48</v>
      </c>
      <c r="C151" s="384">
        <v>-2.9084564915397344</v>
      </c>
      <c r="D151" s="40"/>
      <c r="E151" s="426"/>
      <c r="F151" s="426"/>
    </row>
    <row r="152" spans="2:6" x14ac:dyDescent="0.25">
      <c r="B152" s="4" t="s">
        <v>49</v>
      </c>
      <c r="C152" s="384">
        <v>-3.1672731734067234</v>
      </c>
      <c r="D152" s="40"/>
      <c r="E152" s="426"/>
      <c r="F152" s="426"/>
    </row>
    <row r="153" spans="2:6" x14ac:dyDescent="0.25">
      <c r="B153" s="4" t="s">
        <v>50</v>
      </c>
      <c r="C153" s="384">
        <v>-3.1059701745257158</v>
      </c>
      <c r="D153" s="40"/>
      <c r="E153" s="426"/>
      <c r="F153" s="426"/>
    </row>
    <row r="154" spans="2:6" x14ac:dyDescent="0.25">
      <c r="B154" s="4" t="s">
        <v>51</v>
      </c>
      <c r="C154" s="384">
        <v>-3.1284005956582996</v>
      </c>
      <c r="D154" s="40"/>
      <c r="E154" s="426"/>
      <c r="F154" s="426"/>
    </row>
    <row r="155" spans="2:6" x14ac:dyDescent="0.25">
      <c r="B155" s="4" t="s">
        <v>52</v>
      </c>
      <c r="C155" s="384">
        <v>-3.047969846987896</v>
      </c>
      <c r="D155" s="40"/>
      <c r="E155" s="426"/>
      <c r="F155" s="426"/>
    </row>
    <row r="156" spans="2:6" x14ac:dyDescent="0.25">
      <c r="B156" s="4" t="s">
        <v>53</v>
      </c>
      <c r="C156" s="384">
        <v>-2.4840229627364678</v>
      </c>
      <c r="D156" s="40"/>
      <c r="E156" s="426"/>
      <c r="F156" s="426"/>
    </row>
    <row r="157" spans="2:6" x14ac:dyDescent="0.25">
      <c r="B157" s="4" t="s">
        <v>54</v>
      </c>
      <c r="C157" s="384">
        <v>-2.3011277433658064</v>
      </c>
      <c r="D157" s="40"/>
      <c r="E157" s="426"/>
      <c r="F157" s="426"/>
    </row>
    <row r="158" spans="2:6" x14ac:dyDescent="0.25">
      <c r="B158" s="4" t="s">
        <v>55</v>
      </c>
      <c r="C158" s="384">
        <v>-2.3789051443735554</v>
      </c>
      <c r="D158" s="40"/>
      <c r="E158" s="426"/>
      <c r="F158" s="426"/>
    </row>
    <row r="159" spans="2:6" x14ac:dyDescent="0.25">
      <c r="B159" s="4" t="s">
        <v>56</v>
      </c>
      <c r="C159" s="384">
        <v>-2.3799792730254197</v>
      </c>
      <c r="D159" s="40"/>
      <c r="E159" s="426"/>
      <c r="F159" s="426"/>
    </row>
    <row r="160" spans="2:6" x14ac:dyDescent="0.25">
      <c r="B160" s="4" t="s">
        <v>57</v>
      </c>
      <c r="C160" s="384">
        <v>-2.6120856938772699</v>
      </c>
      <c r="D160" s="40"/>
      <c r="E160" s="426"/>
      <c r="F160" s="426"/>
    </row>
    <row r="161" spans="2:6" x14ac:dyDescent="0.25">
      <c r="B161" s="4" t="s">
        <v>58</v>
      </c>
      <c r="C161" s="384">
        <v>-2.528038535012846</v>
      </c>
      <c r="D161" s="40"/>
      <c r="E161" s="426"/>
      <c r="F161" s="426"/>
    </row>
    <row r="162" spans="2:6" x14ac:dyDescent="0.25">
      <c r="B162" s="4" t="s">
        <v>59</v>
      </c>
      <c r="C162" s="384">
        <v>-2.6429280852142742</v>
      </c>
      <c r="D162" s="40"/>
      <c r="E162" s="426"/>
      <c r="F162" s="426"/>
    </row>
    <row r="163" spans="2:6" x14ac:dyDescent="0.25">
      <c r="B163" s="4" t="s">
        <v>60</v>
      </c>
      <c r="C163" s="384">
        <v>-2.2176081789578572</v>
      </c>
      <c r="D163" s="40"/>
      <c r="E163" s="426"/>
      <c r="F163" s="426"/>
    </row>
    <row r="164" spans="2:6" x14ac:dyDescent="0.25">
      <c r="B164" s="4" t="s">
        <v>61</v>
      </c>
      <c r="C164" s="384">
        <v>-2.3136053631713684</v>
      </c>
      <c r="D164" s="40"/>
      <c r="E164" s="426"/>
      <c r="F164" s="426"/>
    </row>
    <row r="165" spans="2:6" x14ac:dyDescent="0.25">
      <c r="B165" s="4" t="s">
        <v>62</v>
      </c>
      <c r="C165" s="384">
        <v>-1.8528611663863184</v>
      </c>
      <c r="D165" s="40"/>
      <c r="E165" s="426"/>
      <c r="F165" s="426"/>
    </row>
    <row r="166" spans="2:6" x14ac:dyDescent="0.25">
      <c r="B166" s="4" t="s">
        <v>63</v>
      </c>
      <c r="C166" s="384">
        <v>-2.0755331543469362</v>
      </c>
      <c r="D166" s="40"/>
      <c r="E166" s="426"/>
      <c r="F166" s="426"/>
    </row>
    <row r="167" spans="2:6" x14ac:dyDescent="0.25">
      <c r="B167" s="4" t="s">
        <v>64</v>
      </c>
      <c r="C167" s="384">
        <v>-2.3825347716637264</v>
      </c>
      <c r="D167" s="40"/>
      <c r="E167" s="426"/>
      <c r="F167" s="426"/>
    </row>
    <row r="168" spans="2:6" x14ac:dyDescent="0.25">
      <c r="B168" s="4" t="s">
        <v>65</v>
      </c>
      <c r="C168" s="384">
        <v>-2.1702939631072407</v>
      </c>
      <c r="D168" s="40"/>
      <c r="E168" s="426"/>
      <c r="F168" s="426"/>
    </row>
    <row r="169" spans="2:6" x14ac:dyDescent="0.25">
      <c r="B169" s="4" t="s">
        <v>66</v>
      </c>
      <c r="C169" s="384">
        <v>-1.7615897399507596</v>
      </c>
      <c r="D169" s="40"/>
      <c r="E169" s="426"/>
      <c r="F169" s="426"/>
    </row>
    <row r="170" spans="2:6" x14ac:dyDescent="0.25">
      <c r="B170" s="4" t="s">
        <v>67</v>
      </c>
      <c r="C170" s="384">
        <v>-1.3011112748599594</v>
      </c>
      <c r="D170" s="40"/>
      <c r="E170" s="426"/>
      <c r="F170" s="426"/>
    </row>
    <row r="171" spans="2:6" x14ac:dyDescent="0.25">
      <c r="B171" s="4" t="s">
        <v>68</v>
      </c>
      <c r="C171" s="384">
        <v>-1.0450451788880366</v>
      </c>
      <c r="D171" s="40"/>
      <c r="E171" s="426"/>
      <c r="F171" s="426"/>
    </row>
    <row r="172" spans="2:6" x14ac:dyDescent="0.25">
      <c r="B172" s="4" t="s">
        <v>69</v>
      </c>
      <c r="C172" s="384">
        <v>-0.76563593542079422</v>
      </c>
      <c r="D172" s="40"/>
      <c r="E172" s="426"/>
      <c r="F172" s="426"/>
    </row>
    <row r="173" spans="2:6" x14ac:dyDescent="0.25">
      <c r="B173" s="4" t="s">
        <v>70</v>
      </c>
      <c r="C173" s="384">
        <v>-0.70259299842176204</v>
      </c>
      <c r="D173" s="40"/>
      <c r="E173" s="426"/>
      <c r="F173" s="426"/>
    </row>
    <row r="174" spans="2:6" x14ac:dyDescent="0.25">
      <c r="B174" s="4" t="s">
        <v>71</v>
      </c>
      <c r="C174" s="384">
        <v>-0.654391487296899</v>
      </c>
      <c r="D174" s="40"/>
      <c r="E174" s="426"/>
      <c r="F174" s="426"/>
    </row>
    <row r="175" spans="2:6" x14ac:dyDescent="0.25">
      <c r="B175" s="4" t="s">
        <v>72</v>
      </c>
      <c r="C175" s="384">
        <v>-0.45865882262618762</v>
      </c>
      <c r="D175" s="40"/>
      <c r="E175" s="426"/>
      <c r="F175" s="426"/>
    </row>
    <row r="176" spans="2:6" x14ac:dyDescent="0.25">
      <c r="B176" s="4" t="s">
        <v>73</v>
      </c>
      <c r="C176" s="384">
        <v>-0.23758689714865383</v>
      </c>
      <c r="D176" s="40"/>
      <c r="E176" s="426"/>
      <c r="F176" s="426"/>
    </row>
    <row r="177" spans="2:6" x14ac:dyDescent="0.25">
      <c r="B177" s="4" t="s">
        <v>74</v>
      </c>
      <c r="C177" s="384">
        <v>-5.1463702217936932E-2</v>
      </c>
      <c r="D177" s="40"/>
      <c r="E177" s="426"/>
      <c r="F177" s="426"/>
    </row>
    <row r="178" spans="2:6" x14ac:dyDescent="0.25">
      <c r="B178" s="4" t="s">
        <v>75</v>
      </c>
      <c r="C178" s="384">
        <v>7.5198945759998772E-3</v>
      </c>
      <c r="D178" s="40"/>
      <c r="E178" s="426"/>
      <c r="F178" s="426"/>
    </row>
    <row r="179" spans="2:6" x14ac:dyDescent="0.25">
      <c r="B179" s="4" t="s">
        <v>76</v>
      </c>
      <c r="C179" s="384">
        <v>-0.10200366413163892</v>
      </c>
      <c r="D179" s="40"/>
      <c r="E179" s="426"/>
      <c r="F179" s="426"/>
    </row>
    <row r="180" spans="2:6" x14ac:dyDescent="0.25">
      <c r="B180" s="4" t="s">
        <v>77</v>
      </c>
      <c r="C180" s="384">
        <v>-0.18327368499464836</v>
      </c>
      <c r="D180" s="40"/>
      <c r="E180" s="426"/>
      <c r="F180" s="426"/>
    </row>
    <row r="181" spans="2:6" x14ac:dyDescent="0.25">
      <c r="B181" s="4" t="s">
        <v>78</v>
      </c>
      <c r="C181" s="384">
        <v>-0.28731192472107675</v>
      </c>
      <c r="D181" s="40"/>
      <c r="E181" s="426"/>
      <c r="F181" s="426"/>
    </row>
    <row r="182" spans="2:6" x14ac:dyDescent="0.25">
      <c r="B182" s="4" t="s">
        <v>79</v>
      </c>
      <c r="C182" s="384">
        <v>-0.2466976267482886</v>
      </c>
      <c r="D182" s="40"/>
      <c r="E182" s="426"/>
      <c r="F182" s="426"/>
    </row>
    <row r="183" spans="2:6" x14ac:dyDescent="0.25">
      <c r="B183" s="4" t="s">
        <v>80</v>
      </c>
      <c r="C183" s="384">
        <v>0</v>
      </c>
      <c r="D183" s="40"/>
      <c r="E183" s="426"/>
      <c r="F183" s="426"/>
    </row>
    <row r="184" spans="2:6" x14ac:dyDescent="0.25">
      <c r="B184" s="36" t="s">
        <v>81</v>
      </c>
      <c r="C184" s="384">
        <v>1.7722767563124683E-2</v>
      </c>
      <c r="D184" s="40"/>
      <c r="E184" s="426"/>
      <c r="F184" s="426"/>
    </row>
    <row r="185" spans="2:6" x14ac:dyDescent="0.25">
      <c r="B185" s="36" t="s">
        <v>82</v>
      </c>
      <c r="C185" s="384">
        <v>6.4124994794741888E-2</v>
      </c>
      <c r="D185" s="40"/>
      <c r="E185" s="426"/>
      <c r="F185" s="426"/>
    </row>
    <row r="186" spans="2:6" x14ac:dyDescent="0.25">
      <c r="B186" s="36" t="s">
        <v>83</v>
      </c>
      <c r="C186" s="384">
        <v>0.15</v>
      </c>
      <c r="D186" s="40"/>
      <c r="E186" s="426"/>
      <c r="F186" s="426"/>
    </row>
    <row r="187" spans="2:6" x14ac:dyDescent="0.25">
      <c r="B187" s="36" t="s">
        <v>84</v>
      </c>
      <c r="C187" s="384">
        <v>7.4548545115394521E-2</v>
      </c>
      <c r="D187" s="40"/>
      <c r="E187" s="426"/>
      <c r="F187" s="426"/>
    </row>
    <row r="188" spans="2:6" x14ac:dyDescent="0.25">
      <c r="B188" s="36" t="s">
        <v>85</v>
      </c>
      <c r="C188" s="384">
        <v>0.12169501199453862</v>
      </c>
      <c r="D188" s="40"/>
      <c r="E188" s="426"/>
      <c r="F188" s="426"/>
    </row>
    <row r="189" spans="2:6" x14ac:dyDescent="0.25">
      <c r="B189" s="36" t="s">
        <v>86</v>
      </c>
      <c r="C189" s="384">
        <v>0.33942096796798527</v>
      </c>
      <c r="D189" s="40"/>
      <c r="E189" s="426"/>
      <c r="F189" s="426"/>
    </row>
    <row r="190" spans="2:6" x14ac:dyDescent="0.25">
      <c r="B190" s="36" t="s">
        <v>87</v>
      </c>
      <c r="C190" s="384">
        <v>0.33553248760886445</v>
      </c>
      <c r="D190" s="40"/>
      <c r="E190" s="426"/>
      <c r="F190" s="426"/>
    </row>
    <row r="191" spans="2:6" x14ac:dyDescent="0.25">
      <c r="B191" s="36" t="s">
        <v>88</v>
      </c>
      <c r="C191" s="384">
        <v>0.71935497130054493</v>
      </c>
      <c r="D191" s="40"/>
      <c r="E191" s="426"/>
      <c r="F191" s="426"/>
    </row>
    <row r="192" spans="2:6" x14ac:dyDescent="0.25">
      <c r="B192" s="36" t="s">
        <v>89</v>
      </c>
      <c r="C192" s="384">
        <v>0.77399813186292754</v>
      </c>
      <c r="D192" s="40"/>
      <c r="E192" s="426"/>
      <c r="F192" s="426"/>
    </row>
    <row r="193" spans="2:6" x14ac:dyDescent="0.25">
      <c r="B193" s="36" t="s">
        <v>90</v>
      </c>
      <c r="C193" s="384">
        <v>0.96012873923163489</v>
      </c>
      <c r="D193" s="40"/>
      <c r="E193" s="426"/>
      <c r="F193" s="426"/>
    </row>
    <row r="194" spans="2:6" x14ac:dyDescent="0.25">
      <c r="B194" s="36" t="s">
        <v>91</v>
      </c>
      <c r="C194" s="384">
        <v>0.4753327760175502</v>
      </c>
      <c r="D194" s="40"/>
      <c r="E194" s="426"/>
      <c r="F194" s="426"/>
    </row>
    <row r="195" spans="2:6" x14ac:dyDescent="0.25">
      <c r="B195" s="36" t="s">
        <v>92</v>
      </c>
      <c r="C195" s="384">
        <v>0</v>
      </c>
      <c r="D195" s="40"/>
      <c r="E195" s="426"/>
      <c r="F195" s="426"/>
    </row>
    <row r="196" spans="2:6" x14ac:dyDescent="0.25">
      <c r="B196" s="36" t="s">
        <v>93</v>
      </c>
      <c r="C196" s="384">
        <v>1.6743050540668492E-3</v>
      </c>
      <c r="D196" s="40"/>
      <c r="E196" s="426"/>
      <c r="F196" s="426"/>
    </row>
    <row r="197" spans="2:6" x14ac:dyDescent="0.25">
      <c r="B197" s="36" t="s">
        <v>556</v>
      </c>
      <c r="C197" s="384">
        <v>-0.82097063114581204</v>
      </c>
      <c r="D197" s="40"/>
      <c r="E197" s="426"/>
      <c r="F197" s="426"/>
    </row>
    <row r="198" spans="2:6" x14ac:dyDescent="0.25">
      <c r="B198" s="36" t="s">
        <v>95</v>
      </c>
      <c r="C198" s="384">
        <v>-0.79800790810449485</v>
      </c>
      <c r="D198" s="40"/>
      <c r="E198" s="426"/>
      <c r="F198" s="426"/>
    </row>
    <row r="199" spans="2:6" x14ac:dyDescent="0.25">
      <c r="B199" s="36" t="s">
        <v>96</v>
      </c>
      <c r="C199" s="384">
        <v>0.4674143587506876</v>
      </c>
      <c r="D199" s="40"/>
      <c r="E199" s="426"/>
      <c r="F199" s="426"/>
    </row>
    <row r="200" spans="2:6" x14ac:dyDescent="0.25">
      <c r="B200" s="36" t="s">
        <v>97</v>
      </c>
      <c r="C200" s="384">
        <v>1.4708274525588791</v>
      </c>
      <c r="D200" s="40"/>
      <c r="E200" s="426"/>
      <c r="F200" s="426"/>
    </row>
    <row r="201" spans="2:6" x14ac:dyDescent="0.25">
      <c r="B201" s="36" t="s">
        <v>98</v>
      </c>
      <c r="C201" s="384">
        <v>1.6914289464454555</v>
      </c>
      <c r="D201" s="40"/>
      <c r="E201" s="426"/>
      <c r="F201" s="426"/>
    </row>
    <row r="202" spans="2:6" x14ac:dyDescent="0.25">
      <c r="B202" s="36" t="s">
        <v>99</v>
      </c>
      <c r="C202" s="384">
        <v>1.9127022672217322</v>
      </c>
      <c r="D202" s="40"/>
      <c r="E202" s="426"/>
      <c r="F202" s="426"/>
    </row>
    <row r="203" spans="2:6" x14ac:dyDescent="0.25">
      <c r="B203" s="36" t="s">
        <v>100</v>
      </c>
      <c r="C203" s="384">
        <v>2.0506996946578</v>
      </c>
      <c r="D203" s="40"/>
      <c r="E203" s="426"/>
      <c r="F203" s="426"/>
    </row>
    <row r="204" spans="2:6" x14ac:dyDescent="0.25">
      <c r="B204" s="36" t="s">
        <v>101</v>
      </c>
      <c r="C204" s="384">
        <v>1.6519719024156601</v>
      </c>
      <c r="D204" s="40"/>
      <c r="E204" s="426"/>
      <c r="F204" s="426"/>
    </row>
    <row r="205" spans="2:6" x14ac:dyDescent="0.25">
      <c r="B205" s="36" t="s">
        <v>102</v>
      </c>
      <c r="C205" s="384">
        <v>1.0509462417517299</v>
      </c>
      <c r="D205" s="40"/>
      <c r="E205" s="426"/>
      <c r="F205" s="426"/>
    </row>
    <row r="206" spans="2:6" x14ac:dyDescent="0.25">
      <c r="B206" s="36" t="s">
        <v>103</v>
      </c>
      <c r="C206" s="384">
        <v>0.759200951859625</v>
      </c>
      <c r="D206" s="40"/>
      <c r="E206" s="426"/>
      <c r="F206" s="426"/>
    </row>
    <row r="207" spans="2:6" x14ac:dyDescent="0.25">
      <c r="B207" s="36" t="s">
        <v>104</v>
      </c>
      <c r="C207" s="384">
        <v>0.65139790832198496</v>
      </c>
      <c r="D207" s="40"/>
      <c r="E207" s="426"/>
      <c r="F207" s="426"/>
    </row>
    <row r="208" spans="2:6" x14ac:dyDescent="0.25">
      <c r="B208" s="36" t="s">
        <v>105</v>
      </c>
      <c r="C208" s="384">
        <v>0.36125748849035999</v>
      </c>
      <c r="D208" s="40"/>
      <c r="E208" s="426"/>
      <c r="F208" s="426"/>
    </row>
    <row r="209" spans="2:6" x14ac:dyDescent="0.25">
      <c r="B209" s="36" t="s">
        <v>106</v>
      </c>
      <c r="C209" s="384">
        <v>5.1568900000000001E-2</v>
      </c>
      <c r="D209" s="40"/>
      <c r="E209" s="426"/>
      <c r="F209" s="426"/>
    </row>
    <row r="210" spans="2:6" x14ac:dyDescent="0.25">
      <c r="B210" s="36" t="s">
        <v>107</v>
      </c>
      <c r="C210" s="384">
        <v>-0.16541980000000001</v>
      </c>
      <c r="D210" s="40"/>
      <c r="E210" s="426"/>
      <c r="F210" s="426"/>
    </row>
    <row r="211" spans="2:6" x14ac:dyDescent="0.25">
      <c r="B211" s="36" t="s">
        <v>108</v>
      </c>
      <c r="C211" s="384">
        <v>-0.20960161601215077</v>
      </c>
      <c r="D211" s="40"/>
      <c r="E211" s="426"/>
      <c r="F211" s="426"/>
    </row>
    <row r="212" spans="2:6" x14ac:dyDescent="0.25">
      <c r="B212" s="36" t="s">
        <v>109</v>
      </c>
      <c r="C212" s="384">
        <v>-0.26773136700690259</v>
      </c>
      <c r="D212" s="40"/>
      <c r="E212" s="426"/>
      <c r="F212" s="426"/>
    </row>
    <row r="213" spans="2:6" x14ac:dyDescent="0.25">
      <c r="B213" s="36" t="s">
        <v>110</v>
      </c>
      <c r="C213" s="384">
        <v>-0.3499440209882323</v>
      </c>
      <c r="D213" s="40"/>
      <c r="E213" s="426"/>
      <c r="F213" s="426"/>
    </row>
    <row r="214" spans="2:6" x14ac:dyDescent="0.25">
      <c r="B214" s="36" t="s">
        <v>111</v>
      </c>
      <c r="C214" s="384">
        <v>-0.47951410029600083</v>
      </c>
      <c r="D214" s="40"/>
      <c r="E214" s="426"/>
      <c r="F214" s="426"/>
    </row>
    <row r="215" spans="2:6" x14ac:dyDescent="0.25">
      <c r="B215" s="36" t="s">
        <v>112</v>
      </c>
      <c r="C215" s="384">
        <v>-0.54215963778861465</v>
      </c>
      <c r="D215" s="40"/>
      <c r="E215" s="426"/>
      <c r="F215" s="426"/>
    </row>
    <row r="216" spans="2:6" x14ac:dyDescent="0.25">
      <c r="B216" s="36" t="s">
        <v>113</v>
      </c>
      <c r="C216" s="384">
        <v>-0.58623268337571233</v>
      </c>
      <c r="D216" s="40"/>
      <c r="E216" s="426"/>
      <c r="F216" s="426"/>
    </row>
    <row r="217" spans="2:6" ht="15.75" thickBot="1" x14ac:dyDescent="0.3">
      <c r="B217" s="36" t="s">
        <v>114</v>
      </c>
      <c r="C217" s="384">
        <v>-0.80461712487449688</v>
      </c>
      <c r="D217" s="40"/>
      <c r="E217" s="426"/>
      <c r="F217" s="426"/>
    </row>
    <row r="218" spans="2:6" x14ac:dyDescent="0.25">
      <c r="B218" s="69">
        <v>1972</v>
      </c>
      <c r="C218" s="272">
        <v>0.96717730383613254</v>
      </c>
      <c r="D218" s="40"/>
      <c r="E218" s="426"/>
    </row>
    <row r="219" spans="2:6" x14ac:dyDescent="0.25">
      <c r="B219" s="4">
        <v>1973</v>
      </c>
      <c r="C219" s="57">
        <v>6.8810175267196989</v>
      </c>
      <c r="D219" s="40"/>
      <c r="E219" s="426"/>
    </row>
    <row r="220" spans="2:6" x14ac:dyDescent="0.25">
      <c r="B220" s="4">
        <v>1974</v>
      </c>
      <c r="C220" s="57">
        <v>4.1680838759655305</v>
      </c>
      <c r="D220" s="40"/>
      <c r="E220" s="426"/>
    </row>
    <row r="221" spans="2:6" x14ac:dyDescent="0.25">
      <c r="B221" s="4">
        <v>1975</v>
      </c>
      <c r="C221" s="57">
        <v>-1.1675652825782907</v>
      </c>
      <c r="D221" s="40"/>
      <c r="E221" s="426"/>
    </row>
    <row r="222" spans="2:6" x14ac:dyDescent="0.25">
      <c r="B222" s="4">
        <v>1976</v>
      </c>
      <c r="C222" s="57">
        <v>-1.024731470229896</v>
      </c>
      <c r="D222" s="40"/>
      <c r="E222" s="426"/>
    </row>
    <row r="223" spans="2:6" x14ac:dyDescent="0.25">
      <c r="B223" s="4">
        <v>1977</v>
      </c>
      <c r="C223" s="57">
        <v>-0.59622047115638122</v>
      </c>
      <c r="D223" s="40"/>
      <c r="E223" s="426"/>
    </row>
    <row r="224" spans="2:6" x14ac:dyDescent="0.25">
      <c r="B224" s="4">
        <v>1978</v>
      </c>
      <c r="C224" s="57">
        <v>1.1573002287107945</v>
      </c>
      <c r="D224" s="40"/>
      <c r="E224" s="426"/>
    </row>
    <row r="225" spans="2:5" x14ac:dyDescent="0.25">
      <c r="B225" s="4">
        <v>1979</v>
      </c>
      <c r="C225" s="57">
        <v>0.76529254806127311</v>
      </c>
      <c r="D225" s="40"/>
      <c r="E225" s="426"/>
    </row>
    <row r="226" spans="2:5" x14ac:dyDescent="0.25">
      <c r="B226" s="4">
        <v>1980</v>
      </c>
      <c r="C226" s="57">
        <v>-2.4583243918952054</v>
      </c>
      <c r="D226" s="40"/>
      <c r="E226" s="426"/>
    </row>
    <row r="227" spans="2:5" x14ac:dyDescent="0.25">
      <c r="B227" s="4">
        <v>1981</v>
      </c>
      <c r="C227" s="57">
        <v>-3.1739714679466333</v>
      </c>
      <c r="D227" s="40"/>
      <c r="E227" s="426"/>
    </row>
    <row r="228" spans="2:5" x14ac:dyDescent="0.25">
      <c r="B228" s="4">
        <v>1982</v>
      </c>
      <c r="C228" s="57">
        <v>-2.9254717371307617</v>
      </c>
      <c r="D228" s="40"/>
      <c r="E228" s="426"/>
    </row>
    <row r="229" spans="2:5" x14ac:dyDescent="0.25">
      <c r="B229" s="4">
        <v>1983</v>
      </c>
      <c r="C229" s="57">
        <v>-1.7607649210742493</v>
      </c>
      <c r="D229" s="40"/>
      <c r="E229" s="426"/>
    </row>
    <row r="230" spans="2:5" x14ac:dyDescent="0.25">
      <c r="B230" s="4">
        <v>1984</v>
      </c>
      <c r="C230" s="57">
        <v>-0.68030190716898464</v>
      </c>
      <c r="D230" s="40"/>
      <c r="E230" s="426"/>
    </row>
    <row r="231" spans="2:5" x14ac:dyDescent="0.25">
      <c r="B231" s="4">
        <v>1985</v>
      </c>
      <c r="C231" s="57">
        <v>0.16683680747099686</v>
      </c>
      <c r="D231" s="40"/>
      <c r="E231" s="426"/>
    </row>
    <row r="232" spans="2:5" x14ac:dyDescent="0.25">
      <c r="B232" s="4">
        <v>1986</v>
      </c>
      <c r="C232" s="57">
        <v>8.0198673425674188E-2</v>
      </c>
      <c r="D232" s="40"/>
      <c r="E232" s="426"/>
    </row>
    <row r="233" spans="2:5" x14ac:dyDescent="0.25">
      <c r="B233" s="4">
        <v>1987</v>
      </c>
      <c r="C233" s="57">
        <v>1.6509089081688455</v>
      </c>
      <c r="D233" s="40"/>
      <c r="E233" s="426"/>
    </row>
    <row r="234" spans="2:5" x14ac:dyDescent="0.25">
      <c r="B234" s="4">
        <v>1988</v>
      </c>
      <c r="C234" s="57">
        <v>3.2540744056179371</v>
      </c>
      <c r="D234" s="40"/>
      <c r="E234" s="426"/>
    </row>
    <row r="235" spans="2:5" x14ac:dyDescent="0.25">
      <c r="B235" s="4">
        <v>1989</v>
      </c>
      <c r="C235" s="57">
        <v>1.9972638435858845</v>
      </c>
      <c r="D235" s="40"/>
      <c r="E235" s="426"/>
    </row>
    <row r="236" spans="2:5" x14ac:dyDescent="0.25">
      <c r="B236" s="4">
        <v>1990</v>
      </c>
      <c r="C236" s="57">
        <v>-0.34179061666431054</v>
      </c>
      <c r="D236" s="40"/>
      <c r="E236" s="426"/>
    </row>
    <row r="237" spans="2:5" x14ac:dyDescent="0.25">
      <c r="B237" s="4">
        <v>1991</v>
      </c>
      <c r="C237" s="57">
        <v>-2.2812491009728215</v>
      </c>
      <c r="D237" s="40"/>
      <c r="E237" s="426"/>
    </row>
    <row r="238" spans="2:5" x14ac:dyDescent="0.25">
      <c r="B238" s="4">
        <v>1992</v>
      </c>
      <c r="C238" s="57">
        <v>-2.407738031217828</v>
      </c>
      <c r="D238" s="40"/>
      <c r="E238" s="426"/>
    </row>
    <row r="239" spans="2:5" x14ac:dyDescent="0.25">
      <c r="B239" s="4">
        <v>1993</v>
      </c>
      <c r="C239" s="57">
        <v>-1.8095878119206479</v>
      </c>
      <c r="D239" s="40"/>
      <c r="E239" s="426"/>
    </row>
    <row r="240" spans="2:5" x14ac:dyDescent="0.25">
      <c r="B240" s="4">
        <v>1994</v>
      </c>
      <c r="C240" s="57">
        <v>-0.73898012537121716</v>
      </c>
      <c r="D240" s="40"/>
      <c r="E240" s="426"/>
    </row>
    <row r="241" spans="2:5" x14ac:dyDescent="0.25">
      <c r="B241" s="4">
        <v>1995</v>
      </c>
      <c r="C241" s="57">
        <v>-0.64210268892967104</v>
      </c>
      <c r="D241" s="40"/>
      <c r="E241" s="426"/>
    </row>
    <row r="242" spans="2:5" x14ac:dyDescent="0.25">
      <c r="B242" s="4">
        <v>1996</v>
      </c>
      <c r="C242" s="57">
        <v>-0.48401053721164916</v>
      </c>
      <c r="D242" s="40"/>
      <c r="E242" s="426"/>
    </row>
    <row r="243" spans="2:5" x14ac:dyDescent="0.25">
      <c r="B243" s="4">
        <v>1997</v>
      </c>
      <c r="C243" s="57">
        <v>0.941980056653417</v>
      </c>
      <c r="D243" s="40"/>
      <c r="E243" s="426"/>
    </row>
    <row r="244" spans="2:5" x14ac:dyDescent="0.25">
      <c r="B244" s="4">
        <v>1998</v>
      </c>
      <c r="C244" s="57">
        <v>1.1599109511256347</v>
      </c>
      <c r="D244" s="40"/>
      <c r="E244" s="426"/>
    </row>
    <row r="245" spans="2:5" x14ac:dyDescent="0.25">
      <c r="B245" s="4">
        <v>1999</v>
      </c>
      <c r="C245" s="57">
        <v>0.70854097141130956</v>
      </c>
      <c r="D245" s="40"/>
      <c r="E245" s="426"/>
    </row>
    <row r="246" spans="2:5" x14ac:dyDescent="0.25">
      <c r="B246" s="4">
        <v>2000</v>
      </c>
      <c r="C246" s="57">
        <v>1.2425344714517608</v>
      </c>
      <c r="D246" s="40"/>
      <c r="E246" s="426"/>
    </row>
    <row r="247" spans="2:5" x14ac:dyDescent="0.25">
      <c r="B247" s="4">
        <v>2001</v>
      </c>
      <c r="C247" s="57">
        <v>0.98765816531814399</v>
      </c>
      <c r="D247" s="40"/>
      <c r="E247" s="426"/>
    </row>
    <row r="248" spans="2:5" x14ac:dyDescent="0.25">
      <c r="B248" s="4">
        <v>2002</v>
      </c>
      <c r="C248" s="57">
        <v>0.14222579607141983</v>
      </c>
      <c r="D248" s="40"/>
      <c r="E248" s="426"/>
    </row>
    <row r="249" spans="2:5" x14ac:dyDescent="0.25">
      <c r="B249" s="4">
        <v>2003</v>
      </c>
      <c r="C249" s="57">
        <v>0.1985100135878437</v>
      </c>
      <c r="D249" s="40"/>
      <c r="E249" s="426"/>
    </row>
    <row r="250" spans="2:5" x14ac:dyDescent="0.25">
      <c r="B250" s="4">
        <v>2004</v>
      </c>
      <c r="C250" s="57">
        <v>0.54617437304127159</v>
      </c>
      <c r="D250" s="40"/>
      <c r="E250" s="426"/>
    </row>
    <row r="251" spans="2:5" x14ac:dyDescent="0.25">
      <c r="B251" s="4">
        <v>2005</v>
      </c>
      <c r="C251" s="57">
        <v>0.39287097280624106</v>
      </c>
      <c r="D251" s="40"/>
      <c r="E251" s="426"/>
    </row>
    <row r="252" spans="2:5" x14ac:dyDescent="0.25">
      <c r="B252" s="4">
        <v>2006</v>
      </c>
      <c r="C252" s="57">
        <v>-1.7825623864943817E-2</v>
      </c>
      <c r="D252" s="40"/>
      <c r="E252" s="426"/>
    </row>
    <row r="253" spans="2:5" x14ac:dyDescent="0.25">
      <c r="B253" s="4">
        <v>2007</v>
      </c>
      <c r="C253" s="384">
        <v>0.51710558855521072</v>
      </c>
      <c r="D253" s="40"/>
      <c r="E253" s="426"/>
    </row>
    <row r="254" spans="2:5" x14ac:dyDescent="0.25">
      <c r="B254" s="4">
        <v>2008</v>
      </c>
      <c r="C254" s="384">
        <v>-9.3468769561866338E-3</v>
      </c>
      <c r="D254" s="40"/>
      <c r="E254" s="426"/>
    </row>
    <row r="255" spans="2:5" x14ac:dyDescent="0.25">
      <c r="B255" s="4">
        <v>2009</v>
      </c>
      <c r="C255" s="384">
        <v>-3.0775728745808095</v>
      </c>
      <c r="D255" s="40"/>
      <c r="E255" s="426"/>
    </row>
    <row r="256" spans="2:5" x14ac:dyDescent="0.25">
      <c r="B256" s="4">
        <v>2010</v>
      </c>
      <c r="C256" s="384">
        <v>-2.5518392161387737</v>
      </c>
      <c r="D256" s="40"/>
      <c r="E256" s="426"/>
    </row>
    <row r="257" spans="2:5" x14ac:dyDescent="0.25">
      <c r="B257" s="4">
        <v>2011</v>
      </c>
      <c r="C257" s="384">
        <v>-2.5409050705120109</v>
      </c>
      <c r="D257" s="40"/>
      <c r="E257" s="426"/>
    </row>
    <row r="258" spans="2:5" x14ac:dyDescent="0.25">
      <c r="B258" s="4">
        <v>2012</v>
      </c>
      <c r="C258" s="384">
        <v>-2.1144600097470629</v>
      </c>
      <c r="D258" s="40"/>
      <c r="E258" s="426"/>
    </row>
    <row r="259" spans="2:5" x14ac:dyDescent="0.25">
      <c r="B259" s="4">
        <v>2013</v>
      </c>
      <c r="C259" s="384">
        <v>-1.9024187136940753</v>
      </c>
      <c r="D259" s="40"/>
      <c r="E259" s="426"/>
    </row>
    <row r="260" spans="2:5" x14ac:dyDescent="0.25">
      <c r="B260" s="4">
        <v>2014</v>
      </c>
      <c r="C260" s="384">
        <v>-0.79087038353719663</v>
      </c>
      <c r="D260" s="40"/>
      <c r="E260" s="426"/>
    </row>
    <row r="261" spans="2:5" x14ac:dyDescent="0.25">
      <c r="B261" s="4">
        <v>2015</v>
      </c>
      <c r="C261" s="384">
        <v>-0.18446458659623488</v>
      </c>
      <c r="D261" s="40"/>
      <c r="E261" s="426"/>
    </row>
    <row r="262" spans="2:5" x14ac:dyDescent="0.25">
      <c r="B262" s="4">
        <v>2016</v>
      </c>
      <c r="C262" s="384">
        <v>-0.20525992232718693</v>
      </c>
      <c r="D262" s="40"/>
      <c r="E262" s="426"/>
    </row>
    <row r="263" spans="2:5" x14ac:dyDescent="0.25">
      <c r="B263" s="4">
        <v>2017</v>
      </c>
      <c r="C263" s="384">
        <v>5.8389259645537095E-2</v>
      </c>
      <c r="D263" s="40"/>
      <c r="E263" s="426"/>
    </row>
    <row r="264" spans="2:5" x14ac:dyDescent="0.25">
      <c r="B264" s="4">
        <v>2018</v>
      </c>
      <c r="C264" s="384">
        <v>0.21795894249001435</v>
      </c>
      <c r="D264" s="40"/>
      <c r="E264" s="426"/>
    </row>
    <row r="265" spans="2:5" x14ac:dyDescent="0.25">
      <c r="B265" s="4">
        <v>2019</v>
      </c>
      <c r="C265" s="384">
        <v>0.73186836247479903</v>
      </c>
      <c r="D265" s="40"/>
      <c r="E265" s="426"/>
    </row>
    <row r="266" spans="2:5" x14ac:dyDescent="0.25">
      <c r="B266" s="4">
        <v>2020</v>
      </c>
      <c r="C266" s="384">
        <v>-0.41537390415804509</v>
      </c>
      <c r="D266" s="40"/>
      <c r="E266" s="426"/>
    </row>
    <row r="267" spans="2:5" x14ac:dyDescent="0.25">
      <c r="B267" s="4">
        <v>2021</v>
      </c>
      <c r="C267" s="384">
        <v>1.4030973663632835</v>
      </c>
      <c r="D267" s="40"/>
      <c r="E267" s="426"/>
    </row>
    <row r="268" spans="2:5" x14ac:dyDescent="0.25">
      <c r="B268" s="4">
        <v>2022</v>
      </c>
      <c r="C268" s="384">
        <v>1.3741233177033649</v>
      </c>
      <c r="D268" s="40"/>
      <c r="E268" s="426"/>
    </row>
    <row r="269" spans="2:5" x14ac:dyDescent="0.25">
      <c r="B269" s="4">
        <v>2023</v>
      </c>
      <c r="C269" s="384">
        <v>0.22435424450148389</v>
      </c>
      <c r="D269" s="40"/>
      <c r="E269" s="426"/>
    </row>
    <row r="270" spans="2:5" ht="15.75" thickBot="1" x14ac:dyDescent="0.3">
      <c r="B270" s="284">
        <v>2024</v>
      </c>
      <c r="C270" s="384">
        <v>-0.32717811868458568</v>
      </c>
      <c r="D270" s="40"/>
      <c r="E270" s="426"/>
    </row>
    <row r="271" spans="2:5" x14ac:dyDescent="0.25">
      <c r="B271" s="4" t="s">
        <v>557</v>
      </c>
      <c r="C271" s="272">
        <v>2.5446863580414503</v>
      </c>
      <c r="D271" s="40"/>
      <c r="E271" s="426"/>
    </row>
    <row r="272" spans="2:5" x14ac:dyDescent="0.25">
      <c r="B272" s="4" t="s">
        <v>558</v>
      </c>
      <c r="C272" s="57">
        <v>6.5394315949810444</v>
      </c>
      <c r="D272" s="40"/>
      <c r="E272" s="426"/>
    </row>
    <row r="273" spans="2:5" x14ac:dyDescent="0.25">
      <c r="B273" s="4" t="s">
        <v>559</v>
      </c>
      <c r="C273" s="57">
        <v>3.1047807042479647</v>
      </c>
      <c r="D273" s="40"/>
      <c r="E273" s="426"/>
    </row>
    <row r="274" spans="2:5" x14ac:dyDescent="0.25">
      <c r="B274" s="4" t="s">
        <v>560</v>
      </c>
      <c r="C274" s="57">
        <v>-1.7370636518415679</v>
      </c>
      <c r="D274" s="40"/>
      <c r="E274" s="426"/>
    </row>
    <row r="275" spans="2:5" x14ac:dyDescent="0.25">
      <c r="B275" s="4" t="s">
        <v>561</v>
      </c>
      <c r="C275" s="57">
        <v>-0.63964204746912723</v>
      </c>
      <c r="D275" s="40"/>
      <c r="E275" s="426"/>
    </row>
    <row r="276" spans="2:5" x14ac:dyDescent="0.25">
      <c r="B276" s="4" t="s">
        <v>562</v>
      </c>
      <c r="C276" s="57">
        <v>-0.46907116695174766</v>
      </c>
      <c r="D276" s="40"/>
      <c r="E276" s="426"/>
    </row>
    <row r="277" spans="2:5" x14ac:dyDescent="0.25">
      <c r="B277" s="4" t="s">
        <v>563</v>
      </c>
      <c r="C277" s="57">
        <v>1.561327335508581</v>
      </c>
      <c r="D277" s="40"/>
      <c r="E277" s="426"/>
    </row>
    <row r="278" spans="2:5" x14ac:dyDescent="0.25">
      <c r="B278" s="4" t="s">
        <v>564</v>
      </c>
      <c r="C278" s="57">
        <v>-9.7964602465713146E-2</v>
      </c>
      <c r="D278" s="40"/>
      <c r="E278" s="426"/>
    </row>
    <row r="279" spans="2:5" x14ac:dyDescent="0.25">
      <c r="B279" s="4" t="s">
        <v>565</v>
      </c>
      <c r="C279" s="57">
        <v>-2.8166061756407594</v>
      </c>
      <c r="D279" s="40"/>
      <c r="E279" s="426"/>
    </row>
    <row r="280" spans="2:5" x14ac:dyDescent="0.25">
      <c r="B280" s="4" t="s">
        <v>566</v>
      </c>
      <c r="C280" s="57">
        <v>-3.1630101961365638</v>
      </c>
      <c r="D280" s="40"/>
      <c r="E280" s="426"/>
    </row>
    <row r="281" spans="2:5" x14ac:dyDescent="0.25">
      <c r="B281" s="4" t="s">
        <v>567</v>
      </c>
      <c r="C281" s="57">
        <v>-2.7122309426549811</v>
      </c>
      <c r="D281" s="40"/>
      <c r="E281" s="426"/>
    </row>
    <row r="282" spans="2:5" x14ac:dyDescent="0.25">
      <c r="B282" s="4" t="s">
        <v>568</v>
      </c>
      <c r="C282" s="57">
        <v>-1.4882458676803174</v>
      </c>
      <c r="D282" s="40"/>
      <c r="E282" s="426"/>
    </row>
    <row r="283" spans="2:5" x14ac:dyDescent="0.25">
      <c r="B283" s="4" t="s">
        <v>569</v>
      </c>
      <c r="C283" s="57">
        <v>-0.37254083932752319</v>
      </c>
      <c r="D283" s="40"/>
      <c r="E283" s="426"/>
    </row>
    <row r="284" spans="2:5" x14ac:dyDescent="0.25">
      <c r="B284" s="4" t="s">
        <v>570</v>
      </c>
      <c r="C284" s="57">
        <v>0.1168717758042289</v>
      </c>
      <c r="D284" s="40"/>
      <c r="E284" s="426"/>
    </row>
    <row r="285" spans="2:5" x14ac:dyDescent="0.25">
      <c r="B285" s="4" t="s">
        <v>571</v>
      </c>
      <c r="C285" s="57">
        <v>0.25966797750785497</v>
      </c>
      <c r="D285" s="40"/>
      <c r="E285" s="426"/>
    </row>
    <row r="286" spans="2:5" x14ac:dyDescent="0.25">
      <c r="B286" s="4" t="s">
        <v>572</v>
      </c>
      <c r="C286" s="57">
        <v>2.2138188660570233</v>
      </c>
      <c r="D286" s="40"/>
      <c r="E286" s="426"/>
    </row>
    <row r="287" spans="2:5" x14ac:dyDescent="0.25">
      <c r="B287" s="4" t="s">
        <v>573</v>
      </c>
      <c r="C287" s="57">
        <v>3.2709897786146414</v>
      </c>
      <c r="D287" s="40"/>
      <c r="E287" s="426"/>
    </row>
    <row r="288" spans="2:5" x14ac:dyDescent="0.25">
      <c r="B288" s="4" t="s">
        <v>574</v>
      </c>
      <c r="C288" s="57">
        <v>1.4231798008055865</v>
      </c>
      <c r="D288" s="40"/>
      <c r="E288" s="426"/>
    </row>
    <row r="289" spans="2:5" x14ac:dyDescent="0.25">
      <c r="B289" s="4" t="s">
        <v>575</v>
      </c>
      <c r="C289" s="57">
        <v>-1.019048409082679</v>
      </c>
      <c r="D289" s="40"/>
      <c r="E289" s="426"/>
    </row>
    <row r="290" spans="2:5" x14ac:dyDescent="0.25">
      <c r="B290" s="4" t="s">
        <v>576</v>
      </c>
      <c r="C290" s="57">
        <v>-2.3618978122783716</v>
      </c>
      <c r="D290" s="40"/>
      <c r="E290" s="426"/>
    </row>
    <row r="291" spans="2:5" x14ac:dyDescent="0.25">
      <c r="B291" s="4" t="s">
        <v>577</v>
      </c>
      <c r="C291" s="57">
        <v>-2.3447486042252104</v>
      </c>
      <c r="D291" s="40"/>
      <c r="E291" s="426"/>
    </row>
    <row r="292" spans="2:5" x14ac:dyDescent="0.25">
      <c r="B292" s="4" t="s">
        <v>578</v>
      </c>
      <c r="C292" s="57">
        <v>-1.6627320644633916</v>
      </c>
      <c r="D292" s="40"/>
      <c r="E292" s="426"/>
    </row>
    <row r="293" spans="2:5" x14ac:dyDescent="0.25">
      <c r="B293" s="4" t="s">
        <v>579</v>
      </c>
      <c r="C293" s="57">
        <v>-0.45338050996354412</v>
      </c>
      <c r="D293" s="40"/>
      <c r="E293" s="426"/>
    </row>
    <row r="294" spans="2:5" x14ac:dyDescent="0.25">
      <c r="B294" s="4" t="s">
        <v>580</v>
      </c>
      <c r="C294" s="57">
        <v>-0.72184351947045644</v>
      </c>
      <c r="D294" s="40"/>
      <c r="E294" s="426"/>
    </row>
    <row r="295" spans="2:5" x14ac:dyDescent="0.25">
      <c r="B295" s="4" t="s">
        <v>581</v>
      </c>
      <c r="C295" s="57">
        <v>-0.18763206018617951</v>
      </c>
      <c r="D295" s="40"/>
      <c r="E295" s="426"/>
    </row>
    <row r="296" spans="2:5" x14ac:dyDescent="0.25">
      <c r="B296" s="4" t="s">
        <v>582</v>
      </c>
      <c r="C296" s="57">
        <v>1.2108318349521903</v>
      </c>
      <c r="D296" s="40"/>
      <c r="E296" s="426"/>
    </row>
    <row r="297" spans="2:5" x14ac:dyDescent="0.25">
      <c r="B297" s="4" t="s">
        <v>583</v>
      </c>
      <c r="C297" s="57">
        <v>0.92235760542949352</v>
      </c>
      <c r="D297" s="40"/>
      <c r="E297" s="426"/>
    </row>
    <row r="298" spans="2:5" x14ac:dyDescent="0.25">
      <c r="B298" s="4" t="s">
        <v>584</v>
      </c>
      <c r="C298" s="57">
        <v>0.87449690546190983</v>
      </c>
      <c r="D298" s="40"/>
      <c r="E298" s="426"/>
    </row>
    <row r="299" spans="2:5" x14ac:dyDescent="0.25">
      <c r="B299" s="4" t="s">
        <v>585</v>
      </c>
      <c r="C299" s="57">
        <v>1.2703884276154733</v>
      </c>
      <c r="D299" s="40"/>
      <c r="E299" s="426"/>
    </row>
    <row r="300" spans="2:5" x14ac:dyDescent="0.25">
      <c r="B300" s="4" t="s">
        <v>586</v>
      </c>
      <c r="C300" s="57">
        <v>0.69906870587446535</v>
      </c>
      <c r="D300" s="40"/>
      <c r="E300" s="426"/>
    </row>
    <row r="301" spans="2:5" x14ac:dyDescent="0.25">
      <c r="B301" s="4" t="s">
        <v>587</v>
      </c>
      <c r="C301" s="57">
        <v>7.3560052775912529E-2</v>
      </c>
      <c r="D301" s="40"/>
      <c r="E301" s="426"/>
    </row>
    <row r="302" spans="2:5" x14ac:dyDescent="0.25">
      <c r="B302" s="4" t="s">
        <v>588</v>
      </c>
      <c r="C302" s="57">
        <v>0.38383864068281015</v>
      </c>
      <c r="D302" s="40"/>
      <c r="E302" s="426"/>
    </row>
    <row r="303" spans="2:5" x14ac:dyDescent="0.25">
      <c r="B303" s="4" t="s">
        <v>589</v>
      </c>
      <c r="C303" s="57">
        <v>0.48284128705937113</v>
      </c>
      <c r="D303" s="40"/>
      <c r="E303" s="426"/>
    </row>
    <row r="304" spans="2:5" x14ac:dyDescent="0.25">
      <c r="B304" s="4" t="s">
        <v>590</v>
      </c>
      <c r="C304" s="57">
        <v>0.31794262507422538</v>
      </c>
      <c r="D304" s="40"/>
      <c r="E304" s="426"/>
    </row>
    <row r="305" spans="2:5" x14ac:dyDescent="0.25">
      <c r="B305" s="4" t="s">
        <v>591</v>
      </c>
      <c r="C305" s="57">
        <v>7.8515864301000604E-3</v>
      </c>
      <c r="D305" s="40"/>
      <c r="E305" s="426"/>
    </row>
    <row r="306" spans="2:5" x14ac:dyDescent="0.25">
      <c r="B306" s="4" t="s">
        <v>592</v>
      </c>
      <c r="C306" s="57">
        <v>0.68391559551358327</v>
      </c>
      <c r="D306" s="40"/>
      <c r="E306" s="426"/>
    </row>
    <row r="307" spans="2:5" x14ac:dyDescent="0.25">
      <c r="B307" s="4" t="s">
        <v>137</v>
      </c>
      <c r="C307" s="57">
        <v>-0.95357533376139259</v>
      </c>
      <c r="D307" s="40"/>
      <c r="E307" s="426"/>
    </row>
    <row r="308" spans="2:5" x14ac:dyDescent="0.25">
      <c r="B308" s="4" t="s">
        <v>138</v>
      </c>
      <c r="C308" s="57">
        <v>-3.1122303270539504</v>
      </c>
      <c r="D308" s="40"/>
      <c r="E308" s="426"/>
    </row>
    <row r="309" spans="2:5" x14ac:dyDescent="0.25">
      <c r="B309" s="4" t="s">
        <v>139</v>
      </c>
      <c r="C309" s="57">
        <v>-2.3859044969053116</v>
      </c>
      <c r="D309" s="40"/>
      <c r="E309" s="426"/>
    </row>
    <row r="310" spans="2:5" ht="15" customHeight="1" x14ac:dyDescent="0.25">
      <c r="B310" s="4" t="s">
        <v>140</v>
      </c>
      <c r="C310" s="57">
        <v>-2.4997142891728146</v>
      </c>
      <c r="D310" s="40"/>
      <c r="E310" s="426"/>
    </row>
    <row r="311" spans="2:5" x14ac:dyDescent="0.25">
      <c r="B311" s="4" t="s">
        <v>141</v>
      </c>
      <c r="C311" s="57">
        <v>-2.1562726002074726</v>
      </c>
      <c r="D311" s="40"/>
      <c r="E311" s="426"/>
    </row>
    <row r="312" spans="2:5" x14ac:dyDescent="0.25">
      <c r="B312" s="4" t="s">
        <v>142</v>
      </c>
      <c r="C312" s="57">
        <v>-1.5679072282880924</v>
      </c>
      <c r="D312" s="40"/>
      <c r="E312" s="426"/>
    </row>
    <row r="313" spans="2:5" ht="15" customHeight="1" x14ac:dyDescent="0.25">
      <c r="B313" s="4" t="s">
        <v>143</v>
      </c>
      <c r="C313" s="57">
        <v>-0.64477542447897918</v>
      </c>
      <c r="D313" s="40"/>
      <c r="E313" s="426"/>
    </row>
    <row r="314" spans="2:5" ht="15" customHeight="1" x14ac:dyDescent="0.25">
      <c r="B314" s="4" t="s">
        <v>144</v>
      </c>
      <c r="C314" s="57">
        <v>-9.5691442433420093E-2</v>
      </c>
      <c r="D314" s="40"/>
      <c r="E314" s="426"/>
    </row>
    <row r="315" spans="2:5" ht="15" customHeight="1" x14ac:dyDescent="0.25">
      <c r="B315" s="4" t="s">
        <v>145</v>
      </c>
      <c r="C315" s="57">
        <v>-0.17883742628360721</v>
      </c>
      <c r="D315" s="40"/>
      <c r="E315" s="426"/>
    </row>
    <row r="316" spans="2:5" ht="15" customHeight="1" x14ac:dyDescent="0.25">
      <c r="B316" s="4" t="s">
        <v>146</v>
      </c>
      <c r="C316" s="57">
        <v>7.6808462110207643E-2</v>
      </c>
      <c r="D316" s="40"/>
      <c r="E316" s="426"/>
    </row>
    <row r="317" spans="2:5" ht="15" customHeight="1" x14ac:dyDescent="0.25">
      <c r="B317" s="4" t="s">
        <v>147</v>
      </c>
      <c r="C317" s="57">
        <v>0.37926667433470129</v>
      </c>
      <c r="D317" s="40"/>
      <c r="E317" s="426"/>
    </row>
    <row r="318" spans="2:5" x14ac:dyDescent="0.25">
      <c r="B318" s="4" t="s">
        <v>148</v>
      </c>
      <c r="C318" s="57">
        <v>0.55457139397954336</v>
      </c>
      <c r="D318" s="40"/>
      <c r="E318" s="426"/>
    </row>
    <row r="319" spans="2:5" x14ac:dyDescent="0.25">
      <c r="B319" s="4" t="s">
        <v>149</v>
      </c>
      <c r="C319" s="57">
        <v>-0.30264965858422954</v>
      </c>
      <c r="D319" s="40"/>
      <c r="E319" s="426"/>
    </row>
    <row r="320" spans="2:5" x14ac:dyDescent="0.25">
      <c r="B320" s="4" t="s">
        <v>150</v>
      </c>
      <c r="C320" s="57">
        <v>1.7842801681969007</v>
      </c>
      <c r="D320" s="40"/>
      <c r="E320" s="426"/>
    </row>
    <row r="321" spans="2:5" x14ac:dyDescent="0.25">
      <c r="B321" s="4" t="s">
        <v>151</v>
      </c>
      <c r="C321" s="57">
        <v>1.0262595508230845</v>
      </c>
      <c r="D321" s="40"/>
      <c r="E321" s="426"/>
    </row>
    <row r="322" spans="2:5" x14ac:dyDescent="0.25">
      <c r="B322" s="4" t="s">
        <v>152</v>
      </c>
      <c r="C322" s="57">
        <v>9.0254016759843125E-3</v>
      </c>
      <c r="D322" s="40"/>
      <c r="E322" s="426"/>
    </row>
    <row r="323" spans="2:5" x14ac:dyDescent="0.25">
      <c r="B323" s="66" t="s">
        <v>153</v>
      </c>
      <c r="C323" s="57">
        <v>-0.4103928780847923</v>
      </c>
      <c r="D323" s="40"/>
      <c r="E323" s="426"/>
    </row>
    <row r="324" spans="2:5" ht="157.5" customHeight="1" thickBot="1" x14ac:dyDescent="0.3">
      <c r="B324" s="610" t="s">
        <v>593</v>
      </c>
      <c r="C324" s="611"/>
    </row>
  </sheetData>
  <mergeCells count="2">
    <mergeCell ref="B2:C2"/>
    <mergeCell ref="B324:C324"/>
  </mergeCells>
  <phoneticPr fontId="86" type="noConversion"/>
  <hyperlinks>
    <hyperlink ref="A1" location="Contents!A1" display="Back to contents" xr:uid="{AE8F4B26-F450-489E-94CC-1138C2ECA6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561-C10C-4EFB-865C-B22050BEE0D8}">
  <sheetPr codeName="Sheet17">
    <tabColor theme="6"/>
  </sheetPr>
  <dimension ref="A1:AT159"/>
  <sheetViews>
    <sheetView showGridLines="0" zoomScaleNormal="100" zoomScaleSheetLayoutView="100" workbookViewId="0"/>
  </sheetViews>
  <sheetFormatPr defaultColWidth="8.77734375" defaultRowHeight="15.75" x14ac:dyDescent="0.25"/>
  <cols>
    <col min="1" max="1" width="9.21875" style="3" customWidth="1"/>
    <col min="2" max="2" width="7.77734375" style="3" customWidth="1"/>
    <col min="3" max="3" width="1.77734375" style="82" customWidth="1"/>
    <col min="4" max="4" width="10.77734375" style="3" customWidth="1"/>
    <col min="5" max="5" width="1" style="82" customWidth="1"/>
    <col min="6" max="6" width="9.77734375" style="3" customWidth="1"/>
    <col min="7" max="7" width="13.21875" style="3" customWidth="1"/>
    <col min="8" max="8" width="14" style="3" customWidth="1"/>
    <col min="9" max="9" width="12.21875" style="3" customWidth="1"/>
    <col min="10" max="10" width="7.77734375" style="3" customWidth="1"/>
    <col min="11" max="11" width="10.21875" style="3" customWidth="1"/>
    <col min="12" max="12" width="1" style="82" customWidth="1"/>
    <col min="13" max="13" width="10.77734375" style="82" customWidth="1"/>
    <col min="14" max="14" width="1" style="82" customWidth="1"/>
    <col min="15" max="15" width="8.77734375" style="82" customWidth="1"/>
    <col min="16" max="16" width="13.21875" style="82" bestFit="1" customWidth="1"/>
    <col min="17" max="17" width="14" style="82" customWidth="1"/>
    <col min="18" max="18" width="12.21875" style="82" customWidth="1"/>
    <col min="19" max="19" width="7.77734375" style="82" customWidth="1"/>
    <col min="20" max="20" width="9.77734375" style="82" customWidth="1"/>
    <col min="21" max="46" width="8.77734375" style="82"/>
    <col min="47" max="16384" width="8.77734375" style="3"/>
  </cols>
  <sheetData>
    <row r="1" spans="1:26" ht="33.75" customHeight="1" thickBot="1" x14ac:dyDescent="0.3">
      <c r="A1" s="5" t="s">
        <v>23</v>
      </c>
      <c r="B1" s="425"/>
      <c r="C1" s="236"/>
      <c r="D1" s="441"/>
      <c r="E1" s="236"/>
      <c r="F1" s="17"/>
      <c r="G1" s="236"/>
      <c r="H1" s="236"/>
      <c r="I1" s="236"/>
      <c r="J1" s="236"/>
      <c r="K1" s="236"/>
      <c r="L1" s="236"/>
      <c r="M1" s="236"/>
      <c r="N1" s="236"/>
      <c r="O1" s="11"/>
      <c r="P1" s="11"/>
      <c r="Q1" s="11"/>
      <c r="R1" s="12"/>
      <c r="S1" s="12"/>
      <c r="T1" s="12"/>
      <c r="U1" s="11"/>
    </row>
    <row r="2" spans="1:26" ht="19.5" thickBot="1" x14ac:dyDescent="0.35">
      <c r="B2" s="531" t="s">
        <v>594</v>
      </c>
      <c r="C2" s="532"/>
      <c r="D2" s="532"/>
      <c r="E2" s="532"/>
      <c r="F2" s="532"/>
      <c r="G2" s="532"/>
      <c r="H2" s="532"/>
      <c r="I2" s="532"/>
      <c r="J2" s="532"/>
      <c r="K2" s="532"/>
      <c r="L2" s="532"/>
      <c r="M2" s="532"/>
      <c r="N2" s="532"/>
      <c r="O2" s="532"/>
      <c r="P2" s="532"/>
      <c r="Q2" s="532"/>
      <c r="R2" s="532"/>
      <c r="S2" s="532"/>
      <c r="T2" s="533"/>
    </row>
    <row r="3" spans="1:26" x14ac:dyDescent="0.25">
      <c r="B3" s="22"/>
      <c r="C3" s="612" t="s">
        <v>595</v>
      </c>
      <c r="D3" s="612"/>
      <c r="E3" s="612"/>
      <c r="F3" s="612"/>
      <c r="G3" s="612"/>
      <c r="H3" s="612"/>
      <c r="I3" s="612"/>
      <c r="J3" s="612"/>
      <c r="K3" s="613"/>
      <c r="L3" s="614" t="s">
        <v>596</v>
      </c>
      <c r="M3" s="615"/>
      <c r="N3" s="615"/>
      <c r="O3" s="615"/>
      <c r="P3" s="615"/>
      <c r="Q3" s="615"/>
      <c r="R3" s="615"/>
      <c r="S3" s="615"/>
      <c r="T3" s="616"/>
    </row>
    <row r="4" spans="1:26" ht="63" x14ac:dyDescent="0.25">
      <c r="B4" s="22"/>
      <c r="C4" s="41"/>
      <c r="D4" s="23" t="s">
        <v>597</v>
      </c>
      <c r="E4" s="41"/>
      <c r="F4" s="23" t="s">
        <v>598</v>
      </c>
      <c r="G4" s="23" t="s">
        <v>599</v>
      </c>
      <c r="H4" s="42" t="s">
        <v>600</v>
      </c>
      <c r="I4" s="42" t="s">
        <v>601</v>
      </c>
      <c r="J4" s="24" t="s">
        <v>602</v>
      </c>
      <c r="K4" s="24" t="s">
        <v>603</v>
      </c>
      <c r="L4" s="41"/>
      <c r="M4" s="23" t="s">
        <v>604</v>
      </c>
      <c r="N4" s="41"/>
      <c r="O4" s="176" t="s">
        <v>598</v>
      </c>
      <c r="P4" s="24" t="s">
        <v>605</v>
      </c>
      <c r="Q4" s="42" t="s">
        <v>600</v>
      </c>
      <c r="R4" s="51" t="s">
        <v>601</v>
      </c>
      <c r="S4" s="176" t="s">
        <v>602</v>
      </c>
      <c r="T4" s="25" t="s">
        <v>603</v>
      </c>
      <c r="V4" s="79"/>
      <c r="W4" s="423"/>
      <c r="X4" s="423"/>
      <c r="Y4" s="423"/>
      <c r="Z4" s="423"/>
    </row>
    <row r="5" spans="1:26" s="254" customFormat="1" x14ac:dyDescent="0.25">
      <c r="B5" s="4" t="s">
        <v>88</v>
      </c>
      <c r="C5" s="422"/>
      <c r="D5" s="76">
        <v>660703.19869464845</v>
      </c>
      <c r="E5" s="75"/>
      <c r="F5" s="76">
        <v>53301</v>
      </c>
      <c r="G5" s="77">
        <v>61.243246481047123</v>
      </c>
      <c r="H5" s="77">
        <v>63.774380794351842</v>
      </c>
      <c r="I5" s="77">
        <v>3.9688888888888938</v>
      </c>
      <c r="J5" s="77">
        <v>31.777531471225007</v>
      </c>
      <c r="K5" s="77">
        <v>636.93144510731565</v>
      </c>
      <c r="L5" s="75"/>
      <c r="M5" s="95">
        <v>0.52524372310776002</v>
      </c>
      <c r="N5" s="75"/>
      <c r="O5" s="95">
        <v>0.57361737456838036</v>
      </c>
      <c r="P5" s="95">
        <v>0.46377685806073821</v>
      </c>
      <c r="Q5" s="95">
        <v>9.1576860953868078E-2</v>
      </c>
      <c r="R5" s="95">
        <v>0.37185945988631453</v>
      </c>
      <c r="S5" s="95">
        <v>-0.71858087590032094</v>
      </c>
      <c r="T5" s="10">
        <v>0.21058246574352513</v>
      </c>
      <c r="V5" s="423"/>
      <c r="W5" s="423"/>
      <c r="X5" s="423"/>
      <c r="Y5" s="423"/>
      <c r="Z5" s="423"/>
    </row>
    <row r="6" spans="1:26" s="254" customFormat="1" x14ac:dyDescent="0.25">
      <c r="B6" s="4" t="s">
        <v>89</v>
      </c>
      <c r="C6" s="422"/>
      <c r="D6" s="76">
        <v>661753.04380341561</v>
      </c>
      <c r="E6" s="75"/>
      <c r="F6" s="76">
        <v>53381</v>
      </c>
      <c r="G6" s="77">
        <v>61.240665417316208</v>
      </c>
      <c r="H6" s="77">
        <v>63.776858489932529</v>
      </c>
      <c r="I6" s="77">
        <v>3.976666666666671</v>
      </c>
      <c r="J6" s="77">
        <v>31.727531471225006</v>
      </c>
      <c r="K6" s="77">
        <v>638.01818571899128</v>
      </c>
      <c r="L6" s="75"/>
      <c r="M6" s="95">
        <v>0.5137299899641512</v>
      </c>
      <c r="N6" s="75"/>
      <c r="O6" s="95">
        <v>0.59549608970130841</v>
      </c>
      <c r="P6" s="95">
        <v>0.23416933530455708</v>
      </c>
      <c r="Q6" s="95">
        <v>6.9588635837081192E-2</v>
      </c>
      <c r="R6" s="95">
        <v>0.16446624964794321</v>
      </c>
      <c r="S6" s="95">
        <v>-0.62641861360391848</v>
      </c>
      <c r="T6" s="10">
        <v>0.31366905616232454</v>
      </c>
      <c r="V6" s="423"/>
      <c r="W6" s="423"/>
      <c r="X6" s="423"/>
      <c r="Y6" s="423"/>
      <c r="Z6" s="423"/>
    </row>
    <row r="7" spans="1:26" s="254" customFormat="1" x14ac:dyDescent="0.25">
      <c r="B7" s="4" t="s">
        <v>90</v>
      </c>
      <c r="C7" s="422"/>
      <c r="D7" s="76">
        <v>664170.11187846796</v>
      </c>
      <c r="E7" s="75"/>
      <c r="F7" s="76">
        <v>53435</v>
      </c>
      <c r="G7" s="77">
        <v>61.230210130497376</v>
      </c>
      <c r="H7" s="77">
        <v>63.771135600073642</v>
      </c>
      <c r="I7" s="77">
        <v>3.9844444444444496</v>
      </c>
      <c r="J7" s="77">
        <v>31.677531471225009</v>
      </c>
      <c r="K7" s="77">
        <v>640.82055463475251</v>
      </c>
      <c r="L7" s="75"/>
      <c r="M7" s="95">
        <v>0.78069577582864369</v>
      </c>
      <c r="N7" s="75"/>
      <c r="O7" s="95">
        <v>0.55324514028716187</v>
      </c>
      <c r="P7" s="95">
        <v>5.0761411527378009E-2</v>
      </c>
      <c r="Q7" s="95">
        <v>3.4552109102303774E-2</v>
      </c>
      <c r="R7" s="95">
        <v>1.6203703703698835E-2</v>
      </c>
      <c r="S7" s="95">
        <v>-0.62740115300500277</v>
      </c>
      <c r="T7" s="10">
        <v>0.80781819207695893</v>
      </c>
      <c r="V7" s="423"/>
      <c r="W7" s="423"/>
      <c r="X7" s="423"/>
      <c r="Y7" s="423"/>
      <c r="Z7" s="423"/>
    </row>
    <row r="8" spans="1:26" s="254" customFormat="1" x14ac:dyDescent="0.25">
      <c r="B8" s="4" t="s">
        <v>91</v>
      </c>
      <c r="C8" s="422"/>
      <c r="D8" s="76">
        <v>667414.55984514276</v>
      </c>
      <c r="E8" s="75"/>
      <c r="F8" s="76">
        <v>53475</v>
      </c>
      <c r="G8" s="77">
        <v>61.215991820866769</v>
      </c>
      <c r="H8" s="77">
        <v>63.761492285092757</v>
      </c>
      <c r="I8" s="77">
        <v>3.9922222222222281</v>
      </c>
      <c r="J8" s="77">
        <v>31.627531471225005</v>
      </c>
      <c r="K8" s="77">
        <v>644.63620978355766</v>
      </c>
      <c r="L8" s="75"/>
      <c r="M8" s="95">
        <v>1.1378530357722072</v>
      </c>
      <c r="N8" s="75"/>
      <c r="O8" s="95">
        <v>0.47725521880461752</v>
      </c>
      <c r="P8" s="95">
        <v>-3.876034183309951E-2</v>
      </c>
      <c r="Q8" s="95">
        <v>-6.3681200174081631E-3</v>
      </c>
      <c r="R8" s="95">
        <v>-3.239428472262551E-2</v>
      </c>
      <c r="S8" s="95">
        <v>-0.62838677947996135</v>
      </c>
      <c r="T8" s="10">
        <v>1.3332551369197088</v>
      </c>
      <c r="V8" s="423"/>
      <c r="W8" s="423"/>
      <c r="X8" s="423"/>
      <c r="Y8" s="423"/>
      <c r="Z8" s="423"/>
    </row>
    <row r="9" spans="1:26" s="254" customFormat="1" x14ac:dyDescent="0.25">
      <c r="B9" s="4" t="s">
        <v>92</v>
      </c>
      <c r="C9" s="422"/>
      <c r="D9" s="76">
        <v>652180</v>
      </c>
      <c r="E9" s="75"/>
      <c r="F9" s="76">
        <v>53515</v>
      </c>
      <c r="G9" s="77">
        <v>61.195265020092961</v>
      </c>
      <c r="H9" s="77">
        <v>63.745067729263504</v>
      </c>
      <c r="I9" s="77">
        <v>4.0000000000000062</v>
      </c>
      <c r="J9" s="77">
        <v>31.309119573126363</v>
      </c>
      <c r="K9" s="77">
        <v>636.06759626863436</v>
      </c>
      <c r="L9" s="75"/>
      <c r="M9" s="95">
        <v>-1.2900192872514871</v>
      </c>
      <c r="N9" s="75"/>
      <c r="O9" s="95">
        <v>0.40149340537700695</v>
      </c>
      <c r="P9" s="95">
        <v>-7.8345717627836819E-2</v>
      </c>
      <c r="Q9" s="95">
        <v>-4.5963700036322219E-2</v>
      </c>
      <c r="R9" s="95">
        <v>-3.2396908409304537E-2</v>
      </c>
      <c r="S9" s="95">
        <v>-1.4740348806602466</v>
      </c>
      <c r="T9" s="10">
        <v>-0.1356266589312094</v>
      </c>
      <c r="V9" s="423"/>
      <c r="W9" s="423"/>
      <c r="X9" s="423"/>
      <c r="Y9" s="423"/>
      <c r="Z9" s="423"/>
    </row>
    <row r="10" spans="1:26" s="254" customFormat="1" x14ac:dyDescent="0.25">
      <c r="B10" s="4" t="s">
        <v>93</v>
      </c>
      <c r="C10" s="422"/>
      <c r="D10" s="76">
        <v>522347.25431352126</v>
      </c>
      <c r="E10" s="75"/>
      <c r="F10" s="76">
        <v>53555</v>
      </c>
      <c r="G10" s="77">
        <v>60.853309457737559</v>
      </c>
      <c r="H10" s="77">
        <v>63.720742887683315</v>
      </c>
      <c r="I10" s="77">
        <v>4.5</v>
      </c>
      <c r="J10" s="77">
        <v>26.205521953035401</v>
      </c>
      <c r="K10" s="77">
        <v>611.6208420512778</v>
      </c>
      <c r="L10" s="75"/>
      <c r="M10" s="95">
        <v>-21.066134987254713</v>
      </c>
      <c r="N10" s="75"/>
      <c r="O10" s="95">
        <v>0.32595867443472315</v>
      </c>
      <c r="P10" s="95">
        <v>-0.63251428922116437</v>
      </c>
      <c r="Q10" s="95">
        <v>-8.7987404174305617E-2</v>
      </c>
      <c r="R10" s="95">
        <v>-0.54500642205018712</v>
      </c>
      <c r="S10" s="95">
        <v>-17.404472589358999</v>
      </c>
      <c r="T10" s="10">
        <v>-4.1373967480199614</v>
      </c>
      <c r="V10" s="423"/>
      <c r="W10" s="423"/>
      <c r="X10" s="423"/>
      <c r="Y10" s="423"/>
      <c r="Z10" s="423"/>
    </row>
    <row r="11" spans="1:26" s="254" customFormat="1" x14ac:dyDescent="0.25">
      <c r="B11" s="4" t="s">
        <v>94</v>
      </c>
      <c r="C11" s="422"/>
      <c r="D11" s="76">
        <v>616029.42062252865</v>
      </c>
      <c r="E11" s="75"/>
      <c r="F11" s="76">
        <v>53618</v>
      </c>
      <c r="G11" s="77">
        <v>60.831210017755566</v>
      </c>
      <c r="H11" s="77">
        <v>63.697602112833067</v>
      </c>
      <c r="I11" s="77">
        <v>4.5</v>
      </c>
      <c r="J11" s="77">
        <v>30.607669999999999</v>
      </c>
      <c r="K11" s="77">
        <v>617.06955249269504</v>
      </c>
      <c r="L11" s="75"/>
      <c r="M11" s="95">
        <v>-7.248247157611976</v>
      </c>
      <c r="N11" s="75"/>
      <c r="O11" s="95">
        <v>0.34247216244034373</v>
      </c>
      <c r="P11" s="95">
        <v>-0.6516393000962073</v>
      </c>
      <c r="Q11" s="95">
        <v>-0.11530841743468967</v>
      </c>
      <c r="R11" s="95">
        <v>-0.53695003124493157</v>
      </c>
      <c r="S11" s="95">
        <v>-3.3773511430233882</v>
      </c>
      <c r="T11" s="10">
        <v>-3.706342121874473</v>
      </c>
      <c r="V11" s="423"/>
      <c r="W11" s="423"/>
      <c r="X11" s="423"/>
      <c r="Y11" s="423"/>
      <c r="Z11" s="423"/>
    </row>
    <row r="12" spans="1:26" s="254" customFormat="1" x14ac:dyDescent="0.25">
      <c r="B12" s="4" t="s">
        <v>95</v>
      </c>
      <c r="C12" s="422"/>
      <c r="D12" s="76">
        <v>624312.05960691324</v>
      </c>
      <c r="E12" s="75"/>
      <c r="F12" s="76">
        <v>53692</v>
      </c>
      <c r="G12" s="77">
        <v>60.809884594435083</v>
      </c>
      <c r="H12" s="77">
        <v>63.675271826633598</v>
      </c>
      <c r="I12" s="77">
        <v>4.5</v>
      </c>
      <c r="J12" s="77">
        <v>31.123035920587999</v>
      </c>
      <c r="K12" s="77">
        <v>614.3785002059202</v>
      </c>
      <c r="L12" s="75"/>
      <c r="M12" s="95">
        <v>-6.4581300486208137</v>
      </c>
      <c r="N12" s="75"/>
      <c r="O12" s="95">
        <v>0.40579710144927894</v>
      </c>
      <c r="P12" s="95">
        <v>-0.66340055000669862</v>
      </c>
      <c r="Q12" s="95">
        <v>-0.13522340109866082</v>
      </c>
      <c r="R12" s="95">
        <v>-0.52889233511174139</v>
      </c>
      <c r="S12" s="95">
        <v>-1.5951151644446271</v>
      </c>
      <c r="T12" s="10">
        <v>-4.6937651218501575</v>
      </c>
      <c r="V12" s="423"/>
      <c r="W12" s="423"/>
      <c r="X12" s="423"/>
      <c r="Y12" s="423"/>
      <c r="Z12" s="423"/>
    </row>
    <row r="13" spans="1:26" s="254" customFormat="1" x14ac:dyDescent="0.25">
      <c r="B13" s="4" t="s">
        <v>96</v>
      </c>
      <c r="C13" s="422"/>
      <c r="D13" s="76">
        <v>609814.63881640846</v>
      </c>
      <c r="E13" s="75"/>
      <c r="F13" s="76">
        <v>53767</v>
      </c>
      <c r="G13" s="77">
        <v>60.789230003460609</v>
      </c>
      <c r="H13" s="77">
        <v>63.653643982681267</v>
      </c>
      <c r="I13" s="77">
        <v>4.5</v>
      </c>
      <c r="J13" s="77">
        <v>30.45</v>
      </c>
      <c r="K13" s="77">
        <v>612.72852799268014</v>
      </c>
      <c r="L13" s="75"/>
      <c r="M13" s="95">
        <v>-6.495961419177454</v>
      </c>
      <c r="N13" s="75"/>
      <c r="O13" s="95">
        <v>0.47089601046435003</v>
      </c>
      <c r="P13" s="95">
        <v>-0.66350724439061537</v>
      </c>
      <c r="Q13" s="95">
        <v>-0.14342089488480481</v>
      </c>
      <c r="R13" s="95">
        <v>-0.52083333333333703</v>
      </c>
      <c r="S13" s="95">
        <v>-2.7439914786482</v>
      </c>
      <c r="T13" s="10">
        <v>-3.6692748401063513</v>
      </c>
      <c r="V13" s="423"/>
      <c r="W13" s="423"/>
      <c r="X13" s="423"/>
      <c r="Y13" s="423"/>
      <c r="Z13" s="423"/>
    </row>
    <row r="14" spans="1:26" x14ac:dyDescent="0.25">
      <c r="B14" s="4" t="s">
        <v>97</v>
      </c>
      <c r="C14" s="422"/>
      <c r="D14" s="76">
        <v>645942.30327572941</v>
      </c>
      <c r="E14" s="75"/>
      <c r="F14" s="76">
        <v>53842</v>
      </c>
      <c r="G14" s="77">
        <v>60.899000063552243</v>
      </c>
      <c r="H14" s="77">
        <v>63.635318770692002</v>
      </c>
      <c r="I14" s="77">
        <v>4.3</v>
      </c>
      <c r="J14" s="77">
        <v>31.3</v>
      </c>
      <c r="K14" s="77">
        <v>629.38740064624437</v>
      </c>
      <c r="L14" s="75"/>
      <c r="M14" s="95">
        <v>23.66147193108905</v>
      </c>
      <c r="N14" s="75"/>
      <c r="O14" s="95">
        <v>0.5358976752870781</v>
      </c>
      <c r="P14" s="95">
        <v>7.5083189758839985E-2</v>
      </c>
      <c r="Q14" s="95">
        <v>-0.13406013979134768</v>
      </c>
      <c r="R14" s="95">
        <v>0.20942408376962707</v>
      </c>
      <c r="S14" s="95">
        <v>19.440475393295898</v>
      </c>
      <c r="T14" s="10">
        <v>2.9048321073200212</v>
      </c>
      <c r="V14" s="79"/>
      <c r="W14" s="423"/>
      <c r="X14" s="423"/>
      <c r="Y14" s="423"/>
      <c r="Z14" s="423"/>
    </row>
    <row r="15" spans="1:26" x14ac:dyDescent="0.25">
      <c r="A15" s="18"/>
      <c r="B15" s="4" t="s">
        <v>98</v>
      </c>
      <c r="C15" s="43"/>
      <c r="D15" s="76">
        <v>655412.16885741963</v>
      </c>
      <c r="E15" s="75"/>
      <c r="F15" s="76">
        <v>53949</v>
      </c>
      <c r="G15" s="77">
        <v>61.010675143351691</v>
      </c>
      <c r="H15" s="77">
        <v>63.61905645813524</v>
      </c>
      <c r="I15" s="77">
        <v>4.0999999999999988</v>
      </c>
      <c r="J15" s="77">
        <v>31.39</v>
      </c>
      <c r="K15" s="77">
        <v>634.35731893675222</v>
      </c>
      <c r="L15" s="75"/>
      <c r="M15" s="95">
        <v>6.3929979505025436</v>
      </c>
      <c r="N15" s="75"/>
      <c r="O15" s="95">
        <v>0.61733000111903191</v>
      </c>
      <c r="P15" s="95">
        <v>0.29502146273885366</v>
      </c>
      <c r="Q15" s="95">
        <v>-0.12331022219438381</v>
      </c>
      <c r="R15" s="95">
        <v>0.41884816753927634</v>
      </c>
      <c r="S15" s="95">
        <v>2.5559933180147487</v>
      </c>
      <c r="T15" s="10">
        <v>2.8015912265030751</v>
      </c>
      <c r="V15" s="459"/>
      <c r="W15" s="459"/>
      <c r="X15" s="459"/>
      <c r="Y15" s="459"/>
    </row>
    <row r="16" spans="1:26" x14ac:dyDescent="0.25">
      <c r="A16" s="18"/>
      <c r="B16" s="4" t="s">
        <v>99</v>
      </c>
      <c r="C16" s="43"/>
      <c r="D16" s="76">
        <v>662998.80679085827</v>
      </c>
      <c r="E16" s="75"/>
      <c r="F16" s="76">
        <v>54073</v>
      </c>
      <c r="G16" s="73">
        <v>61.036931236602229</v>
      </c>
      <c r="H16" s="73">
        <v>63.601541069577024</v>
      </c>
      <c r="I16" s="73">
        <v>4.0323076923076986</v>
      </c>
      <c r="J16" s="73">
        <v>31.51</v>
      </c>
      <c r="K16" s="73">
        <v>637.5161455745988</v>
      </c>
      <c r="L16" s="75"/>
      <c r="M16" s="95">
        <v>6.1967002861202936</v>
      </c>
      <c r="N16" s="75"/>
      <c r="O16" s="95">
        <v>0.70960292036057471</v>
      </c>
      <c r="P16" s="95">
        <v>0.37337127620189481</v>
      </c>
      <c r="Q16" s="95">
        <v>-0.11579182144257905</v>
      </c>
      <c r="R16" s="95">
        <v>0.48973016512283696</v>
      </c>
      <c r="S16" s="95">
        <v>1.2433365446718136</v>
      </c>
      <c r="T16" s="10">
        <v>3.7660245859716168</v>
      </c>
      <c r="V16" s="459"/>
      <c r="W16" s="459"/>
      <c r="X16" s="459"/>
      <c r="Y16" s="459"/>
    </row>
    <row r="17" spans="1:42" x14ac:dyDescent="0.25">
      <c r="A17" s="18"/>
      <c r="B17" s="4" t="s">
        <v>100</v>
      </c>
      <c r="C17" s="43"/>
      <c r="D17" s="76">
        <v>668811.68090190878</v>
      </c>
      <c r="E17" s="75"/>
      <c r="F17" s="76">
        <v>54198</v>
      </c>
      <c r="G17" s="73">
        <v>61.014684895635966</v>
      </c>
      <c r="H17" s="73">
        <v>63.585495386011971</v>
      </c>
      <c r="I17" s="73">
        <v>4.0430769230769297</v>
      </c>
      <c r="J17" s="73">
        <v>31.618500000000001</v>
      </c>
      <c r="K17" s="73">
        <v>639.65375435467047</v>
      </c>
      <c r="L17" s="75"/>
      <c r="M17" s="95">
        <v>9.6745860676627835</v>
      </c>
      <c r="N17" s="75"/>
      <c r="O17" s="95">
        <v>0.80160693362099078</v>
      </c>
      <c r="P17" s="95">
        <v>0.37087966431310626</v>
      </c>
      <c r="Q17" s="95">
        <v>-0.10706157951905215</v>
      </c>
      <c r="R17" s="95">
        <v>0.47845348368908969</v>
      </c>
      <c r="S17" s="95">
        <v>3.8374384236453229</v>
      </c>
      <c r="T17" s="10">
        <v>4.3943157747523776</v>
      </c>
      <c r="V17" s="459"/>
      <c r="W17" s="459"/>
      <c r="X17" s="459"/>
      <c r="Y17" s="459"/>
    </row>
    <row r="18" spans="1:42" x14ac:dyDescent="0.25">
      <c r="A18" s="18"/>
      <c r="B18" s="4" t="s">
        <v>101</v>
      </c>
      <c r="C18" s="43"/>
      <c r="D18" s="76">
        <v>675181.19634597062</v>
      </c>
      <c r="E18" s="75"/>
      <c r="F18" s="76">
        <v>54322</v>
      </c>
      <c r="G18" s="73">
        <v>60.997324554394474</v>
      </c>
      <c r="H18" s="73">
        <v>63.574538539816253</v>
      </c>
      <c r="I18" s="73">
        <v>4.0538461538461599</v>
      </c>
      <c r="J18" s="73">
        <v>31.701609621082369</v>
      </c>
      <c r="K18" s="73">
        <v>642.76539504233551</v>
      </c>
      <c r="L18" s="75"/>
      <c r="M18" s="95">
        <v>4.5265487214513955</v>
      </c>
      <c r="N18" s="75"/>
      <c r="O18" s="95">
        <v>0.89149734408082715</v>
      </c>
      <c r="P18" s="95">
        <v>0.161455016896217</v>
      </c>
      <c r="Q18" s="95">
        <v>-9.5513359640375661E-2</v>
      </c>
      <c r="R18" s="95">
        <v>0.25721405031748912</v>
      </c>
      <c r="S18" s="95">
        <v>1.2830978309340768</v>
      </c>
      <c r="T18" s="10">
        <v>2.1255580239380123</v>
      </c>
      <c r="V18" s="459"/>
      <c r="W18" s="459"/>
      <c r="X18" s="459"/>
      <c r="Y18" s="459"/>
    </row>
    <row r="19" spans="1:42" x14ac:dyDescent="0.25">
      <c r="A19" s="18"/>
      <c r="B19" s="4" t="s">
        <v>102</v>
      </c>
      <c r="C19" s="43"/>
      <c r="D19" s="76">
        <v>679883.78689336486</v>
      </c>
      <c r="E19" s="75"/>
      <c r="F19" s="76">
        <v>54472</v>
      </c>
      <c r="G19" s="73">
        <v>60.980676816118027</v>
      </c>
      <c r="H19" s="73">
        <v>63.564322028411297</v>
      </c>
      <c r="I19" s="73">
        <v>4.064615384615391</v>
      </c>
      <c r="J19" s="73">
        <v>31.765218839217155</v>
      </c>
      <c r="K19" s="73">
        <v>644.34323274650546</v>
      </c>
      <c r="L19" s="75"/>
      <c r="M19" s="95">
        <v>3.7337753552251884</v>
      </c>
      <c r="N19" s="75"/>
      <c r="O19" s="95">
        <v>0.96943409516394574</v>
      </c>
      <c r="P19" s="95">
        <v>-4.9168980941738383E-2</v>
      </c>
      <c r="Q19" s="95">
        <v>-8.6034645546750887E-2</v>
      </c>
      <c r="R19" s="95">
        <v>3.689740916017481E-2</v>
      </c>
      <c r="S19" s="95">
        <v>1.1953451392709535</v>
      </c>
      <c r="T19" s="10">
        <v>1.5741780715150755</v>
      </c>
      <c r="V19" s="459"/>
      <c r="W19" s="459"/>
      <c r="X19" s="459"/>
      <c r="Y19" s="459"/>
    </row>
    <row r="20" spans="1:42" x14ac:dyDescent="0.25">
      <c r="A20" s="18"/>
      <c r="B20" s="4" t="s">
        <v>103</v>
      </c>
      <c r="C20" s="43"/>
      <c r="D20" s="76">
        <v>683626.89808258857</v>
      </c>
      <c r="E20" s="75"/>
      <c r="F20" s="76">
        <v>54636</v>
      </c>
      <c r="G20" s="73">
        <v>60.969701417312848</v>
      </c>
      <c r="H20" s="73">
        <v>63.560016553468834</v>
      </c>
      <c r="I20" s="73">
        <v>4.0753846153846212</v>
      </c>
      <c r="J20" s="73">
        <v>31.813872923115959</v>
      </c>
      <c r="K20" s="73">
        <v>645.07414533060205</v>
      </c>
      <c r="L20" s="75"/>
      <c r="M20" s="95">
        <v>3.1113315861875046</v>
      </c>
      <c r="N20" s="75"/>
      <c r="O20" s="95">
        <v>1.041185064634842</v>
      </c>
      <c r="P20" s="95">
        <v>-0.11014613272212204</v>
      </c>
      <c r="Q20" s="95">
        <v>-6.5288537683017012E-2</v>
      </c>
      <c r="R20" s="95">
        <v>-4.4886901040419591E-2</v>
      </c>
      <c r="S20" s="95">
        <v>0.96436979725786909</v>
      </c>
      <c r="T20" s="10">
        <v>1.1855385637631333</v>
      </c>
      <c r="V20" s="459"/>
      <c r="W20" s="459"/>
      <c r="X20" s="459"/>
      <c r="Y20" s="459"/>
    </row>
    <row r="21" spans="1:42" x14ac:dyDescent="0.25">
      <c r="A21" s="18"/>
      <c r="B21" s="4" t="s">
        <v>104</v>
      </c>
      <c r="C21" s="43"/>
      <c r="D21" s="76">
        <v>684745.58160410367</v>
      </c>
      <c r="E21" s="75"/>
      <c r="F21" s="76">
        <v>54799</v>
      </c>
      <c r="G21" s="73">
        <v>60.955292511958419</v>
      </c>
      <c r="H21" s="73">
        <v>63.552130329739782</v>
      </c>
      <c r="I21" s="73">
        <v>4.0861538461538531</v>
      </c>
      <c r="J21" s="73">
        <v>31.851070332493197</v>
      </c>
      <c r="K21" s="73">
        <v>643.60758622298272</v>
      </c>
      <c r="L21" s="75"/>
      <c r="M21" s="95">
        <v>2.3824196193325431</v>
      </c>
      <c r="N21" s="75"/>
      <c r="O21" s="95">
        <v>1.108897007269638</v>
      </c>
      <c r="P21" s="95">
        <v>-9.7341129892147826E-2</v>
      </c>
      <c r="Q21" s="95">
        <v>-5.2472747235254857E-2</v>
      </c>
      <c r="R21" s="95">
        <v>-4.4891938690438948E-2</v>
      </c>
      <c r="S21" s="95">
        <v>0.73555144138146566</v>
      </c>
      <c r="T21" s="10">
        <v>0.61812063814135065</v>
      </c>
      <c r="V21" s="459"/>
      <c r="W21" s="459"/>
      <c r="X21" s="459"/>
      <c r="Y21" s="459"/>
    </row>
    <row r="22" spans="1:42" x14ac:dyDescent="0.25">
      <c r="A22" s="18"/>
      <c r="B22" s="4" t="s">
        <v>105</v>
      </c>
      <c r="C22" s="43"/>
      <c r="D22" s="76">
        <v>687009.12807820516</v>
      </c>
      <c r="E22" s="75"/>
      <c r="F22" s="76">
        <v>54963</v>
      </c>
      <c r="G22" s="73">
        <v>60.938049450626693</v>
      </c>
      <c r="H22" s="73">
        <v>63.541287105422711</v>
      </c>
      <c r="I22" s="73">
        <v>4.0969230769230833</v>
      </c>
      <c r="J22" s="73">
        <v>31.87949850144274</v>
      </c>
      <c r="K22" s="73">
        <v>643.41628418982521</v>
      </c>
      <c r="L22" s="75"/>
      <c r="M22" s="95">
        <v>1.7518159267832623</v>
      </c>
      <c r="N22" s="75"/>
      <c r="O22" s="95">
        <v>1.1800007363499176</v>
      </c>
      <c r="P22" s="95">
        <v>-9.7176563399792304E-2</v>
      </c>
      <c r="Q22" s="95">
        <v>-5.2303068425285648E-2</v>
      </c>
      <c r="R22" s="95">
        <v>-4.4896977471320376E-2</v>
      </c>
      <c r="S22" s="95">
        <v>0.561135167856186</v>
      </c>
      <c r="T22" s="10">
        <v>0.10126387520392743</v>
      </c>
      <c r="V22" s="459"/>
      <c r="W22" s="459"/>
      <c r="X22" s="459"/>
      <c r="Y22" s="459"/>
    </row>
    <row r="23" spans="1:42" x14ac:dyDescent="0.25">
      <c r="A23" s="18"/>
      <c r="B23" s="4" t="s">
        <v>106</v>
      </c>
      <c r="C23" s="43"/>
      <c r="D23" s="76">
        <v>687484.4718202115</v>
      </c>
      <c r="E23" s="75"/>
      <c r="F23" s="76">
        <v>55126</v>
      </c>
      <c r="G23" s="73">
        <v>60.928696074458394</v>
      </c>
      <c r="H23" s="73">
        <v>63.538669097381607</v>
      </c>
      <c r="I23" s="73">
        <v>4.1076923076923135</v>
      </c>
      <c r="J23" s="73">
        <v>31.901218762558777</v>
      </c>
      <c r="K23" s="73">
        <v>641.61905492995083</v>
      </c>
      <c r="L23" s="75"/>
      <c r="M23" s="95">
        <v>1.1179388409270574</v>
      </c>
      <c r="N23" s="75"/>
      <c r="O23" s="95">
        <v>1.200616830665302</v>
      </c>
      <c r="P23" s="95">
        <v>-8.5241332785424007E-2</v>
      </c>
      <c r="Q23" s="95">
        <v>-4.0357436705173999E-2</v>
      </c>
      <c r="R23" s="95">
        <v>-4.4902017383496862E-2</v>
      </c>
      <c r="S23" s="95">
        <v>0.42814099292058927</v>
      </c>
      <c r="T23" s="10">
        <v>-0.4227836466820456</v>
      </c>
      <c r="V23" s="459"/>
      <c r="W23" s="459"/>
      <c r="X23" s="459"/>
      <c r="Y23" s="459"/>
    </row>
    <row r="24" spans="1:42" x14ac:dyDescent="0.25">
      <c r="A24" s="18"/>
      <c r="B24" s="4" t="s">
        <v>107</v>
      </c>
      <c r="C24" s="43"/>
      <c r="D24" s="76">
        <v>686764.04370757297</v>
      </c>
      <c r="E24" s="75"/>
      <c r="F24" s="76">
        <v>55290</v>
      </c>
      <c r="G24" s="73">
        <v>60.919343262168738</v>
      </c>
      <c r="H24" s="73">
        <v>63.536051089340503</v>
      </c>
      <c r="I24" s="73">
        <v>4.1184615384615446</v>
      </c>
      <c r="J24" s="73">
        <v>31.91781041114421</v>
      </c>
      <c r="K24" s="73">
        <v>638.81139683150991</v>
      </c>
      <c r="L24" s="75"/>
      <c r="M24" s="95">
        <v>0.45889733621999884</v>
      </c>
      <c r="N24" s="75"/>
      <c r="O24" s="95">
        <v>1.1970129584889078</v>
      </c>
      <c r="P24" s="95">
        <v>-8.2595377660499292E-2</v>
      </c>
      <c r="Q24" s="95">
        <v>-3.7705251552555552E-2</v>
      </c>
      <c r="R24" s="95">
        <v>-4.4907058427290369E-2</v>
      </c>
      <c r="S24" s="95">
        <v>0.32670491982988992</v>
      </c>
      <c r="T24" s="10">
        <v>-0.97085715563479669</v>
      </c>
      <c r="V24" s="459"/>
      <c r="W24" s="459"/>
      <c r="X24" s="459"/>
      <c r="Y24" s="459"/>
    </row>
    <row r="25" spans="1:42" x14ac:dyDescent="0.25">
      <c r="A25" s="18"/>
      <c r="B25" s="4" t="s">
        <v>108</v>
      </c>
      <c r="C25" s="43"/>
      <c r="D25" s="76">
        <v>692649.80518497271</v>
      </c>
      <c r="E25" s="75"/>
      <c r="F25" s="76">
        <v>55454</v>
      </c>
      <c r="G25" s="73">
        <v>60.909991013757733</v>
      </c>
      <c r="H25" s="73">
        <v>63.5334330812994</v>
      </c>
      <c r="I25" s="73">
        <v>4.1292307692307757</v>
      </c>
      <c r="J25" s="73">
        <v>31.930482378938628</v>
      </c>
      <c r="K25" s="73">
        <v>642.22443205574734</v>
      </c>
      <c r="L25" s="75"/>
      <c r="M25" s="95">
        <v>1.1543299866721757</v>
      </c>
      <c r="N25" s="75"/>
      <c r="O25" s="95">
        <v>1.1952772860818639</v>
      </c>
      <c r="P25" s="95">
        <v>-7.4319220421747989E-2</v>
      </c>
      <c r="Q25" s="95">
        <v>-2.9420333108221008E-2</v>
      </c>
      <c r="R25" s="95">
        <v>-4.4912100603111682E-2</v>
      </c>
      <c r="S25" s="95">
        <v>0.24932300741058455</v>
      </c>
      <c r="T25" s="10">
        <v>-0.21490644250363733</v>
      </c>
      <c r="V25" s="459"/>
      <c r="W25" s="459"/>
      <c r="X25" s="459"/>
      <c r="Y25" s="459"/>
      <c r="AK25" s="254"/>
      <c r="AL25" s="254"/>
      <c r="AM25" s="254"/>
      <c r="AN25" s="254"/>
      <c r="AO25" s="254"/>
      <c r="AP25" s="254"/>
    </row>
    <row r="26" spans="1:42" x14ac:dyDescent="0.25">
      <c r="A26" s="18"/>
      <c r="B26" s="4" t="s">
        <v>109</v>
      </c>
      <c r="C26" s="43"/>
      <c r="D26" s="76">
        <v>697146.4798004101</v>
      </c>
      <c r="E26" s="75"/>
      <c r="F26" s="76">
        <v>55617</v>
      </c>
      <c r="G26" s="73">
        <v>60.900639329225399</v>
      </c>
      <c r="H26" s="73">
        <v>63.530815073258296</v>
      </c>
      <c r="I26" s="73">
        <v>4.1400000000000059</v>
      </c>
      <c r="J26" s="73">
        <v>31.940159477261279</v>
      </c>
      <c r="K26" s="73">
        <v>644.40299097917364</v>
      </c>
      <c r="L26" s="75"/>
      <c r="M26" s="95">
        <v>1.4755774425534218</v>
      </c>
      <c r="N26" s="75"/>
      <c r="O26" s="95">
        <v>1.1898913814748058</v>
      </c>
      <c r="P26" s="95">
        <v>-6.1390414919015868E-2</v>
      </c>
      <c r="Q26" s="95">
        <v>-1.6480673655605571E-2</v>
      </c>
      <c r="R26" s="95">
        <v>-4.4917143911327173E-2</v>
      </c>
      <c r="S26" s="95">
        <v>0.19028208933649093</v>
      </c>
      <c r="T26" s="10">
        <v>0.15335433895504735</v>
      </c>
      <c r="V26" s="459"/>
      <c r="W26" s="459"/>
      <c r="X26" s="459"/>
      <c r="Y26" s="459"/>
      <c r="AK26" s="254"/>
      <c r="AL26" s="254"/>
      <c r="AM26" s="254"/>
      <c r="AN26" s="254"/>
      <c r="AO26" s="254"/>
      <c r="AP26" s="254"/>
    </row>
    <row r="27" spans="1:42" x14ac:dyDescent="0.25">
      <c r="A27" s="18"/>
      <c r="B27" s="4" t="s">
        <v>110</v>
      </c>
      <c r="C27" s="43"/>
      <c r="D27" s="76">
        <v>699300.15909551596</v>
      </c>
      <c r="E27" s="75"/>
      <c r="F27" s="76">
        <v>55771</v>
      </c>
      <c r="G27" s="73">
        <v>60.898129706717192</v>
      </c>
      <c r="H27" s="73">
        <v>63.528197065217192</v>
      </c>
      <c r="I27" s="73">
        <v>4.1400000000000059</v>
      </c>
      <c r="J27" s="73">
        <v>31.947548814008403</v>
      </c>
      <c r="K27" s="73">
        <v>644.48631224320638</v>
      </c>
      <c r="L27" s="75"/>
      <c r="M27" s="95">
        <v>1.7186842408266623</v>
      </c>
      <c r="N27" s="75"/>
      <c r="O27" s="95">
        <v>1.1700468018720711</v>
      </c>
      <c r="P27" s="95">
        <v>-5.0167441141113489E-2</v>
      </c>
      <c r="Q27" s="95">
        <v>-1.648135271509199E-2</v>
      </c>
      <c r="R27" s="95">
        <v>-3.3691641264232963E-2</v>
      </c>
      <c r="S27" s="95">
        <v>0.14522972239543464</v>
      </c>
      <c r="T27" s="10">
        <v>0.44687845400237514</v>
      </c>
      <c r="V27" s="459"/>
      <c r="W27" s="459"/>
      <c r="X27" s="459"/>
      <c r="Y27" s="459"/>
      <c r="AK27" s="254"/>
      <c r="AL27" s="254"/>
      <c r="AM27" s="254"/>
      <c r="AN27" s="254"/>
      <c r="AO27" s="254"/>
      <c r="AP27" s="254"/>
    </row>
    <row r="28" spans="1:42" x14ac:dyDescent="0.25">
      <c r="A28" s="18"/>
      <c r="B28" s="4" t="s">
        <v>111</v>
      </c>
      <c r="C28" s="43"/>
      <c r="D28" s="76">
        <v>702146.8933584441</v>
      </c>
      <c r="E28" s="75"/>
      <c r="F28" s="76">
        <v>55918</v>
      </c>
      <c r="G28" s="73">
        <v>60.895620084208993</v>
      </c>
      <c r="H28" s="73">
        <v>63.525579057176088</v>
      </c>
      <c r="I28" s="73">
        <v>4.1400000000000059</v>
      </c>
      <c r="J28" s="73">
        <v>31.953190834058592</v>
      </c>
      <c r="K28" s="73">
        <v>645.32138706677995</v>
      </c>
      <c r="L28" s="75"/>
      <c r="M28" s="95">
        <v>2.2399031795294677</v>
      </c>
      <c r="N28" s="75"/>
      <c r="O28" s="95">
        <v>1.1358292638813605</v>
      </c>
      <c r="P28" s="95">
        <v>-3.8941946333292954E-2</v>
      </c>
      <c r="Q28" s="95">
        <v>-1.6482031830544752E-2</v>
      </c>
      <c r="R28" s="95">
        <v>-2.2463616963230848E-2</v>
      </c>
      <c r="S28" s="95">
        <v>0.11084852769860376</v>
      </c>
      <c r="T28" s="10">
        <v>1.0190785993423823</v>
      </c>
      <c r="V28" s="459"/>
      <c r="W28" s="459"/>
      <c r="X28" s="459"/>
      <c r="Y28" s="459"/>
      <c r="AK28" s="254"/>
      <c r="AL28" s="460"/>
      <c r="AM28" s="461"/>
      <c r="AN28" s="461"/>
      <c r="AO28" s="461"/>
      <c r="AP28" s="254"/>
    </row>
    <row r="29" spans="1:42" x14ac:dyDescent="0.25">
      <c r="A29" s="18"/>
      <c r="B29" s="4" t="s">
        <v>112</v>
      </c>
      <c r="C29" s="43"/>
      <c r="D29" s="76">
        <v>707269.52992161224</v>
      </c>
      <c r="E29" s="75"/>
      <c r="F29" s="76">
        <v>56065</v>
      </c>
      <c r="G29" s="73">
        <v>60.893110461700786</v>
      </c>
      <c r="H29" s="73">
        <v>63.522961049134985</v>
      </c>
      <c r="I29" s="73">
        <v>4.1400000000000059</v>
      </c>
      <c r="J29" s="73">
        <v>31.955498480200252</v>
      </c>
      <c r="K29" s="73">
        <v>648.30499357055714</v>
      </c>
      <c r="L29" s="75"/>
      <c r="M29" s="95">
        <v>2.1106949900513428</v>
      </c>
      <c r="N29" s="75"/>
      <c r="O29" s="95">
        <v>1.1018141162044248</v>
      </c>
      <c r="P29" s="95">
        <v>-2.7713929646011604E-2</v>
      </c>
      <c r="Q29" s="95">
        <v>-1.6482711001963857E-2</v>
      </c>
      <c r="R29" s="95">
        <v>-1.1233070158545022E-2</v>
      </c>
      <c r="S29" s="95">
        <v>7.8345516252276148E-2</v>
      </c>
      <c r="T29" s="10">
        <v>0.94679697801998142</v>
      </c>
      <c r="V29" s="459"/>
      <c r="W29" s="459"/>
      <c r="X29" s="459"/>
      <c r="Y29" s="459"/>
      <c r="AK29" s="254"/>
      <c r="AL29" s="460"/>
      <c r="AM29" s="461"/>
      <c r="AN29" s="461"/>
      <c r="AO29" s="461"/>
      <c r="AP29" s="254"/>
    </row>
    <row r="30" spans="1:42" x14ac:dyDescent="0.25">
      <c r="A30" s="18"/>
      <c r="B30" s="4" t="s">
        <v>113</v>
      </c>
      <c r="C30" s="43"/>
      <c r="D30" s="76">
        <v>709130.15272293391</v>
      </c>
      <c r="E30" s="75"/>
      <c r="F30" s="76">
        <v>56213</v>
      </c>
      <c r="G30" s="73">
        <v>60.890600839192608</v>
      </c>
      <c r="H30" s="73">
        <v>63.520343041093902</v>
      </c>
      <c r="I30" s="73">
        <v>4.1400000000000059</v>
      </c>
      <c r="J30" s="73">
        <v>31.957260169359721</v>
      </c>
      <c r="K30" s="73">
        <v>648.29010202491406</v>
      </c>
      <c r="L30" s="75"/>
      <c r="M30" s="95">
        <v>1.7189605441247702</v>
      </c>
      <c r="N30" s="75"/>
      <c r="O30" s="95">
        <v>1.0716147940377896</v>
      </c>
      <c r="P30" s="95">
        <v>-1.64833902293271E-2</v>
      </c>
      <c r="Q30" s="95">
        <v>-1.64833902293271E-2</v>
      </c>
      <c r="R30" s="95">
        <v>0</v>
      </c>
      <c r="S30" s="95">
        <v>5.3539783076583802E-2</v>
      </c>
      <c r="T30" s="10">
        <v>0.60321120481361401</v>
      </c>
      <c r="V30" s="459"/>
      <c r="W30" s="459"/>
      <c r="X30" s="459"/>
      <c r="Y30" s="459"/>
      <c r="AK30" s="254"/>
      <c r="AL30" s="460"/>
      <c r="AM30" s="461"/>
      <c r="AN30" s="461"/>
      <c r="AO30" s="461"/>
      <c r="AP30" s="254"/>
    </row>
    <row r="31" spans="1:42" x14ac:dyDescent="0.25">
      <c r="A31" s="18"/>
      <c r="B31" s="4" t="s">
        <v>114</v>
      </c>
      <c r="C31" s="43"/>
      <c r="D31" s="76">
        <v>711326.45446639927</v>
      </c>
      <c r="E31" s="75"/>
      <c r="F31" s="76">
        <v>56351</v>
      </c>
      <c r="G31" s="73">
        <v>60.884581498075953</v>
      </c>
      <c r="H31" s="73">
        <v>63.514063736778589</v>
      </c>
      <c r="I31" s="73">
        <v>4.1400000000000059</v>
      </c>
      <c r="J31" s="73">
        <v>31.949985597988626</v>
      </c>
      <c r="K31" s="73">
        <v>648.91728316399292</v>
      </c>
      <c r="L31" s="75"/>
      <c r="M31" s="95">
        <v>1.7197615665407895</v>
      </c>
      <c r="N31" s="75"/>
      <c r="O31" s="95">
        <v>1.0399670079431989</v>
      </c>
      <c r="P31" s="95">
        <v>-2.2247331250546676E-2</v>
      </c>
      <c r="Q31" s="95">
        <v>-2.2247331250557778E-2</v>
      </c>
      <c r="R31" s="95">
        <v>0</v>
      </c>
      <c r="S31" s="95">
        <v>7.6274520915742272E-3</v>
      </c>
      <c r="T31" s="10">
        <v>0.68751978693915028</v>
      </c>
      <c r="V31" s="459"/>
      <c r="W31" s="459"/>
      <c r="X31" s="459"/>
      <c r="Y31" s="459"/>
      <c r="AK31" s="254"/>
      <c r="AL31" s="460"/>
      <c r="AM31" s="461"/>
      <c r="AN31" s="461"/>
      <c r="AO31" s="461"/>
      <c r="AP31" s="254"/>
    </row>
    <row r="32" spans="1:42" x14ac:dyDescent="0.25">
      <c r="A32" s="18"/>
      <c r="B32" s="4" t="s">
        <v>115</v>
      </c>
      <c r="C32" s="43"/>
      <c r="D32" s="76">
        <v>713320.69906368689</v>
      </c>
      <c r="E32" s="75"/>
      <c r="F32" s="76">
        <v>56436.155299999999</v>
      </c>
      <c r="G32" s="73">
        <v>60.872005167956161</v>
      </c>
      <c r="H32" s="73">
        <v>63.500944260333995</v>
      </c>
      <c r="I32" s="73">
        <v>4.1400000000000059</v>
      </c>
      <c r="J32" s="73">
        <v>31.948103981079861</v>
      </c>
      <c r="K32" s="73">
        <v>649.92719508865252</v>
      </c>
      <c r="L32" s="75"/>
      <c r="M32" s="95">
        <v>1.5913772190598641</v>
      </c>
      <c r="N32" s="75"/>
      <c r="O32" s="95">
        <v>0.92663417861869046</v>
      </c>
      <c r="P32" s="95">
        <v>-3.8779334573124657E-2</v>
      </c>
      <c r="Q32" s="95">
        <v>-3.8779334573113555E-2</v>
      </c>
      <c r="R32" s="95">
        <v>0</v>
      </c>
      <c r="S32" s="95">
        <v>-1.5919702683686587E-2</v>
      </c>
      <c r="T32" s="10">
        <v>0.71372313302797696</v>
      </c>
      <c r="V32" s="459"/>
      <c r="W32" s="459"/>
      <c r="X32" s="459"/>
      <c r="Y32" s="459"/>
      <c r="AK32" s="254"/>
      <c r="AL32" s="460"/>
      <c r="AM32" s="461"/>
      <c r="AN32" s="461"/>
      <c r="AO32" s="461"/>
      <c r="AP32" s="254"/>
    </row>
    <row r="33" spans="1:42" x14ac:dyDescent="0.25">
      <c r="A33" s="18"/>
      <c r="B33" s="4" t="s">
        <v>116</v>
      </c>
      <c r="C33" s="43"/>
      <c r="D33" s="76">
        <v>715733.27330357069</v>
      </c>
      <c r="E33" s="75"/>
      <c r="F33" s="76">
        <v>56521.3105</v>
      </c>
      <c r="G33" s="73">
        <v>60.85548621246955</v>
      </c>
      <c r="H33" s="73">
        <v>63.483711884487334</v>
      </c>
      <c r="I33" s="73">
        <v>4.1400000000000059</v>
      </c>
      <c r="J33" s="73">
        <v>31.944904293997652</v>
      </c>
      <c r="K33" s="73">
        <v>651.38485420944312</v>
      </c>
      <c r="L33" s="75"/>
      <c r="M33" s="95">
        <v>1.1966786386084616</v>
      </c>
      <c r="N33" s="75"/>
      <c r="O33" s="95">
        <v>0.81389547846248966</v>
      </c>
      <c r="P33" s="95">
        <v>-6.1787366330878779E-2</v>
      </c>
      <c r="Q33" s="95">
        <v>-6.1787366330878779E-2</v>
      </c>
      <c r="R33" s="95">
        <v>0</v>
      </c>
      <c r="S33" s="95">
        <v>-3.3152936760361129E-2</v>
      </c>
      <c r="T33" s="10">
        <v>0.47506353790729428</v>
      </c>
      <c r="V33" s="459"/>
      <c r="W33" s="459"/>
      <c r="X33" s="459"/>
      <c r="Y33" s="459"/>
      <c r="AK33" s="254"/>
      <c r="AL33" s="460"/>
      <c r="AM33" s="461"/>
      <c r="AN33" s="461"/>
      <c r="AO33" s="461"/>
      <c r="AP33" s="254"/>
    </row>
    <row r="34" spans="1:42" x14ac:dyDescent="0.25">
      <c r="A34" s="18"/>
      <c r="B34" s="4" t="s">
        <v>117</v>
      </c>
      <c r="C34" s="43"/>
      <c r="D34" s="76">
        <v>718016.68807952467</v>
      </c>
      <c r="E34" s="75"/>
      <c r="F34" s="76">
        <v>56606.465799999998</v>
      </c>
      <c r="G34" s="73">
        <v>60.835024631616079</v>
      </c>
      <c r="H34" s="73">
        <v>63.462366609238558</v>
      </c>
      <c r="I34" s="73">
        <v>4.1400000000000006</v>
      </c>
      <c r="J34" s="73">
        <v>31.94038653674211</v>
      </c>
      <c r="K34" s="73">
        <v>652.79172658441303</v>
      </c>
      <c r="L34" s="75"/>
      <c r="M34" s="95">
        <v>1.2531599907954938</v>
      </c>
      <c r="N34" s="75"/>
      <c r="O34" s="95">
        <v>0.6999551705121565</v>
      </c>
      <c r="P34" s="95">
        <v>-9.1272227257699345E-2</v>
      </c>
      <c r="Q34" s="95">
        <v>-9.1272227257710448E-2</v>
      </c>
      <c r="R34" s="95">
        <v>0</v>
      </c>
      <c r="S34" s="95">
        <v>-5.2800623483328923E-2</v>
      </c>
      <c r="T34" s="10">
        <v>0.69438428034582778</v>
      </c>
      <c r="V34" s="459"/>
      <c r="W34" s="459"/>
      <c r="X34" s="459"/>
      <c r="Y34" s="459"/>
      <c r="AK34" s="254"/>
      <c r="AL34" s="460"/>
      <c r="AM34" s="461"/>
      <c r="AN34" s="461"/>
      <c r="AO34" s="461"/>
      <c r="AP34" s="254"/>
    </row>
    <row r="35" spans="1:42" x14ac:dyDescent="0.25">
      <c r="A35" s="18"/>
      <c r="B35" s="4" t="s">
        <v>118</v>
      </c>
      <c r="C35" s="43"/>
      <c r="D35" s="76">
        <v>720227.44297716487</v>
      </c>
      <c r="E35" s="75"/>
      <c r="F35" s="76">
        <v>56694.243199999997</v>
      </c>
      <c r="G35" s="73">
        <v>60.816302597491507</v>
      </c>
      <c r="H35" s="73">
        <v>63.44283600823232</v>
      </c>
      <c r="I35" s="73">
        <v>4.1400000000000006</v>
      </c>
      <c r="J35" s="73">
        <v>31.93394584910952</v>
      </c>
      <c r="K35" s="73">
        <v>654.12101984929211</v>
      </c>
      <c r="L35" s="75"/>
      <c r="M35" s="95">
        <v>1.2513225755736324</v>
      </c>
      <c r="N35" s="75"/>
      <c r="O35" s="95">
        <v>0.60911643094176959</v>
      </c>
      <c r="P35" s="95">
        <v>-0.11214481385012354</v>
      </c>
      <c r="Q35" s="95">
        <v>-0.11214481385013464</v>
      </c>
      <c r="R35" s="95">
        <v>0</v>
      </c>
      <c r="S35" s="95">
        <v>-5.0202679528332794E-2</v>
      </c>
      <c r="T35" s="10">
        <v>0.80191063180299338</v>
      </c>
      <c r="V35" s="459"/>
      <c r="W35" s="459"/>
      <c r="X35" s="459"/>
      <c r="Y35" s="459"/>
      <c r="AK35" s="254"/>
      <c r="AL35" s="460"/>
      <c r="AM35" s="461"/>
      <c r="AN35" s="461"/>
      <c r="AO35" s="461"/>
      <c r="AP35" s="254"/>
    </row>
    <row r="36" spans="1:42" x14ac:dyDescent="0.25">
      <c r="A36" s="18"/>
      <c r="B36" s="4" t="s">
        <v>119</v>
      </c>
      <c r="C36" s="43"/>
      <c r="D36" s="175">
        <v>722449.71438951092</v>
      </c>
      <c r="E36" s="75"/>
      <c r="F36" s="76">
        <v>56782.020600000003</v>
      </c>
      <c r="G36" s="73">
        <v>60.799320110095827</v>
      </c>
      <c r="H36" s="73">
        <v>63.425120081468627</v>
      </c>
      <c r="I36" s="73">
        <v>4.1400000000000006</v>
      </c>
      <c r="J36" s="73">
        <v>31.925582231099977</v>
      </c>
      <c r="K36" s="73">
        <v>655.47967761895291</v>
      </c>
      <c r="L36" s="75"/>
      <c r="M36" s="95">
        <v>1.2797911707604914</v>
      </c>
      <c r="N36" s="75"/>
      <c r="O36" s="95">
        <v>0.61284348333345839</v>
      </c>
      <c r="P36" s="95">
        <v>-0.11940638009176885</v>
      </c>
      <c r="Q36" s="95">
        <v>-0.11940638009179105</v>
      </c>
      <c r="R36" s="95">
        <v>0</v>
      </c>
      <c r="S36" s="95">
        <v>-7.0494793660436095E-2</v>
      </c>
      <c r="T36" s="10">
        <v>0.85432377230236778</v>
      </c>
      <c r="V36" s="459"/>
      <c r="W36" s="459"/>
      <c r="X36" s="459"/>
      <c r="Y36" s="459"/>
      <c r="AK36" s="254"/>
      <c r="AL36" s="460"/>
      <c r="AM36" s="461"/>
      <c r="AN36" s="461"/>
      <c r="AO36" s="461"/>
      <c r="AP36" s="254"/>
    </row>
    <row r="37" spans="1:42" x14ac:dyDescent="0.25">
      <c r="A37" s="18"/>
      <c r="B37" s="4" t="s">
        <v>120</v>
      </c>
      <c r="C37" s="43"/>
      <c r="D37" s="175">
        <v>724610.75137441361</v>
      </c>
      <c r="E37" s="75"/>
      <c r="F37" s="76">
        <v>56869.798000000003</v>
      </c>
      <c r="G37" s="73">
        <v>60.784077169428848</v>
      </c>
      <c r="H37" s="73">
        <v>63.409218828947267</v>
      </c>
      <c r="I37" s="73">
        <v>4.1400000000000006</v>
      </c>
      <c r="J37" s="73">
        <v>31.915295682713285</v>
      </c>
      <c r="K37" s="73">
        <v>656.80188060542605</v>
      </c>
      <c r="L37" s="75"/>
      <c r="M37" s="95">
        <v>1.2403332920192023</v>
      </c>
      <c r="N37" s="75"/>
      <c r="O37" s="95">
        <v>0.61655948334744526</v>
      </c>
      <c r="P37" s="95">
        <v>-0.11734199738604456</v>
      </c>
      <c r="Q37" s="95">
        <v>-0.11734199738605566</v>
      </c>
      <c r="R37" s="95">
        <v>0</v>
      </c>
      <c r="S37" s="95">
        <v>-9.2686492380356089E-2</v>
      </c>
      <c r="T37" s="10">
        <v>0.83161687917312488</v>
      </c>
      <c r="V37" s="459"/>
      <c r="W37" s="459"/>
      <c r="X37" s="459"/>
      <c r="Y37" s="459"/>
      <c r="AK37" s="254"/>
      <c r="AL37" s="460"/>
      <c r="AM37" s="461"/>
      <c r="AN37" s="461"/>
      <c r="AO37" s="461"/>
      <c r="AP37" s="254"/>
    </row>
    <row r="38" spans="1:42" x14ac:dyDescent="0.25">
      <c r="A38" s="18"/>
      <c r="B38" s="4" t="s">
        <v>121</v>
      </c>
      <c r="C38" s="43"/>
      <c r="D38" s="175">
        <v>726767.18412991089</v>
      </c>
      <c r="E38" s="75"/>
      <c r="F38" s="76">
        <v>56957.575499999999</v>
      </c>
      <c r="G38" s="73">
        <v>60.770573775490689</v>
      </c>
      <c r="H38" s="73">
        <v>63.395132250668361</v>
      </c>
      <c r="I38" s="73">
        <v>4.1400000000000006</v>
      </c>
      <c r="J38" s="73">
        <v>31.903086203949645</v>
      </c>
      <c r="K38" s="73">
        <v>658.13923320564322</v>
      </c>
      <c r="L38" s="75"/>
      <c r="M38" s="95">
        <v>1.2187037147828983</v>
      </c>
      <c r="N38" s="75"/>
      <c r="O38" s="95">
        <v>0.62026430203314664</v>
      </c>
      <c r="P38" s="95">
        <v>-0.10594366734569816</v>
      </c>
      <c r="Q38" s="95">
        <v>-0.10594366734569816</v>
      </c>
      <c r="R38" s="95">
        <v>0</v>
      </c>
      <c r="S38" s="95">
        <v>-0.11678109389677838</v>
      </c>
      <c r="T38" s="10">
        <v>0.8191749992313424</v>
      </c>
      <c r="V38" s="459"/>
      <c r="W38" s="459"/>
      <c r="X38" s="459"/>
      <c r="Y38" s="459"/>
      <c r="AK38" s="254"/>
      <c r="AL38" s="460"/>
      <c r="AM38" s="461"/>
      <c r="AN38" s="461"/>
      <c r="AO38" s="461"/>
      <c r="AP38" s="254"/>
    </row>
    <row r="39" spans="1:42" x14ac:dyDescent="0.25">
      <c r="A39" s="18"/>
      <c r="B39" s="4" t="s">
        <v>122</v>
      </c>
      <c r="C39" s="43"/>
      <c r="D39" s="175">
        <v>729022.64044004213</v>
      </c>
      <c r="E39" s="75"/>
      <c r="F39" s="76">
        <v>57050.804900000003</v>
      </c>
      <c r="G39" s="73">
        <v>60.757395060981089</v>
      </c>
      <c r="H39" s="73">
        <v>63.38138437406748</v>
      </c>
      <c r="I39" s="73">
        <v>4.1400000000000006</v>
      </c>
      <c r="J39" s="73">
        <v>31.890174945024505</v>
      </c>
      <c r="K39" s="73">
        <v>659.51274474113791</v>
      </c>
      <c r="L39" s="75"/>
      <c r="M39" s="95">
        <v>1.2211694442690213</v>
      </c>
      <c r="N39" s="75"/>
      <c r="O39" s="95">
        <v>0.62892046859530648</v>
      </c>
      <c r="P39" s="95">
        <v>-9.686142365525896E-2</v>
      </c>
      <c r="Q39" s="95">
        <v>-9.6861423655247858E-2</v>
      </c>
      <c r="R39" s="95">
        <v>0</v>
      </c>
      <c r="S39" s="95">
        <v>-0.13706700791639159</v>
      </c>
      <c r="T39" s="10">
        <v>0.82427023872249094</v>
      </c>
      <c r="V39" s="459"/>
      <c r="W39" s="459"/>
      <c r="X39" s="459"/>
      <c r="Y39" s="459"/>
      <c r="AK39" s="254"/>
      <c r="AL39" s="460"/>
      <c r="AM39" s="461"/>
      <c r="AN39" s="461"/>
      <c r="AO39" s="461"/>
      <c r="AP39" s="254"/>
    </row>
    <row r="40" spans="1:42" x14ac:dyDescent="0.25">
      <c r="A40" s="18"/>
      <c r="B40" s="4" t="s">
        <v>123</v>
      </c>
      <c r="C40" s="43"/>
      <c r="D40" s="175">
        <v>731304.20840261388</v>
      </c>
      <c r="E40" s="75"/>
      <c r="F40" s="76">
        <v>57144.034399999997</v>
      </c>
      <c r="G40" s="73">
        <v>60.744541025900141</v>
      </c>
      <c r="H40" s="73">
        <v>63.367975199144738</v>
      </c>
      <c r="I40" s="73">
        <v>4.1400000000000006</v>
      </c>
      <c r="J40" s="73">
        <v>31.876561905938075</v>
      </c>
      <c r="K40" s="73">
        <v>660.91931697586006</v>
      </c>
      <c r="L40" s="75"/>
      <c r="M40" s="95">
        <v>1.2256208060910101</v>
      </c>
      <c r="N40" s="75"/>
      <c r="O40" s="95">
        <v>0.63755004872085852</v>
      </c>
      <c r="P40" s="95">
        <v>-9.0098185467357705E-2</v>
      </c>
      <c r="Q40" s="95">
        <v>-9.0098185467346603E-2</v>
      </c>
      <c r="R40" s="95">
        <v>0</v>
      </c>
      <c r="S40" s="95">
        <v>-0.15354559489959563</v>
      </c>
      <c r="T40" s="10">
        <v>0.82987154943792163</v>
      </c>
      <c r="V40" s="459"/>
      <c r="W40" s="459"/>
      <c r="X40" s="459"/>
      <c r="Y40" s="459"/>
      <c r="AK40" s="254"/>
      <c r="AL40" s="460"/>
      <c r="AM40" s="461"/>
      <c r="AN40" s="461"/>
      <c r="AO40" s="461"/>
      <c r="AP40" s="254"/>
    </row>
    <row r="41" spans="1:42" x14ac:dyDescent="0.25">
      <c r="A41" s="18"/>
      <c r="B41" s="4" t="s">
        <v>124</v>
      </c>
      <c r="C41" s="43"/>
      <c r="D41" s="175">
        <v>733612.19590513082</v>
      </c>
      <c r="E41" s="75"/>
      <c r="F41" s="76">
        <v>57237.263899999998</v>
      </c>
      <c r="G41" s="73">
        <v>60.732011670247857</v>
      </c>
      <c r="H41" s="73">
        <v>63.35490472590012</v>
      </c>
      <c r="I41" s="73">
        <v>4.1400000000000006</v>
      </c>
      <c r="J41" s="73">
        <v>31.862247086690346</v>
      </c>
      <c r="K41" s="73">
        <v>662.35925621682247</v>
      </c>
      <c r="L41" s="75"/>
      <c r="M41" s="95">
        <v>1.2422455109372343</v>
      </c>
      <c r="N41" s="75"/>
      <c r="O41" s="95">
        <v>0.64615298967651835</v>
      </c>
      <c r="P41" s="95">
        <v>-8.5656477165663159E-2</v>
      </c>
      <c r="Q41" s="95">
        <v>-8.5656477165674261E-2</v>
      </c>
      <c r="R41" s="95">
        <v>0</v>
      </c>
      <c r="S41" s="95">
        <v>-0.16621684019576533</v>
      </c>
      <c r="T41" s="10">
        <v>0.84612662897276536</v>
      </c>
      <c r="V41" s="459"/>
      <c r="W41" s="459"/>
      <c r="X41" s="459"/>
      <c r="Y41" s="459"/>
      <c r="AK41" s="254"/>
      <c r="AL41" s="460"/>
      <c r="AM41" s="461"/>
      <c r="AN41" s="461"/>
      <c r="AO41" s="461"/>
      <c r="AP41" s="254"/>
    </row>
    <row r="42" spans="1:42" x14ac:dyDescent="0.25">
      <c r="A42" s="18"/>
      <c r="B42" s="4" t="s">
        <v>125</v>
      </c>
      <c r="C42" s="43"/>
      <c r="D42" s="175">
        <v>735969.2997548565</v>
      </c>
      <c r="E42" s="75"/>
      <c r="F42" s="76">
        <v>57330.493300000002</v>
      </c>
      <c r="G42" s="73">
        <v>60.719806994024019</v>
      </c>
      <c r="H42" s="73">
        <v>63.342172954333421</v>
      </c>
      <c r="I42" s="73">
        <v>4.1400000000000006</v>
      </c>
      <c r="J42" s="73">
        <v>31.847230487281131</v>
      </c>
      <c r="K42" s="73">
        <v>663.85306721225345</v>
      </c>
      <c r="L42" s="75"/>
      <c r="M42" s="95">
        <v>1.2661710415506011</v>
      </c>
      <c r="N42" s="75"/>
      <c r="O42" s="95">
        <v>0.6547290623351909</v>
      </c>
      <c r="P42" s="95">
        <v>-8.3538427091744971E-2</v>
      </c>
      <c r="Q42" s="95">
        <v>-8.3538427091744971E-2</v>
      </c>
      <c r="R42" s="95">
        <v>0</v>
      </c>
      <c r="S42" s="95">
        <v>-0.17507935223395332</v>
      </c>
      <c r="T42" s="10">
        <v>0.86818012334251016</v>
      </c>
      <c r="V42" s="459"/>
      <c r="W42" s="459"/>
      <c r="X42" s="459"/>
      <c r="Y42" s="459"/>
      <c r="AK42" s="254"/>
      <c r="AL42" s="460"/>
      <c r="AM42" s="461"/>
      <c r="AN42" s="461"/>
      <c r="AO42" s="461"/>
      <c r="AP42" s="254"/>
    </row>
    <row r="43" spans="1:42" x14ac:dyDescent="0.25">
      <c r="A43" s="18"/>
      <c r="B43" s="4" t="s">
        <v>126</v>
      </c>
      <c r="C43" s="43"/>
      <c r="D43" s="175">
        <v>738397.41849684576</v>
      </c>
      <c r="E43" s="75"/>
      <c r="F43" s="76">
        <v>57421.306199999999</v>
      </c>
      <c r="G43" s="73">
        <v>60.709387494494578</v>
      </c>
      <c r="H43" s="73">
        <v>63.331303457640914</v>
      </c>
      <c r="I43" s="73">
        <v>4.1400000000000006</v>
      </c>
      <c r="J43" s="73">
        <v>31.832880185454101</v>
      </c>
      <c r="K43" s="73">
        <v>665.40386043449098</v>
      </c>
      <c r="L43" s="75"/>
      <c r="M43" s="95">
        <v>1.2859378483972783</v>
      </c>
      <c r="N43" s="75"/>
      <c r="O43" s="95">
        <v>0.64942344047453915</v>
      </c>
      <c r="P43" s="95">
        <v>-7.9015182330199885E-2</v>
      </c>
      <c r="Q43" s="95">
        <v>-7.9015182330188782E-2</v>
      </c>
      <c r="R43" s="95">
        <v>0</v>
      </c>
      <c r="S43" s="95">
        <v>-0.1796627320771127</v>
      </c>
      <c r="T43" s="10">
        <v>0.89325274459486348</v>
      </c>
      <c r="V43" s="459"/>
      <c r="W43" s="459"/>
      <c r="X43" s="459"/>
      <c r="Y43" s="459"/>
      <c r="AK43" s="254"/>
      <c r="AL43" s="460"/>
      <c r="AM43" s="461"/>
      <c r="AN43" s="461"/>
      <c r="AO43" s="461"/>
      <c r="AP43" s="254"/>
    </row>
    <row r="44" spans="1:42" x14ac:dyDescent="0.25">
      <c r="A44" s="18"/>
      <c r="B44" s="4" t="s">
        <v>127</v>
      </c>
      <c r="C44" s="43"/>
      <c r="D44" s="175">
        <v>740902.65755027556</v>
      </c>
      <c r="E44" s="75"/>
      <c r="F44" s="76">
        <v>57512.119100000004</v>
      </c>
      <c r="G44" s="73">
        <v>60.700753171659429</v>
      </c>
      <c r="H44" s="73">
        <v>63.322296235822478</v>
      </c>
      <c r="I44" s="73">
        <v>4.1400000000000006</v>
      </c>
      <c r="J44" s="73">
        <v>31.819196181209055</v>
      </c>
      <c r="K44" s="73">
        <v>666.98873396365173</v>
      </c>
      <c r="L44" s="75"/>
      <c r="M44" s="95">
        <v>1.3125111324912897</v>
      </c>
      <c r="N44" s="75"/>
      <c r="O44" s="95">
        <v>0.64413495453168323</v>
      </c>
      <c r="P44" s="95">
        <v>-7.2085249968456555E-2</v>
      </c>
      <c r="Q44" s="95">
        <v>-7.2085249968467657E-2</v>
      </c>
      <c r="R44" s="95">
        <v>0</v>
      </c>
      <c r="S44" s="95">
        <v>-0.17996208279392745</v>
      </c>
      <c r="T44" s="10">
        <v>0.9183294892276983</v>
      </c>
      <c r="V44" s="459"/>
      <c r="W44" s="459"/>
      <c r="X44" s="459"/>
      <c r="Y44" s="459"/>
      <c r="AK44" s="254"/>
      <c r="AL44" s="460"/>
      <c r="AM44" s="461"/>
      <c r="AN44" s="461"/>
      <c r="AO44" s="461"/>
      <c r="AP44" s="254"/>
    </row>
    <row r="45" spans="1:42" x14ac:dyDescent="0.25">
      <c r="A45" s="18"/>
      <c r="B45" s="4" t="s">
        <v>128</v>
      </c>
      <c r="C45" s="43"/>
      <c r="D45" s="175">
        <v>743472.96222608699</v>
      </c>
      <c r="E45" s="75"/>
      <c r="F45" s="76">
        <v>57602.932000000001</v>
      </c>
      <c r="G45" s="73">
        <v>60.69390402551857</v>
      </c>
      <c r="H45" s="73">
        <v>63.315151288878127</v>
      </c>
      <c r="I45" s="73">
        <v>4.1400000000000006</v>
      </c>
      <c r="J45" s="73">
        <v>31.806178474546005</v>
      </c>
      <c r="K45" s="73">
        <v>668.59638529644326</v>
      </c>
      <c r="L45" s="75"/>
      <c r="M45" s="95">
        <v>1.344138821027907</v>
      </c>
      <c r="N45" s="75"/>
      <c r="O45" s="95">
        <v>0.63886369662753406</v>
      </c>
      <c r="P45" s="95">
        <v>-6.2747213012137593E-2</v>
      </c>
      <c r="Q45" s="95">
        <v>-6.274721301212649E-2</v>
      </c>
      <c r="R45" s="95">
        <v>0</v>
      </c>
      <c r="S45" s="95">
        <v>-0.17597193315270765</v>
      </c>
      <c r="T45" s="10">
        <v>0.941653494094008</v>
      </c>
      <c r="V45" s="459"/>
      <c r="W45" s="459"/>
      <c r="X45" s="459"/>
      <c r="Y45" s="459"/>
      <c r="AK45" s="254"/>
      <c r="AL45" s="460"/>
      <c r="AM45" s="461"/>
      <c r="AN45" s="461"/>
      <c r="AO45" s="461"/>
      <c r="AP45" s="254"/>
    </row>
    <row r="46" spans="1:42" x14ac:dyDescent="0.25">
      <c r="A46" s="18"/>
      <c r="B46" s="4" t="s">
        <v>129</v>
      </c>
      <c r="C46" s="43"/>
      <c r="D46" s="175">
        <v>746147.92208153009</v>
      </c>
      <c r="E46" s="75"/>
      <c r="F46" s="76">
        <v>57693.744899999998</v>
      </c>
      <c r="G46" s="73">
        <v>60.688840056072095</v>
      </c>
      <c r="H46" s="73">
        <v>63.309868616807947</v>
      </c>
      <c r="I46" s="73">
        <v>4.1400000000000006</v>
      </c>
      <c r="J46" s="73">
        <v>31.793827065465145</v>
      </c>
      <c r="K46" s="73">
        <v>670.26194017247622</v>
      </c>
      <c r="L46" s="75"/>
      <c r="M46" s="95">
        <v>1.3830226790796818</v>
      </c>
      <c r="N46" s="75"/>
      <c r="O46" s="95">
        <v>0.63360975824708898</v>
      </c>
      <c r="P46" s="95">
        <v>-5.0999730540923771E-2</v>
      </c>
      <c r="Q46" s="95">
        <v>-5.0999730540923771E-2</v>
      </c>
      <c r="R46" s="95">
        <v>0</v>
      </c>
      <c r="S46" s="95">
        <v>-0.16768623518869097</v>
      </c>
      <c r="T46" s="10">
        <v>0.96540533994002864</v>
      </c>
      <c r="V46" s="459"/>
      <c r="W46" s="459"/>
      <c r="X46" s="459"/>
      <c r="Y46" s="459"/>
      <c r="AK46" s="254"/>
      <c r="AL46" s="460"/>
      <c r="AM46" s="461"/>
      <c r="AN46" s="461"/>
      <c r="AO46" s="461"/>
      <c r="AP46" s="254"/>
    </row>
    <row r="47" spans="1:42" x14ac:dyDescent="0.25">
      <c r="A47" s="18"/>
      <c r="B47" s="4" t="s">
        <v>130</v>
      </c>
      <c r="C47" s="43"/>
      <c r="D47" s="175">
        <v>748818.53353063087</v>
      </c>
      <c r="E47" s="75"/>
      <c r="F47" s="76">
        <v>57783.951300000001</v>
      </c>
      <c r="G47" s="73">
        <v>60.684263712029434</v>
      </c>
      <c r="H47" s="73">
        <v>63.305094629698971</v>
      </c>
      <c r="I47" s="73">
        <v>4.1400000000000006</v>
      </c>
      <c r="J47" s="73">
        <v>31.780065625664712</v>
      </c>
      <c r="K47" s="73">
        <v>671.95234209894841</v>
      </c>
      <c r="L47" s="75"/>
      <c r="M47" s="95">
        <v>1.4113152040806654</v>
      </c>
      <c r="N47" s="75"/>
      <c r="O47" s="95">
        <v>0.63155146408007123</v>
      </c>
      <c r="P47" s="95">
        <v>-4.138368628314737E-2</v>
      </c>
      <c r="Q47" s="95">
        <v>-4.1383686283158472E-2</v>
      </c>
      <c r="R47" s="95">
        <v>0</v>
      </c>
      <c r="S47" s="95">
        <v>-0.16591197366275789</v>
      </c>
      <c r="T47" s="10">
        <v>0.98413641005650199</v>
      </c>
      <c r="V47" s="459"/>
      <c r="W47" s="459"/>
      <c r="X47" s="459"/>
      <c r="Y47" s="459"/>
      <c r="AK47" s="254"/>
      <c r="AL47" s="460"/>
      <c r="AM47" s="461"/>
      <c r="AN47" s="461"/>
      <c r="AO47" s="461"/>
      <c r="AP47" s="254"/>
    </row>
    <row r="48" spans="1:42" x14ac:dyDescent="0.25">
      <c r="A48" s="18"/>
      <c r="B48" s="4" t="s">
        <v>131</v>
      </c>
      <c r="C48" s="43"/>
      <c r="D48" s="175">
        <v>751481.28908225358</v>
      </c>
      <c r="E48" s="75"/>
      <c r="F48" s="76">
        <v>57874.157800000001</v>
      </c>
      <c r="G48" s="73">
        <v>60.680174993390594</v>
      </c>
      <c r="H48" s="73">
        <v>63.300829327551213</v>
      </c>
      <c r="I48" s="73">
        <v>4.1400000000000006</v>
      </c>
      <c r="J48" s="73">
        <v>31.764894155144603</v>
      </c>
      <c r="K48" s="73">
        <v>673.65765729676707</v>
      </c>
      <c r="L48" s="75"/>
      <c r="M48" s="95">
        <v>1.4278031566191451</v>
      </c>
      <c r="N48" s="75"/>
      <c r="O48" s="95">
        <v>0.6294998439728916</v>
      </c>
      <c r="P48" s="95">
        <v>-3.3901026253557731E-2</v>
      </c>
      <c r="Q48" s="95">
        <v>-3.3901026253557731E-2</v>
      </c>
      <c r="R48" s="95">
        <v>0</v>
      </c>
      <c r="S48" s="95">
        <v>-0.17065806991227728</v>
      </c>
      <c r="T48" s="10">
        <v>0.9998554688449568</v>
      </c>
      <c r="V48" s="459"/>
      <c r="W48" s="459"/>
      <c r="X48" s="459"/>
      <c r="Y48" s="459"/>
      <c r="AK48" s="254"/>
      <c r="AL48" s="460"/>
      <c r="AM48" s="461"/>
      <c r="AN48" s="461"/>
      <c r="AO48" s="461"/>
      <c r="AP48" s="254"/>
    </row>
    <row r="49" spans="1:42" x14ac:dyDescent="0.25">
      <c r="A49" s="18"/>
      <c r="B49" s="36" t="s">
        <v>132</v>
      </c>
      <c r="C49" s="43"/>
      <c r="D49" s="175">
        <v>754258.23767855007</v>
      </c>
      <c r="E49" s="75"/>
      <c r="F49" s="76">
        <v>57964.364200000004</v>
      </c>
      <c r="G49" s="73">
        <v>60.679458245954727</v>
      </c>
      <c r="H49" s="73">
        <v>63.300081625239649</v>
      </c>
      <c r="I49" s="73">
        <v>4.1400000000000006</v>
      </c>
      <c r="J49" s="73">
        <v>31.752130542375575</v>
      </c>
      <c r="K49" s="73">
        <v>675.37412726135017</v>
      </c>
      <c r="L49" s="75"/>
      <c r="M49" s="95">
        <v>1.4506614228673609</v>
      </c>
      <c r="N49" s="75"/>
      <c r="O49" s="95">
        <v>0.62745451915537931</v>
      </c>
      <c r="P49" s="95">
        <v>-2.3801038664061913E-2</v>
      </c>
      <c r="Q49" s="95">
        <v>-2.3801038664061913E-2</v>
      </c>
      <c r="R49" s="95">
        <v>0</v>
      </c>
      <c r="S49" s="95">
        <v>-0.16992903505740342</v>
      </c>
      <c r="T49" s="10">
        <v>1.0137269829692208</v>
      </c>
      <c r="V49" s="459"/>
      <c r="W49" s="459"/>
      <c r="X49" s="459"/>
      <c r="Y49" s="459"/>
      <c r="AK49" s="254"/>
      <c r="AL49" s="460"/>
      <c r="AM49" s="461"/>
      <c r="AN49" s="461"/>
      <c r="AO49" s="461"/>
      <c r="AP49" s="254"/>
    </row>
    <row r="50" spans="1:42" x14ac:dyDescent="0.25">
      <c r="A50" s="18"/>
      <c r="B50" s="36" t="s">
        <v>133</v>
      </c>
      <c r="C50" s="43"/>
      <c r="D50" s="175">
        <v>757047.11272522493</v>
      </c>
      <c r="E50" s="75"/>
      <c r="F50" s="76">
        <v>58054.570599999999</v>
      </c>
      <c r="G50" s="73">
        <v>60.673066316084586</v>
      </c>
      <c r="H50" s="73">
        <v>63.293413640814308</v>
      </c>
      <c r="I50" s="73">
        <v>4.1400000000000006</v>
      </c>
      <c r="J50" s="73">
        <v>31.740077514513963</v>
      </c>
      <c r="K50" s="73">
        <v>677.14638286054321</v>
      </c>
      <c r="L50" s="75"/>
      <c r="M50" s="95">
        <v>1.4607278692527093</v>
      </c>
      <c r="N50" s="75"/>
      <c r="O50" s="95">
        <v>0.62541563322924265</v>
      </c>
      <c r="P50" s="95">
        <v>-2.5991170654993123E-2</v>
      </c>
      <c r="Q50" s="95">
        <v>-2.5991170654982021E-2</v>
      </c>
      <c r="R50" s="95">
        <v>0</v>
      </c>
      <c r="S50" s="95">
        <v>-0.16905656195621566</v>
      </c>
      <c r="T50" s="10">
        <v>1.0271271984047647</v>
      </c>
      <c r="V50" s="459"/>
      <c r="W50" s="459"/>
      <c r="X50" s="459"/>
      <c r="Y50" s="459"/>
      <c r="AK50" s="254"/>
      <c r="AL50" s="460"/>
      <c r="AM50" s="461"/>
      <c r="AN50" s="461"/>
      <c r="AO50" s="461"/>
      <c r="AP50" s="254"/>
    </row>
    <row r="51" spans="1:42" x14ac:dyDescent="0.25">
      <c r="A51" s="18"/>
      <c r="B51" s="36" t="s">
        <v>134</v>
      </c>
      <c r="C51" s="43"/>
      <c r="D51" s="175">
        <v>759874.33584038133</v>
      </c>
      <c r="E51" s="75"/>
      <c r="F51" s="76">
        <v>58144.178999999996</v>
      </c>
      <c r="G51" s="73">
        <v>60.665304250328482</v>
      </c>
      <c r="H51" s="73">
        <v>63.285316347098352</v>
      </c>
      <c r="I51" s="73">
        <v>4.1400000000000006</v>
      </c>
      <c r="J51" s="73">
        <v>31.728734250457233</v>
      </c>
      <c r="K51" s="73">
        <v>678.95721358043681</v>
      </c>
      <c r="L51" s="75"/>
      <c r="M51" s="95">
        <v>1.4764327824023038</v>
      </c>
      <c r="N51" s="75"/>
      <c r="O51" s="95">
        <v>0.62340440882933112</v>
      </c>
      <c r="P51" s="95">
        <v>-3.1242797623654006E-2</v>
      </c>
      <c r="Q51" s="95">
        <v>-3.1242797623654006E-2</v>
      </c>
      <c r="R51" s="95">
        <v>0</v>
      </c>
      <c r="S51" s="95">
        <v>-0.16152067088881505</v>
      </c>
      <c r="T51" s="10">
        <v>1.0424655206361155</v>
      </c>
      <c r="V51" s="459"/>
      <c r="W51" s="459"/>
      <c r="X51" s="459"/>
      <c r="Y51" s="459"/>
      <c r="AK51" s="254"/>
      <c r="AL51" s="460"/>
      <c r="AM51" s="461"/>
      <c r="AN51" s="461"/>
      <c r="AO51" s="461"/>
      <c r="AP51" s="254"/>
    </row>
    <row r="52" spans="1:42" x14ac:dyDescent="0.25">
      <c r="A52" s="18"/>
      <c r="B52" s="36" t="s">
        <v>135</v>
      </c>
      <c r="C52" s="43"/>
      <c r="D52" s="175">
        <v>762745.90100257867</v>
      </c>
      <c r="E52" s="75"/>
      <c r="F52" s="76">
        <v>58233.787400000001</v>
      </c>
      <c r="G52" s="73">
        <v>60.656172166736582</v>
      </c>
      <c r="H52" s="73">
        <v>63.275789867240327</v>
      </c>
      <c r="I52" s="73">
        <v>4.1400000000000006</v>
      </c>
      <c r="J52" s="73">
        <v>31.718099976740543</v>
      </c>
      <c r="K52" s="73">
        <v>680.80491502867289</v>
      </c>
      <c r="L52" s="75"/>
      <c r="M52" s="95">
        <v>1.4989876772689925</v>
      </c>
      <c r="N52" s="75"/>
      <c r="O52" s="95">
        <v>0.62139928021553992</v>
      </c>
      <c r="P52" s="95">
        <v>-3.9556291089515305E-2</v>
      </c>
      <c r="Q52" s="95">
        <v>-3.9556291089515305E-2</v>
      </c>
      <c r="R52" s="95">
        <v>0</v>
      </c>
      <c r="S52" s="95">
        <v>-0.1473141329403127</v>
      </c>
      <c r="T52" s="10">
        <v>1.0609628873790466</v>
      </c>
      <c r="V52" s="459"/>
      <c r="W52" s="459"/>
      <c r="X52" s="459"/>
      <c r="Y52" s="459"/>
      <c r="AK52" s="254"/>
      <c r="AL52" s="460"/>
      <c r="AM52" s="461"/>
      <c r="AN52" s="461"/>
      <c r="AO52" s="461"/>
      <c r="AP52" s="254"/>
    </row>
    <row r="53" spans="1:42" x14ac:dyDescent="0.25">
      <c r="A53" s="18"/>
      <c r="B53" s="36" t="s">
        <v>136</v>
      </c>
      <c r="C53" s="43"/>
      <c r="D53" s="175">
        <v>765623.47715537809</v>
      </c>
      <c r="E53" s="75"/>
      <c r="F53" s="76">
        <v>58323.395799999998</v>
      </c>
      <c r="G53" s="73">
        <v>60.645670183382087</v>
      </c>
      <c r="H53" s="73">
        <v>63.264834324412774</v>
      </c>
      <c r="I53" s="73">
        <v>4.1400000000000006</v>
      </c>
      <c r="J53" s="73">
        <v>31.708173967448847</v>
      </c>
      <c r="K53" s="73">
        <v>682.65520873258197</v>
      </c>
      <c r="L53" s="75"/>
      <c r="M53" s="95">
        <v>1.5068101227250663</v>
      </c>
      <c r="N53" s="75"/>
      <c r="O53" s="95">
        <v>0.61940056611540228</v>
      </c>
      <c r="P53" s="95">
        <v>-5.5682867891937438E-2</v>
      </c>
      <c r="Q53" s="95">
        <v>-5.568286789194854E-2</v>
      </c>
      <c r="R53" s="95">
        <v>0</v>
      </c>
      <c r="S53" s="95">
        <v>-0.13843661567234378</v>
      </c>
      <c r="T53" s="10">
        <v>1.0780811963817305</v>
      </c>
      <c r="V53" s="459"/>
      <c r="W53" s="459"/>
      <c r="X53" s="459"/>
      <c r="Y53" s="459"/>
      <c r="AK53" s="254"/>
      <c r="AL53" s="460"/>
      <c r="AM53" s="461"/>
      <c r="AN53" s="461"/>
      <c r="AO53" s="461"/>
      <c r="AP53" s="254"/>
    </row>
    <row r="54" spans="1:42" x14ac:dyDescent="0.25">
      <c r="A54" s="18"/>
      <c r="B54" s="330">
        <v>2019</v>
      </c>
      <c r="C54" s="386"/>
      <c r="D54" s="387">
        <v>2654040.9142216747</v>
      </c>
      <c r="E54" s="386"/>
      <c r="F54" s="387">
        <v>53398</v>
      </c>
      <c r="G54" s="335">
        <v>61.232528462431873</v>
      </c>
      <c r="H54" s="335">
        <v>63.770966792362699</v>
      </c>
      <c r="I54" s="335">
        <v>3.9805555555555605</v>
      </c>
      <c r="J54" s="335">
        <v>31.702531471225008</v>
      </c>
      <c r="K54" s="335">
        <v>640.1015988111543</v>
      </c>
      <c r="L54" s="386"/>
      <c r="M54" s="335">
        <v>0.73971407481225881</v>
      </c>
      <c r="N54" s="386"/>
      <c r="O54" s="427">
        <v>0.54984370880879485</v>
      </c>
      <c r="P54" s="335">
        <v>0.17714797089400935</v>
      </c>
      <c r="Q54" s="335">
        <v>4.732671953964207E-2</v>
      </c>
      <c r="R54" s="388">
        <v>0.12980057174820647</v>
      </c>
      <c r="S54" s="335">
        <v>-0.65026573285306144</v>
      </c>
      <c r="T54" s="389">
        <v>0.66642397540384035</v>
      </c>
      <c r="V54" s="459"/>
      <c r="W54" s="459"/>
      <c r="X54" s="459"/>
      <c r="Y54" s="459"/>
      <c r="AK54" s="254"/>
      <c r="AL54" s="460"/>
      <c r="AM54" s="461"/>
      <c r="AN54" s="461"/>
      <c r="AO54" s="461"/>
      <c r="AP54" s="254"/>
    </row>
    <row r="55" spans="1:42" x14ac:dyDescent="0.25">
      <c r="A55" s="18"/>
      <c r="B55" s="36">
        <v>2020</v>
      </c>
      <c r="C55" s="75"/>
      <c r="D55" s="76">
        <v>2414868.7345429631</v>
      </c>
      <c r="E55" s="75"/>
      <c r="F55" s="76">
        <v>53595</v>
      </c>
      <c r="G55" s="73">
        <v>60.922417272505292</v>
      </c>
      <c r="H55" s="73">
        <v>63.709671139103371</v>
      </c>
      <c r="I55" s="73">
        <v>4.3750000000000018</v>
      </c>
      <c r="J55" s="73">
        <v>29.81133686168744</v>
      </c>
      <c r="K55" s="73">
        <v>619.78412275463188</v>
      </c>
      <c r="L55" s="75"/>
      <c r="M55" s="73">
        <v>-9.0116236866247146</v>
      </c>
      <c r="N55" s="75"/>
      <c r="O55" s="77">
        <v>0.36892767519383085</v>
      </c>
      <c r="P55" s="73">
        <v>-0.50644844776717157</v>
      </c>
      <c r="Q55" s="73">
        <v>-9.6118431854586017E-2</v>
      </c>
      <c r="R55" s="74">
        <v>-0.4107964243353468</v>
      </c>
      <c r="S55" s="73">
        <v>-5.9654372120223957</v>
      </c>
      <c r="T55" s="72">
        <v>-3.1741017510747649</v>
      </c>
      <c r="V55" s="459"/>
      <c r="W55" s="459"/>
      <c r="X55" s="459"/>
      <c r="Y55" s="459"/>
      <c r="AK55" s="254"/>
      <c r="AL55" s="460"/>
      <c r="AM55" s="461"/>
      <c r="AN55" s="461"/>
      <c r="AO55" s="461"/>
      <c r="AP55" s="254"/>
    </row>
    <row r="56" spans="1:42" x14ac:dyDescent="0.25">
      <c r="A56" s="18"/>
      <c r="B56" s="36">
        <v>2021</v>
      </c>
      <c r="C56" s="75"/>
      <c r="D56" s="76">
        <v>2574167.9177404158</v>
      </c>
      <c r="E56" s="75"/>
      <c r="F56" s="76">
        <v>53907.75</v>
      </c>
      <c r="G56" s="73">
        <v>60.9339591117417</v>
      </c>
      <c r="H56" s="73">
        <v>63.627390070271382</v>
      </c>
      <c r="I56" s="73">
        <v>4.2330769230769238</v>
      </c>
      <c r="J56" s="73">
        <v>31.162500000000001</v>
      </c>
      <c r="K56" s="73">
        <v>628.49734828756891</v>
      </c>
      <c r="L56" s="75"/>
      <c r="M56" s="73">
        <v>6.596598022856992</v>
      </c>
      <c r="N56" s="75"/>
      <c r="O56" s="77">
        <v>0.58354324097396049</v>
      </c>
      <c r="P56" s="73">
        <v>1.8945143270965303E-2</v>
      </c>
      <c r="Q56" s="73">
        <v>-0.12915004482182413</v>
      </c>
      <c r="R56" s="74">
        <v>0.14841628959276765</v>
      </c>
      <c r="S56" s="73">
        <v>4.5323802303177896</v>
      </c>
      <c r="T56" s="72">
        <v>1.4058484580423025</v>
      </c>
      <c r="V56" s="459"/>
      <c r="W56" s="459"/>
      <c r="X56" s="459"/>
      <c r="Y56" s="459"/>
      <c r="AK56" s="254"/>
      <c r="AL56" s="460"/>
      <c r="AM56" s="461"/>
      <c r="AN56" s="461"/>
      <c r="AO56" s="461"/>
      <c r="AP56" s="254"/>
    </row>
    <row r="57" spans="1:42" x14ac:dyDescent="0.25">
      <c r="A57" s="18"/>
      <c r="B57" s="36">
        <v>2022</v>
      </c>
      <c r="C57" s="75"/>
      <c r="D57" s="76">
        <v>2707503.5622238331</v>
      </c>
      <c r="E57" s="75"/>
      <c r="F57" s="76">
        <v>54407</v>
      </c>
      <c r="G57" s="73">
        <v>60.990596920865329</v>
      </c>
      <c r="H57" s="73">
        <v>63.571093126927089</v>
      </c>
      <c r="I57" s="73">
        <v>4.0592307692307754</v>
      </c>
      <c r="J57" s="73">
        <v>31.724800345853872</v>
      </c>
      <c r="K57" s="73">
        <v>642.9591318685284</v>
      </c>
      <c r="L57" s="75"/>
      <c r="M57" s="73">
        <v>5.1797570610878418</v>
      </c>
      <c r="N57" s="75"/>
      <c r="O57" s="77">
        <v>0.92611915726403815</v>
      </c>
      <c r="P57" s="73">
        <v>9.2949498029115674E-2</v>
      </c>
      <c r="Q57" s="73">
        <v>-8.8479101974980878E-2</v>
      </c>
      <c r="R57" s="74">
        <v>0.18153047864606364</v>
      </c>
      <c r="S57" s="73">
        <v>1.804413464432808</v>
      </c>
      <c r="T57" s="72">
        <v>2.301009482436589</v>
      </c>
      <c r="V57" s="459"/>
      <c r="W57" s="459"/>
      <c r="X57" s="459"/>
      <c r="Y57" s="459"/>
      <c r="AK57" s="254"/>
      <c r="AL57" s="460"/>
      <c r="AM57" s="461"/>
      <c r="AN57" s="461"/>
      <c r="AO57" s="461"/>
      <c r="AP57" s="254"/>
    </row>
    <row r="58" spans="1:42" x14ac:dyDescent="0.25">
      <c r="A58" s="18"/>
      <c r="B58" s="36">
        <v>2023</v>
      </c>
      <c r="C58" s="75"/>
      <c r="D58" s="76">
        <v>2746003.2252100934</v>
      </c>
      <c r="E58" s="75"/>
      <c r="F58" s="76">
        <v>55044.5</v>
      </c>
      <c r="G58" s="73">
        <v>60.935345324803066</v>
      </c>
      <c r="H58" s="73">
        <v>63.542034405471149</v>
      </c>
      <c r="I58" s="73">
        <v>4.1023076923076989</v>
      </c>
      <c r="J58" s="73">
        <v>31.887399501909734</v>
      </c>
      <c r="K58" s="73">
        <v>641.8635805435672</v>
      </c>
      <c r="L58" s="75"/>
      <c r="M58" s="73">
        <v>1.4219616743417429</v>
      </c>
      <c r="N58" s="75"/>
      <c r="O58" s="77">
        <v>1.1717242266620076</v>
      </c>
      <c r="P58" s="73">
        <v>-9.0590351384745027E-2</v>
      </c>
      <c r="Q58" s="73">
        <v>-4.5710589556668957E-2</v>
      </c>
      <c r="R58" s="74">
        <v>-4.489949728598841E-2</v>
      </c>
      <c r="S58" s="73">
        <v>0.51253011613392463</v>
      </c>
      <c r="T58" s="72">
        <v>-0.17039206236598714</v>
      </c>
      <c r="V58" s="459"/>
      <c r="W58" s="459"/>
      <c r="X58" s="459"/>
      <c r="Y58" s="459"/>
      <c r="AK58" s="254"/>
      <c r="AL58" s="460"/>
      <c r="AM58" s="461"/>
      <c r="AN58" s="461"/>
      <c r="AO58" s="461"/>
      <c r="AP58" s="254"/>
    </row>
    <row r="59" spans="1:42" x14ac:dyDescent="0.25">
      <c r="A59" s="18"/>
      <c r="B59" s="36">
        <v>2024</v>
      </c>
      <c r="C59" s="75"/>
      <c r="D59" s="76">
        <v>2791243.3374393429</v>
      </c>
      <c r="E59" s="75"/>
      <c r="F59" s="76">
        <v>55690</v>
      </c>
      <c r="G59" s="73">
        <v>60.901095033477326</v>
      </c>
      <c r="H59" s="73">
        <v>63.529506069237748</v>
      </c>
      <c r="I59" s="73">
        <v>4.1373076923076981</v>
      </c>
      <c r="J59" s="73">
        <v>31.942845376066725</v>
      </c>
      <c r="K59" s="73">
        <v>644.10878058622677</v>
      </c>
      <c r="L59" s="75"/>
      <c r="M59" s="73">
        <v>1.6474894062000978</v>
      </c>
      <c r="N59" s="75"/>
      <c r="O59" s="77">
        <v>1.1726875527981795</v>
      </c>
      <c r="P59" s="73">
        <v>-5.6207593709656223E-2</v>
      </c>
      <c r="Q59" s="73">
        <v>-1.9716611768294534E-2</v>
      </c>
      <c r="R59" s="74">
        <v>-3.6497228617027311E-2</v>
      </c>
      <c r="S59" s="73">
        <v>0.17388020040225438</v>
      </c>
      <c r="T59" s="72">
        <v>0.34979396100931481</v>
      </c>
      <c r="V59" s="459"/>
      <c r="W59" s="459"/>
      <c r="X59" s="459"/>
      <c r="Y59" s="459"/>
      <c r="AK59" s="254"/>
      <c r="AL59" s="460"/>
      <c r="AM59" s="461"/>
      <c r="AN59" s="461"/>
      <c r="AO59" s="461"/>
      <c r="AP59" s="254"/>
    </row>
    <row r="60" spans="1:42" x14ac:dyDescent="0.25">
      <c r="A60" s="18"/>
      <c r="B60" s="36">
        <v>2025</v>
      </c>
      <c r="C60" s="75"/>
      <c r="D60" s="76">
        <v>2841046.8361746324</v>
      </c>
      <c r="E60" s="75"/>
      <c r="F60" s="175">
        <v>56266.288824999996</v>
      </c>
      <c r="G60" s="73">
        <v>60.88507449173138</v>
      </c>
      <c r="H60" s="73">
        <v>63.514578021835369</v>
      </c>
      <c r="I60" s="73">
        <v>4.1400000000000059</v>
      </c>
      <c r="J60" s="73">
        <v>31.952712057157115</v>
      </c>
      <c r="K60" s="73">
        <v>648.85989346202928</v>
      </c>
      <c r="L60" s="75"/>
      <c r="M60" s="73">
        <v>1.784276493104997</v>
      </c>
      <c r="N60" s="75"/>
      <c r="O60" s="77">
        <v>1.0348156311725587</v>
      </c>
      <c r="P60" s="73">
        <v>-2.630583528446806E-2</v>
      </c>
      <c r="Q60" s="73">
        <v>-2.3497817511930474E-2</v>
      </c>
      <c r="R60" s="74">
        <v>-2.8085041505643282E-3</v>
      </c>
      <c r="S60" s="73">
        <v>3.0888547886798179E-2</v>
      </c>
      <c r="T60" s="72">
        <v>0.73762585125425328</v>
      </c>
      <c r="V60" s="462"/>
      <c r="W60" s="459"/>
      <c r="X60" s="459"/>
      <c r="Y60" s="459"/>
      <c r="AK60" s="254"/>
      <c r="AL60" s="460"/>
      <c r="AM60" s="461"/>
      <c r="AN60" s="461"/>
      <c r="AO60" s="461"/>
      <c r="AP60" s="254"/>
    </row>
    <row r="61" spans="1:42" x14ac:dyDescent="0.25">
      <c r="A61" s="18"/>
      <c r="B61" s="36">
        <v>2026</v>
      </c>
      <c r="C61" s="75"/>
      <c r="D61" s="76">
        <v>2876427.1187497713</v>
      </c>
      <c r="E61" s="75"/>
      <c r="F61" s="175">
        <v>56651.010024999996</v>
      </c>
      <c r="G61" s="73">
        <v>60.826533387918239</v>
      </c>
      <c r="H61" s="73">
        <v>63.453508645856708</v>
      </c>
      <c r="I61" s="73">
        <v>4.1400000000000023</v>
      </c>
      <c r="J61" s="73">
        <v>31.936204727737316</v>
      </c>
      <c r="K61" s="73">
        <v>653.44431956552523</v>
      </c>
      <c r="L61" s="75"/>
      <c r="M61" s="73">
        <v>1.2453255653742445</v>
      </c>
      <c r="N61" s="75"/>
      <c r="O61" s="77">
        <v>0.68375080005109723</v>
      </c>
      <c r="P61" s="73">
        <v>-9.6150171945819096E-2</v>
      </c>
      <c r="Q61" s="73">
        <v>-9.6150171945830198E-2</v>
      </c>
      <c r="R61" s="74">
        <v>0</v>
      </c>
      <c r="S61" s="73">
        <v>-5.1661747491948962E-2</v>
      </c>
      <c r="T61" s="72">
        <v>0.70653559415354561</v>
      </c>
      <c r="V61" s="462"/>
      <c r="W61" s="459"/>
      <c r="X61" s="459"/>
      <c r="Y61" s="459"/>
      <c r="AK61" s="254"/>
      <c r="AL61" s="460"/>
      <c r="AM61" s="461"/>
      <c r="AN61" s="461"/>
      <c r="AO61" s="461"/>
      <c r="AP61" s="254"/>
    </row>
    <row r="62" spans="1:42" x14ac:dyDescent="0.25">
      <c r="A62" s="18"/>
      <c r="B62" s="275">
        <v>2027</v>
      </c>
      <c r="C62" s="75"/>
      <c r="D62" s="175">
        <v>2911704.784346981</v>
      </c>
      <c r="E62" s="75"/>
      <c r="F62" s="175">
        <v>57005.553200000002</v>
      </c>
      <c r="G62" s="73">
        <v>60.764146757950186</v>
      </c>
      <c r="H62" s="73">
        <v>63.388427663206954</v>
      </c>
      <c r="I62" s="73">
        <v>4.1400000000000006</v>
      </c>
      <c r="J62" s="73">
        <v>31.89627968440638</v>
      </c>
      <c r="K62" s="73">
        <v>658.84329388201684</v>
      </c>
      <c r="L62" s="75"/>
      <c r="M62" s="73">
        <v>1.2264404464571665</v>
      </c>
      <c r="N62" s="75"/>
      <c r="O62" s="77">
        <v>0.6258373413705165</v>
      </c>
      <c r="P62" s="73">
        <v>-0.10256482901990216</v>
      </c>
      <c r="Q62" s="73">
        <v>-0.10256482901990216</v>
      </c>
      <c r="R62" s="74">
        <v>0</v>
      </c>
      <c r="S62" s="73">
        <v>-0.12501499057669951</v>
      </c>
      <c r="T62" s="72">
        <v>0.82623326193751456</v>
      </c>
      <c r="V62" s="459"/>
      <c r="W62" s="459"/>
      <c r="X62" s="459"/>
      <c r="Y62" s="459"/>
      <c r="AK62" s="254"/>
      <c r="AL62" s="460"/>
      <c r="AM62" s="461"/>
      <c r="AN62" s="461"/>
      <c r="AO62" s="461"/>
      <c r="AP62" s="254"/>
    </row>
    <row r="63" spans="1:42" x14ac:dyDescent="0.25">
      <c r="A63" s="18"/>
      <c r="B63" s="275">
        <v>2028</v>
      </c>
      <c r="C63" s="75"/>
      <c r="D63" s="175">
        <v>2948881.571707109</v>
      </c>
      <c r="E63" s="75"/>
      <c r="F63" s="175">
        <v>57375.295624999999</v>
      </c>
      <c r="G63" s="73">
        <v>60.715489832606465</v>
      </c>
      <c r="H63" s="73">
        <v>63.337669343424238</v>
      </c>
      <c r="I63" s="73">
        <v>4.1400000000000006</v>
      </c>
      <c r="J63" s="73">
        <v>31.840388485158659</v>
      </c>
      <c r="K63" s="73">
        <v>664.65122945680469</v>
      </c>
      <c r="L63" s="75"/>
      <c r="M63" s="73">
        <v>1.2768048313134717</v>
      </c>
      <c r="N63" s="75"/>
      <c r="O63" s="77">
        <v>0.64860773072894506</v>
      </c>
      <c r="P63" s="73">
        <v>-8.0075057315531772E-2</v>
      </c>
      <c r="Q63" s="73">
        <v>-8.0075057315509568E-2</v>
      </c>
      <c r="R63" s="74">
        <v>0</v>
      </c>
      <c r="S63" s="73">
        <v>-0.17522795699288496</v>
      </c>
      <c r="T63" s="72">
        <v>0.88153520400375829</v>
      </c>
      <c r="V63" s="459"/>
      <c r="W63" s="459"/>
      <c r="X63" s="459"/>
      <c r="Y63" s="459"/>
      <c r="AK63" s="254"/>
      <c r="AL63" s="460"/>
      <c r="AM63" s="461"/>
      <c r="AN63" s="461"/>
      <c r="AO63" s="461"/>
      <c r="AP63" s="254"/>
    </row>
    <row r="64" spans="1:42" x14ac:dyDescent="0.25">
      <c r="A64" s="18"/>
      <c r="B64" s="275">
        <v>2029</v>
      </c>
      <c r="C64" s="75"/>
      <c r="D64" s="175">
        <v>2989920.7069205018</v>
      </c>
      <c r="E64" s="75"/>
      <c r="F64" s="175">
        <v>57738.696499999991</v>
      </c>
      <c r="G64" s="73">
        <v>60.686795696752668</v>
      </c>
      <c r="H64" s="73">
        <v>63.307735965734061</v>
      </c>
      <c r="I64" s="73">
        <v>4.1400000000000006</v>
      </c>
      <c r="J64" s="73">
        <v>31.786241330205119</v>
      </c>
      <c r="K64" s="73">
        <v>671.11708121615868</v>
      </c>
      <c r="L64" s="75"/>
      <c r="M64" s="73">
        <v>1.3916847528615772</v>
      </c>
      <c r="N64" s="75"/>
      <c r="O64" s="77">
        <v>0.63337516790353821</v>
      </c>
      <c r="P64" s="73">
        <v>-4.7259992355996872E-2</v>
      </c>
      <c r="Q64" s="73">
        <v>-4.7259992356007974E-2</v>
      </c>
      <c r="R64" s="74">
        <v>0</v>
      </c>
      <c r="S64" s="73">
        <v>-0.17005808512285947</v>
      </c>
      <c r="T64" s="72">
        <v>0.97281874655348322</v>
      </c>
      <c r="V64" s="459"/>
      <c r="W64" s="459"/>
      <c r="X64" s="459"/>
      <c r="Y64" s="459"/>
      <c r="AK64" s="254"/>
      <c r="AL64" s="460"/>
      <c r="AM64" s="461"/>
      <c r="AN64" s="461"/>
      <c r="AO64" s="461"/>
      <c r="AP64" s="254"/>
    </row>
    <row r="65" spans="1:46" x14ac:dyDescent="0.25">
      <c r="A65" s="18"/>
      <c r="B65" s="275">
        <v>2030</v>
      </c>
      <c r="C65" s="75"/>
      <c r="D65" s="175">
        <v>3033925.5872467346</v>
      </c>
      <c r="E65" s="75"/>
      <c r="F65" s="175">
        <v>58099.225299999998</v>
      </c>
      <c r="G65" s="73">
        <v>60.668500244776098</v>
      </c>
      <c r="H65" s="73">
        <v>63.288650370098161</v>
      </c>
      <c r="I65" s="73">
        <v>4.1400000000000006</v>
      </c>
      <c r="J65" s="73">
        <v>31.73476057102183</v>
      </c>
      <c r="K65" s="73">
        <v>678.07065968275083</v>
      </c>
      <c r="L65" s="75"/>
      <c r="M65" s="73">
        <v>1.4717741585714483</v>
      </c>
      <c r="N65" s="75"/>
      <c r="O65" s="77">
        <v>0.62441451202488452</v>
      </c>
      <c r="P65" s="73">
        <v>-3.0147335621399929E-2</v>
      </c>
      <c r="Q65" s="73">
        <v>-3.0147335621399929E-2</v>
      </c>
      <c r="R65" s="74">
        <v>0</v>
      </c>
      <c r="S65" s="73">
        <v>-0.16195925352887608</v>
      </c>
      <c r="T65" s="72">
        <v>1.0361200245404767</v>
      </c>
      <c r="V65" s="459"/>
      <c r="W65" s="459"/>
      <c r="X65" s="459"/>
      <c r="Y65" s="459"/>
      <c r="AK65" s="254"/>
      <c r="AL65" s="460"/>
      <c r="AM65" s="461"/>
      <c r="AN65" s="461"/>
      <c r="AO65" s="461"/>
      <c r="AP65" s="254"/>
    </row>
    <row r="66" spans="1:46" x14ac:dyDescent="0.25">
      <c r="B66" s="330" t="s">
        <v>148</v>
      </c>
      <c r="C66" s="386"/>
      <c r="D66" s="387">
        <v>2645517.715527026</v>
      </c>
      <c r="E66" s="386"/>
      <c r="F66" s="387">
        <v>53451.5</v>
      </c>
      <c r="G66" s="335">
        <v>61.220533097193332</v>
      </c>
      <c r="H66" s="335">
        <v>63.763638526090602</v>
      </c>
      <c r="I66" s="335">
        <v>3.9883333333333386</v>
      </c>
      <c r="J66" s="335">
        <v>31.585428496700345</v>
      </c>
      <c r="K66" s="335">
        <v>639.88563660148395</v>
      </c>
      <c r="L66" s="386"/>
      <c r="M66" s="335">
        <v>0.28479056293748695</v>
      </c>
      <c r="N66" s="386"/>
      <c r="O66" s="335">
        <v>0.50675040427212714</v>
      </c>
      <c r="P66" s="335">
        <v>4.1841371578210662E-2</v>
      </c>
      <c r="Q66" s="335">
        <v>1.2941460203164112E-2</v>
      </c>
      <c r="R66" s="388">
        <v>2.8911093612027372E-2</v>
      </c>
      <c r="S66" s="335">
        <v>-0.83856121377969828</v>
      </c>
      <c r="T66" s="389">
        <v>0.57953224967013384</v>
      </c>
      <c r="V66" s="463"/>
      <c r="W66" s="459"/>
      <c r="X66" s="459"/>
      <c r="Y66" s="459"/>
      <c r="Z66" s="459"/>
      <c r="AA66" s="459"/>
      <c r="AB66" s="459"/>
      <c r="AC66" s="459"/>
      <c r="AD66" s="459"/>
      <c r="AE66" s="459"/>
      <c r="AF66" s="459"/>
      <c r="AG66" s="459"/>
      <c r="AH66" s="459"/>
      <c r="AK66" s="254"/>
      <c r="AL66" s="460"/>
      <c r="AM66" s="461"/>
      <c r="AN66" s="461"/>
      <c r="AO66" s="461"/>
      <c r="AP66" s="254"/>
      <c r="AT66" s="3"/>
    </row>
    <row r="67" spans="1:46" x14ac:dyDescent="0.25">
      <c r="B67" s="36" t="s">
        <v>149</v>
      </c>
      <c r="C67" s="75"/>
      <c r="D67" s="76">
        <v>2372503.3733593714</v>
      </c>
      <c r="E67" s="75"/>
      <c r="F67" s="76">
        <v>53658</v>
      </c>
      <c r="G67" s="73">
        <v>60.820908518347203</v>
      </c>
      <c r="H67" s="73">
        <v>63.686815202457815</v>
      </c>
      <c r="I67" s="73">
        <v>4.5</v>
      </c>
      <c r="J67" s="73">
        <v>29.596556968405849</v>
      </c>
      <c r="K67" s="73">
        <v>613.94935568564324</v>
      </c>
      <c r="L67" s="75"/>
      <c r="M67" s="73">
        <v>-10.31988334703955</v>
      </c>
      <c r="N67" s="75"/>
      <c r="O67" s="73">
        <v>0.38633153419453947</v>
      </c>
      <c r="P67" s="73">
        <v>-0.65276233091875469</v>
      </c>
      <c r="Q67" s="73">
        <v>-0.12048139881690734</v>
      </c>
      <c r="R67" s="74">
        <v>-0.53292134636414579</v>
      </c>
      <c r="S67" s="73">
        <v>-6.2968008444218793</v>
      </c>
      <c r="T67" s="72">
        <v>-4.0532681829821504</v>
      </c>
      <c r="V67" s="463"/>
      <c r="W67" s="459"/>
      <c r="X67" s="459"/>
      <c r="Y67" s="459"/>
      <c r="Z67" s="459"/>
      <c r="AA67" s="459"/>
      <c r="AB67" s="459"/>
      <c r="AC67" s="459"/>
      <c r="AD67" s="459"/>
      <c r="AE67" s="459"/>
      <c r="AF67" s="459"/>
      <c r="AG67" s="459"/>
      <c r="AH67" s="459"/>
      <c r="AK67" s="254"/>
      <c r="AL67" s="460"/>
      <c r="AM67" s="461"/>
      <c r="AN67" s="461"/>
      <c r="AO67" s="461"/>
      <c r="AP67" s="254"/>
      <c r="AT67" s="3"/>
    </row>
    <row r="68" spans="1:46" x14ac:dyDescent="0.25">
      <c r="B68" s="36" t="s">
        <v>150</v>
      </c>
      <c r="C68" s="75"/>
      <c r="D68" s="76">
        <v>2633164.9598259162</v>
      </c>
      <c r="E68" s="75"/>
      <c r="F68" s="76">
        <v>54015.5</v>
      </c>
      <c r="G68" s="73">
        <v>60.99032283478553</v>
      </c>
      <c r="H68" s="73">
        <v>63.610352921104067</v>
      </c>
      <c r="I68" s="73">
        <v>4.1188461538461567</v>
      </c>
      <c r="J68" s="73">
        <v>31.454625</v>
      </c>
      <c r="K68" s="73">
        <v>635.22865487806644</v>
      </c>
      <c r="L68" s="75"/>
      <c r="M68" s="73">
        <v>10.986774113516141</v>
      </c>
      <c r="N68" s="75"/>
      <c r="O68" s="73">
        <v>0.6662566625666333</v>
      </c>
      <c r="P68" s="73">
        <v>0.27854617855178621</v>
      </c>
      <c r="Q68" s="73">
        <v>-0.12005982888401157</v>
      </c>
      <c r="R68" s="74">
        <v>0.39911397503018531</v>
      </c>
      <c r="S68" s="73">
        <v>6.2779871103845863</v>
      </c>
      <c r="T68" s="72">
        <v>3.4659697897490238</v>
      </c>
      <c r="V68" s="463"/>
      <c r="W68" s="459"/>
      <c r="X68" s="459"/>
      <c r="Y68" s="459"/>
      <c r="Z68" s="459"/>
      <c r="AA68" s="459"/>
      <c r="AB68" s="459"/>
      <c r="AC68" s="459"/>
      <c r="AD68" s="459"/>
      <c r="AE68" s="459"/>
      <c r="AF68" s="459"/>
      <c r="AG68" s="459"/>
      <c r="AH68" s="459"/>
      <c r="AK68" s="254"/>
      <c r="AL68" s="460"/>
      <c r="AM68" s="461"/>
      <c r="AN68" s="461"/>
      <c r="AO68" s="461"/>
      <c r="AP68" s="254"/>
      <c r="AT68" s="3"/>
    </row>
    <row r="69" spans="1:46" x14ac:dyDescent="0.25">
      <c r="B69" s="36" t="s">
        <v>151</v>
      </c>
      <c r="C69" s="75"/>
      <c r="D69" s="76">
        <v>2723437.4629260278</v>
      </c>
      <c r="E69" s="75"/>
      <c r="F69" s="76">
        <v>54557.25</v>
      </c>
      <c r="G69" s="73">
        <v>60.975748824945939</v>
      </c>
      <c r="H69" s="73">
        <v>63.562751862859045</v>
      </c>
      <c r="I69" s="73">
        <v>4.0700000000000065</v>
      </c>
      <c r="J69" s="73">
        <v>31.782942928977167</v>
      </c>
      <c r="K69" s="73">
        <v>643.94758983560644</v>
      </c>
      <c r="L69" s="75"/>
      <c r="M69" s="73">
        <v>3.4282889403966399</v>
      </c>
      <c r="N69" s="75"/>
      <c r="O69" s="73">
        <v>1.0029528561246392</v>
      </c>
      <c r="P69" s="73">
        <v>-2.3895610257829158E-2</v>
      </c>
      <c r="Q69" s="73">
        <v>-7.4832249876144452E-2</v>
      </c>
      <c r="R69" s="74">
        <v>5.0944478541148364E-2</v>
      </c>
      <c r="S69" s="73">
        <v>1.0437826837139674</v>
      </c>
      <c r="T69" s="72">
        <v>1.3725663807174548</v>
      </c>
      <c r="V69" s="464"/>
      <c r="W69" s="459"/>
      <c r="X69" s="459"/>
      <c r="Y69" s="459"/>
      <c r="Z69" s="459"/>
      <c r="AA69" s="459"/>
      <c r="AB69" s="459"/>
      <c r="AC69" s="459"/>
      <c r="AD69" s="459"/>
      <c r="AE69" s="459"/>
      <c r="AF69" s="459"/>
      <c r="AG69" s="459"/>
      <c r="AH69" s="459"/>
      <c r="AK69" s="254"/>
      <c r="AL69" s="460"/>
      <c r="AM69" s="461"/>
      <c r="AN69" s="461"/>
      <c r="AO69" s="461"/>
      <c r="AP69" s="254"/>
      <c r="AT69" s="3"/>
    </row>
    <row r="70" spans="1:46" x14ac:dyDescent="0.25">
      <c r="B70" s="36" t="s">
        <v>152</v>
      </c>
      <c r="C70" s="75"/>
      <c r="D70" s="76">
        <v>2753907.4487909619</v>
      </c>
      <c r="E70" s="75"/>
      <c r="F70" s="76">
        <v>55208.25</v>
      </c>
      <c r="G70" s="73">
        <v>60.924019950252898</v>
      </c>
      <c r="H70" s="73">
        <v>63.537360093361052</v>
      </c>
      <c r="I70" s="73">
        <v>4.11307692307693</v>
      </c>
      <c r="J70" s="73">
        <v>31.907252513521087</v>
      </c>
      <c r="K70" s="73">
        <v>641.51779200175827</v>
      </c>
      <c r="L70" s="75"/>
      <c r="M70" s="73">
        <v>1.1188061514068037</v>
      </c>
      <c r="N70" s="75"/>
      <c r="O70" s="73">
        <v>1.1932419614258505</v>
      </c>
      <c r="P70" s="73">
        <v>-8.4835161010565763E-2</v>
      </c>
      <c r="Q70" s="73">
        <v>-3.994756166753044E-2</v>
      </c>
      <c r="R70" s="74">
        <v>-4.4904537763912344E-2</v>
      </c>
      <c r="S70" s="73">
        <v>0.39112043469891056</v>
      </c>
      <c r="T70" s="72">
        <v>-0.37732850812726149</v>
      </c>
      <c r="V70" s="464"/>
      <c r="W70" s="459"/>
      <c r="X70" s="459"/>
      <c r="Y70" s="459"/>
      <c r="Z70" s="459"/>
      <c r="AA70" s="459"/>
      <c r="AB70" s="459"/>
      <c r="AC70" s="459"/>
      <c r="AD70" s="459"/>
      <c r="AE70" s="459"/>
      <c r="AF70" s="459"/>
      <c r="AG70" s="459"/>
      <c r="AH70" s="459"/>
      <c r="AK70" s="254"/>
      <c r="AL70" s="460"/>
      <c r="AM70" s="461"/>
      <c r="AN70" s="461"/>
      <c r="AO70" s="461"/>
      <c r="AP70" s="254"/>
      <c r="AT70" s="3"/>
    </row>
    <row r="71" spans="1:46" x14ac:dyDescent="0.25">
      <c r="B71" s="36" t="s">
        <v>153</v>
      </c>
      <c r="C71" s="75"/>
      <c r="D71" s="76">
        <v>2805863.0621759822</v>
      </c>
      <c r="E71" s="75"/>
      <c r="F71" s="76">
        <v>55842.75</v>
      </c>
      <c r="G71" s="73">
        <v>60.896874895463093</v>
      </c>
      <c r="H71" s="73">
        <v>63.526888061196637</v>
      </c>
      <c r="I71" s="73">
        <v>4.1400000000000059</v>
      </c>
      <c r="J71" s="73">
        <v>31.949099401382131</v>
      </c>
      <c r="K71" s="73">
        <v>645.62892096492931</v>
      </c>
      <c r="L71" s="75"/>
      <c r="M71" s="73">
        <v>1.8866143598191831</v>
      </c>
      <c r="N71" s="75"/>
      <c r="O71" s="73">
        <v>1.1492847536373585</v>
      </c>
      <c r="P71" s="73">
        <v>-4.4555587126338114E-2</v>
      </c>
      <c r="Q71" s="73">
        <v>-1.6481692265823966E-2</v>
      </c>
      <c r="R71" s="74">
        <v>-2.8077944373572361E-2</v>
      </c>
      <c r="S71" s="73">
        <v>0.13115164912211874</v>
      </c>
      <c r="T71" s="72">
        <v>0.64084410665257163</v>
      </c>
      <c r="V71" s="464"/>
      <c r="W71" s="459"/>
      <c r="X71" s="459"/>
      <c r="Y71" s="459"/>
      <c r="Z71" s="459"/>
      <c r="AA71" s="459"/>
      <c r="AB71" s="459"/>
      <c r="AC71" s="459"/>
      <c r="AD71" s="459"/>
      <c r="AE71" s="459"/>
      <c r="AF71" s="459"/>
      <c r="AG71" s="459"/>
      <c r="AH71" s="459"/>
      <c r="AK71" s="254"/>
      <c r="AL71" s="460"/>
      <c r="AM71" s="461"/>
      <c r="AN71" s="461"/>
      <c r="AO71" s="461"/>
      <c r="AP71" s="254"/>
      <c r="AT71" s="3"/>
    </row>
    <row r="72" spans="1:46" x14ac:dyDescent="0.25">
      <c r="B72" s="36" t="s">
        <v>154</v>
      </c>
      <c r="C72" s="75"/>
      <c r="D72" s="76">
        <v>2849510.5795565904</v>
      </c>
      <c r="E72" s="75"/>
      <c r="F72" s="76">
        <v>56380.366449999994</v>
      </c>
      <c r="G72" s="73">
        <v>60.87566842942357</v>
      </c>
      <c r="H72" s="73">
        <v>63.504765730673455</v>
      </c>
      <c r="I72" s="73">
        <v>4.1400000000000059</v>
      </c>
      <c r="J72" s="73">
        <v>31.950063510606466</v>
      </c>
      <c r="K72" s="73">
        <v>649.6298586217506</v>
      </c>
      <c r="L72" s="75"/>
      <c r="M72" s="73">
        <v>1.5555825930706257</v>
      </c>
      <c r="N72" s="75"/>
      <c r="O72" s="73">
        <v>0.96273276298175503</v>
      </c>
      <c r="P72" s="73">
        <v>-3.4823570299669093E-2</v>
      </c>
      <c r="Q72" s="73">
        <v>-3.4823570299669093E-2</v>
      </c>
      <c r="R72" s="74">
        <v>0</v>
      </c>
      <c r="S72" s="73">
        <v>3.0176413182259054E-3</v>
      </c>
      <c r="T72" s="72">
        <v>0.61969616398869221</v>
      </c>
      <c r="V72" s="464"/>
      <c r="W72" s="459"/>
      <c r="X72" s="459"/>
      <c r="Y72" s="459"/>
      <c r="Z72" s="459"/>
      <c r="AA72" s="459"/>
      <c r="AB72" s="459"/>
      <c r="AC72" s="459"/>
      <c r="AD72" s="459"/>
      <c r="AE72" s="459"/>
      <c r="AF72" s="459"/>
      <c r="AG72" s="459"/>
      <c r="AH72" s="459"/>
      <c r="AK72" s="254"/>
      <c r="AL72" s="460"/>
      <c r="AM72" s="461"/>
      <c r="AN72" s="461"/>
      <c r="AO72" s="461"/>
      <c r="AP72" s="254"/>
      <c r="AT72" s="3"/>
    </row>
    <row r="73" spans="1:46" x14ac:dyDescent="0.25">
      <c r="B73" s="36" t="s">
        <v>155</v>
      </c>
      <c r="C73" s="75"/>
      <c r="D73" s="76">
        <v>2885304.5968206143</v>
      </c>
      <c r="E73" s="75"/>
      <c r="F73" s="76">
        <v>56738.131900000008</v>
      </c>
      <c r="G73" s="73">
        <v>60.808681127158067</v>
      </c>
      <c r="H73" s="73">
        <v>63.434885381971696</v>
      </c>
      <c r="I73" s="73">
        <v>4.1400000000000006</v>
      </c>
      <c r="J73" s="73">
        <v>31.928802574916226</v>
      </c>
      <c r="K73" s="73">
        <v>654.79857616452102</v>
      </c>
      <c r="L73" s="75"/>
      <c r="M73" s="73">
        <v>1.2561461438614474</v>
      </c>
      <c r="N73" s="75"/>
      <c r="O73" s="73">
        <v>0.63455680146615734</v>
      </c>
      <c r="P73" s="73">
        <v>-0.11003953466756089</v>
      </c>
      <c r="Q73" s="73">
        <v>-0.11003953466756089</v>
      </c>
      <c r="R73" s="74">
        <v>0</v>
      </c>
      <c r="S73" s="73">
        <v>-6.6544267378942923E-2</v>
      </c>
      <c r="T73" s="72">
        <v>0.79564039031954081</v>
      </c>
      <c r="V73" s="464"/>
      <c r="W73" s="459"/>
      <c r="X73" s="459"/>
      <c r="Y73" s="459"/>
      <c r="Z73" s="459"/>
      <c r="AA73" s="459"/>
      <c r="AB73" s="459"/>
      <c r="AC73" s="459"/>
      <c r="AD73" s="459"/>
      <c r="AE73" s="459"/>
      <c r="AF73" s="459"/>
      <c r="AG73" s="459"/>
      <c r="AH73" s="459"/>
      <c r="AK73" s="254"/>
      <c r="AL73" s="460"/>
      <c r="AM73" s="461"/>
      <c r="AN73" s="461"/>
      <c r="AO73" s="461"/>
      <c r="AP73" s="254"/>
      <c r="AT73" s="3"/>
    </row>
    <row r="74" spans="1:46" x14ac:dyDescent="0.25">
      <c r="B74" s="273" t="s">
        <v>156</v>
      </c>
      <c r="C74" s="75"/>
      <c r="D74" s="76">
        <v>2920706.2288776976</v>
      </c>
      <c r="E74" s="75"/>
      <c r="F74" s="76">
        <v>57097.419674999997</v>
      </c>
      <c r="G74" s="73">
        <v>60.751130383154944</v>
      </c>
      <c r="H74" s="73">
        <v>63.374849137445175</v>
      </c>
      <c r="I74" s="73">
        <v>4.1400000000000006</v>
      </c>
      <c r="J74" s="73">
        <v>31.883017535400644</v>
      </c>
      <c r="K74" s="73">
        <v>660.23263778486591</v>
      </c>
      <c r="L74" s="75"/>
      <c r="M74" s="73">
        <v>1.2269634234143956</v>
      </c>
      <c r="N74" s="75"/>
      <c r="O74" s="73">
        <v>0.63323864034372512</v>
      </c>
      <c r="P74" s="73">
        <v>-9.4642315762083484E-2</v>
      </c>
      <c r="Q74" s="73">
        <v>-9.4642315762083484E-2</v>
      </c>
      <c r="R74" s="74">
        <v>0</v>
      </c>
      <c r="S74" s="73">
        <v>-0.14339729593101369</v>
      </c>
      <c r="T74" s="72">
        <v>0.82988293166044169</v>
      </c>
      <c r="V74" s="464"/>
      <c r="W74" s="459"/>
      <c r="X74" s="459"/>
      <c r="Y74" s="459"/>
      <c r="Z74" s="459"/>
      <c r="AA74" s="459"/>
      <c r="AB74" s="459"/>
      <c r="AC74" s="459"/>
      <c r="AD74" s="459"/>
      <c r="AE74" s="459"/>
      <c r="AF74" s="459"/>
      <c r="AG74" s="459"/>
      <c r="AH74" s="459"/>
      <c r="AK74" s="254"/>
      <c r="AL74" s="460"/>
      <c r="AM74" s="461"/>
      <c r="AN74" s="461"/>
      <c r="AO74" s="461"/>
      <c r="AP74" s="254"/>
      <c r="AT74" s="3"/>
    </row>
    <row r="75" spans="1:46" x14ac:dyDescent="0.25">
      <c r="B75" s="273" t="s">
        <v>157</v>
      </c>
      <c r="C75" s="274"/>
      <c r="D75" s="175">
        <v>2958742.3380280649</v>
      </c>
      <c r="E75" s="274"/>
      <c r="F75" s="76">
        <v>57466.712650000001</v>
      </c>
      <c r="G75" s="73">
        <v>60.705962921424145</v>
      </c>
      <c r="H75" s="73">
        <v>63.327730984168731</v>
      </c>
      <c r="I75" s="73">
        <v>4.1400000000000006</v>
      </c>
      <c r="J75" s="73">
        <v>31.826371332122573</v>
      </c>
      <c r="K75" s="73">
        <v>666.2105117267098</v>
      </c>
      <c r="L75" s="75"/>
      <c r="M75" s="73">
        <v>1.302291506564246</v>
      </c>
      <c r="N75" s="75"/>
      <c r="O75" s="73">
        <v>0.64677699465585103</v>
      </c>
      <c r="P75" s="73">
        <v>-7.4348347834729545E-2</v>
      </c>
      <c r="Q75" s="73">
        <v>-7.4348347834729545E-2</v>
      </c>
      <c r="R75" s="74">
        <v>0</v>
      </c>
      <c r="S75" s="73">
        <v>-0.1776688897629386</v>
      </c>
      <c r="T75" s="72">
        <v>0.9054193324795623</v>
      </c>
      <c r="V75" s="464"/>
      <c r="W75" s="459"/>
      <c r="X75" s="459"/>
      <c r="Y75" s="459"/>
      <c r="Z75" s="459"/>
      <c r="AA75" s="459"/>
      <c r="AB75" s="459"/>
      <c r="AC75" s="459"/>
      <c r="AD75" s="459"/>
      <c r="AE75" s="459"/>
      <c r="AF75" s="459"/>
      <c r="AG75" s="459"/>
      <c r="AH75" s="459"/>
      <c r="AK75" s="254"/>
      <c r="AL75" s="460"/>
      <c r="AM75" s="461"/>
      <c r="AN75" s="461"/>
      <c r="AO75" s="461"/>
      <c r="AP75" s="254"/>
      <c r="AT75" s="3"/>
    </row>
    <row r="76" spans="1:46" x14ac:dyDescent="0.25">
      <c r="B76" s="273" t="s">
        <v>158</v>
      </c>
      <c r="C76" s="385"/>
      <c r="D76" s="175">
        <v>3000705.9823729647</v>
      </c>
      <c r="E76" s="274"/>
      <c r="F76" s="76">
        <v>57829.054550000001</v>
      </c>
      <c r="G76" s="73">
        <v>60.683184251861711</v>
      </c>
      <c r="H76" s="73">
        <v>63.30396854982444</v>
      </c>
      <c r="I76" s="73">
        <v>4.1400000000000006</v>
      </c>
      <c r="J76" s="73">
        <v>31.77272934716251</v>
      </c>
      <c r="K76" s="73">
        <v>672.81151670738541</v>
      </c>
      <c r="L76" s="75"/>
      <c r="M76" s="73">
        <v>1.418293300012996</v>
      </c>
      <c r="N76" s="75"/>
      <c r="O76" s="73">
        <v>0.6305248434982369</v>
      </c>
      <c r="P76" s="73">
        <v>-3.7522952385948827E-2</v>
      </c>
      <c r="Q76" s="73">
        <v>-3.7522952385948827E-2</v>
      </c>
      <c r="R76" s="74">
        <v>0</v>
      </c>
      <c r="S76" s="73">
        <v>-0.16854571449658184</v>
      </c>
      <c r="T76" s="72">
        <v>0.99082870421345337</v>
      </c>
      <c r="V76" s="464"/>
      <c r="W76" s="459"/>
      <c r="X76" s="459"/>
      <c r="Y76" s="459"/>
      <c r="Z76" s="459"/>
      <c r="AA76" s="459"/>
      <c r="AB76" s="459"/>
      <c r="AC76" s="459"/>
      <c r="AD76" s="459"/>
      <c r="AE76" s="459"/>
      <c r="AF76" s="459"/>
      <c r="AG76" s="459"/>
      <c r="AH76" s="459"/>
      <c r="AK76" s="254"/>
      <c r="AL76" s="460"/>
      <c r="AM76" s="461"/>
      <c r="AN76" s="461"/>
      <c r="AO76" s="461"/>
      <c r="AP76" s="254"/>
      <c r="AT76" s="3"/>
    </row>
    <row r="77" spans="1:46" ht="16.5" thickBot="1" x14ac:dyDescent="0.3">
      <c r="B77" s="273" t="s">
        <v>159</v>
      </c>
      <c r="C77" s="390"/>
      <c r="D77" s="175">
        <v>3045290.826723563</v>
      </c>
      <c r="E77" s="274"/>
      <c r="F77" s="76">
        <v>58188.983200000002</v>
      </c>
      <c r="G77" s="73">
        <v>60.660053229132934</v>
      </c>
      <c r="H77" s="73">
        <v>63.279838544891433</v>
      </c>
      <c r="I77" s="73">
        <v>4.1400000000000006</v>
      </c>
      <c r="J77" s="73">
        <v>31.723771427290146</v>
      </c>
      <c r="K77" s="73">
        <v>679.89093005055872</v>
      </c>
      <c r="L77" s="75"/>
      <c r="M77" s="73">
        <v>1.4858118260337116</v>
      </c>
      <c r="N77" s="75"/>
      <c r="O77" s="73">
        <v>0.62240106258144579</v>
      </c>
      <c r="P77" s="73">
        <v>-3.8117681222482602E-2</v>
      </c>
      <c r="Q77" s="73">
        <v>-3.8117681222493704E-2</v>
      </c>
      <c r="R77" s="74">
        <v>0</v>
      </c>
      <c r="S77" s="73">
        <v>-0.15408786364378146</v>
      </c>
      <c r="T77" s="72">
        <v>1.0522134605867928</v>
      </c>
      <c r="V77" s="464"/>
      <c r="W77" s="459"/>
      <c r="X77" s="459"/>
      <c r="Y77" s="459"/>
      <c r="Z77" s="459"/>
      <c r="AA77" s="459"/>
      <c r="AB77" s="459"/>
      <c r="AC77" s="459"/>
      <c r="AD77" s="459"/>
      <c r="AE77" s="459"/>
      <c r="AF77" s="459"/>
      <c r="AG77" s="459"/>
      <c r="AH77" s="459"/>
      <c r="AK77" s="254"/>
      <c r="AL77" s="460"/>
      <c r="AM77" s="461"/>
      <c r="AN77" s="461"/>
      <c r="AO77" s="461"/>
      <c r="AP77" s="254"/>
      <c r="AT77" s="3"/>
    </row>
    <row r="78" spans="1:46" x14ac:dyDescent="0.25">
      <c r="B78" s="338" t="s">
        <v>160</v>
      </c>
      <c r="C78" s="339"/>
      <c r="D78" s="339"/>
      <c r="E78" s="339"/>
      <c r="F78" s="339"/>
      <c r="G78" s="339"/>
      <c r="H78" s="339"/>
      <c r="I78" s="339"/>
      <c r="J78" s="339"/>
      <c r="K78" s="339"/>
      <c r="L78" s="339"/>
      <c r="M78" s="339"/>
      <c r="N78" s="339"/>
      <c r="O78" s="339"/>
      <c r="P78" s="339"/>
      <c r="Q78" s="339"/>
      <c r="R78" s="391"/>
      <c r="S78" s="339"/>
      <c r="T78" s="340"/>
      <c r="V78" s="464"/>
      <c r="W78" s="459"/>
      <c r="X78" s="459"/>
      <c r="Y78" s="459"/>
      <c r="Z78" s="459"/>
      <c r="AA78" s="459"/>
      <c r="AB78" s="459"/>
      <c r="AC78" s="459"/>
      <c r="AD78" s="459"/>
      <c r="AE78" s="459"/>
      <c r="AF78" s="459"/>
      <c r="AG78" s="459"/>
      <c r="AH78" s="459"/>
      <c r="AK78" s="254"/>
      <c r="AL78" s="460"/>
      <c r="AM78" s="461"/>
      <c r="AN78" s="461"/>
      <c r="AO78" s="461"/>
      <c r="AP78" s="254"/>
      <c r="AT78" s="3"/>
    </row>
    <row r="79" spans="1:46" x14ac:dyDescent="0.25">
      <c r="B79" s="315" t="s">
        <v>606</v>
      </c>
      <c r="C79" s="134"/>
      <c r="D79" s="134"/>
      <c r="E79" s="134"/>
      <c r="F79" s="134"/>
      <c r="G79" s="134"/>
      <c r="H79" s="134"/>
      <c r="I79" s="134"/>
      <c r="J79" s="134"/>
      <c r="K79" s="134"/>
      <c r="L79" s="134"/>
      <c r="M79" s="134"/>
      <c r="N79" s="134"/>
      <c r="O79" s="134"/>
      <c r="P79" s="134"/>
      <c r="Q79" s="134"/>
      <c r="R79" s="392"/>
      <c r="S79" s="134"/>
      <c r="T79" s="237"/>
      <c r="V79" s="464"/>
      <c r="W79" s="459"/>
      <c r="X79" s="459"/>
      <c r="Y79" s="459"/>
      <c r="Z79" s="459"/>
      <c r="AA79" s="459"/>
      <c r="AB79" s="459"/>
      <c r="AC79" s="459"/>
      <c r="AD79" s="459"/>
      <c r="AE79" s="459"/>
      <c r="AF79" s="459"/>
      <c r="AG79" s="459"/>
      <c r="AH79" s="459"/>
      <c r="AK79" s="254"/>
      <c r="AL79" s="460"/>
      <c r="AM79" s="461"/>
      <c r="AN79" s="461"/>
      <c r="AO79" s="461"/>
      <c r="AP79" s="254"/>
      <c r="AT79" s="3"/>
    </row>
    <row r="80" spans="1:46" x14ac:dyDescent="0.25">
      <c r="B80" s="49" t="s">
        <v>607</v>
      </c>
      <c r="C80" s="3"/>
      <c r="E80" s="3"/>
      <c r="L80" s="3"/>
      <c r="M80" s="3"/>
      <c r="N80" s="3"/>
      <c r="O80" s="3"/>
      <c r="P80" s="3"/>
      <c r="Q80" s="3"/>
      <c r="R80" s="465"/>
      <c r="S80" s="3"/>
      <c r="T80" s="159"/>
      <c r="V80" s="464"/>
      <c r="W80" s="459"/>
      <c r="X80" s="459"/>
      <c r="Y80" s="459"/>
      <c r="Z80" s="459"/>
      <c r="AA80" s="459"/>
      <c r="AB80" s="459"/>
      <c r="AC80" s="459"/>
      <c r="AD80" s="459"/>
      <c r="AE80" s="459"/>
      <c r="AF80" s="459"/>
      <c r="AG80" s="459"/>
      <c r="AH80" s="459"/>
      <c r="AK80" s="254"/>
      <c r="AL80" s="254"/>
      <c r="AM80" s="254"/>
      <c r="AN80" s="254"/>
      <c r="AO80" s="254"/>
      <c r="AP80" s="254"/>
      <c r="AT80" s="3"/>
    </row>
    <row r="81" spans="2:46" x14ac:dyDescent="0.25">
      <c r="B81" s="49" t="s">
        <v>608</v>
      </c>
      <c r="C81" s="3"/>
      <c r="E81" s="3"/>
      <c r="L81" s="3"/>
      <c r="M81" s="3"/>
      <c r="N81" s="3"/>
      <c r="O81" s="3"/>
      <c r="P81" s="3"/>
      <c r="Q81" s="3"/>
      <c r="R81" s="465"/>
      <c r="S81" s="3"/>
      <c r="T81" s="159"/>
      <c r="V81" s="464"/>
      <c r="W81" s="459"/>
      <c r="X81" s="459"/>
      <c r="Y81" s="459"/>
      <c r="Z81" s="459"/>
      <c r="AA81" s="459"/>
      <c r="AB81" s="459"/>
      <c r="AC81" s="459"/>
      <c r="AD81" s="459"/>
      <c r="AE81" s="459"/>
      <c r="AF81" s="459"/>
      <c r="AG81" s="459"/>
      <c r="AH81" s="459"/>
      <c r="AT81" s="3"/>
    </row>
    <row r="82" spans="2:46" x14ac:dyDescent="0.25">
      <c r="B82" s="49" t="s">
        <v>609</v>
      </c>
      <c r="C82" s="71"/>
      <c r="D82" s="71"/>
      <c r="E82" s="71"/>
      <c r="F82" s="71"/>
      <c r="G82" s="71"/>
      <c r="H82" s="71"/>
      <c r="I82" s="71"/>
      <c r="J82" s="71"/>
      <c r="L82" s="3"/>
      <c r="M82" s="3"/>
      <c r="N82" s="3"/>
      <c r="O82" s="3"/>
      <c r="P82" s="3"/>
      <c r="Q82" s="3"/>
      <c r="R82" s="465"/>
      <c r="S82" s="3"/>
      <c r="T82" s="159"/>
      <c r="V82" s="464"/>
      <c r="W82" s="459"/>
      <c r="X82" s="459"/>
      <c r="Y82" s="459"/>
      <c r="Z82" s="459"/>
      <c r="AA82" s="459"/>
      <c r="AB82" s="459"/>
      <c r="AC82" s="459"/>
      <c r="AD82" s="459"/>
      <c r="AE82" s="459"/>
      <c r="AF82" s="459"/>
      <c r="AG82" s="459"/>
      <c r="AH82" s="459"/>
      <c r="AT82" s="3"/>
    </row>
    <row r="83" spans="2:46" x14ac:dyDescent="0.25">
      <c r="B83" s="235" t="s">
        <v>610</v>
      </c>
      <c r="C83" s="236"/>
      <c r="D83" s="236"/>
      <c r="E83" s="236"/>
      <c r="F83" s="236"/>
      <c r="G83" s="236"/>
      <c r="H83" s="236"/>
      <c r="I83" s="236"/>
      <c r="J83" s="236"/>
      <c r="K83" s="236"/>
      <c r="L83" s="236"/>
      <c r="M83" s="236"/>
      <c r="N83" s="236"/>
      <c r="O83" s="236"/>
      <c r="P83" s="236"/>
      <c r="Q83" s="236"/>
      <c r="R83" s="393"/>
      <c r="S83" s="236"/>
      <c r="T83" s="237"/>
      <c r="V83" s="464"/>
      <c r="W83" s="459"/>
      <c r="X83" s="459"/>
      <c r="Y83" s="459"/>
      <c r="Z83" s="459"/>
      <c r="AA83" s="459"/>
      <c r="AB83" s="459"/>
      <c r="AC83" s="459"/>
      <c r="AD83" s="459"/>
      <c r="AE83" s="459"/>
      <c r="AF83" s="459"/>
      <c r="AG83" s="459"/>
      <c r="AH83" s="459"/>
      <c r="AT83" s="3"/>
    </row>
    <row r="84" spans="2:46" x14ac:dyDescent="0.25">
      <c r="B84" s="235" t="s">
        <v>611</v>
      </c>
      <c r="C84" s="236"/>
      <c r="D84" s="236"/>
      <c r="E84" s="236"/>
      <c r="F84" s="236"/>
      <c r="G84" s="236"/>
      <c r="H84" s="236"/>
      <c r="I84" s="236"/>
      <c r="J84" s="236"/>
      <c r="K84" s="236"/>
      <c r="L84" s="236"/>
      <c r="M84" s="236"/>
      <c r="N84" s="236"/>
      <c r="O84" s="236"/>
      <c r="P84" s="236"/>
      <c r="Q84" s="236"/>
      <c r="R84" s="393"/>
      <c r="S84" s="236"/>
      <c r="T84" s="237"/>
      <c r="V84" s="464"/>
      <c r="W84" s="459"/>
      <c r="X84" s="459"/>
      <c r="Y84" s="459"/>
      <c r="Z84" s="459"/>
      <c r="AA84" s="459"/>
      <c r="AB84" s="459"/>
      <c r="AC84" s="459"/>
      <c r="AD84" s="459"/>
      <c r="AE84" s="459"/>
      <c r="AF84" s="459"/>
      <c r="AG84" s="459"/>
      <c r="AH84" s="459"/>
      <c r="AT84" s="3"/>
    </row>
    <row r="85" spans="2:46" x14ac:dyDescent="0.25">
      <c r="B85" s="49" t="s">
        <v>292</v>
      </c>
      <c r="C85" s="71"/>
      <c r="D85" s="71"/>
      <c r="E85" s="71"/>
      <c r="F85" s="71"/>
      <c r="G85" s="71"/>
      <c r="H85" s="71"/>
      <c r="I85" s="71"/>
      <c r="J85" s="71"/>
      <c r="K85" s="71"/>
      <c r="L85" s="71"/>
      <c r="M85" s="71"/>
      <c r="N85" s="71"/>
      <c r="O85" s="71"/>
      <c r="P85" s="71"/>
      <c r="Q85" s="71"/>
      <c r="R85" s="394"/>
      <c r="S85" s="71"/>
      <c r="T85" s="50"/>
      <c r="V85" s="464"/>
      <c r="W85" s="459"/>
      <c r="X85" s="459"/>
      <c r="Y85" s="459"/>
      <c r="Z85" s="459"/>
      <c r="AA85" s="459"/>
      <c r="AB85" s="459"/>
      <c r="AC85" s="459"/>
      <c r="AD85" s="459"/>
      <c r="AE85" s="459"/>
      <c r="AF85" s="459"/>
      <c r="AG85" s="459"/>
      <c r="AH85" s="459"/>
      <c r="AT85" s="3"/>
    </row>
    <row r="86" spans="2:46" x14ac:dyDescent="0.25">
      <c r="B86" s="47" t="s">
        <v>612</v>
      </c>
      <c r="C86" s="70"/>
      <c r="D86" s="70"/>
      <c r="E86" s="70"/>
      <c r="F86" s="70"/>
      <c r="G86" s="70"/>
      <c r="H86" s="70"/>
      <c r="I86" s="70"/>
      <c r="J86" s="70"/>
      <c r="K86" s="70"/>
      <c r="L86" s="70"/>
      <c r="M86" s="70"/>
      <c r="N86" s="70"/>
      <c r="O86" s="70"/>
      <c r="P86" s="70"/>
      <c r="Q86" s="70"/>
      <c r="R86" s="395"/>
      <c r="S86" s="70"/>
      <c r="T86" s="48"/>
      <c r="V86" s="464"/>
      <c r="W86" s="459"/>
      <c r="X86" s="459"/>
      <c r="Y86" s="459"/>
      <c r="Z86" s="459"/>
      <c r="AA86" s="459"/>
      <c r="AB86" s="459"/>
      <c r="AC86" s="459"/>
      <c r="AD86" s="459"/>
      <c r="AE86" s="459"/>
      <c r="AF86" s="459"/>
      <c r="AG86" s="459"/>
      <c r="AH86" s="459"/>
      <c r="AT86" s="3"/>
    </row>
    <row r="87" spans="2:46" x14ac:dyDescent="0.25">
      <c r="B87" s="47" t="s">
        <v>613</v>
      </c>
      <c r="C87" s="70"/>
      <c r="D87" s="70"/>
      <c r="E87" s="70"/>
      <c r="F87" s="70"/>
      <c r="G87" s="70"/>
      <c r="H87" s="70"/>
      <c r="I87" s="70"/>
      <c r="J87" s="70"/>
      <c r="K87" s="70"/>
      <c r="L87" s="70"/>
      <c r="M87" s="70"/>
      <c r="N87" s="70"/>
      <c r="O87" s="70"/>
      <c r="P87" s="70"/>
      <c r="Q87" s="70"/>
      <c r="R87" s="395"/>
      <c r="S87" s="70"/>
      <c r="T87" s="48"/>
      <c r="V87" s="464"/>
      <c r="W87" s="459"/>
      <c r="X87" s="459"/>
      <c r="Y87" s="459"/>
      <c r="Z87" s="459"/>
      <c r="AA87" s="459"/>
      <c r="AB87" s="459"/>
      <c r="AC87" s="459"/>
      <c r="AD87" s="459"/>
      <c r="AE87" s="459"/>
      <c r="AF87" s="459"/>
      <c r="AG87" s="459"/>
      <c r="AH87" s="459"/>
      <c r="AT87" s="3"/>
    </row>
    <row r="88" spans="2:46" ht="16.5" thickBot="1" x14ac:dyDescent="0.3">
      <c r="B88" s="44" t="s">
        <v>614</v>
      </c>
      <c r="C88" s="45"/>
      <c r="D88" s="45"/>
      <c r="E88" s="45"/>
      <c r="F88" s="45"/>
      <c r="G88" s="45"/>
      <c r="H88" s="45"/>
      <c r="I88" s="45"/>
      <c r="J88" s="45"/>
      <c r="K88" s="45"/>
      <c r="L88" s="45"/>
      <c r="M88" s="45"/>
      <c r="N88" s="45"/>
      <c r="O88" s="45"/>
      <c r="P88" s="45"/>
      <c r="Q88" s="45"/>
      <c r="R88" s="52"/>
      <c r="S88" s="45"/>
      <c r="T88" s="46"/>
      <c r="V88" s="459"/>
      <c r="W88" s="459"/>
      <c r="X88" s="459"/>
      <c r="Y88" s="459"/>
      <c r="Z88" s="459"/>
      <c r="AA88" s="459"/>
      <c r="AB88" s="459"/>
      <c r="AC88" s="459"/>
      <c r="AD88" s="459"/>
      <c r="AE88" s="459"/>
      <c r="AF88" s="459"/>
      <c r="AG88" s="459"/>
      <c r="AH88" s="459"/>
      <c r="AT88" s="3"/>
    </row>
    <row r="89" spans="2:46" x14ac:dyDescent="0.25">
      <c r="B89" s="236"/>
      <c r="C89" s="236"/>
      <c r="D89" s="236"/>
      <c r="E89" s="236"/>
      <c r="F89" s="236"/>
      <c r="G89" s="236"/>
      <c r="H89" s="236"/>
      <c r="I89" s="236"/>
      <c r="J89" s="236"/>
      <c r="K89" s="236"/>
      <c r="L89" s="236"/>
      <c r="M89" s="236"/>
      <c r="N89" s="236"/>
      <c r="O89" s="236"/>
      <c r="P89" s="236"/>
      <c r="Q89" s="236"/>
      <c r="R89" s="236"/>
      <c r="S89" s="236"/>
      <c r="T89" s="236"/>
      <c r="U89" s="236"/>
      <c r="V89" s="459"/>
      <c r="W89" s="459"/>
      <c r="X89" s="459"/>
      <c r="Y89" s="459"/>
      <c r="Z89" s="459"/>
      <c r="AA89" s="459"/>
      <c r="AB89" s="459"/>
      <c r="AC89" s="459"/>
      <c r="AD89" s="459"/>
      <c r="AE89" s="459"/>
      <c r="AF89" s="459"/>
      <c r="AG89" s="459"/>
      <c r="AH89" s="459"/>
      <c r="AT89" s="3"/>
    </row>
    <row r="90" spans="2:46" x14ac:dyDescent="0.25">
      <c r="B90" s="71"/>
      <c r="C90" s="71"/>
      <c r="D90" s="71"/>
      <c r="E90" s="71"/>
      <c r="F90" s="71"/>
      <c r="G90" s="71"/>
      <c r="H90" s="71"/>
      <c r="I90" s="71"/>
      <c r="J90" s="71"/>
      <c r="K90" s="71"/>
      <c r="L90" s="71"/>
      <c r="M90" s="71"/>
      <c r="N90" s="71"/>
      <c r="O90" s="71"/>
      <c r="P90" s="71"/>
      <c r="Q90" s="71"/>
      <c r="R90" s="71"/>
      <c r="S90" s="71"/>
      <c r="T90" s="71"/>
      <c r="U90" s="3"/>
      <c r="V90" s="459"/>
      <c r="W90" s="459"/>
      <c r="X90" s="459"/>
      <c r="Y90" s="459"/>
      <c r="Z90" s="459"/>
      <c r="AA90" s="459"/>
      <c r="AB90" s="459"/>
      <c r="AC90" s="459"/>
      <c r="AD90" s="459"/>
      <c r="AE90" s="459"/>
      <c r="AF90" s="459"/>
      <c r="AG90" s="459"/>
      <c r="AH90" s="459"/>
      <c r="AT90" s="3"/>
    </row>
    <row r="91" spans="2:46" x14ac:dyDescent="0.25">
      <c r="B91" s="70"/>
      <c r="C91" s="70"/>
      <c r="D91" s="70"/>
      <c r="E91" s="70"/>
      <c r="F91" s="70"/>
      <c r="G91" s="70"/>
      <c r="H91" s="70"/>
      <c r="I91" s="70"/>
      <c r="J91" s="70"/>
      <c r="K91" s="70"/>
      <c r="L91" s="70"/>
      <c r="M91" s="70"/>
      <c r="N91" s="70"/>
      <c r="O91" s="70"/>
      <c r="P91" s="70"/>
      <c r="Q91" s="70"/>
      <c r="R91" s="70"/>
      <c r="S91" s="70"/>
      <c r="T91" s="70"/>
      <c r="U91" s="3"/>
      <c r="V91" s="459"/>
      <c r="W91" s="459"/>
      <c r="X91" s="459"/>
      <c r="Y91" s="459"/>
      <c r="Z91" s="459"/>
      <c r="AA91" s="459"/>
      <c r="AB91" s="459"/>
      <c r="AC91" s="459"/>
      <c r="AD91" s="459"/>
      <c r="AE91" s="459"/>
      <c r="AF91" s="459"/>
      <c r="AG91" s="459"/>
      <c r="AH91" s="459"/>
      <c r="AT91" s="3"/>
    </row>
    <row r="92" spans="2:46" x14ac:dyDescent="0.25">
      <c r="B92" s="70"/>
      <c r="C92" s="70"/>
      <c r="D92" s="70"/>
      <c r="E92" s="70"/>
      <c r="F92" s="70"/>
      <c r="G92" s="70"/>
      <c r="H92" s="70"/>
      <c r="I92" s="70"/>
      <c r="J92" s="70"/>
      <c r="K92" s="70"/>
      <c r="L92" s="70"/>
      <c r="M92" s="70"/>
      <c r="N92" s="70"/>
      <c r="O92" s="70"/>
      <c r="P92" s="70"/>
      <c r="Q92" s="70"/>
      <c r="R92" s="70"/>
      <c r="S92" s="70"/>
      <c r="T92" s="70"/>
      <c r="U92" s="3"/>
      <c r="V92" s="459"/>
      <c r="W92" s="459"/>
      <c r="X92" s="459"/>
      <c r="Y92" s="459"/>
      <c r="Z92" s="459"/>
      <c r="AA92" s="459"/>
      <c r="AB92" s="459"/>
      <c r="AC92" s="459"/>
      <c r="AD92" s="459"/>
      <c r="AE92" s="459"/>
      <c r="AF92" s="459"/>
      <c r="AG92" s="459"/>
      <c r="AH92" s="459"/>
      <c r="AT92" s="3"/>
    </row>
    <row r="93" spans="2:46" x14ac:dyDescent="0.25">
      <c r="B93" s="71"/>
      <c r="C93" s="71"/>
      <c r="D93" s="71"/>
      <c r="E93" s="71"/>
      <c r="F93" s="71"/>
      <c r="G93" s="71"/>
      <c r="H93" s="71"/>
      <c r="I93" s="71"/>
      <c r="J93" s="71"/>
      <c r="K93" s="71"/>
      <c r="L93" s="71"/>
      <c r="M93" s="71"/>
      <c r="N93" s="71"/>
      <c r="O93" s="71"/>
      <c r="P93" s="71"/>
      <c r="Q93" s="71"/>
      <c r="R93" s="71"/>
      <c r="S93" s="71"/>
      <c r="T93" s="71"/>
      <c r="U93" s="236"/>
      <c r="V93" s="459"/>
      <c r="W93" s="459"/>
      <c r="X93" s="459"/>
      <c r="Y93" s="459"/>
      <c r="Z93" s="459"/>
      <c r="AA93" s="459"/>
      <c r="AB93" s="459"/>
      <c r="AC93" s="459"/>
      <c r="AD93" s="459"/>
      <c r="AE93" s="459"/>
      <c r="AF93" s="459"/>
      <c r="AG93" s="459"/>
      <c r="AH93" s="459"/>
      <c r="AT93" s="3"/>
    </row>
    <row r="94" spans="2:46" ht="18" x14ac:dyDescent="0.25">
      <c r="B94" s="466"/>
      <c r="C94" s="467"/>
      <c r="D94" s="82"/>
      <c r="E94" s="467"/>
      <c r="F94" s="82"/>
      <c r="G94" s="82"/>
      <c r="H94" s="82"/>
      <c r="I94" s="82"/>
      <c r="J94" s="82"/>
      <c r="K94" s="82"/>
      <c r="L94" s="467"/>
      <c r="M94" s="467"/>
      <c r="N94" s="467"/>
      <c r="O94" s="467"/>
      <c r="P94" s="467"/>
      <c r="Q94" s="467"/>
      <c r="R94" s="467"/>
      <c r="S94" s="467"/>
      <c r="U94" s="236"/>
      <c r="V94" s="459"/>
      <c r="W94" s="459"/>
      <c r="X94" s="459"/>
      <c r="Y94" s="459"/>
      <c r="Z94" s="459"/>
      <c r="AA94" s="459"/>
      <c r="AB94" s="459"/>
      <c r="AC94" s="459"/>
      <c r="AD94" s="459"/>
      <c r="AE94" s="459"/>
      <c r="AF94" s="459"/>
      <c r="AG94" s="459"/>
      <c r="AH94" s="459"/>
      <c r="AT94" s="3"/>
    </row>
    <row r="95" spans="2:46" x14ac:dyDescent="0.25">
      <c r="C95" s="81"/>
      <c r="E95" s="81"/>
      <c r="L95" s="81"/>
      <c r="M95" s="81"/>
      <c r="N95" s="81"/>
      <c r="O95" s="81"/>
      <c r="P95" s="81"/>
      <c r="Q95" s="81"/>
      <c r="R95" s="81"/>
      <c r="S95" s="81"/>
      <c r="U95" s="459"/>
      <c r="V95" s="459"/>
      <c r="W95" s="459"/>
      <c r="X95" s="459"/>
      <c r="Y95" s="459"/>
      <c r="Z95" s="459"/>
      <c r="AA95" s="459"/>
      <c r="AB95" s="459"/>
      <c r="AC95" s="459"/>
      <c r="AD95" s="459"/>
      <c r="AE95" s="459"/>
      <c r="AF95" s="459"/>
      <c r="AG95" s="459"/>
      <c r="AH95" s="459"/>
      <c r="AT95" s="3"/>
    </row>
    <row r="96" spans="2:46" x14ac:dyDescent="0.25">
      <c r="C96" s="467"/>
      <c r="E96" s="467"/>
      <c r="L96" s="467"/>
      <c r="M96" s="467"/>
      <c r="N96" s="467"/>
      <c r="O96" s="467"/>
      <c r="P96" s="467"/>
      <c r="Q96" s="467"/>
      <c r="R96" s="467"/>
      <c r="S96" s="467"/>
      <c r="U96" s="459"/>
      <c r="V96" s="459"/>
      <c r="W96" s="459"/>
      <c r="X96" s="459"/>
      <c r="Y96" s="459"/>
      <c r="Z96" s="459"/>
      <c r="AA96" s="459"/>
      <c r="AB96" s="459"/>
      <c r="AC96" s="459"/>
      <c r="AD96" s="459"/>
      <c r="AE96" s="459"/>
      <c r="AF96" s="459"/>
      <c r="AG96" s="459"/>
      <c r="AH96" s="459"/>
      <c r="AT96" s="3"/>
    </row>
    <row r="97" spans="21:46" x14ac:dyDescent="0.25">
      <c r="U97" s="459"/>
      <c r="V97" s="459"/>
      <c r="W97" s="459"/>
      <c r="X97" s="459"/>
      <c r="Y97" s="459"/>
      <c r="Z97" s="459"/>
      <c r="AA97" s="459"/>
      <c r="AB97" s="459"/>
      <c r="AC97" s="459"/>
      <c r="AD97" s="459"/>
      <c r="AE97" s="459"/>
      <c r="AF97" s="459"/>
      <c r="AG97" s="459"/>
      <c r="AH97" s="459"/>
      <c r="AT97" s="3"/>
    </row>
    <row r="98" spans="21:46" x14ac:dyDescent="0.25">
      <c r="U98" s="459"/>
      <c r="V98" s="459"/>
      <c r="W98" s="459"/>
      <c r="X98" s="459"/>
      <c r="Y98" s="459"/>
      <c r="Z98" s="459"/>
      <c r="AA98" s="459"/>
      <c r="AB98" s="459"/>
      <c r="AC98" s="459"/>
      <c r="AD98" s="459"/>
      <c r="AE98" s="459"/>
      <c r="AF98" s="459"/>
      <c r="AG98" s="459"/>
      <c r="AH98" s="459"/>
      <c r="AT98" s="3"/>
    </row>
    <row r="99" spans="21:46" x14ac:dyDescent="0.25">
      <c r="U99" s="459"/>
      <c r="V99" s="459"/>
      <c r="W99" s="459"/>
      <c r="X99" s="459"/>
      <c r="Y99" s="459"/>
      <c r="Z99" s="459"/>
      <c r="AA99" s="459"/>
      <c r="AB99" s="459"/>
      <c r="AC99" s="459"/>
      <c r="AD99" s="459"/>
      <c r="AE99" s="459"/>
      <c r="AF99" s="459"/>
      <c r="AG99" s="459"/>
      <c r="AH99" s="459"/>
      <c r="AT99" s="3"/>
    </row>
    <row r="100" spans="21:46" x14ac:dyDescent="0.25">
      <c r="U100" s="459"/>
      <c r="V100" s="459"/>
      <c r="W100" s="459"/>
      <c r="X100" s="459"/>
      <c r="Y100" s="459"/>
      <c r="Z100" s="459"/>
      <c r="AA100" s="459"/>
      <c r="AB100" s="459"/>
      <c r="AC100" s="459"/>
      <c r="AD100" s="459"/>
      <c r="AE100" s="459"/>
      <c r="AF100" s="459"/>
      <c r="AG100" s="459"/>
      <c r="AH100" s="459"/>
      <c r="AT100" s="3"/>
    </row>
    <row r="101" spans="21:46" x14ac:dyDescent="0.25">
      <c r="U101" s="459"/>
      <c r="V101" s="459"/>
      <c r="W101" s="459"/>
      <c r="X101" s="459"/>
      <c r="Y101" s="459"/>
      <c r="Z101" s="459"/>
      <c r="AA101" s="459"/>
      <c r="AB101" s="459"/>
      <c r="AC101" s="459"/>
      <c r="AD101" s="459"/>
      <c r="AE101" s="459"/>
      <c r="AF101" s="459"/>
      <c r="AG101" s="459"/>
      <c r="AH101" s="459"/>
      <c r="AT101" s="3"/>
    </row>
    <row r="102" spans="21:46" x14ac:dyDescent="0.25">
      <c r="U102" s="459"/>
      <c r="V102" s="459"/>
      <c r="W102" s="459"/>
      <c r="X102" s="459"/>
      <c r="Y102" s="459"/>
      <c r="Z102" s="459"/>
      <c r="AA102" s="459"/>
      <c r="AB102" s="459"/>
      <c r="AC102" s="459"/>
      <c r="AD102" s="459"/>
      <c r="AE102" s="459"/>
      <c r="AF102" s="459"/>
      <c r="AG102" s="459"/>
      <c r="AH102" s="459"/>
      <c r="AT102" s="3"/>
    </row>
    <row r="103" spans="21:46" x14ac:dyDescent="0.25">
      <c r="U103" s="459"/>
      <c r="V103" s="459"/>
      <c r="W103" s="459"/>
      <c r="X103" s="459"/>
      <c r="Y103" s="459"/>
      <c r="Z103" s="459"/>
      <c r="AA103" s="459"/>
      <c r="AB103" s="459"/>
      <c r="AC103" s="459"/>
      <c r="AD103" s="459"/>
      <c r="AE103" s="459"/>
      <c r="AF103" s="459"/>
      <c r="AG103" s="459"/>
      <c r="AH103" s="459"/>
      <c r="AT103" s="3"/>
    </row>
    <row r="104" spans="21:46" x14ac:dyDescent="0.25">
      <c r="U104" s="459"/>
      <c r="V104" s="459"/>
      <c r="W104" s="459"/>
      <c r="X104" s="459"/>
      <c r="Y104" s="459"/>
      <c r="Z104" s="459"/>
      <c r="AA104" s="459"/>
      <c r="AB104" s="459"/>
      <c r="AC104" s="459"/>
      <c r="AD104" s="459"/>
      <c r="AE104" s="459"/>
      <c r="AF104" s="459"/>
      <c r="AG104" s="459"/>
      <c r="AH104" s="459"/>
      <c r="AT104" s="3"/>
    </row>
    <row r="105" spans="21:46" x14ac:dyDescent="0.25">
      <c r="U105" s="459"/>
      <c r="V105" s="459"/>
      <c r="W105" s="459"/>
      <c r="X105" s="459"/>
      <c r="Y105" s="459"/>
      <c r="Z105" s="459"/>
      <c r="AA105" s="459"/>
      <c r="AB105" s="459"/>
      <c r="AC105" s="459"/>
      <c r="AD105" s="459"/>
      <c r="AE105" s="459"/>
      <c r="AF105" s="459"/>
      <c r="AG105" s="459"/>
      <c r="AH105" s="459"/>
      <c r="AT105" s="3"/>
    </row>
    <row r="106" spans="21:46" x14ac:dyDescent="0.25">
      <c r="U106" s="459"/>
      <c r="V106" s="459"/>
      <c r="W106" s="459"/>
      <c r="X106" s="459"/>
      <c r="Y106" s="459"/>
      <c r="Z106" s="459"/>
      <c r="AA106" s="459"/>
      <c r="AB106" s="459"/>
      <c r="AC106" s="459"/>
      <c r="AD106" s="459"/>
      <c r="AE106" s="459"/>
      <c r="AF106" s="459"/>
      <c r="AG106" s="459"/>
      <c r="AH106" s="459"/>
      <c r="AT106" s="3"/>
    </row>
    <row r="107" spans="21:46" x14ac:dyDescent="0.25">
      <c r="U107" s="459"/>
      <c r="V107" s="459"/>
      <c r="W107" s="459"/>
      <c r="X107" s="459"/>
      <c r="Y107" s="459"/>
      <c r="Z107" s="459"/>
      <c r="AA107" s="459"/>
      <c r="AB107" s="459"/>
      <c r="AC107" s="459"/>
      <c r="AD107" s="459"/>
      <c r="AE107" s="459"/>
      <c r="AF107" s="459"/>
      <c r="AG107" s="459"/>
      <c r="AH107" s="459"/>
      <c r="AT107" s="3"/>
    </row>
    <row r="108" spans="21:46" x14ac:dyDescent="0.25">
      <c r="U108" s="459"/>
      <c r="V108" s="459"/>
      <c r="W108" s="459"/>
      <c r="X108" s="459"/>
      <c r="Y108" s="459"/>
      <c r="Z108" s="459"/>
      <c r="AA108" s="459"/>
    </row>
    <row r="109" spans="21:46" x14ac:dyDescent="0.25">
      <c r="U109" s="459"/>
      <c r="V109" s="459"/>
      <c r="W109" s="459"/>
      <c r="X109" s="459"/>
      <c r="Y109" s="459"/>
      <c r="Z109" s="459"/>
      <c r="AA109" s="459"/>
    </row>
    <row r="110" spans="21:46" x14ac:dyDescent="0.25">
      <c r="U110" s="459"/>
      <c r="V110" s="459"/>
      <c r="W110" s="459"/>
      <c r="X110" s="459"/>
      <c r="Y110" s="459"/>
      <c r="Z110" s="459"/>
      <c r="AA110" s="459"/>
    </row>
    <row r="111" spans="21:46" x14ac:dyDescent="0.25">
      <c r="U111" s="459"/>
      <c r="V111" s="459"/>
      <c r="W111" s="459"/>
      <c r="X111" s="459"/>
      <c r="Y111" s="459"/>
      <c r="Z111" s="459"/>
      <c r="AA111" s="459"/>
    </row>
    <row r="112" spans="21:46" x14ac:dyDescent="0.25">
      <c r="U112" s="459"/>
      <c r="V112" s="459"/>
      <c r="W112" s="459"/>
      <c r="X112" s="459"/>
      <c r="Y112" s="459"/>
      <c r="Z112" s="459"/>
      <c r="AA112" s="459"/>
    </row>
    <row r="113" spans="21:27" x14ac:dyDescent="0.25">
      <c r="U113" s="459"/>
      <c r="V113" s="459"/>
      <c r="W113" s="459"/>
      <c r="X113" s="459"/>
      <c r="Y113" s="459"/>
      <c r="Z113" s="459"/>
      <c r="AA113" s="459"/>
    </row>
    <row r="114" spans="21:27" x14ac:dyDescent="0.25">
      <c r="U114" s="459"/>
      <c r="V114" s="459"/>
      <c r="W114" s="459"/>
      <c r="X114" s="459"/>
      <c r="Y114" s="459"/>
      <c r="Z114" s="459"/>
      <c r="AA114" s="459"/>
    </row>
    <row r="115" spans="21:27" x14ac:dyDescent="0.25">
      <c r="U115" s="459"/>
      <c r="V115" s="459"/>
      <c r="W115" s="459"/>
      <c r="X115" s="459"/>
      <c r="Y115" s="459"/>
      <c r="Z115" s="459"/>
      <c r="AA115" s="459"/>
    </row>
    <row r="116" spans="21:27" x14ac:dyDescent="0.25">
      <c r="U116" s="459"/>
      <c r="V116" s="459"/>
      <c r="W116" s="459"/>
      <c r="X116" s="459"/>
      <c r="Y116" s="459"/>
      <c r="Z116" s="459"/>
      <c r="AA116" s="459"/>
    </row>
    <row r="117" spans="21:27" x14ac:dyDescent="0.25">
      <c r="U117" s="459"/>
      <c r="V117" s="459"/>
      <c r="W117" s="459"/>
      <c r="X117" s="459"/>
      <c r="Y117" s="459"/>
      <c r="Z117" s="459"/>
      <c r="AA117" s="459"/>
    </row>
    <row r="118" spans="21:27" x14ac:dyDescent="0.25">
      <c r="U118" s="459"/>
      <c r="V118" s="459"/>
      <c r="W118" s="459"/>
      <c r="X118" s="459"/>
      <c r="Y118" s="459"/>
      <c r="Z118" s="459"/>
      <c r="AA118" s="459"/>
    </row>
    <row r="119" spans="21:27" x14ac:dyDescent="0.25">
      <c r="U119" s="459"/>
      <c r="V119" s="459"/>
      <c r="W119" s="459"/>
      <c r="X119" s="459"/>
      <c r="Y119" s="459"/>
      <c r="Z119" s="459"/>
      <c r="AA119" s="459"/>
    </row>
    <row r="120" spans="21:27" x14ac:dyDescent="0.25">
      <c r="U120" s="459"/>
      <c r="V120" s="459"/>
      <c r="W120" s="459"/>
      <c r="X120" s="459"/>
      <c r="Y120" s="459"/>
      <c r="Z120" s="459"/>
      <c r="AA120" s="459"/>
    </row>
    <row r="121" spans="21:27" x14ac:dyDescent="0.25">
      <c r="U121" s="459"/>
      <c r="V121" s="459"/>
      <c r="W121" s="459"/>
      <c r="X121" s="459"/>
      <c r="Y121" s="459"/>
      <c r="Z121" s="459"/>
      <c r="AA121" s="459"/>
    </row>
    <row r="122" spans="21:27" x14ac:dyDescent="0.25">
      <c r="U122" s="468"/>
      <c r="V122" s="459"/>
      <c r="W122" s="459"/>
      <c r="X122" s="459"/>
      <c r="Y122" s="459"/>
      <c r="Z122" s="459"/>
      <c r="AA122" s="459"/>
    </row>
    <row r="123" spans="21:27" x14ac:dyDescent="0.25">
      <c r="U123" s="468"/>
      <c r="V123" s="459"/>
      <c r="W123" s="459"/>
      <c r="X123" s="459"/>
      <c r="Y123" s="459"/>
      <c r="Z123" s="459"/>
      <c r="AA123" s="459"/>
    </row>
    <row r="124" spans="21:27" x14ac:dyDescent="0.25">
      <c r="U124" s="468"/>
      <c r="V124" s="459"/>
      <c r="W124" s="459"/>
      <c r="X124" s="459"/>
      <c r="Y124" s="459"/>
      <c r="Z124" s="459"/>
      <c r="AA124" s="459"/>
    </row>
    <row r="125" spans="21:27" x14ac:dyDescent="0.25">
      <c r="U125" s="468"/>
      <c r="V125" s="459"/>
      <c r="W125" s="459"/>
      <c r="X125" s="459"/>
      <c r="Y125" s="459"/>
      <c r="Z125" s="459"/>
      <c r="AA125" s="459"/>
    </row>
    <row r="126" spans="21:27" x14ac:dyDescent="0.25">
      <c r="U126" s="468"/>
    </row>
    <row r="127" spans="21:27" x14ac:dyDescent="0.25">
      <c r="U127" s="468"/>
    </row>
    <row r="128" spans="21:27" x14ac:dyDescent="0.25">
      <c r="U128" s="468"/>
    </row>
    <row r="129" spans="21:21" x14ac:dyDescent="0.25">
      <c r="U129" s="468"/>
    </row>
    <row r="130" spans="21:21" x14ac:dyDescent="0.25">
      <c r="U130" s="468"/>
    </row>
    <row r="131" spans="21:21" x14ac:dyDescent="0.25">
      <c r="U131" s="468"/>
    </row>
    <row r="132" spans="21:21" x14ac:dyDescent="0.25">
      <c r="U132" s="468"/>
    </row>
    <row r="133" spans="21:21" x14ac:dyDescent="0.25">
      <c r="U133" s="468"/>
    </row>
    <row r="134" spans="21:21" x14ac:dyDescent="0.25">
      <c r="U134" s="468"/>
    </row>
    <row r="135" spans="21:21" x14ac:dyDescent="0.25">
      <c r="U135" s="468"/>
    </row>
    <row r="136" spans="21:21" x14ac:dyDescent="0.25">
      <c r="U136" s="468"/>
    </row>
    <row r="137" spans="21:21" x14ac:dyDescent="0.25">
      <c r="U137" s="468"/>
    </row>
    <row r="138" spans="21:21" x14ac:dyDescent="0.25">
      <c r="U138" s="468"/>
    </row>
    <row r="139" spans="21:21" x14ac:dyDescent="0.25">
      <c r="U139" s="468"/>
    </row>
    <row r="140" spans="21:21" x14ac:dyDescent="0.25">
      <c r="U140" s="468"/>
    </row>
    <row r="154" ht="15.75" customHeight="1" x14ac:dyDescent="0.25"/>
    <row r="155" ht="16.5" customHeight="1" x14ac:dyDescent="0.25"/>
    <row r="156" ht="16.5" customHeight="1" x14ac:dyDescent="0.25"/>
    <row r="157" ht="15.75" customHeight="1" x14ac:dyDescent="0.25"/>
    <row r="158" ht="15.75" customHeight="1" x14ac:dyDescent="0.25"/>
    <row r="159" ht="16.5" customHeight="1" x14ac:dyDescent="0.25"/>
  </sheetData>
  <mergeCells count="3">
    <mergeCell ref="B2:T2"/>
    <mergeCell ref="C3:K3"/>
    <mergeCell ref="L3:T3"/>
  </mergeCells>
  <phoneticPr fontId="86" type="noConversion"/>
  <hyperlinks>
    <hyperlink ref="A1" location="Contents!A1" display="Back to contents" xr:uid="{D7B7DAAC-B95C-4C62-BCBE-7FFF2F62043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99E5-D9C7-4091-9737-179CA893822D}">
  <sheetPr codeName="Sheet18">
    <tabColor theme="6"/>
  </sheetPr>
  <dimension ref="A1:V309"/>
  <sheetViews>
    <sheetView zoomScaleNormal="100" zoomScaleSheetLayoutView="100" workbookViewId="0"/>
  </sheetViews>
  <sheetFormatPr defaultColWidth="8.77734375" defaultRowHeight="15" x14ac:dyDescent="0.25"/>
  <cols>
    <col min="1" max="1" width="9.21875" style="13" customWidth="1"/>
    <col min="2" max="2" width="10.21875" style="13" customWidth="1"/>
    <col min="3" max="3" width="14.77734375" style="13" customWidth="1"/>
    <col min="4" max="4" width="13.77734375" style="13" customWidth="1"/>
    <col min="5" max="5" width="16.21875" style="13" customWidth="1"/>
    <col min="6" max="7" width="16.77734375" style="13" customWidth="1"/>
    <col min="8" max="8" width="16.21875" style="13" customWidth="1"/>
    <col min="9" max="9" width="15.21875" style="13" customWidth="1"/>
    <col min="10" max="10" width="12.21875" style="13" customWidth="1"/>
    <col min="11" max="16384" width="8.77734375" style="13"/>
  </cols>
  <sheetData>
    <row r="1" spans="1:12" ht="33.75" customHeight="1" thickBot="1" x14ac:dyDescent="0.35">
      <c r="A1" s="5" t="s">
        <v>23</v>
      </c>
      <c r="B1" s="236"/>
      <c r="C1" s="442"/>
      <c r="D1" s="236"/>
      <c r="E1" s="236"/>
      <c r="F1" s="236"/>
      <c r="G1" s="236"/>
      <c r="H1" s="236"/>
      <c r="L1" s="19"/>
    </row>
    <row r="2" spans="1:12" ht="19.5" customHeight="1" thickBot="1" x14ac:dyDescent="0.3">
      <c r="B2" s="517" t="s">
        <v>615</v>
      </c>
      <c r="C2" s="603"/>
      <c r="D2" s="603"/>
      <c r="E2" s="603"/>
      <c r="F2" s="603"/>
      <c r="G2" s="603"/>
      <c r="H2" s="603"/>
      <c r="I2" s="603"/>
      <c r="J2" s="518"/>
    </row>
    <row r="3" spans="1:12" ht="63" x14ac:dyDescent="0.25">
      <c r="B3" s="141"/>
      <c r="C3" s="80" t="s">
        <v>616</v>
      </c>
      <c r="D3" s="80" t="s">
        <v>617</v>
      </c>
      <c r="E3" s="80" t="s">
        <v>618</v>
      </c>
      <c r="F3" s="80" t="s">
        <v>619</v>
      </c>
      <c r="G3" s="80" t="s">
        <v>620</v>
      </c>
      <c r="H3" s="80" t="s">
        <v>621</v>
      </c>
      <c r="I3" s="80" t="s">
        <v>622</v>
      </c>
      <c r="J3" s="160" t="s">
        <v>623</v>
      </c>
    </row>
    <row r="4" spans="1:12" x14ac:dyDescent="0.25">
      <c r="B4" s="149" t="s">
        <v>44</v>
      </c>
      <c r="C4" s="123">
        <v>65.7</v>
      </c>
      <c r="D4" s="123">
        <v>3.7914691943128132</v>
      </c>
      <c r="E4" s="130">
        <v>294.88</v>
      </c>
      <c r="F4" s="161">
        <v>37646.061159874749</v>
      </c>
      <c r="G4" s="161">
        <v>43906.499437906794</v>
      </c>
      <c r="H4" s="161">
        <v>27047.335999999999</v>
      </c>
      <c r="I4" s="164">
        <v>68.883499999999998</v>
      </c>
      <c r="J4" s="163">
        <f>(E4/H4)*100</f>
        <v>1.0902367612100503</v>
      </c>
    </row>
    <row r="5" spans="1:12" x14ac:dyDescent="0.25">
      <c r="B5" s="149" t="s">
        <v>45</v>
      </c>
      <c r="C5" s="123">
        <v>64.2</v>
      </c>
      <c r="D5" s="123">
        <v>-0.61919504643961343</v>
      </c>
      <c r="E5" s="130">
        <v>259.33000000000004</v>
      </c>
      <c r="F5" s="161">
        <v>32515.889946598796</v>
      </c>
      <c r="G5" s="161">
        <v>40192.811624712689</v>
      </c>
      <c r="H5" s="142">
        <v>27101.9025</v>
      </c>
      <c r="I5" s="162">
        <v>54.566499999999998</v>
      </c>
      <c r="J5" s="163">
        <f t="shared" ref="J5:J68" si="0">(E5/H5)*100</f>
        <v>0.95687009426736747</v>
      </c>
    </row>
    <row r="6" spans="1:12" x14ac:dyDescent="0.25">
      <c r="B6" s="149" t="s">
        <v>46</v>
      </c>
      <c r="C6" s="123">
        <v>61</v>
      </c>
      <c r="D6" s="123">
        <v>-7.1537290715372954</v>
      </c>
      <c r="E6" s="130">
        <v>187.81</v>
      </c>
      <c r="F6" s="161">
        <v>20509.606107252152</v>
      </c>
      <c r="G6" s="161">
        <v>38348.392430399581</v>
      </c>
      <c r="H6" s="142">
        <v>27156.469000000001</v>
      </c>
      <c r="I6" s="162">
        <v>54.566499999999998</v>
      </c>
      <c r="J6" s="163">
        <f t="shared" si="0"/>
        <v>0.69158475647183726</v>
      </c>
    </row>
    <row r="7" spans="1:12" x14ac:dyDescent="0.25">
      <c r="B7" s="149" t="s">
        <v>47</v>
      </c>
      <c r="C7" s="123">
        <v>57.6</v>
      </c>
      <c r="D7" s="123">
        <v>-13.383458646616543</v>
      </c>
      <c r="E7" s="130">
        <v>174.9</v>
      </c>
      <c r="F7" s="161">
        <v>18415.776014306251</v>
      </c>
      <c r="G7" s="161">
        <v>33648.774927923114</v>
      </c>
      <c r="H7" s="142">
        <v>27211.035500000002</v>
      </c>
      <c r="I7" s="162">
        <v>54.566499999999998</v>
      </c>
      <c r="J7" s="163">
        <f>(E7/H7)*100</f>
        <v>0.64275392974295298</v>
      </c>
    </row>
    <row r="8" spans="1:12" x14ac:dyDescent="0.25">
      <c r="B8" s="149" t="s">
        <v>48</v>
      </c>
      <c r="C8" s="123">
        <v>55.4</v>
      </c>
      <c r="D8" s="123">
        <v>-15.677321156773216</v>
      </c>
      <c r="E8" s="130">
        <v>170.84</v>
      </c>
      <c r="F8" s="161">
        <v>16897.559873779333</v>
      </c>
      <c r="G8" s="161">
        <v>32906.291090502069</v>
      </c>
      <c r="H8" s="142">
        <v>27265.601999999999</v>
      </c>
      <c r="I8" s="162">
        <v>54.566499999999998</v>
      </c>
      <c r="J8" s="163">
        <f t="shared" si="0"/>
        <v>0.62657703284893551</v>
      </c>
    </row>
    <row r="9" spans="1:12" x14ac:dyDescent="0.25">
      <c r="B9" s="149" t="s">
        <v>49</v>
      </c>
      <c r="C9" s="123">
        <v>55.4</v>
      </c>
      <c r="D9" s="123">
        <v>-13.707165109034269</v>
      </c>
      <c r="E9" s="130">
        <v>193.27</v>
      </c>
      <c r="F9" s="161">
        <v>19070.505944787921</v>
      </c>
      <c r="G9" s="161">
        <v>30576.486823257659</v>
      </c>
      <c r="H9" s="142">
        <v>27311.1695</v>
      </c>
      <c r="I9" s="162">
        <v>45.567500000000003</v>
      </c>
      <c r="J9" s="163">
        <f t="shared" si="0"/>
        <v>0.7076591868392893</v>
      </c>
    </row>
    <row r="10" spans="1:12" x14ac:dyDescent="0.25">
      <c r="B10" s="149" t="s">
        <v>50</v>
      </c>
      <c r="C10" s="123">
        <v>56.8</v>
      </c>
      <c r="D10" s="123">
        <v>-6.8852459016393475</v>
      </c>
      <c r="E10" s="130">
        <v>223.68</v>
      </c>
      <c r="F10" s="161">
        <v>24742.734152028199</v>
      </c>
      <c r="G10" s="161">
        <v>28953.259832423511</v>
      </c>
      <c r="H10" s="142">
        <v>27356.737000000001</v>
      </c>
      <c r="I10" s="162">
        <v>45.567500000000003</v>
      </c>
      <c r="J10" s="163">
        <f t="shared" si="0"/>
        <v>0.81764137294590356</v>
      </c>
    </row>
    <row r="11" spans="1:12" x14ac:dyDescent="0.25">
      <c r="B11" s="149" t="s">
        <v>51</v>
      </c>
      <c r="C11" s="123">
        <v>58.7</v>
      </c>
      <c r="D11" s="123">
        <v>1.9097222222222321</v>
      </c>
      <c r="E11" s="130">
        <v>259.75</v>
      </c>
      <c r="F11" s="161">
        <v>25176.574947714798</v>
      </c>
      <c r="G11" s="161">
        <v>29436.800078857792</v>
      </c>
      <c r="H11" s="142">
        <v>27402.304499999998</v>
      </c>
      <c r="I11" s="162">
        <v>45.567500000000003</v>
      </c>
      <c r="J11" s="163">
        <f t="shared" si="0"/>
        <v>0.94791297571341138</v>
      </c>
    </row>
    <row r="12" spans="1:12" x14ac:dyDescent="0.25">
      <c r="B12" s="149" t="s">
        <v>52</v>
      </c>
      <c r="C12" s="123">
        <v>59.7</v>
      </c>
      <c r="D12" s="123">
        <v>7.7617328519855588</v>
      </c>
      <c r="E12" s="130">
        <v>216.23</v>
      </c>
      <c r="F12" s="161">
        <v>26952.115831934749</v>
      </c>
      <c r="G12" s="161">
        <v>27240.656914898482</v>
      </c>
      <c r="H12" s="142">
        <v>27447.871999999999</v>
      </c>
      <c r="I12" s="162">
        <v>45.567500000000003</v>
      </c>
      <c r="J12" s="163">
        <f t="shared" si="0"/>
        <v>0.78778420418165762</v>
      </c>
    </row>
    <row r="13" spans="1:12" x14ac:dyDescent="0.25">
      <c r="B13" s="149" t="s">
        <v>53</v>
      </c>
      <c r="C13" s="123">
        <v>60</v>
      </c>
      <c r="D13" s="123">
        <v>8.303249097472932</v>
      </c>
      <c r="E13" s="130">
        <v>229.96</v>
      </c>
      <c r="F13" s="161">
        <v>28636.574241623879</v>
      </c>
      <c r="G13" s="161">
        <v>26590.213845186932</v>
      </c>
      <c r="H13" s="142">
        <v>27489.370500000001</v>
      </c>
      <c r="I13" s="162">
        <v>41.4985</v>
      </c>
      <c r="J13" s="163">
        <f t="shared" si="0"/>
        <v>0.83654152793349712</v>
      </c>
    </row>
    <row r="14" spans="1:12" x14ac:dyDescent="0.25">
      <c r="B14" s="149" t="s">
        <v>54</v>
      </c>
      <c r="C14" s="123">
        <v>60</v>
      </c>
      <c r="D14" s="123">
        <v>5.6338028169014231</v>
      </c>
      <c r="E14" s="130">
        <v>226.89</v>
      </c>
      <c r="F14" s="161">
        <v>26513.912240745663</v>
      </c>
      <c r="G14" s="161">
        <v>27150.904165447268</v>
      </c>
      <c r="H14" s="142">
        <v>27530.868999999999</v>
      </c>
      <c r="I14" s="162">
        <v>41.4985</v>
      </c>
      <c r="J14" s="163">
        <f t="shared" si="0"/>
        <v>0.82412945265185789</v>
      </c>
    </row>
    <row r="15" spans="1:12" x14ac:dyDescent="0.25">
      <c r="B15" s="149" t="s">
        <v>55</v>
      </c>
      <c r="C15" s="123">
        <v>59.5</v>
      </c>
      <c r="D15" s="123">
        <v>1.3628620102214661</v>
      </c>
      <c r="E15" s="130">
        <v>210.85</v>
      </c>
      <c r="F15" s="161">
        <v>23507.128899257648</v>
      </c>
      <c r="G15" s="161">
        <v>24611.300261124852</v>
      </c>
      <c r="H15" s="142">
        <v>27572.3675</v>
      </c>
      <c r="I15" s="162">
        <v>41.4985</v>
      </c>
      <c r="J15" s="163">
        <f t="shared" si="0"/>
        <v>0.76471489073254229</v>
      </c>
    </row>
    <row r="16" spans="1:12" x14ac:dyDescent="0.25">
      <c r="B16" s="149" t="s">
        <v>56</v>
      </c>
      <c r="C16" s="123">
        <v>59.2</v>
      </c>
      <c r="D16" s="123">
        <v>-0.83752093802345051</v>
      </c>
      <c r="E16" s="130">
        <v>208.41</v>
      </c>
      <c r="F16" s="161">
        <v>25973.094758160649</v>
      </c>
      <c r="G16" s="161">
        <v>25723.584103005891</v>
      </c>
      <c r="H16" s="142">
        <v>27613.866000000002</v>
      </c>
      <c r="I16" s="162">
        <v>41.4985</v>
      </c>
      <c r="J16" s="163">
        <f t="shared" si="0"/>
        <v>0.75472952610112609</v>
      </c>
    </row>
    <row r="17" spans="2:10" x14ac:dyDescent="0.25">
      <c r="B17" s="149" t="s">
        <v>57</v>
      </c>
      <c r="C17" s="123">
        <v>58.9</v>
      </c>
      <c r="D17" s="123">
        <v>-1.8333333333333313</v>
      </c>
      <c r="E17" s="130">
        <v>216.74</v>
      </c>
      <c r="F17" s="161">
        <v>26362.626865666029</v>
      </c>
      <c r="G17" s="161">
        <v>27153.30678888331</v>
      </c>
      <c r="H17" s="142">
        <v>27654.262299999999</v>
      </c>
      <c r="I17" s="162">
        <v>40.396250000000002</v>
      </c>
      <c r="J17" s="163">
        <f t="shared" si="0"/>
        <v>0.78374898469086984</v>
      </c>
    </row>
    <row r="18" spans="2:10" x14ac:dyDescent="0.25">
      <c r="B18" s="149" t="s">
        <v>58</v>
      </c>
      <c r="C18" s="123">
        <v>58.8</v>
      </c>
      <c r="D18" s="123">
        <v>-2.0000000000000018</v>
      </c>
      <c r="E18" s="130">
        <v>227.64</v>
      </c>
      <c r="F18" s="161">
        <v>27010.252755917751</v>
      </c>
      <c r="G18" s="161">
        <v>25736.695871405551</v>
      </c>
      <c r="H18" s="142">
        <v>27694.658500000001</v>
      </c>
      <c r="I18" s="162">
        <v>40.396250000000002</v>
      </c>
      <c r="J18" s="163">
        <f t="shared" si="0"/>
        <v>0.8219635566186887</v>
      </c>
    </row>
    <row r="19" spans="2:10" x14ac:dyDescent="0.25">
      <c r="B19" s="149" t="s">
        <v>59</v>
      </c>
      <c r="C19" s="123">
        <v>58.8</v>
      </c>
      <c r="D19" s="123">
        <v>-1.176470588235301</v>
      </c>
      <c r="E19" s="130">
        <v>229.82</v>
      </c>
      <c r="F19" s="161">
        <v>28297.87307330831</v>
      </c>
      <c r="G19" s="161">
        <v>26779.79229988666</v>
      </c>
      <c r="H19" s="142">
        <v>27735.054800000002</v>
      </c>
      <c r="I19" s="162">
        <v>40.396250000000002</v>
      </c>
      <c r="J19" s="163">
        <f t="shared" si="0"/>
        <v>0.82862645001876822</v>
      </c>
    </row>
    <row r="20" spans="2:10" x14ac:dyDescent="0.25">
      <c r="B20" s="149" t="s">
        <v>60</v>
      </c>
      <c r="C20" s="123">
        <v>59</v>
      </c>
      <c r="D20" s="123">
        <v>-0.33783783783783994</v>
      </c>
      <c r="E20" s="130">
        <v>241.69000000000003</v>
      </c>
      <c r="F20" s="161">
        <v>25329.262500847501</v>
      </c>
      <c r="G20" s="161">
        <v>29413.719152645754</v>
      </c>
      <c r="H20" s="142">
        <v>27775.451000000001</v>
      </c>
      <c r="I20" s="162">
        <v>40.396250000000002</v>
      </c>
      <c r="J20" s="163">
        <f t="shared" si="0"/>
        <v>0.87015688782155154</v>
      </c>
    </row>
    <row r="21" spans="2:10" x14ac:dyDescent="0.25">
      <c r="B21" s="149" t="s">
        <v>61</v>
      </c>
      <c r="C21" s="123">
        <v>59.3</v>
      </c>
      <c r="D21" s="123">
        <v>0.67911714770798604</v>
      </c>
      <c r="E21" s="130">
        <v>225.88</v>
      </c>
      <c r="F21" s="161">
        <v>23323.64841122974</v>
      </c>
      <c r="G21" s="161">
        <v>26538.548005089375</v>
      </c>
      <c r="H21" s="142">
        <v>27814.328799999999</v>
      </c>
      <c r="I21" s="162">
        <v>38.877749999999999</v>
      </c>
      <c r="J21" s="163">
        <f t="shared" si="0"/>
        <v>0.81209940971144334</v>
      </c>
    </row>
    <row r="22" spans="2:10" x14ac:dyDescent="0.25">
      <c r="B22" s="149" t="s">
        <v>62</v>
      </c>
      <c r="C22" s="123">
        <v>59.2</v>
      </c>
      <c r="D22" s="123">
        <v>0.68027210884353817</v>
      </c>
      <c r="E22" s="130">
        <v>228.5</v>
      </c>
      <c r="F22" s="161">
        <v>25015.306426949963</v>
      </c>
      <c r="G22" s="161">
        <v>25902.839850784643</v>
      </c>
      <c r="H22" s="142">
        <v>27853.2065</v>
      </c>
      <c r="I22" s="162">
        <v>38.877749999999999</v>
      </c>
      <c r="J22" s="163">
        <f t="shared" si="0"/>
        <v>0.82037233307411128</v>
      </c>
    </row>
    <row r="23" spans="2:10" x14ac:dyDescent="0.25">
      <c r="B23" s="149" t="s">
        <v>63</v>
      </c>
      <c r="C23" s="123">
        <v>59.3</v>
      </c>
      <c r="D23" s="123">
        <v>0.85034013605442826</v>
      </c>
      <c r="E23" s="130">
        <v>235.27</v>
      </c>
      <c r="F23" s="161">
        <v>25911.278094996454</v>
      </c>
      <c r="G23" s="161">
        <v>26166.89038289481</v>
      </c>
      <c r="H23" s="142">
        <v>27892.084299999999</v>
      </c>
      <c r="I23" s="162">
        <v>38.877749999999999</v>
      </c>
      <c r="J23" s="163">
        <f t="shared" si="0"/>
        <v>0.84350096417857168</v>
      </c>
    </row>
    <row r="24" spans="2:10" x14ac:dyDescent="0.25">
      <c r="B24" s="149" t="s">
        <v>64</v>
      </c>
      <c r="C24" s="123">
        <v>59.7</v>
      </c>
      <c r="D24" s="123">
        <v>1.1864406779661163</v>
      </c>
      <c r="E24" s="130">
        <v>239.57</v>
      </c>
      <c r="F24" s="161">
        <v>26747.658050102917</v>
      </c>
      <c r="G24" s="161">
        <v>24558.682388902311</v>
      </c>
      <c r="H24" s="142">
        <v>27930.962</v>
      </c>
      <c r="I24" s="162">
        <v>38.877749999999999</v>
      </c>
      <c r="J24" s="163">
        <f t="shared" si="0"/>
        <v>0.85772197892790092</v>
      </c>
    </row>
    <row r="25" spans="2:10" x14ac:dyDescent="0.25">
      <c r="B25" s="149" t="s">
        <v>65</v>
      </c>
      <c r="C25" s="123">
        <v>60.2</v>
      </c>
      <c r="D25" s="123">
        <v>1.5177065767285169</v>
      </c>
      <c r="E25" s="130">
        <v>259.22000000000003</v>
      </c>
      <c r="F25" s="161">
        <v>29834.517572521021</v>
      </c>
      <c r="G25" s="161">
        <v>27031.193929973051</v>
      </c>
      <c r="H25" s="142">
        <v>27972.860499999999</v>
      </c>
      <c r="I25" s="162">
        <v>41.898499999999999</v>
      </c>
      <c r="J25" s="163">
        <f t="shared" si="0"/>
        <v>0.92668391922234772</v>
      </c>
    </row>
    <row r="26" spans="2:10" x14ac:dyDescent="0.25">
      <c r="B26" s="149" t="s">
        <v>66</v>
      </c>
      <c r="C26" s="123">
        <v>60.9</v>
      </c>
      <c r="D26" s="123">
        <v>2.8716216216216228</v>
      </c>
      <c r="E26" s="130">
        <v>274.02999999999997</v>
      </c>
      <c r="F26" s="161">
        <v>31331.753205874644</v>
      </c>
      <c r="G26" s="161">
        <v>27463.800413211386</v>
      </c>
      <c r="H26" s="142">
        <v>28014.758999999998</v>
      </c>
      <c r="I26" s="162">
        <v>41.898499999999999</v>
      </c>
      <c r="J26" s="163">
        <f t="shared" si="0"/>
        <v>0.97816297473770875</v>
      </c>
    </row>
    <row r="27" spans="2:10" x14ac:dyDescent="0.25">
      <c r="B27" s="149" t="s">
        <v>67</v>
      </c>
      <c r="C27" s="123">
        <v>62</v>
      </c>
      <c r="D27" s="123">
        <v>4.5531197301855064</v>
      </c>
      <c r="E27" s="130">
        <v>294.23</v>
      </c>
      <c r="F27" s="161">
        <v>30700.798807383169</v>
      </c>
      <c r="G27" s="161">
        <v>27476.708540422369</v>
      </c>
      <c r="H27" s="142">
        <v>28056.657500000001</v>
      </c>
      <c r="I27" s="162">
        <v>41.898499999999999</v>
      </c>
      <c r="J27" s="163">
        <f t="shared" si="0"/>
        <v>1.0486994040541002</v>
      </c>
    </row>
    <row r="28" spans="2:10" x14ac:dyDescent="0.25">
      <c r="B28" s="149" t="s">
        <v>68</v>
      </c>
      <c r="C28" s="123">
        <v>63.5</v>
      </c>
      <c r="D28" s="123">
        <v>6.365159128978215</v>
      </c>
      <c r="E28" s="130">
        <v>311.06</v>
      </c>
      <c r="F28" s="161">
        <v>36181.064609287838</v>
      </c>
      <c r="G28" s="161">
        <v>28225.32430420625</v>
      </c>
      <c r="H28" s="142">
        <v>28098.556</v>
      </c>
      <c r="I28" s="162">
        <v>41.898499999999999</v>
      </c>
      <c r="J28" s="163">
        <f t="shared" si="0"/>
        <v>1.1070319770168973</v>
      </c>
    </row>
    <row r="29" spans="2:10" x14ac:dyDescent="0.25">
      <c r="B29" s="149" t="s">
        <v>69</v>
      </c>
      <c r="C29" s="123">
        <v>65.099999999999994</v>
      </c>
      <c r="D29" s="123">
        <v>8.1395348837209234</v>
      </c>
      <c r="E29" s="130">
        <v>311.36</v>
      </c>
      <c r="F29" s="161">
        <v>34053.342724310533</v>
      </c>
      <c r="G29" s="161">
        <v>28995.223585682474</v>
      </c>
      <c r="H29" s="142">
        <v>28149.584800000001</v>
      </c>
      <c r="I29" s="162">
        <v>51.028750000000002</v>
      </c>
      <c r="J29" s="163">
        <f t="shared" si="0"/>
        <v>1.1060909147050724</v>
      </c>
    </row>
    <row r="30" spans="2:10" x14ac:dyDescent="0.25">
      <c r="B30" s="149" t="s">
        <v>70</v>
      </c>
      <c r="C30" s="123">
        <v>66.3</v>
      </c>
      <c r="D30" s="123">
        <v>8.8669950738916157</v>
      </c>
      <c r="E30" s="130">
        <v>304.29000000000002</v>
      </c>
      <c r="F30" s="161">
        <v>33001.970930729382</v>
      </c>
      <c r="G30" s="161">
        <v>28791.539353232722</v>
      </c>
      <c r="H30" s="142">
        <v>28200.613499999999</v>
      </c>
      <c r="I30" s="162">
        <v>51.028750000000002</v>
      </c>
      <c r="J30" s="163">
        <f t="shared" si="0"/>
        <v>1.0790190787870626</v>
      </c>
    </row>
    <row r="31" spans="2:10" x14ac:dyDescent="0.25">
      <c r="B31" s="149" t="s">
        <v>71</v>
      </c>
      <c r="C31" s="123">
        <v>67.3</v>
      </c>
      <c r="D31" s="123">
        <v>8.5483870967741904</v>
      </c>
      <c r="E31" s="130">
        <v>296.3</v>
      </c>
      <c r="F31" s="161">
        <v>31780.51779536044</v>
      </c>
      <c r="G31" s="161">
        <v>28876.05275170711</v>
      </c>
      <c r="H31" s="142">
        <v>28251.6423</v>
      </c>
      <c r="I31" s="162">
        <v>51.028750000000002</v>
      </c>
      <c r="J31" s="163">
        <f t="shared" si="0"/>
        <v>1.0487885867081079</v>
      </c>
    </row>
    <row r="32" spans="2:10" x14ac:dyDescent="0.25">
      <c r="B32" s="149" t="s">
        <v>72</v>
      </c>
      <c r="C32" s="123">
        <v>67.8</v>
      </c>
      <c r="D32" s="123">
        <v>6.7716535433070879</v>
      </c>
      <c r="E32" s="130">
        <v>287.61</v>
      </c>
      <c r="F32" s="161">
        <v>38969.003518589961</v>
      </c>
      <c r="G32" s="161">
        <v>32229.708126022488</v>
      </c>
      <c r="H32" s="142">
        <v>28302.670999999998</v>
      </c>
      <c r="I32" s="162">
        <v>51.028750000000002</v>
      </c>
      <c r="J32" s="163">
        <f t="shared" si="0"/>
        <v>1.0161938426235462</v>
      </c>
    </row>
    <row r="33" spans="2:10" x14ac:dyDescent="0.25">
      <c r="B33" s="149" t="s">
        <v>73</v>
      </c>
      <c r="C33" s="123">
        <v>68.5</v>
      </c>
      <c r="D33" s="123">
        <v>5.2227342549923339</v>
      </c>
      <c r="E33" s="130">
        <v>304.10000000000002</v>
      </c>
      <c r="F33" s="161">
        <v>35628.749073861371</v>
      </c>
      <c r="G33" s="161">
        <v>33308.173461867969</v>
      </c>
      <c r="H33" s="142">
        <v>28359.702799999999</v>
      </c>
      <c r="I33" s="162">
        <v>57.031750000000002</v>
      </c>
      <c r="J33" s="163">
        <f t="shared" si="0"/>
        <v>1.0722961455012145</v>
      </c>
    </row>
    <row r="34" spans="2:10" x14ac:dyDescent="0.25">
      <c r="B34" s="149" t="s">
        <v>74</v>
      </c>
      <c r="C34" s="123">
        <v>70</v>
      </c>
      <c r="D34" s="123">
        <v>5.580693815987936</v>
      </c>
      <c r="E34" s="130">
        <v>314.93</v>
      </c>
      <c r="F34" s="161">
        <v>35309.703431338799</v>
      </c>
      <c r="G34" s="161">
        <v>34142.306158707099</v>
      </c>
      <c r="H34" s="142">
        <v>28416.734499999999</v>
      </c>
      <c r="I34" s="162">
        <v>57.031750000000002</v>
      </c>
      <c r="J34" s="163">
        <f t="shared" si="0"/>
        <v>1.1082554190031935</v>
      </c>
    </row>
    <row r="35" spans="2:10" x14ac:dyDescent="0.25">
      <c r="B35" s="149" t="s">
        <v>75</v>
      </c>
      <c r="C35" s="123">
        <v>71.599999999999994</v>
      </c>
      <c r="D35" s="123">
        <v>6.3893016344725106</v>
      </c>
      <c r="E35" s="130">
        <v>319.29999999999995</v>
      </c>
      <c r="F35" s="161">
        <v>36156.526050989858</v>
      </c>
      <c r="G35" s="161">
        <v>34403.004824515127</v>
      </c>
      <c r="H35" s="142">
        <v>28473.766299999999</v>
      </c>
      <c r="I35" s="162">
        <v>57.031750000000002</v>
      </c>
      <c r="J35" s="163">
        <f t="shared" si="0"/>
        <v>1.1213830886853908</v>
      </c>
    </row>
    <row r="36" spans="2:10" x14ac:dyDescent="0.25">
      <c r="B36" s="149" t="s">
        <v>76</v>
      </c>
      <c r="C36" s="123">
        <v>73.2</v>
      </c>
      <c r="D36" s="123">
        <v>7.9646017699115168</v>
      </c>
      <c r="E36" s="130">
        <v>387.0499999999999</v>
      </c>
      <c r="F36" s="161">
        <v>35411.221382753094</v>
      </c>
      <c r="G36" s="161">
        <v>33647.757280904509</v>
      </c>
      <c r="H36" s="142">
        <v>28530.797999999999</v>
      </c>
      <c r="I36" s="162">
        <v>57.031750000000002</v>
      </c>
      <c r="J36" s="163">
        <f t="shared" si="0"/>
        <v>1.3566041861149483</v>
      </c>
    </row>
    <row r="37" spans="2:10" x14ac:dyDescent="0.25">
      <c r="B37" s="149" t="s">
        <v>77</v>
      </c>
      <c r="C37" s="123">
        <v>74</v>
      </c>
      <c r="D37" s="123">
        <v>8.0291970802919721</v>
      </c>
      <c r="E37" s="130">
        <v>264.41000000000003</v>
      </c>
      <c r="F37" s="161">
        <v>37778.723973314445</v>
      </c>
      <c r="G37" s="161">
        <v>34145.341848265416</v>
      </c>
      <c r="H37" s="142">
        <v>28595.118299999998</v>
      </c>
      <c r="I37" s="162">
        <v>64.320250000000001</v>
      </c>
      <c r="J37" s="163">
        <f t="shared" si="0"/>
        <v>0.92466832004678234</v>
      </c>
    </row>
    <row r="38" spans="2:10" x14ac:dyDescent="0.25">
      <c r="B38" s="149" t="s">
        <v>78</v>
      </c>
      <c r="C38" s="123">
        <v>74.7</v>
      </c>
      <c r="D38" s="123">
        <v>6.7142857142857171</v>
      </c>
      <c r="E38" s="130">
        <v>290.22000000000003</v>
      </c>
      <c r="F38" s="161">
        <v>40295.770787503061</v>
      </c>
      <c r="G38" s="161">
        <v>37820.681152591715</v>
      </c>
      <c r="H38" s="142">
        <v>28659.4385</v>
      </c>
      <c r="I38" s="162">
        <v>64.320250000000001</v>
      </c>
      <c r="J38" s="163">
        <f t="shared" si="0"/>
        <v>1.0126506839971761</v>
      </c>
    </row>
    <row r="39" spans="2:10" x14ac:dyDescent="0.25">
      <c r="B39" s="149" t="s">
        <v>79</v>
      </c>
      <c r="C39" s="123">
        <v>75.5</v>
      </c>
      <c r="D39" s="123">
        <v>5.4469273743016799</v>
      </c>
      <c r="E39" s="130">
        <v>290.73</v>
      </c>
      <c r="F39" s="161">
        <v>39940.640154649533</v>
      </c>
      <c r="G39" s="161">
        <v>33740.607907465797</v>
      </c>
      <c r="H39" s="142">
        <v>28723.7588</v>
      </c>
      <c r="I39" s="162">
        <v>64.320250000000001</v>
      </c>
      <c r="J39" s="163">
        <f t="shared" si="0"/>
        <v>1.0121586176249329</v>
      </c>
    </row>
    <row r="40" spans="2:10" x14ac:dyDescent="0.25">
      <c r="B40" s="149" t="s">
        <v>80</v>
      </c>
      <c r="C40" s="123">
        <v>76.400000000000006</v>
      </c>
      <c r="D40" s="123">
        <v>4.3715846994535568</v>
      </c>
      <c r="E40" s="130">
        <v>306.92</v>
      </c>
      <c r="F40" s="161">
        <v>40345.00774658459</v>
      </c>
      <c r="G40" s="161">
        <v>40132.130111655912</v>
      </c>
      <c r="H40" s="142">
        <v>28788.079000000002</v>
      </c>
      <c r="I40" s="162">
        <v>64.320250000000001</v>
      </c>
      <c r="J40" s="163">
        <f t="shared" si="0"/>
        <v>1.0661357432012049</v>
      </c>
    </row>
    <row r="41" spans="2:10" x14ac:dyDescent="0.25">
      <c r="B41" s="149" t="s">
        <v>81</v>
      </c>
      <c r="C41" s="123">
        <v>77.3</v>
      </c>
      <c r="D41" s="123">
        <v>4.4594594594594472</v>
      </c>
      <c r="E41" s="130">
        <v>308.52</v>
      </c>
      <c r="F41" s="161">
        <v>41570.671517786599</v>
      </c>
      <c r="G41" s="161">
        <v>39425.243662952547</v>
      </c>
      <c r="H41" s="142">
        <v>28854.1355</v>
      </c>
      <c r="I41" s="162">
        <v>66.0565</v>
      </c>
      <c r="J41" s="163">
        <f t="shared" si="0"/>
        <v>1.0692401441034334</v>
      </c>
    </row>
    <row r="42" spans="2:10" x14ac:dyDescent="0.25">
      <c r="B42" s="149" t="s">
        <v>82</v>
      </c>
      <c r="C42" s="123">
        <v>78.2</v>
      </c>
      <c r="D42" s="123">
        <v>4.6854082998661228</v>
      </c>
      <c r="E42" s="130">
        <v>306.94</v>
      </c>
      <c r="F42" s="161">
        <v>37467.366494203125</v>
      </c>
      <c r="G42" s="161">
        <v>38877.628245832486</v>
      </c>
      <c r="H42" s="142">
        <v>28920.191999999999</v>
      </c>
      <c r="I42" s="162">
        <v>66.0565</v>
      </c>
      <c r="J42" s="163">
        <f t="shared" si="0"/>
        <v>1.0613345858838006</v>
      </c>
    </row>
    <row r="43" spans="2:10" x14ac:dyDescent="0.25">
      <c r="B43" s="149" t="s">
        <v>83</v>
      </c>
      <c r="C43" s="123">
        <v>79</v>
      </c>
      <c r="D43" s="123">
        <v>4.635761589403975</v>
      </c>
      <c r="E43" s="130">
        <v>300.99</v>
      </c>
      <c r="F43" s="161">
        <v>41397.351204590581</v>
      </c>
      <c r="G43" s="161">
        <v>39667.13667870839</v>
      </c>
      <c r="H43" s="142">
        <v>28986.248500000002</v>
      </c>
      <c r="I43" s="162">
        <v>66.0565</v>
      </c>
      <c r="J43" s="163">
        <f t="shared" si="0"/>
        <v>1.0383889450199117</v>
      </c>
    </row>
    <row r="44" spans="2:10" x14ac:dyDescent="0.25">
      <c r="B44" s="149" t="s">
        <v>84</v>
      </c>
      <c r="C44" s="123">
        <v>79.599999999999994</v>
      </c>
      <c r="D44" s="123">
        <v>4.1884816753926524</v>
      </c>
      <c r="E44" s="130">
        <v>290.96000000000004</v>
      </c>
      <c r="F44" s="161">
        <v>40690.451231949242</v>
      </c>
      <c r="G44" s="161">
        <v>37848.929770277762</v>
      </c>
      <c r="H44" s="142">
        <v>29052.305</v>
      </c>
      <c r="I44" s="162">
        <v>66.0565</v>
      </c>
      <c r="J44" s="163">
        <f t="shared" si="0"/>
        <v>1.0015040114717233</v>
      </c>
    </row>
    <row r="45" spans="2:10" x14ac:dyDescent="0.25">
      <c r="B45" s="149" t="s">
        <v>85</v>
      </c>
      <c r="C45" s="123">
        <v>80.3</v>
      </c>
      <c r="D45" s="123">
        <v>3.8809831824062169</v>
      </c>
      <c r="E45" s="130">
        <v>300.23</v>
      </c>
      <c r="F45" s="161">
        <v>40253.486879753895</v>
      </c>
      <c r="G45" s="161">
        <v>40480.423686195158</v>
      </c>
      <c r="H45" s="142">
        <v>29123.707299999998</v>
      </c>
      <c r="I45" s="162">
        <v>71.402249999999995</v>
      </c>
      <c r="J45" s="163">
        <f t="shared" si="0"/>
        <v>1.0308783730977822</v>
      </c>
    </row>
    <row r="46" spans="2:10" x14ac:dyDescent="0.25">
      <c r="B46" s="149" t="s">
        <v>86</v>
      </c>
      <c r="C46" s="123">
        <v>80.400000000000006</v>
      </c>
      <c r="D46" s="123">
        <v>2.8132992327365658</v>
      </c>
      <c r="E46" s="130">
        <v>299.26</v>
      </c>
      <c r="F46" s="161">
        <v>43531.714710838954</v>
      </c>
      <c r="G46" s="161">
        <v>40432.471083967059</v>
      </c>
      <c r="H46" s="142">
        <v>29195.109499999999</v>
      </c>
      <c r="I46" s="162">
        <v>71.402249999999995</v>
      </c>
      <c r="J46" s="163">
        <f t="shared" si="0"/>
        <v>1.0250346894571505</v>
      </c>
    </row>
    <row r="47" spans="2:10" x14ac:dyDescent="0.25">
      <c r="B47" s="149" t="s">
        <v>87</v>
      </c>
      <c r="C47" s="123">
        <v>80.599999999999994</v>
      </c>
      <c r="D47" s="123">
        <v>2.0253164556961911</v>
      </c>
      <c r="E47" s="130">
        <v>298.95</v>
      </c>
      <c r="F47" s="161">
        <v>41747.200446908872</v>
      </c>
      <c r="G47" s="161">
        <v>42182.967322896649</v>
      </c>
      <c r="H47" s="142">
        <v>29266.5118</v>
      </c>
      <c r="I47" s="162">
        <v>71.402249999999995</v>
      </c>
      <c r="J47" s="163">
        <f t="shared" si="0"/>
        <v>1.0214746534979957</v>
      </c>
    </row>
    <row r="48" spans="2:10" x14ac:dyDescent="0.25">
      <c r="B48" s="149" t="s">
        <v>88</v>
      </c>
      <c r="C48" s="123">
        <v>80.8</v>
      </c>
      <c r="D48" s="123">
        <v>1.5075376884422065</v>
      </c>
      <c r="E48" s="130">
        <v>292.12</v>
      </c>
      <c r="F48" s="161">
        <v>38625.175361402231</v>
      </c>
      <c r="G48" s="161">
        <v>42224.994149534541</v>
      </c>
      <c r="H48" s="142">
        <v>29337.914000000001</v>
      </c>
      <c r="I48" s="162">
        <v>71.402249999999995</v>
      </c>
      <c r="J48" s="163">
        <f t="shared" si="0"/>
        <v>0.99570814748451442</v>
      </c>
    </row>
    <row r="49" spans="2:10" x14ac:dyDescent="0.25">
      <c r="B49" s="149" t="s">
        <v>89</v>
      </c>
      <c r="C49" s="123">
        <v>81.099999999999994</v>
      </c>
      <c r="D49" s="123">
        <v>0.99626400996264408</v>
      </c>
      <c r="E49" s="130">
        <v>295.02999999999997</v>
      </c>
      <c r="F49" s="161">
        <v>37510.746219182125</v>
      </c>
      <c r="G49" s="161">
        <v>42969.327714336279</v>
      </c>
      <c r="H49" s="142">
        <v>29409.147000000001</v>
      </c>
      <c r="I49" s="162">
        <v>71.233000000000004</v>
      </c>
      <c r="J49" s="163">
        <f t="shared" si="0"/>
        <v>1.0031912860308392</v>
      </c>
    </row>
    <row r="50" spans="2:10" x14ac:dyDescent="0.25">
      <c r="B50" s="149" t="s">
        <v>90</v>
      </c>
      <c r="C50" s="123">
        <v>81</v>
      </c>
      <c r="D50" s="123">
        <v>0.74626865671640896</v>
      </c>
      <c r="E50" s="130">
        <v>294.61</v>
      </c>
      <c r="F50" s="161">
        <v>40762.837204518968</v>
      </c>
      <c r="G50" s="161">
        <v>44742.073326428617</v>
      </c>
      <c r="H50" s="142">
        <v>29480.38</v>
      </c>
      <c r="I50" s="162">
        <v>71.233000000000004</v>
      </c>
      <c r="J50" s="163">
        <f t="shared" si="0"/>
        <v>0.99934261362981081</v>
      </c>
    </row>
    <row r="51" spans="2:10" x14ac:dyDescent="0.25">
      <c r="B51" s="149" t="s">
        <v>91</v>
      </c>
      <c r="C51" s="123">
        <v>81.2</v>
      </c>
      <c r="D51" s="123">
        <v>0.74441687344914964</v>
      </c>
      <c r="E51" s="130">
        <v>294.84000000000003</v>
      </c>
      <c r="F51" s="161">
        <v>35438.143780248516</v>
      </c>
      <c r="G51" s="161">
        <v>42202.266827690961</v>
      </c>
      <c r="H51" s="142">
        <v>29551.613000000001</v>
      </c>
      <c r="I51" s="162">
        <v>71.233000000000004</v>
      </c>
      <c r="J51" s="163">
        <f t="shared" si="0"/>
        <v>0.9977120369030279</v>
      </c>
    </row>
    <row r="52" spans="2:10" x14ac:dyDescent="0.25">
      <c r="B52" s="127" t="s">
        <v>92</v>
      </c>
      <c r="C52" s="123">
        <v>82.2</v>
      </c>
      <c r="D52" s="123">
        <v>1.7326732673267342</v>
      </c>
      <c r="E52" s="130">
        <v>285.60000000000002</v>
      </c>
      <c r="F52" s="161">
        <v>33793.417285179778</v>
      </c>
      <c r="G52" s="161">
        <v>38897.337911064453</v>
      </c>
      <c r="H52" s="142">
        <v>29622.846000000001</v>
      </c>
      <c r="I52" s="162">
        <v>71.233000000000004</v>
      </c>
      <c r="J52" s="163">
        <f t="shared" si="0"/>
        <v>0.96412073303152579</v>
      </c>
    </row>
    <row r="53" spans="2:10" x14ac:dyDescent="0.25">
      <c r="B53" s="127" t="s">
        <v>93</v>
      </c>
      <c r="C53" s="123">
        <v>82.1</v>
      </c>
      <c r="D53" s="123">
        <v>1.2330456226880449</v>
      </c>
      <c r="E53" s="130">
        <v>154.70999999999998</v>
      </c>
      <c r="F53" s="161">
        <v>15807.360996895221</v>
      </c>
      <c r="G53" s="161">
        <v>16115.078509981955</v>
      </c>
      <c r="H53" s="142">
        <v>29685.383999999998</v>
      </c>
      <c r="I53" s="162">
        <v>62.537999999999997</v>
      </c>
      <c r="J53" s="163">
        <f t="shared" si="0"/>
        <v>0.52116556753990451</v>
      </c>
    </row>
    <row r="54" spans="2:10" x14ac:dyDescent="0.25">
      <c r="B54" s="127" t="s">
        <v>94</v>
      </c>
      <c r="C54" s="123">
        <v>83</v>
      </c>
      <c r="D54" s="123">
        <v>2.4691358024691468</v>
      </c>
      <c r="E54" s="130">
        <v>249.26</v>
      </c>
      <c r="F54" s="161">
        <v>35394.290170867687</v>
      </c>
      <c r="G54" s="161">
        <v>42166.260351362427</v>
      </c>
      <c r="H54" s="142">
        <v>29747.921999999999</v>
      </c>
      <c r="I54" s="162">
        <v>62.537999999999997</v>
      </c>
      <c r="J54" s="163">
        <f t="shared" si="0"/>
        <v>0.83790726626216117</v>
      </c>
    </row>
    <row r="55" spans="2:10" x14ac:dyDescent="0.25">
      <c r="B55" s="127" t="s">
        <v>95</v>
      </c>
      <c r="C55" s="123">
        <v>86</v>
      </c>
      <c r="D55" s="123">
        <v>5.9113300492610765</v>
      </c>
      <c r="E55" s="130">
        <v>347.82</v>
      </c>
      <c r="F55" s="161">
        <v>41560.133164201885</v>
      </c>
      <c r="G55" s="161">
        <v>44147.318044362226</v>
      </c>
      <c r="H55" s="142">
        <v>29810.46</v>
      </c>
      <c r="I55" s="162">
        <v>62.537999999999997</v>
      </c>
      <c r="J55" s="163">
        <f t="shared" si="0"/>
        <v>1.1667716633691663</v>
      </c>
    </row>
    <row r="56" spans="2:10" x14ac:dyDescent="0.25">
      <c r="B56" s="127" t="s">
        <v>96</v>
      </c>
      <c r="C56" s="123">
        <v>88.5</v>
      </c>
      <c r="D56" s="123">
        <v>7.6642335766423431</v>
      </c>
      <c r="E56" s="130">
        <v>438.52</v>
      </c>
      <c r="F56" s="161">
        <v>43735.468981637787</v>
      </c>
      <c r="G56" s="161">
        <v>47270.064943520367</v>
      </c>
      <c r="H56" s="142">
        <v>29872.998</v>
      </c>
      <c r="I56" s="162">
        <v>62.537999999999997</v>
      </c>
      <c r="J56" s="163">
        <f t="shared" si="0"/>
        <v>1.4679477433098613</v>
      </c>
    </row>
    <row r="57" spans="2:10" x14ac:dyDescent="0.25">
      <c r="B57" s="127" t="s">
        <v>97</v>
      </c>
      <c r="C57" s="123">
        <v>89.9</v>
      </c>
      <c r="D57" s="123">
        <v>9.500609013398309</v>
      </c>
      <c r="E57" s="130">
        <v>442.27</v>
      </c>
      <c r="F57" s="161">
        <v>43094.865451613943</v>
      </c>
      <c r="G57" s="161">
        <v>41286.895128754179</v>
      </c>
      <c r="H57" s="142">
        <v>29940.631799999999</v>
      </c>
      <c r="I57" s="162">
        <v>67.633750000000006</v>
      </c>
      <c r="J57" s="163">
        <f t="shared" si="0"/>
        <v>1.4771565374916371</v>
      </c>
    </row>
    <row r="58" spans="2:10" x14ac:dyDescent="0.25">
      <c r="B58" s="127" t="s">
        <v>98</v>
      </c>
      <c r="C58" s="123">
        <v>89.9</v>
      </c>
      <c r="D58" s="123">
        <v>8.3132530120481931</v>
      </c>
      <c r="E58" s="130">
        <v>333.78999999999996</v>
      </c>
      <c r="F58" s="161">
        <v>42311.090770972398</v>
      </c>
      <c r="G58" s="161">
        <v>41072.31172110013</v>
      </c>
      <c r="H58" s="142">
        <v>30008.265500000001</v>
      </c>
      <c r="I58" s="162">
        <v>67.633750000000006</v>
      </c>
      <c r="J58" s="163">
        <f t="shared" si="0"/>
        <v>1.1123268687422134</v>
      </c>
    </row>
    <row r="59" spans="2:10" x14ac:dyDescent="0.25">
      <c r="B59" s="127" t="s">
        <v>99</v>
      </c>
      <c r="C59" s="123">
        <v>92.2</v>
      </c>
      <c r="D59" s="123">
        <v>7.2093023255813904</v>
      </c>
      <c r="E59" s="130">
        <v>268.40999999999997</v>
      </c>
      <c r="F59" s="161">
        <v>40625.90709138583</v>
      </c>
      <c r="G59" s="161">
        <v>39417.978463233339</v>
      </c>
      <c r="H59" s="142">
        <v>30075.899300000001</v>
      </c>
      <c r="I59" s="162">
        <v>67.633750000000006</v>
      </c>
      <c r="J59" s="163">
        <f t="shared" si="0"/>
        <v>0.89244214220387408</v>
      </c>
    </row>
    <row r="60" spans="2:10" x14ac:dyDescent="0.25">
      <c r="B60" s="127" t="s">
        <v>100</v>
      </c>
      <c r="C60" s="123">
        <v>95.7</v>
      </c>
      <c r="D60" s="123">
        <v>8.135593220338988</v>
      </c>
      <c r="E60" s="130">
        <v>331.28999999999996</v>
      </c>
      <c r="F60" s="161">
        <v>41056.636679019168</v>
      </c>
      <c r="G60" s="161">
        <v>43891.248910957336</v>
      </c>
      <c r="H60" s="142">
        <v>30143.532999999999</v>
      </c>
      <c r="I60" s="162">
        <v>67.633750000000006</v>
      </c>
      <c r="J60" s="163">
        <f t="shared" si="0"/>
        <v>1.0990417082164854</v>
      </c>
    </row>
    <row r="61" spans="2:10" x14ac:dyDescent="0.25">
      <c r="B61" s="127" t="s">
        <v>101</v>
      </c>
      <c r="C61" s="123">
        <v>97.9</v>
      </c>
      <c r="D61" s="123">
        <v>8.8987764182424822</v>
      </c>
      <c r="E61" s="130">
        <v>317.95999999999998</v>
      </c>
      <c r="F61" s="161">
        <v>50858.716286827352</v>
      </c>
      <c r="G61" s="161">
        <v>43326.435903676233</v>
      </c>
      <c r="H61" s="142">
        <v>30210.942500000001</v>
      </c>
      <c r="I61" s="162">
        <v>67.409499999999994</v>
      </c>
      <c r="J61" s="163">
        <f t="shared" si="0"/>
        <v>1.0524663373213199</v>
      </c>
    </row>
    <row r="62" spans="2:10" x14ac:dyDescent="0.25">
      <c r="B62" s="127" t="s">
        <v>102</v>
      </c>
      <c r="C62" s="123">
        <v>99.8</v>
      </c>
      <c r="D62" s="123">
        <v>11.012235817575068</v>
      </c>
      <c r="E62" s="130">
        <v>309.09000000000003</v>
      </c>
      <c r="F62" s="161">
        <v>40117.621567572423</v>
      </c>
      <c r="G62" s="161">
        <v>41702.489451368157</v>
      </c>
      <c r="H62" s="142">
        <v>30278.351999999999</v>
      </c>
      <c r="I62" s="162">
        <v>67.409499999999994</v>
      </c>
      <c r="J62" s="163">
        <f t="shared" si="0"/>
        <v>1.0208283462719505</v>
      </c>
    </row>
    <row r="63" spans="2:10" x14ac:dyDescent="0.25">
      <c r="B63" s="127" t="s">
        <v>103</v>
      </c>
      <c r="C63" s="123">
        <v>100.5</v>
      </c>
      <c r="D63" s="123">
        <v>9.0021691973969595</v>
      </c>
      <c r="E63" s="130">
        <v>306.38</v>
      </c>
      <c r="F63" s="161">
        <v>35591.372089344273</v>
      </c>
      <c r="G63" s="161">
        <v>43545.824183118755</v>
      </c>
      <c r="H63" s="142">
        <v>30345.761500000001</v>
      </c>
      <c r="I63" s="162">
        <v>67.409499999999994</v>
      </c>
      <c r="J63" s="163">
        <f t="shared" si="0"/>
        <v>1.0096302905432115</v>
      </c>
    </row>
    <row r="64" spans="2:10" x14ac:dyDescent="0.25">
      <c r="B64" s="36" t="s">
        <v>104</v>
      </c>
      <c r="C64" s="123">
        <v>99.6</v>
      </c>
      <c r="D64" s="123">
        <v>4.0752351097178563</v>
      </c>
      <c r="E64" s="130">
        <v>274.95</v>
      </c>
      <c r="F64" s="161">
        <v>32419.334122761669</v>
      </c>
      <c r="G64" s="161">
        <v>37641.562361792901</v>
      </c>
      <c r="H64" s="142">
        <v>30413.170999999998</v>
      </c>
      <c r="I64" s="162">
        <v>67.409499999999994</v>
      </c>
      <c r="J64" s="163">
        <f t="shared" si="0"/>
        <v>0.90404910425157581</v>
      </c>
    </row>
    <row r="65" spans="2:22" x14ac:dyDescent="0.25">
      <c r="B65" s="36" t="s">
        <v>105</v>
      </c>
      <c r="C65" s="123">
        <v>98.9</v>
      </c>
      <c r="D65" s="123">
        <v>1.0214504596527174</v>
      </c>
      <c r="E65" s="130">
        <v>245.95</v>
      </c>
      <c r="F65" s="161">
        <v>55835.447962893224</v>
      </c>
      <c r="G65" s="161">
        <v>36105.602951052882</v>
      </c>
      <c r="H65" s="142">
        <v>30476.469499999999</v>
      </c>
      <c r="I65" s="162">
        <v>63.298499999999997</v>
      </c>
      <c r="J65" s="163">
        <f t="shared" si="0"/>
        <v>0.80701604888978373</v>
      </c>
    </row>
    <row r="66" spans="2:22" x14ac:dyDescent="0.25">
      <c r="B66" s="36" t="s">
        <v>106</v>
      </c>
      <c r="C66" s="123">
        <v>98.8</v>
      </c>
      <c r="D66" s="123">
        <v>-1.0020040080160331</v>
      </c>
      <c r="E66" s="130">
        <v>257.77999999999997</v>
      </c>
      <c r="F66" s="161">
        <v>22331.912457460428</v>
      </c>
      <c r="G66" s="161">
        <v>39713.183091046521</v>
      </c>
      <c r="H66" s="142">
        <v>30539.768</v>
      </c>
      <c r="I66" s="162">
        <v>63.298499999999997</v>
      </c>
      <c r="J66" s="163">
        <f t="shared" si="0"/>
        <v>0.84407975856267137</v>
      </c>
    </row>
    <row r="67" spans="2:22" x14ac:dyDescent="0.25">
      <c r="B67" s="36" t="s">
        <v>107</v>
      </c>
      <c r="C67" s="123">
        <v>98</v>
      </c>
      <c r="D67" s="123">
        <v>-2.4875621890547261</v>
      </c>
      <c r="E67" s="130">
        <v>244.56</v>
      </c>
      <c r="F67" s="161">
        <v>21499.057129893001</v>
      </c>
      <c r="G67" s="161">
        <v>35652.984460439176</v>
      </c>
      <c r="H67" s="142">
        <v>30603.066500000001</v>
      </c>
      <c r="I67" s="162">
        <v>63.298499999999997</v>
      </c>
      <c r="J67" s="163">
        <f t="shared" si="0"/>
        <v>0.79913560296318664</v>
      </c>
    </row>
    <row r="68" spans="2:22" x14ac:dyDescent="0.25">
      <c r="B68" s="36" t="s">
        <v>108</v>
      </c>
      <c r="C68" s="123">
        <v>98.3</v>
      </c>
      <c r="D68" s="123">
        <v>-1.3052208835341306</v>
      </c>
      <c r="E68" s="130">
        <v>252.82</v>
      </c>
      <c r="F68" s="161">
        <v>21249.971106148605</v>
      </c>
      <c r="G68" s="161">
        <v>33885.03249635364</v>
      </c>
      <c r="H68" s="142">
        <v>30666.365000000002</v>
      </c>
      <c r="I68" s="123">
        <v>63.298499999999997</v>
      </c>
      <c r="J68" s="163">
        <f t="shared" si="0"/>
        <v>0.82442115327330123</v>
      </c>
    </row>
    <row r="69" spans="2:22" x14ac:dyDescent="0.25">
      <c r="B69" s="36" t="s">
        <v>109</v>
      </c>
      <c r="C69" s="123">
        <v>99.3</v>
      </c>
      <c r="D69" s="123">
        <v>0.40444893832152218</v>
      </c>
      <c r="E69" s="130">
        <v>275.09000000000003</v>
      </c>
      <c r="F69" s="161">
        <v>22045.543272037416</v>
      </c>
      <c r="G69" s="161">
        <v>39514.372271101252</v>
      </c>
      <c r="H69" s="142">
        <v>30727.56</v>
      </c>
      <c r="I69" s="123">
        <v>61.195003100000001</v>
      </c>
      <c r="J69" s="163">
        <f t="shared" ref="J69:J91" si="1">(E69/H69)*100</f>
        <v>0.8952549437703482</v>
      </c>
    </row>
    <row r="70" spans="2:22" x14ac:dyDescent="0.25">
      <c r="B70" s="36" t="s">
        <v>110</v>
      </c>
      <c r="C70" s="123">
        <v>99.8</v>
      </c>
      <c r="D70" s="123">
        <v>1.0121457489878471</v>
      </c>
      <c r="E70" s="130">
        <v>277.69</v>
      </c>
      <c r="F70" s="161">
        <v>26052.189486390365</v>
      </c>
      <c r="G70" s="161">
        <v>33208.31722921435</v>
      </c>
      <c r="H70" s="142">
        <v>30787.836599999999</v>
      </c>
      <c r="I70" s="123">
        <v>60.276637600000001</v>
      </c>
      <c r="J70" s="163">
        <f t="shared" si="1"/>
        <v>0.90194710205783024</v>
      </c>
    </row>
    <row r="71" spans="2:22" x14ac:dyDescent="0.25">
      <c r="B71" s="36" t="s">
        <v>111</v>
      </c>
      <c r="C71" s="123">
        <v>100.7</v>
      </c>
      <c r="D71" s="123">
        <v>2.7551020408163263</v>
      </c>
      <c r="E71" s="130">
        <v>289.18</v>
      </c>
      <c r="F71" s="161">
        <v>27704.086817548137</v>
      </c>
      <c r="G71" s="161">
        <v>32553.271914525809</v>
      </c>
      <c r="H71" s="142">
        <v>30847.2906</v>
      </c>
      <c r="I71" s="123">
        <v>59.453946799999997</v>
      </c>
      <c r="J71" s="163">
        <f t="shared" si="1"/>
        <v>0.93745672431925031</v>
      </c>
    </row>
    <row r="72" spans="2:22" x14ac:dyDescent="0.25">
      <c r="B72" s="36" t="s">
        <v>112</v>
      </c>
      <c r="C72" s="123">
        <v>102.4</v>
      </c>
      <c r="D72" s="123">
        <v>4.1709053916582084</v>
      </c>
      <c r="E72" s="130">
        <v>381.89</v>
      </c>
      <c r="F72" s="142">
        <v>26524.318579791321</v>
      </c>
      <c r="G72" s="142">
        <v>32220.216285082053</v>
      </c>
      <c r="H72" s="142">
        <v>30906.794099999999</v>
      </c>
      <c r="I72" s="123">
        <v>59.5035484</v>
      </c>
      <c r="J72" s="163">
        <f t="shared" si="1"/>
        <v>1.2356182875660986</v>
      </c>
    </row>
    <row r="73" spans="2:22" x14ac:dyDescent="0.25">
      <c r="B73" s="36" t="s">
        <v>113</v>
      </c>
      <c r="C73" s="123">
        <v>101.8</v>
      </c>
      <c r="D73" s="123">
        <v>2.5176233635448186</v>
      </c>
      <c r="E73" s="130">
        <v>243.85</v>
      </c>
      <c r="F73" s="142">
        <v>27478.264924302701</v>
      </c>
      <c r="G73" s="142">
        <v>32789.102485093455</v>
      </c>
      <c r="H73" s="142">
        <v>30967.292099999999</v>
      </c>
      <c r="I73" s="123">
        <v>60.497992000000004</v>
      </c>
      <c r="J73" s="163">
        <f t="shared" si="1"/>
        <v>0.78744373002507373</v>
      </c>
    </row>
    <row r="74" spans="2:22" x14ac:dyDescent="0.25">
      <c r="B74" s="36" t="s">
        <v>114</v>
      </c>
      <c r="C74" s="123">
        <v>102.3</v>
      </c>
      <c r="D74" s="123">
        <v>2.5050100200400882</v>
      </c>
      <c r="E74" s="130">
        <v>289.05</v>
      </c>
      <c r="F74" s="142">
        <v>26838.829516758215</v>
      </c>
      <c r="G74" s="142">
        <v>29800.626099549499</v>
      </c>
      <c r="H74" s="142">
        <v>31027.542600000001</v>
      </c>
      <c r="I74" s="123">
        <v>60.250512000000001</v>
      </c>
      <c r="J74" s="163">
        <f t="shared" si="1"/>
        <v>0.93159166269261695</v>
      </c>
    </row>
    <row r="75" spans="2:22" x14ac:dyDescent="0.25">
      <c r="B75" s="36" t="s">
        <v>115</v>
      </c>
      <c r="C75" s="123">
        <v>102.6938</v>
      </c>
      <c r="D75" s="123">
        <v>1.979940417080428</v>
      </c>
      <c r="E75" s="130">
        <v>299.15176750000001</v>
      </c>
      <c r="F75" s="142">
        <v>28131.966417258402</v>
      </c>
      <c r="G75" s="142">
        <v>27966.08138760311</v>
      </c>
      <c r="H75" s="142">
        <v>31085.144499999999</v>
      </c>
      <c r="I75" s="123">
        <v>57.601824000000001</v>
      </c>
      <c r="J75" s="163">
        <f t="shared" si="1"/>
        <v>0.96236247992992285</v>
      </c>
    </row>
    <row r="76" spans="2:22" x14ac:dyDescent="0.25">
      <c r="B76" s="36" t="s">
        <v>116</v>
      </c>
      <c r="C76" s="123">
        <v>103.6180442</v>
      </c>
      <c r="D76" s="123">
        <v>1.1894962890624861</v>
      </c>
      <c r="E76" s="130">
        <v>301.2458298725</v>
      </c>
      <c r="F76" s="142">
        <v>30122.82200667416</v>
      </c>
      <c r="G76" s="142">
        <v>27918.923310959712</v>
      </c>
      <c r="H76" s="142">
        <v>31142.467000000001</v>
      </c>
      <c r="I76" s="123">
        <v>57.322555600000001</v>
      </c>
      <c r="J76" s="163">
        <f t="shared" si="1"/>
        <v>0.96731524150768144</v>
      </c>
    </row>
    <row r="77" spans="2:22" x14ac:dyDescent="0.25">
      <c r="B77" s="36" t="s">
        <v>117</v>
      </c>
      <c r="C77" s="123">
        <v>104.39517953150001</v>
      </c>
      <c r="D77" s="123">
        <v>2.5492922706287002</v>
      </c>
      <c r="E77" s="130">
        <v>303.26115094874177</v>
      </c>
      <c r="F77" s="142">
        <v>33335.370217004056</v>
      </c>
      <c r="G77" s="142">
        <v>28231.367272074094</v>
      </c>
      <c r="H77" s="142">
        <v>31195.617600000001</v>
      </c>
      <c r="I77" s="123">
        <v>53.150564299999999</v>
      </c>
      <c r="J77" s="163">
        <f t="shared" si="1"/>
        <v>0.97212741493773713</v>
      </c>
    </row>
    <row r="78" spans="2:22" x14ac:dyDescent="0.25">
      <c r="B78" s="36" t="s">
        <v>118</v>
      </c>
      <c r="C78" s="123">
        <v>105.12594578822048</v>
      </c>
      <c r="D78" s="123">
        <v>2.7624103501666442</v>
      </c>
      <c r="E78" s="130">
        <v>305.31049702710158</v>
      </c>
      <c r="F78" s="142">
        <v>37115.962828948155</v>
      </c>
      <c r="G78" s="142">
        <v>29054.406286353635</v>
      </c>
      <c r="H78" s="142">
        <v>31249.873</v>
      </c>
      <c r="I78" s="123">
        <v>54.255393499999997</v>
      </c>
      <c r="J78" s="163">
        <f t="shared" si="1"/>
        <v>0.97699756100481305</v>
      </c>
    </row>
    <row r="79" spans="2:22" x14ac:dyDescent="0.25">
      <c r="B79" s="36" t="s">
        <v>119</v>
      </c>
      <c r="C79" s="123">
        <v>105.8092644358439</v>
      </c>
      <c r="D79" s="123">
        <v>3.0337415071249652</v>
      </c>
      <c r="E79" s="130">
        <v>307.44280248597687</v>
      </c>
      <c r="F79" s="142">
        <v>40162.853157186648</v>
      </c>
      <c r="G79" s="142">
        <v>30425.59256514419</v>
      </c>
      <c r="H79" s="142">
        <v>31304.938900000001</v>
      </c>
      <c r="I79" s="123">
        <v>55.065927899999998</v>
      </c>
      <c r="J79" s="163">
        <f t="shared" si="1"/>
        <v>0.98209040901842126</v>
      </c>
    </row>
    <row r="80" spans="2:22" s="3" customFormat="1" ht="15.75" x14ac:dyDescent="0.25">
      <c r="B80" s="36" t="s">
        <v>120</v>
      </c>
      <c r="C80" s="123">
        <v>106.65573855133066</v>
      </c>
      <c r="D80" s="123">
        <v>2.9316267979999644</v>
      </c>
      <c r="E80" s="130">
        <v>309.59401139139931</v>
      </c>
      <c r="F80" s="142">
        <v>42046.617143392541</v>
      </c>
      <c r="G80" s="142">
        <v>32159.116783350262</v>
      </c>
      <c r="H80" s="142">
        <v>31361.5003</v>
      </c>
      <c r="I80" s="123">
        <v>56.561374800000003</v>
      </c>
      <c r="J80" s="163">
        <f t="shared" si="1"/>
        <v>0.98717857382415886</v>
      </c>
      <c r="K80" s="98"/>
      <c r="L80" s="13"/>
      <c r="M80" s="13"/>
      <c r="N80" s="13"/>
      <c r="O80" s="13"/>
      <c r="P80" s="13"/>
      <c r="Q80" s="98"/>
      <c r="R80" s="98"/>
      <c r="U80" s="456"/>
      <c r="V80" s="456"/>
    </row>
    <row r="81" spans="2:22" s="3" customFormat="1" ht="15.75" x14ac:dyDescent="0.25">
      <c r="B81" s="36" t="s">
        <v>121</v>
      </c>
      <c r="C81" s="123">
        <v>107.44499101661052</v>
      </c>
      <c r="D81" s="123">
        <v>2.9214102593599689</v>
      </c>
      <c r="E81" s="130">
        <v>311.8059267461353</v>
      </c>
      <c r="F81" s="142">
        <v>44838.127303467467</v>
      </c>
      <c r="G81" s="142">
        <v>33992.318285262925</v>
      </c>
      <c r="H81" s="142">
        <v>31420.39</v>
      </c>
      <c r="I81" s="123">
        <v>58.889765699999998</v>
      </c>
      <c r="J81" s="163">
        <f t="shared" si="1"/>
        <v>0.99236809837858575</v>
      </c>
      <c r="K81" s="98"/>
      <c r="L81" s="13"/>
      <c r="M81" s="13"/>
      <c r="N81" s="13"/>
      <c r="O81" s="13"/>
      <c r="P81" s="13"/>
      <c r="Q81" s="98"/>
      <c r="R81" s="98"/>
      <c r="U81" s="456"/>
      <c r="V81" s="456"/>
    </row>
    <row r="82" spans="2:22" s="3" customFormat="1" ht="15.75" x14ac:dyDescent="0.25">
      <c r="B82" s="36" t="s">
        <v>122</v>
      </c>
      <c r="C82" s="123">
        <v>108.2508284492351</v>
      </c>
      <c r="D82" s="123">
        <v>2.9725132436000168</v>
      </c>
      <c r="E82" s="130">
        <v>314.12797896381988</v>
      </c>
      <c r="F82" s="142">
        <v>46572.747800988749</v>
      </c>
      <c r="G82" s="142">
        <v>36001.877247590819</v>
      </c>
      <c r="H82" s="142">
        <v>31482.083200000001</v>
      </c>
      <c r="I82" s="123">
        <v>61.693118599999998</v>
      </c>
      <c r="J82" s="163">
        <f t="shared" si="1"/>
        <v>0.99779921477311861</v>
      </c>
      <c r="K82" s="98"/>
      <c r="L82" s="13"/>
      <c r="M82" s="13"/>
      <c r="N82" s="13"/>
      <c r="O82" s="13"/>
      <c r="P82" s="13"/>
      <c r="Q82" s="98"/>
      <c r="R82" s="98"/>
      <c r="U82" s="456"/>
      <c r="V82" s="456"/>
    </row>
    <row r="83" spans="2:22" s="3" customFormat="1" ht="15.75" x14ac:dyDescent="0.25">
      <c r="B83" s="36" t="s">
        <v>123</v>
      </c>
      <c r="C83" s="123">
        <v>108.90033341993052</v>
      </c>
      <c r="D83" s="123">
        <v>2.9213594864000214</v>
      </c>
      <c r="E83" s="130">
        <v>316.47554702932865</v>
      </c>
      <c r="F83" s="142">
        <v>47269.708658025651</v>
      </c>
      <c r="G83" s="142">
        <v>38008.911783824595</v>
      </c>
      <c r="H83" s="142">
        <v>31546.569500000001</v>
      </c>
      <c r="I83" s="123">
        <v>64.486322000000001</v>
      </c>
      <c r="J83" s="163">
        <f t="shared" si="1"/>
        <v>1.0032011468927822</v>
      </c>
      <c r="K83" s="98"/>
      <c r="L83" s="13"/>
      <c r="M83" s="13"/>
      <c r="N83" s="13"/>
      <c r="O83" s="13"/>
      <c r="P83" s="13"/>
      <c r="Q83" s="98"/>
      <c r="R83" s="98"/>
      <c r="U83" s="456"/>
      <c r="V83" s="456"/>
    </row>
    <row r="84" spans="2:22" x14ac:dyDescent="0.25">
      <c r="B84" s="36" t="s">
        <v>124</v>
      </c>
      <c r="C84" s="123">
        <v>109.68449372805946</v>
      </c>
      <c r="D84" s="123">
        <v>2.8397489135300047</v>
      </c>
      <c r="E84" s="130">
        <v>318.7545571779321</v>
      </c>
      <c r="F84" s="142">
        <v>47188.066518996697</v>
      </c>
      <c r="G84" s="142">
        <v>39822.350355133247</v>
      </c>
      <c r="H84" s="142">
        <v>31613.600900000001</v>
      </c>
      <c r="I84" s="123">
        <v>67.031406899999993</v>
      </c>
      <c r="J84" s="163">
        <f t="shared" si="1"/>
        <v>1.0082829798042148</v>
      </c>
    </row>
    <row r="85" spans="2:22" x14ac:dyDescent="0.25">
      <c r="B85" s="36" t="s">
        <v>125</v>
      </c>
      <c r="C85" s="123">
        <v>110.35767794474576</v>
      </c>
      <c r="D85" s="123">
        <v>2.710863392119367</v>
      </c>
      <c r="E85" s="130">
        <v>320.90212881098353</v>
      </c>
      <c r="F85" s="142">
        <v>47084.396867514741</v>
      </c>
      <c r="G85" s="142">
        <v>41317.082757230157</v>
      </c>
      <c r="H85" s="142">
        <v>31682.788199999999</v>
      </c>
      <c r="I85" s="123">
        <v>69.187301300000001</v>
      </c>
      <c r="J85" s="163">
        <f t="shared" si="1"/>
        <v>1.0128594957781636</v>
      </c>
    </row>
    <row r="86" spans="2:22" x14ac:dyDescent="0.25">
      <c r="B86" s="36" t="s">
        <v>126</v>
      </c>
      <c r="C86" s="123">
        <v>111.16325252037971</v>
      </c>
      <c r="D86" s="123">
        <v>2.6904404454608066</v>
      </c>
      <c r="E86" s="130">
        <v>322.92669915347784</v>
      </c>
      <c r="F86" s="142">
        <v>46963.632270556889</v>
      </c>
      <c r="G86" s="142">
        <v>42512.332174373194</v>
      </c>
      <c r="H86" s="142">
        <v>31753.714400000001</v>
      </c>
      <c r="I86" s="123">
        <v>70.926158700000002</v>
      </c>
      <c r="J86" s="163">
        <f t="shared" si="1"/>
        <v>1.0169729912084799</v>
      </c>
    </row>
    <row r="87" spans="2:22" x14ac:dyDescent="0.25">
      <c r="B87" s="36" t="s">
        <v>127</v>
      </c>
      <c r="C87" s="123">
        <v>111.78576397180808</v>
      </c>
      <c r="D87" s="123">
        <v>2.6496067195231232</v>
      </c>
      <c r="E87" s="130">
        <v>324.84778423031526</v>
      </c>
      <c r="F87" s="142">
        <v>47004.332107288843</v>
      </c>
      <c r="G87" s="142">
        <v>43450.329229949741</v>
      </c>
      <c r="H87" s="142">
        <v>31826.01</v>
      </c>
      <c r="I87" s="123">
        <v>72.295613000000003</v>
      </c>
      <c r="J87" s="163">
        <f t="shared" si="1"/>
        <v>1.020699057878494</v>
      </c>
    </row>
    <row r="88" spans="2:22" x14ac:dyDescent="0.25">
      <c r="B88" s="36" t="s">
        <v>128</v>
      </c>
      <c r="C88" s="123">
        <v>112.5459265216663</v>
      </c>
      <c r="D88" s="123">
        <v>2.6087851585486543</v>
      </c>
      <c r="E88" s="130">
        <v>326.69811686900505</v>
      </c>
      <c r="F88" s="142">
        <v>46934.023397110177</v>
      </c>
      <c r="G88" s="142">
        <v>44200.198982146307</v>
      </c>
      <c r="H88" s="142">
        <v>31899.427</v>
      </c>
      <c r="I88" s="123">
        <v>73.4170072</v>
      </c>
      <c r="J88" s="163">
        <f t="shared" si="1"/>
        <v>1.0241504239841206</v>
      </c>
    </row>
    <row r="89" spans="2:22" x14ac:dyDescent="0.25">
      <c r="B89" s="36" t="s">
        <v>129</v>
      </c>
      <c r="C89" s="123">
        <v>113.22706126995952</v>
      </c>
      <c r="D89" s="123">
        <v>2.6000758430694937</v>
      </c>
      <c r="E89" s="130">
        <v>328.48754323307156</v>
      </c>
      <c r="F89" s="142">
        <v>47029.738401491282</v>
      </c>
      <c r="G89" s="142">
        <v>44785.194587142192</v>
      </c>
      <c r="H89" s="142">
        <v>31973.7824</v>
      </c>
      <c r="I89" s="123">
        <v>74.355381499999993</v>
      </c>
      <c r="J89" s="163">
        <f t="shared" si="1"/>
        <v>1.0273652929878936</v>
      </c>
    </row>
    <row r="90" spans="2:22" x14ac:dyDescent="0.25">
      <c r="B90" s="36" t="s">
        <v>130</v>
      </c>
      <c r="C90" s="123">
        <v>114.0082298585028</v>
      </c>
      <c r="D90" s="123">
        <v>2.5592786047722971</v>
      </c>
      <c r="E90" s="130">
        <v>330.24195378718139</v>
      </c>
      <c r="F90" s="142">
        <v>47118.177517162549</v>
      </c>
      <c r="G90" s="142">
        <v>45260.413767240047</v>
      </c>
      <c r="H90" s="142">
        <v>32048.761500000001</v>
      </c>
      <c r="I90" s="123">
        <v>74.979162400000007</v>
      </c>
      <c r="J90" s="163">
        <f t="shared" si="1"/>
        <v>1.0304359305341062</v>
      </c>
    </row>
    <row r="91" spans="2:22" x14ac:dyDescent="0.25">
      <c r="B91" s="36" t="s">
        <v>131</v>
      </c>
      <c r="C91" s="123">
        <v>114.6010811984043</v>
      </c>
      <c r="D91" s="123">
        <v>2.5184935241899353</v>
      </c>
      <c r="E91" s="130">
        <v>331.97278049591358</v>
      </c>
      <c r="F91" s="142">
        <v>47200.565532192217</v>
      </c>
      <c r="G91" s="142">
        <v>45651.744857173318</v>
      </c>
      <c r="H91" s="142">
        <v>32124.225200000001</v>
      </c>
      <c r="I91" s="123">
        <v>75.463654000000005</v>
      </c>
      <c r="J91" s="163">
        <f t="shared" si="1"/>
        <v>1.0334032289622772</v>
      </c>
    </row>
    <row r="92" spans="2:22" x14ac:dyDescent="0.25">
      <c r="B92" s="36" t="s">
        <v>132</v>
      </c>
      <c r="C92" s="123">
        <v>115.33450012632396</v>
      </c>
      <c r="D92" s="123">
        <v>2.4777205989066298</v>
      </c>
      <c r="E92" s="130">
        <v>333.68734430043691</v>
      </c>
      <c r="F92" s="142">
        <v>47277.817212688897</v>
      </c>
      <c r="G92" s="142">
        <v>45976.721367173945</v>
      </c>
      <c r="H92" s="142">
        <v>32199.932799999999</v>
      </c>
      <c r="I92" s="123">
        <v>75.707620700000007</v>
      </c>
      <c r="J92" s="163">
        <f t="shared" ref="J92:J96" si="2">(E92/H92)*100</f>
        <v>1.0362982630213342</v>
      </c>
    </row>
    <row r="93" spans="2:22" x14ac:dyDescent="0.25">
      <c r="B93" s="36" t="s">
        <v>133</v>
      </c>
      <c r="C93" s="123">
        <v>115.98525787249208</v>
      </c>
      <c r="D93" s="123">
        <v>2.4359870967209707</v>
      </c>
      <c r="E93" s="130">
        <v>335.39111288606097</v>
      </c>
      <c r="F93" s="142">
        <v>47350.724674527097</v>
      </c>
      <c r="G93" s="142">
        <v>46248.624551641013</v>
      </c>
      <c r="H93" s="142">
        <v>32276.160400000001</v>
      </c>
      <c r="I93" s="123">
        <v>76.227611600000003</v>
      </c>
      <c r="J93" s="163">
        <f t="shared" si="2"/>
        <v>1.0391295269621381</v>
      </c>
    </row>
    <row r="94" spans="2:22" x14ac:dyDescent="0.25">
      <c r="B94" s="36" t="s">
        <v>134</v>
      </c>
      <c r="C94" s="123">
        <v>116.73899884450113</v>
      </c>
      <c r="D94" s="123">
        <v>2.3952384747903954</v>
      </c>
      <c r="E94" s="130">
        <v>336.92385092646776</v>
      </c>
      <c r="F94" s="142">
        <v>47415.211702038141</v>
      </c>
      <c r="G94" s="142">
        <v>46478.186012586935</v>
      </c>
      <c r="H94" s="142">
        <v>32352.835899999998</v>
      </c>
      <c r="I94" s="123">
        <v>76.675543200000007</v>
      </c>
      <c r="J94" s="163">
        <f t="shared" si="2"/>
        <v>1.0414043825025792</v>
      </c>
    </row>
    <row r="95" spans="2:22" x14ac:dyDescent="0.25">
      <c r="B95" s="36" t="s">
        <v>135</v>
      </c>
      <c r="C95" s="123">
        <v>117.29936594828924</v>
      </c>
      <c r="D95" s="123">
        <v>2.3545020009134943</v>
      </c>
      <c r="E95" s="130">
        <v>337.29544320349555</v>
      </c>
      <c r="F95" s="142">
        <v>47439.571979545559</v>
      </c>
      <c r="G95" s="142">
        <v>46672.452136591775</v>
      </c>
      <c r="H95" s="142">
        <v>32429.887299999999</v>
      </c>
      <c r="I95" s="123">
        <v>77.051355999999998</v>
      </c>
      <c r="J95" s="163">
        <f t="shared" si="2"/>
        <v>1.0400759030805993</v>
      </c>
    </row>
    <row r="96" spans="2:22" x14ac:dyDescent="0.25">
      <c r="B96" s="36" t="s">
        <v>136</v>
      </c>
      <c r="C96" s="123">
        <v>118.00308403913932</v>
      </c>
      <c r="D96" s="123">
        <v>2.3137776726759984</v>
      </c>
      <c r="E96" s="130">
        <v>337.98903705342354</v>
      </c>
      <c r="F96" s="142">
        <v>47447.873117556926</v>
      </c>
      <c r="G96" s="142">
        <v>46832.68781393973</v>
      </c>
      <c r="H96" s="142">
        <v>32507.274099999999</v>
      </c>
      <c r="I96" s="123">
        <v>77.386747499999998</v>
      </c>
      <c r="J96" s="163">
        <f t="shared" si="2"/>
        <v>1.0397335562917087</v>
      </c>
    </row>
    <row r="97" spans="2:10" x14ac:dyDescent="0.25">
      <c r="B97" s="330">
        <v>2008</v>
      </c>
      <c r="C97" s="283">
        <v>62.125</v>
      </c>
      <c r="D97" s="283">
        <v>-4.4598231449442638</v>
      </c>
      <c r="E97" s="396">
        <v>916.92</v>
      </c>
      <c r="F97" s="396">
        <v>109087.33322803194</v>
      </c>
      <c r="G97" s="396">
        <v>156096.47842094218</v>
      </c>
      <c r="H97" s="396">
        <v>27211.035500000002</v>
      </c>
      <c r="I97" s="283">
        <v>232.58299999999997</v>
      </c>
      <c r="J97" s="397">
        <f>(E97/H97)*100</f>
        <v>3.3696622827896419</v>
      </c>
    </row>
    <row r="98" spans="2:10" x14ac:dyDescent="0.25">
      <c r="B98" s="36">
        <v>2009</v>
      </c>
      <c r="C98" s="58">
        <v>56.575000000000003</v>
      </c>
      <c r="D98" s="58">
        <v>-8.9336016096579485</v>
      </c>
      <c r="E98" s="142">
        <v>847.54</v>
      </c>
      <c r="F98" s="142">
        <v>85887.374918310248</v>
      </c>
      <c r="G98" s="142">
        <v>121872.83782504103</v>
      </c>
      <c r="H98" s="142">
        <v>27402.304499999998</v>
      </c>
      <c r="I98" s="164">
        <v>191.26900000000001</v>
      </c>
      <c r="J98" s="163">
        <f>(E98/H98)*100</f>
        <v>3.0929515435462736</v>
      </c>
    </row>
    <row r="99" spans="2:10" x14ac:dyDescent="0.25">
      <c r="B99" s="36">
        <v>2010</v>
      </c>
      <c r="C99" s="58">
        <v>59.8</v>
      </c>
      <c r="D99" s="58">
        <v>5.7003977021652608</v>
      </c>
      <c r="E99" s="142">
        <v>883.93</v>
      </c>
      <c r="F99" s="142">
        <v>105609.73121356193</v>
      </c>
      <c r="G99" s="142">
        <v>105593.07518665753</v>
      </c>
      <c r="H99" s="142">
        <v>27572.3675</v>
      </c>
      <c r="I99" s="164">
        <v>170.06300000000002</v>
      </c>
      <c r="J99" s="163">
        <f>(E99/H99)*100</f>
        <v>3.2058545571032298</v>
      </c>
    </row>
    <row r="100" spans="2:10" x14ac:dyDescent="0.25">
      <c r="B100" s="36">
        <v>2011</v>
      </c>
      <c r="C100" s="58">
        <v>58.924999999999997</v>
      </c>
      <c r="D100" s="58">
        <v>-1.4632107023411334</v>
      </c>
      <c r="E100" s="142">
        <v>882.6099999999999</v>
      </c>
      <c r="F100" s="142">
        <v>107643.84745305273</v>
      </c>
      <c r="G100" s="142">
        <v>105393.3790631814</v>
      </c>
      <c r="H100" s="142">
        <v>27735.054800000002</v>
      </c>
      <c r="I100" s="164">
        <v>162.68725000000001</v>
      </c>
      <c r="J100" s="163">
        <f>(E100/H100)*100</f>
        <v>3.1822904492692761</v>
      </c>
    </row>
    <row r="101" spans="2:10" x14ac:dyDescent="0.25">
      <c r="B101" s="36">
        <v>2012</v>
      </c>
      <c r="C101" s="58">
        <v>59.2</v>
      </c>
      <c r="D101" s="58">
        <v>0.46669495120916782</v>
      </c>
      <c r="E101" s="142">
        <v>931.34</v>
      </c>
      <c r="F101" s="142">
        <v>99579.495434023658</v>
      </c>
      <c r="G101" s="142">
        <v>108021.99739141458</v>
      </c>
      <c r="H101" s="142">
        <v>27892.084299999999</v>
      </c>
      <c r="I101" s="164">
        <v>157.02949999999998</v>
      </c>
      <c r="J101" s="163">
        <f t="shared" ref="J101:J118" si="3">(E101/H101)*100</f>
        <v>3.3390835549711859</v>
      </c>
    </row>
    <row r="102" spans="2:10" x14ac:dyDescent="0.25">
      <c r="B102" s="36">
        <v>2013</v>
      </c>
      <c r="C102" s="58">
        <v>60.7</v>
      </c>
      <c r="D102" s="58">
        <v>2.533783783783794</v>
      </c>
      <c r="E102" s="142">
        <v>1067.05</v>
      </c>
      <c r="F102" s="142">
        <v>118614.72763588175</v>
      </c>
      <c r="G102" s="142">
        <v>106530.38527250913</v>
      </c>
      <c r="H102" s="142">
        <v>28056.657500000001</v>
      </c>
      <c r="I102" s="164">
        <v>164.57325</v>
      </c>
      <c r="J102" s="163">
        <f t="shared" si="3"/>
        <v>3.8031971556127093</v>
      </c>
    </row>
    <row r="103" spans="2:10" x14ac:dyDescent="0.25">
      <c r="B103" s="36">
        <v>2014</v>
      </c>
      <c r="C103" s="58">
        <v>65.55</v>
      </c>
      <c r="D103" s="58">
        <v>7.9901153212520448</v>
      </c>
      <c r="E103" s="142">
        <v>1223.01</v>
      </c>
      <c r="F103" s="142">
        <v>135016.89605968818</v>
      </c>
      <c r="G103" s="142">
        <v>114888.13999482855</v>
      </c>
      <c r="H103" s="142">
        <v>28251.6423</v>
      </c>
      <c r="I103" s="164">
        <v>194.98475000000002</v>
      </c>
      <c r="J103" s="163">
        <f t="shared" si="3"/>
        <v>4.3289872744849243</v>
      </c>
    </row>
    <row r="104" spans="2:10" x14ac:dyDescent="0.25">
      <c r="B104" s="36">
        <v>2015</v>
      </c>
      <c r="C104" s="58">
        <v>69.474999999999994</v>
      </c>
      <c r="D104" s="58">
        <v>5.9877955758962598</v>
      </c>
      <c r="E104" s="142">
        <v>1225.94</v>
      </c>
      <c r="F104" s="142">
        <v>146063.98207477998</v>
      </c>
      <c r="G104" s="142">
        <v>134083.19257111268</v>
      </c>
      <c r="H104" s="142">
        <v>28473.766299999999</v>
      </c>
      <c r="I104" s="164">
        <v>222.12400000000002</v>
      </c>
      <c r="J104" s="163">
        <f t="shared" si="3"/>
        <v>4.3055069957499796</v>
      </c>
    </row>
    <row r="105" spans="2:10" x14ac:dyDescent="0.25">
      <c r="B105" s="36">
        <v>2016</v>
      </c>
      <c r="C105" s="58">
        <v>74.349999999999994</v>
      </c>
      <c r="D105" s="58">
        <v>7.0169125584742753</v>
      </c>
      <c r="E105" s="142">
        <v>1232.4099999999999</v>
      </c>
      <c r="F105" s="142">
        <v>153426.35629822011</v>
      </c>
      <c r="G105" s="142">
        <v>139354.38818922744</v>
      </c>
      <c r="H105" s="142">
        <v>28723.7588</v>
      </c>
      <c r="I105" s="164">
        <v>249.99250000000001</v>
      </c>
      <c r="J105" s="163">
        <f t="shared" si="3"/>
        <v>4.2905596324670423</v>
      </c>
    </row>
    <row r="106" spans="2:10" x14ac:dyDescent="0.25">
      <c r="B106" s="36">
        <v>2017</v>
      </c>
      <c r="C106" s="58">
        <v>77.724999999999994</v>
      </c>
      <c r="D106" s="58">
        <v>4.5393409549428387</v>
      </c>
      <c r="E106" s="142">
        <v>1223.3700000000001</v>
      </c>
      <c r="F106" s="142">
        <v>160780.39696316491</v>
      </c>
      <c r="G106" s="142">
        <v>158102.13869914933</v>
      </c>
      <c r="H106" s="142">
        <v>28986.248500000002</v>
      </c>
      <c r="I106" s="164">
        <v>262.48975000000002</v>
      </c>
      <c r="J106" s="163">
        <f t="shared" si="3"/>
        <v>4.2205185676235404</v>
      </c>
    </row>
    <row r="107" spans="2:10" x14ac:dyDescent="0.25">
      <c r="B107" s="36">
        <v>2018</v>
      </c>
      <c r="C107" s="58">
        <v>80.224999999999994</v>
      </c>
      <c r="D107" s="58">
        <v>3.2164683177870801</v>
      </c>
      <c r="E107" s="142">
        <v>1189.4000000000001</v>
      </c>
      <c r="F107" s="142">
        <v>166222.85326945095</v>
      </c>
      <c r="G107" s="142">
        <v>160944.79186333664</v>
      </c>
      <c r="H107" s="142">
        <v>29266.5118</v>
      </c>
      <c r="I107" s="164">
        <v>280.26324999999997</v>
      </c>
      <c r="J107" s="163">
        <f t="shared" si="3"/>
        <v>4.0640306167269307</v>
      </c>
    </row>
    <row r="108" spans="2:10" x14ac:dyDescent="0.25">
      <c r="B108" s="36">
        <v>2019</v>
      </c>
      <c r="C108" s="58">
        <v>81.024999999999991</v>
      </c>
      <c r="D108" s="58">
        <v>0.9971953879713169</v>
      </c>
      <c r="E108" s="142">
        <v>1176.5999999999999</v>
      </c>
      <c r="F108" s="142">
        <v>152336.90256535186</v>
      </c>
      <c r="G108" s="142">
        <v>172138.6620179904</v>
      </c>
      <c r="H108" s="142">
        <v>29551.613000000001</v>
      </c>
      <c r="I108" s="164">
        <v>285.10124999999999</v>
      </c>
      <c r="J108" s="163">
        <f t="shared" si="3"/>
        <v>3.9815085558950707</v>
      </c>
    </row>
    <row r="109" spans="2:10" x14ac:dyDescent="0.25">
      <c r="B109" s="36">
        <v>2020</v>
      </c>
      <c r="C109" s="58">
        <v>83.325000000000003</v>
      </c>
      <c r="D109" s="58">
        <v>2.8386300524529506</v>
      </c>
      <c r="E109" s="142">
        <v>1037.3899999999999</v>
      </c>
      <c r="F109" s="142">
        <v>126555.20161714457</v>
      </c>
      <c r="G109" s="142">
        <v>141325.99481677107</v>
      </c>
      <c r="H109" s="142">
        <v>29810.46</v>
      </c>
      <c r="I109" s="164">
        <v>258.84700000000004</v>
      </c>
      <c r="J109" s="163">
        <f t="shared" si="3"/>
        <v>3.4799530097824722</v>
      </c>
    </row>
    <row r="110" spans="2:10" x14ac:dyDescent="0.25">
      <c r="B110" s="36">
        <v>2021</v>
      </c>
      <c r="C110" s="58">
        <v>90.125</v>
      </c>
      <c r="D110" s="58">
        <v>8.1608160816081465</v>
      </c>
      <c r="E110" s="142">
        <v>1482.9899999999998</v>
      </c>
      <c r="F110" s="142">
        <v>169767.33229560996</v>
      </c>
      <c r="G110" s="142">
        <v>169047.25025660801</v>
      </c>
      <c r="H110" s="142">
        <v>30075.899300000001</v>
      </c>
      <c r="I110" s="164">
        <v>265.43925000000002</v>
      </c>
      <c r="J110" s="163">
        <f t="shared" si="3"/>
        <v>4.9308251274800607</v>
      </c>
    </row>
    <row r="111" spans="2:10" x14ac:dyDescent="0.25">
      <c r="B111" s="36">
        <v>2022</v>
      </c>
      <c r="C111" s="58">
        <v>98.475000000000009</v>
      </c>
      <c r="D111" s="58">
        <v>9.2649098474341329</v>
      </c>
      <c r="E111" s="142">
        <v>1264.72</v>
      </c>
      <c r="F111" s="142">
        <v>167624.34662276323</v>
      </c>
      <c r="G111" s="142">
        <v>172465.9984491205</v>
      </c>
      <c r="H111" s="142">
        <v>30345.761500000001</v>
      </c>
      <c r="I111" s="164">
        <v>269.86224999999996</v>
      </c>
      <c r="J111" s="163">
        <f t="shared" si="3"/>
        <v>4.1676990046863711</v>
      </c>
    </row>
    <row r="112" spans="2:10" x14ac:dyDescent="0.25">
      <c r="B112" s="36">
        <v>2023</v>
      </c>
      <c r="C112" s="58">
        <v>98.825000000000003</v>
      </c>
      <c r="D112" s="58">
        <v>0.3554201574003546</v>
      </c>
      <c r="E112" s="142">
        <v>1023.24</v>
      </c>
      <c r="F112" s="142">
        <v>132085.75167300832</v>
      </c>
      <c r="G112" s="142">
        <v>149113.33286433149</v>
      </c>
      <c r="H112" s="142">
        <v>30603.066500000001</v>
      </c>
      <c r="I112" s="164">
        <v>257.30500000000001</v>
      </c>
      <c r="J112" s="163">
        <f t="shared" si="3"/>
        <v>3.3435864997385147</v>
      </c>
    </row>
    <row r="113" spans="2:10" x14ac:dyDescent="0.25">
      <c r="B113" s="36">
        <v>2024</v>
      </c>
      <c r="C113" s="123">
        <v>99.524999999999991</v>
      </c>
      <c r="D113" s="123">
        <v>0.70832279281556332</v>
      </c>
      <c r="E113" s="142">
        <v>1094.7800000000002</v>
      </c>
      <c r="F113" s="142">
        <v>97051.790682124527</v>
      </c>
      <c r="G113" s="142">
        <v>139160.99391119505</v>
      </c>
      <c r="H113" s="142">
        <v>30847.2906</v>
      </c>
      <c r="I113" s="123">
        <v>244.2240875</v>
      </c>
      <c r="J113" s="163">
        <f t="shared" si="3"/>
        <v>3.5490313045515904</v>
      </c>
    </row>
    <row r="114" spans="2:10" x14ac:dyDescent="0.25">
      <c r="B114" s="36">
        <v>2025</v>
      </c>
      <c r="C114" s="123">
        <v>102.29845</v>
      </c>
      <c r="D114" s="123">
        <v>2.786686762120083</v>
      </c>
      <c r="E114" s="142">
        <v>1213.9417675</v>
      </c>
      <c r="F114" s="142">
        <v>108973.37943811064</v>
      </c>
      <c r="G114" s="142">
        <v>122776.02625732811</v>
      </c>
      <c r="H114" s="142">
        <v>31085.144499999999</v>
      </c>
      <c r="I114" s="123">
        <v>237.85387640000002</v>
      </c>
      <c r="J114" s="163">
        <f t="shared" si="3"/>
        <v>3.9052151341937624</v>
      </c>
    </row>
    <row r="115" spans="2:10" x14ac:dyDescent="0.25">
      <c r="B115" s="36">
        <v>2026</v>
      </c>
      <c r="C115" s="123">
        <v>104.7371084888911</v>
      </c>
      <c r="D115" s="123">
        <v>2.3838665091123978</v>
      </c>
      <c r="E115" s="142">
        <v>1217.2602803343202</v>
      </c>
      <c r="F115" s="142">
        <v>140737.00820981301</v>
      </c>
      <c r="G115" s="142">
        <v>115630.28943453163</v>
      </c>
      <c r="H115" s="142">
        <v>31304.938900000001</v>
      </c>
      <c r="I115" s="123">
        <v>219.79444129999999</v>
      </c>
      <c r="J115" s="163">
        <f t="shared" si="3"/>
        <v>3.8883969210823794</v>
      </c>
    </row>
    <row r="116" spans="2:10" x14ac:dyDescent="0.25">
      <c r="B116" s="36">
        <v>2027</v>
      </c>
      <c r="C116" s="123">
        <v>107.8129728592767</v>
      </c>
      <c r="D116" s="123">
        <v>2.9367474572890684</v>
      </c>
      <c r="E116" s="142">
        <v>1252.0034641306831</v>
      </c>
      <c r="F116" s="142">
        <v>180727.20090587443</v>
      </c>
      <c r="G116" s="142">
        <v>140162.2241000286</v>
      </c>
      <c r="H116" s="142">
        <v>31546.569500000001</v>
      </c>
      <c r="I116" s="123">
        <v>241.6305811</v>
      </c>
      <c r="J116" s="163">
        <f t="shared" si="3"/>
        <v>3.9687467891894963</v>
      </c>
    </row>
    <row r="117" spans="2:10" x14ac:dyDescent="0.25">
      <c r="B117" s="36">
        <v>2028</v>
      </c>
      <c r="C117" s="123">
        <v>110.74779704124826</v>
      </c>
      <c r="D117" s="123">
        <v>2.7221438238255846</v>
      </c>
      <c r="E117" s="142">
        <v>1287.4311693727086</v>
      </c>
      <c r="F117" s="142">
        <v>188240.42776435715</v>
      </c>
      <c r="G117" s="142">
        <v>167102.09451668634</v>
      </c>
      <c r="H117" s="142">
        <v>31826.01</v>
      </c>
      <c r="I117" s="123">
        <v>279.44047990000001</v>
      </c>
      <c r="J117" s="163">
        <f t="shared" si="3"/>
        <v>4.0452170076384339</v>
      </c>
    </row>
    <row r="118" spans="2:10" x14ac:dyDescent="0.25">
      <c r="B118" s="36">
        <v>2029</v>
      </c>
      <c r="C118" s="123">
        <v>113.59557471213323</v>
      </c>
      <c r="D118" s="123">
        <v>2.5714079620241082</v>
      </c>
      <c r="E118" s="142">
        <v>1317.4003943851715</v>
      </c>
      <c r="F118" s="142">
        <v>188282.50484795621</v>
      </c>
      <c r="G118" s="142">
        <v>179897.55219370188</v>
      </c>
      <c r="H118" s="142">
        <v>32124.225200000001</v>
      </c>
      <c r="I118" s="123">
        <v>298.21520509999999</v>
      </c>
      <c r="J118" s="163">
        <f t="shared" si="3"/>
        <v>4.100956166828178</v>
      </c>
    </row>
    <row r="119" spans="2:10" x14ac:dyDescent="0.25">
      <c r="B119" s="36">
        <v>2030</v>
      </c>
      <c r="C119" s="123">
        <v>116.33953069790159</v>
      </c>
      <c r="D119" s="123">
        <v>2.4155483105058773</v>
      </c>
      <c r="E119" s="142">
        <v>1343.2977513164612</v>
      </c>
      <c r="F119" s="142">
        <v>189483.32556879969</v>
      </c>
      <c r="G119" s="142">
        <v>185375.98406799368</v>
      </c>
      <c r="H119" s="142">
        <v>32429.887299999999</v>
      </c>
      <c r="I119" s="123">
        <v>305.66213149999999</v>
      </c>
      <c r="J119" s="163">
        <f>(E119/H119)*100</f>
        <v>4.1421597888700079</v>
      </c>
    </row>
    <row r="120" spans="2:10" x14ac:dyDescent="0.25">
      <c r="B120" s="330" t="s">
        <v>137</v>
      </c>
      <c r="C120" s="353">
        <v>59.550000000000004</v>
      </c>
      <c r="D120" s="353">
        <v>-9.2571428571428527</v>
      </c>
      <c r="E120" s="396">
        <v>792.88000000000011</v>
      </c>
      <c r="F120" s="396">
        <v>88338.831941936529</v>
      </c>
      <c r="G120" s="396">
        <v>145096.27007353742</v>
      </c>
      <c r="H120" s="396">
        <v>27265.601999999999</v>
      </c>
      <c r="I120" s="398">
        <v>218.26599999999999</v>
      </c>
      <c r="J120" s="397">
        <f>(E120/H120)*100</f>
        <v>2.9079864071954109</v>
      </c>
    </row>
    <row r="121" spans="2:10" x14ac:dyDescent="0.25">
      <c r="B121" s="36" t="s">
        <v>138</v>
      </c>
      <c r="C121" s="58">
        <v>57.649999999999991</v>
      </c>
      <c r="D121" s="58">
        <v>-3.1905961376994307</v>
      </c>
      <c r="E121" s="142">
        <v>892.93000000000006</v>
      </c>
      <c r="F121" s="142">
        <v>95941.930876465674</v>
      </c>
      <c r="G121" s="142">
        <v>116207.20364943745</v>
      </c>
      <c r="H121" s="142">
        <v>27447.871999999999</v>
      </c>
      <c r="I121" s="164">
        <v>182.27</v>
      </c>
      <c r="J121" s="163">
        <f>(E121/H121)*100</f>
        <v>3.2531848006286244</v>
      </c>
    </row>
    <row r="122" spans="2:10" x14ac:dyDescent="0.25">
      <c r="B122" s="36" t="s">
        <v>139</v>
      </c>
      <c r="C122" s="58">
        <v>59.674999999999997</v>
      </c>
      <c r="D122" s="58">
        <v>3.5125758889852587</v>
      </c>
      <c r="E122" s="142">
        <v>876.11</v>
      </c>
      <c r="F122" s="142">
        <v>104630.71013978783</v>
      </c>
      <c r="G122" s="142">
        <v>104076.00237476495</v>
      </c>
      <c r="H122" s="142">
        <v>27613.866000000002</v>
      </c>
      <c r="I122" s="164">
        <v>165.994</v>
      </c>
      <c r="J122" s="163">
        <f t="shared" ref="J122:J141" si="4">(E122/H122)*100</f>
        <v>3.1727176484451691</v>
      </c>
    </row>
    <row r="123" spans="2:10" x14ac:dyDescent="0.25">
      <c r="B123" s="36" t="s">
        <v>140</v>
      </c>
      <c r="C123" s="58">
        <v>58.875</v>
      </c>
      <c r="D123" s="58">
        <v>-1.340594888981983</v>
      </c>
      <c r="E123" s="142">
        <v>915.8900000000001</v>
      </c>
      <c r="F123" s="142">
        <v>107000.01519573959</v>
      </c>
      <c r="G123" s="142">
        <v>109083.51411282129</v>
      </c>
      <c r="H123" s="142">
        <v>27775.451000000001</v>
      </c>
      <c r="I123" s="164">
        <v>161.58500000000001</v>
      </c>
      <c r="J123" s="163">
        <f t="shared" si="4"/>
        <v>3.297480210132322</v>
      </c>
    </row>
    <row r="124" spans="2:10" x14ac:dyDescent="0.25">
      <c r="B124" s="127" t="s">
        <v>141</v>
      </c>
      <c r="C124" s="58">
        <v>59.375</v>
      </c>
      <c r="D124" s="58">
        <v>0.84925690021231404</v>
      </c>
      <c r="E124" s="142">
        <v>929.22</v>
      </c>
      <c r="F124" s="142">
        <v>100997.89098327907</v>
      </c>
      <c r="G124" s="142">
        <v>103166.96062767114</v>
      </c>
      <c r="H124" s="142">
        <v>27930.962</v>
      </c>
      <c r="I124" s="164">
        <v>155.511</v>
      </c>
      <c r="J124" s="163">
        <f t="shared" si="4"/>
        <v>3.3268456704069123</v>
      </c>
    </row>
    <row r="125" spans="2:10" x14ac:dyDescent="0.25">
      <c r="B125" s="127" t="s">
        <v>142</v>
      </c>
      <c r="C125" s="58">
        <v>61.65</v>
      </c>
      <c r="D125" s="58">
        <v>3.8315789473684081</v>
      </c>
      <c r="E125" s="142">
        <v>1138.54</v>
      </c>
      <c r="F125" s="142">
        <v>128048.13419506667</v>
      </c>
      <c r="G125" s="142">
        <v>110197.02718781306</v>
      </c>
      <c r="H125" s="142">
        <v>28098.556</v>
      </c>
      <c r="I125" s="164">
        <v>167.59399999999999</v>
      </c>
      <c r="J125" s="163">
        <f t="shared" si="4"/>
        <v>4.0519519935472843</v>
      </c>
    </row>
    <row r="126" spans="2:10" x14ac:dyDescent="0.25">
      <c r="B126" s="127" t="s">
        <v>143</v>
      </c>
      <c r="C126" s="58">
        <v>66.625</v>
      </c>
      <c r="D126" s="58">
        <v>8.0697485806974889</v>
      </c>
      <c r="E126" s="142">
        <v>1199.56</v>
      </c>
      <c r="F126" s="142">
        <v>137804.8349689903</v>
      </c>
      <c r="G126" s="142">
        <v>118892.5238166448</v>
      </c>
      <c r="H126" s="142">
        <v>28302.670999999998</v>
      </c>
      <c r="I126" s="164">
        <v>204.11500000000001</v>
      </c>
      <c r="J126" s="163">
        <f t="shared" si="4"/>
        <v>4.2383278949184691</v>
      </c>
    </row>
    <row r="127" spans="2:10" x14ac:dyDescent="0.25">
      <c r="B127" s="127" t="s">
        <v>144</v>
      </c>
      <c r="C127" s="58">
        <v>70.825000000000003</v>
      </c>
      <c r="D127" s="58">
        <v>6.3039399624765569</v>
      </c>
      <c r="E127" s="142">
        <v>1325.3799999999999</v>
      </c>
      <c r="F127" s="142">
        <v>142506.19993894314</v>
      </c>
      <c r="G127" s="142">
        <v>135501.24172599468</v>
      </c>
      <c r="H127" s="142">
        <v>28530.797999999999</v>
      </c>
      <c r="I127" s="164">
        <v>228.12700000000001</v>
      </c>
      <c r="J127" s="163">
        <f t="shared" si="4"/>
        <v>4.6454361353650189</v>
      </c>
    </row>
    <row r="128" spans="2:10" x14ac:dyDescent="0.25">
      <c r="B128" s="127" t="s">
        <v>145</v>
      </c>
      <c r="C128" s="58">
        <v>75.150000000000006</v>
      </c>
      <c r="D128" s="58">
        <v>6.1066007765619545</v>
      </c>
      <c r="E128" s="142">
        <v>1152.2800000000002</v>
      </c>
      <c r="F128" s="142">
        <v>158360.14266205163</v>
      </c>
      <c r="G128" s="142">
        <v>145838.76101997885</v>
      </c>
      <c r="H128" s="142">
        <v>28788.079000000002</v>
      </c>
      <c r="I128" s="164">
        <v>257.28100000000001</v>
      </c>
      <c r="J128" s="163">
        <f t="shared" si="4"/>
        <v>4.0026290048738584</v>
      </c>
    </row>
    <row r="129" spans="2:10" x14ac:dyDescent="0.25">
      <c r="B129" s="127" t="s">
        <v>146</v>
      </c>
      <c r="C129" s="58">
        <v>78.525000000000006</v>
      </c>
      <c r="D129" s="58">
        <v>4.4910179640718528</v>
      </c>
      <c r="E129" s="142">
        <v>1207.4100000000001</v>
      </c>
      <c r="F129" s="142">
        <v>161125.84044852955</v>
      </c>
      <c r="G129" s="142">
        <v>155818.93835777117</v>
      </c>
      <c r="H129" s="142">
        <v>29052.305</v>
      </c>
      <c r="I129" s="164">
        <v>264.226</v>
      </c>
      <c r="J129" s="163">
        <f t="shared" si="4"/>
        <v>4.1559869345995093</v>
      </c>
    </row>
    <row r="130" spans="2:10" x14ac:dyDescent="0.25">
      <c r="B130" s="127" t="s">
        <v>147</v>
      </c>
      <c r="C130" s="58">
        <v>80.524999999999991</v>
      </c>
      <c r="D130" s="58">
        <v>2.5469595670168488</v>
      </c>
      <c r="E130" s="142">
        <v>1190.56</v>
      </c>
      <c r="F130" s="142">
        <v>164157.57739890396</v>
      </c>
      <c r="G130" s="142">
        <v>165320.85624259338</v>
      </c>
      <c r="H130" s="142">
        <v>29337.914000000001</v>
      </c>
      <c r="I130" s="164">
        <v>285.60899999999998</v>
      </c>
      <c r="J130" s="163">
        <f t="shared" si="4"/>
        <v>4.0580935645254117</v>
      </c>
    </row>
    <row r="131" spans="2:10" x14ac:dyDescent="0.25">
      <c r="B131" s="127" t="s">
        <v>148</v>
      </c>
      <c r="C131" s="58">
        <v>81.375</v>
      </c>
      <c r="D131" s="58">
        <v>1.0555728034771894</v>
      </c>
      <c r="E131" s="142">
        <v>1170.08</v>
      </c>
      <c r="F131" s="142">
        <v>147505.14448912936</v>
      </c>
      <c r="G131" s="142">
        <v>168811.00577952032</v>
      </c>
      <c r="H131" s="142">
        <v>29622.846000000001</v>
      </c>
      <c r="I131" s="164">
        <v>284.93200000000002</v>
      </c>
      <c r="J131" s="163">
        <f t="shared" si="4"/>
        <v>3.9499243252994662</v>
      </c>
    </row>
    <row r="132" spans="2:10" x14ac:dyDescent="0.25">
      <c r="B132" s="127" t="s">
        <v>149</v>
      </c>
      <c r="C132" s="58">
        <v>84.9</v>
      </c>
      <c r="D132" s="58">
        <v>4.3317972350230383</v>
      </c>
      <c r="E132" s="142">
        <v>1190.31</v>
      </c>
      <c r="F132" s="142">
        <v>136497.25331360259</v>
      </c>
      <c r="G132" s="142">
        <v>149698.72184922697</v>
      </c>
      <c r="H132" s="142">
        <v>29872.998</v>
      </c>
      <c r="I132" s="164">
        <v>250.15199999999999</v>
      </c>
      <c r="J132" s="163">
        <f t="shared" si="4"/>
        <v>3.9845682713198052</v>
      </c>
    </row>
    <row r="133" spans="2:10" x14ac:dyDescent="0.25">
      <c r="B133" s="127" t="s">
        <v>150</v>
      </c>
      <c r="C133" s="58">
        <v>91.924999999999997</v>
      </c>
      <c r="D133" s="58">
        <v>8.274440518256764</v>
      </c>
      <c r="E133" s="142">
        <v>1375.7599999999998</v>
      </c>
      <c r="F133" s="142">
        <v>167088.49999299133</v>
      </c>
      <c r="G133" s="142">
        <v>165668.43422404499</v>
      </c>
      <c r="H133" s="142">
        <v>30143.532999999999</v>
      </c>
      <c r="I133" s="164">
        <v>270.53500000000003</v>
      </c>
      <c r="J133" s="163">
        <f t="shared" si="4"/>
        <v>4.5640303676413776</v>
      </c>
    </row>
    <row r="134" spans="2:10" x14ac:dyDescent="0.25">
      <c r="B134" s="127" t="s">
        <v>151</v>
      </c>
      <c r="C134" s="58">
        <v>99.449999999999989</v>
      </c>
      <c r="D134" s="58">
        <v>8.1860212129453167</v>
      </c>
      <c r="E134" s="142">
        <v>1208.3799999999999</v>
      </c>
      <c r="F134" s="142">
        <v>158987.04406650574</v>
      </c>
      <c r="G134" s="142">
        <v>166216.31189995605</v>
      </c>
      <c r="H134" s="142">
        <v>30413.170999999998</v>
      </c>
      <c r="I134" s="164">
        <v>269.63799999999998</v>
      </c>
      <c r="J134" s="163">
        <f t="shared" si="4"/>
        <v>3.9732127899455141</v>
      </c>
    </row>
    <row r="135" spans="2:10" x14ac:dyDescent="0.25">
      <c r="B135" s="127" t="s">
        <v>152</v>
      </c>
      <c r="C135" s="58">
        <v>98.5</v>
      </c>
      <c r="D135" s="58">
        <v>-0.95525389643035252</v>
      </c>
      <c r="E135" s="142">
        <v>1001.1099999999999</v>
      </c>
      <c r="F135" s="142">
        <v>120916.38865639525</v>
      </c>
      <c r="G135" s="142">
        <v>145356.80299889224</v>
      </c>
      <c r="H135" s="142">
        <v>30666.365000000002</v>
      </c>
      <c r="I135" s="164">
        <v>253.19399999999999</v>
      </c>
      <c r="J135" s="163">
        <f t="shared" si="4"/>
        <v>3.2645212433883177</v>
      </c>
    </row>
    <row r="136" spans="2:10" x14ac:dyDescent="0.25">
      <c r="B136" s="127" t="s">
        <v>153</v>
      </c>
      <c r="C136" s="58">
        <v>100.55000000000001</v>
      </c>
      <c r="D136" s="58">
        <v>2.0812182741116958</v>
      </c>
      <c r="E136" s="142">
        <v>1223.8499999999999</v>
      </c>
      <c r="F136" s="142">
        <v>102326.13815576723</v>
      </c>
      <c r="G136" s="142">
        <v>137496.17769992346</v>
      </c>
      <c r="H136" s="142">
        <v>30906.794099999999</v>
      </c>
      <c r="I136" s="164">
        <v>240.42913590000001</v>
      </c>
      <c r="J136" s="163">
        <f t="shared" si="4"/>
        <v>3.9598089534624363</v>
      </c>
    </row>
    <row r="137" spans="2:10" x14ac:dyDescent="0.25">
      <c r="B137" s="127" t="s">
        <v>154</v>
      </c>
      <c r="C137" s="58">
        <v>102.60296104999999</v>
      </c>
      <c r="D137" s="58">
        <v>2.0417315266036518</v>
      </c>
      <c r="E137" s="142">
        <v>1133.2975973724999</v>
      </c>
      <c r="F137" s="142">
        <v>112571.88286499347</v>
      </c>
      <c r="G137" s="142">
        <v>118474.73328320577</v>
      </c>
      <c r="H137" s="142">
        <v>31142.467000000001</v>
      </c>
      <c r="I137" s="164">
        <v>235.67288359999998</v>
      </c>
      <c r="J137" s="163">
        <f t="shared" si="4"/>
        <v>3.6390745709789138</v>
      </c>
    </row>
    <row r="138" spans="2:10" x14ac:dyDescent="0.25">
      <c r="B138" s="127" t="s">
        <v>155</v>
      </c>
      <c r="C138" s="58">
        <v>105.49653207672377</v>
      </c>
      <c r="D138" s="58">
        <v>2.8201632751258421</v>
      </c>
      <c r="E138" s="142">
        <v>1225.6084618532195</v>
      </c>
      <c r="F138" s="142">
        <v>152660.80334653141</v>
      </c>
      <c r="G138" s="142">
        <v>119870.48290692217</v>
      </c>
      <c r="H138" s="142">
        <v>31361.5003</v>
      </c>
      <c r="I138" s="164">
        <v>219.03326050000001</v>
      </c>
      <c r="J138" s="163">
        <f t="shared" si="4"/>
        <v>3.9080032846936841</v>
      </c>
    </row>
    <row r="139" spans="2:10" x14ac:dyDescent="0.25">
      <c r="B139" s="127" t="s">
        <v>156</v>
      </c>
      <c r="C139" s="58">
        <v>108.5701616534589</v>
      </c>
      <c r="D139" s="58">
        <v>2.9134887339232973</v>
      </c>
      <c r="E139" s="142">
        <v>1261.1640099172159</v>
      </c>
      <c r="F139" s="142">
        <v>185868.65028147856</v>
      </c>
      <c r="G139" s="142">
        <v>147825.45767181157</v>
      </c>
      <c r="H139" s="142">
        <v>31613.600900000001</v>
      </c>
      <c r="I139" s="164">
        <v>252.1006132</v>
      </c>
      <c r="J139" s="163">
        <f t="shared" si="4"/>
        <v>3.989308316716353</v>
      </c>
    </row>
    <row r="140" spans="2:10" x14ac:dyDescent="0.25">
      <c r="B140" s="127" t="s">
        <v>157</v>
      </c>
      <c r="C140" s="58">
        <v>111.46315523964995</v>
      </c>
      <c r="D140" s="58">
        <v>2.6646304492251582</v>
      </c>
      <c r="E140" s="142">
        <v>1295.3747290637816</v>
      </c>
      <c r="F140" s="142">
        <v>187986.38464247066</v>
      </c>
      <c r="G140" s="142">
        <v>171479.94314369941</v>
      </c>
      <c r="H140" s="142">
        <v>31899.427</v>
      </c>
      <c r="I140" s="164">
        <v>285.82608019999998</v>
      </c>
      <c r="J140" s="163">
        <f t="shared" si="4"/>
        <v>4.0608087695863047</v>
      </c>
    </row>
    <row r="141" spans="2:10" x14ac:dyDescent="0.25">
      <c r="B141" s="127" t="s">
        <v>158</v>
      </c>
      <c r="C141" s="58">
        <v>114.29271811329765</v>
      </c>
      <c r="D141" s="58">
        <v>2.5385634091947606</v>
      </c>
      <c r="E141" s="142">
        <v>1324.3896218166035</v>
      </c>
      <c r="F141" s="142">
        <v>188626.29866353492</v>
      </c>
      <c r="G141" s="142">
        <v>181674.07457872952</v>
      </c>
      <c r="H141" s="142">
        <v>32199.932799999999</v>
      </c>
      <c r="I141" s="164">
        <v>300.5058186</v>
      </c>
      <c r="J141" s="163">
        <f t="shared" si="4"/>
        <v>4.1130198315712123</v>
      </c>
    </row>
    <row r="142" spans="2:10" ht="15.75" thickBot="1" x14ac:dyDescent="0.3">
      <c r="B142" s="127" t="s">
        <v>159</v>
      </c>
      <c r="C142" s="58">
        <v>117.00667667610544</v>
      </c>
      <c r="D142" s="58">
        <v>2.3745682206258056</v>
      </c>
      <c r="E142" s="142">
        <v>1347.5994440694478</v>
      </c>
      <c r="F142" s="142">
        <v>189653.38147366775</v>
      </c>
      <c r="G142" s="142">
        <v>186231.95051475946</v>
      </c>
      <c r="H142" s="142">
        <v>32507.274099999999</v>
      </c>
      <c r="I142" s="164">
        <v>307.34125829999999</v>
      </c>
      <c r="J142" s="163">
        <f>(E142/H142)*100</f>
        <v>4.1455319813156768</v>
      </c>
    </row>
    <row r="143" spans="2:10" x14ac:dyDescent="0.25">
      <c r="B143" s="399" t="s">
        <v>292</v>
      </c>
      <c r="C143" s="400"/>
      <c r="D143" s="400"/>
      <c r="E143" s="400"/>
      <c r="F143" s="400"/>
      <c r="G143" s="400"/>
      <c r="H143" s="400"/>
      <c r="I143" s="401"/>
      <c r="J143" s="402"/>
    </row>
    <row r="144" spans="2:10" x14ac:dyDescent="0.25">
      <c r="B144" s="617" t="s">
        <v>624</v>
      </c>
      <c r="C144" s="618"/>
      <c r="D144" s="618"/>
      <c r="E144" s="618"/>
      <c r="F144" s="618"/>
      <c r="G144" s="618"/>
      <c r="H144" s="618"/>
      <c r="I144" s="618"/>
      <c r="J144" s="619"/>
    </row>
    <row r="145" spans="2:10" ht="15" customHeight="1" x14ac:dyDescent="0.25">
      <c r="B145" s="525" t="s">
        <v>625</v>
      </c>
      <c r="C145" s="526"/>
      <c r="D145" s="526"/>
      <c r="E145" s="526"/>
      <c r="F145" s="526"/>
      <c r="G145" s="526"/>
      <c r="H145" s="526"/>
      <c r="I145" s="526"/>
      <c r="J145" s="527"/>
    </row>
    <row r="146" spans="2:10" ht="15" customHeight="1" x14ac:dyDescent="0.25">
      <c r="B146" s="525" t="s">
        <v>626</v>
      </c>
      <c r="C146" s="526"/>
      <c r="D146" s="526"/>
      <c r="E146" s="526"/>
      <c r="F146" s="526"/>
      <c r="G146" s="526"/>
      <c r="H146" s="526"/>
      <c r="I146" s="526"/>
      <c r="J146" s="527"/>
    </row>
    <row r="147" spans="2:10" ht="21.6" customHeight="1" x14ac:dyDescent="0.25">
      <c r="B147" s="525" t="s">
        <v>627</v>
      </c>
      <c r="C147" s="526"/>
      <c r="D147" s="526"/>
      <c r="E147" s="526"/>
      <c r="F147" s="526"/>
      <c r="G147" s="526"/>
      <c r="H147" s="526"/>
      <c r="I147" s="526"/>
      <c r="J147" s="527"/>
    </row>
    <row r="148" spans="2:10" ht="15" customHeight="1" thickBot="1" x14ac:dyDescent="0.3">
      <c r="B148" s="528" t="s">
        <v>628</v>
      </c>
      <c r="C148" s="529"/>
      <c r="D148" s="529"/>
      <c r="E148" s="529"/>
      <c r="F148" s="529"/>
      <c r="G148" s="529"/>
      <c r="H148" s="529"/>
      <c r="I148" s="529"/>
      <c r="J148" s="530"/>
    </row>
    <row r="150" spans="2:10" x14ac:dyDescent="0.25">
      <c r="B150" s="423"/>
    </row>
    <row r="178" spans="12:14" x14ac:dyDescent="0.25">
      <c r="L178" s="20"/>
      <c r="M178" s="20"/>
    </row>
    <row r="179" spans="12:14" x14ac:dyDescent="0.25">
      <c r="L179" s="20"/>
      <c r="M179" s="20"/>
    </row>
    <row r="180" spans="12:14" x14ac:dyDescent="0.25">
      <c r="L180" s="20"/>
      <c r="M180" s="20"/>
    </row>
    <row r="181" spans="12:14" x14ac:dyDescent="0.25">
      <c r="L181" s="20"/>
      <c r="M181" s="20"/>
    </row>
    <row r="182" spans="12:14" x14ac:dyDescent="0.25">
      <c r="L182" s="20"/>
      <c r="M182" s="20"/>
    </row>
    <row r="183" spans="12:14" x14ac:dyDescent="0.25">
      <c r="L183" s="20"/>
      <c r="M183" s="20"/>
    </row>
    <row r="184" spans="12:14" x14ac:dyDescent="0.25">
      <c r="L184" s="20"/>
      <c r="M184" s="20"/>
      <c r="N184" s="21"/>
    </row>
    <row r="202" spans="1:1" x14ac:dyDescent="0.25">
      <c r="A202" s="14"/>
    </row>
    <row r="203" spans="1:1" x14ac:dyDescent="0.25">
      <c r="A203" s="14"/>
    </row>
    <row r="252" ht="15" customHeight="1" x14ac:dyDescent="0.25"/>
    <row r="264" spans="11:12" x14ac:dyDescent="0.25">
      <c r="K264" s="165"/>
      <c r="L264" s="166"/>
    </row>
    <row r="308" ht="24" customHeight="1" x14ac:dyDescent="0.25"/>
    <row r="309" ht="37.5" customHeight="1" x14ac:dyDescent="0.25"/>
  </sheetData>
  <mergeCells count="6">
    <mergeCell ref="B148:J148"/>
    <mergeCell ref="B2:J2"/>
    <mergeCell ref="B144:J144"/>
    <mergeCell ref="B145:J145"/>
    <mergeCell ref="B146:J146"/>
    <mergeCell ref="B147:J147"/>
  </mergeCells>
  <phoneticPr fontId="86" type="noConversion"/>
  <hyperlinks>
    <hyperlink ref="A1" location="Contents!A1" display="Back to contents" xr:uid="{FF1F2056-7978-4BDE-B8BB-22F3E02C7DA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6" min="1"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4D16-6347-482D-B811-66383A0ACAE9}">
  <sheetPr codeName="Sheet19">
    <tabColor theme="6"/>
    <pageSetUpPr fitToPage="1"/>
  </sheetPr>
  <dimension ref="A1:R145"/>
  <sheetViews>
    <sheetView zoomScaleNormal="100" workbookViewId="0"/>
  </sheetViews>
  <sheetFormatPr defaultColWidth="8.77734375" defaultRowHeight="15" x14ac:dyDescent="0.25"/>
  <cols>
    <col min="1" max="1" width="9.21875" style="13" customWidth="1"/>
    <col min="2" max="2" width="8.77734375" style="13"/>
    <col min="3" max="3" width="24.77734375" style="13" customWidth="1"/>
    <col min="4" max="4" width="24.21875" style="13" customWidth="1"/>
    <col min="5" max="5" width="24.77734375" style="13" customWidth="1"/>
    <col min="6" max="6" width="8.77734375" style="13"/>
    <col min="7" max="7" width="9.21875" style="13" bestFit="1" customWidth="1"/>
    <col min="8" max="16384" width="8.77734375" style="13"/>
  </cols>
  <sheetData>
    <row r="1" spans="1:5" ht="33.75" customHeight="1" thickBot="1" x14ac:dyDescent="0.3">
      <c r="A1" s="5" t="s">
        <v>23</v>
      </c>
      <c r="B1" s="1"/>
      <c r="C1" s="457"/>
    </row>
    <row r="2" spans="1:5" ht="21" customHeight="1" thickBot="1" x14ac:dyDescent="0.35">
      <c r="B2" s="521" t="s">
        <v>629</v>
      </c>
      <c r="C2" s="620"/>
      <c r="D2" s="620"/>
      <c r="E2" s="621"/>
    </row>
    <row r="3" spans="1:5" ht="63" x14ac:dyDescent="0.25">
      <c r="B3" s="141"/>
      <c r="C3" s="191" t="s">
        <v>630</v>
      </c>
      <c r="D3" s="191" t="s">
        <v>631</v>
      </c>
      <c r="E3" s="192" t="s">
        <v>632</v>
      </c>
    </row>
    <row r="4" spans="1:5" x14ac:dyDescent="0.25">
      <c r="B4" s="149" t="s">
        <v>44</v>
      </c>
      <c r="C4" s="286">
        <v>96.853999999999999</v>
      </c>
      <c r="D4" s="58">
        <v>996.08199999999999</v>
      </c>
      <c r="E4" s="193">
        <f>100*(C4/D4)</f>
        <v>9.7234966599135415</v>
      </c>
    </row>
    <row r="5" spans="1:5" x14ac:dyDescent="0.25">
      <c r="B5" s="149" t="s">
        <v>45</v>
      </c>
      <c r="C5" s="286">
        <v>98.088999999999999</v>
      </c>
      <c r="D5" s="58">
        <v>1007.976</v>
      </c>
      <c r="E5" s="193">
        <f t="shared" ref="E5:E68" si="0">100*(C5/D5)</f>
        <v>9.7312832845226467</v>
      </c>
    </row>
    <row r="6" spans="1:5" x14ac:dyDescent="0.25">
      <c r="B6" s="149" t="s">
        <v>46</v>
      </c>
      <c r="C6" s="286">
        <v>98.813000000000002</v>
      </c>
      <c r="D6" s="58">
        <v>1014.776</v>
      </c>
      <c r="E6" s="193">
        <f t="shared" si="0"/>
        <v>9.737419883797017</v>
      </c>
    </row>
    <row r="7" spans="1:5" x14ac:dyDescent="0.25">
      <c r="B7" s="149" t="s">
        <v>47</v>
      </c>
      <c r="C7" s="286">
        <v>98.277000000000001</v>
      </c>
      <c r="D7" s="58">
        <v>1024.0139999999999</v>
      </c>
      <c r="E7" s="193">
        <f t="shared" si="0"/>
        <v>9.5972320690928061</v>
      </c>
    </row>
    <row r="8" spans="1:5" x14ac:dyDescent="0.25">
      <c r="B8" s="149" t="s">
        <v>48</v>
      </c>
      <c r="C8" s="286">
        <v>92.715999999999994</v>
      </c>
      <c r="D8" s="58">
        <v>1030.885</v>
      </c>
      <c r="E8" s="193">
        <f t="shared" si="0"/>
        <v>8.9938256934575627</v>
      </c>
    </row>
    <row r="9" spans="1:5" x14ac:dyDescent="0.25">
      <c r="B9" s="149" t="s">
        <v>49</v>
      </c>
      <c r="C9" s="286">
        <v>85.935000000000002</v>
      </c>
      <c r="D9" s="58">
        <v>1038.3900000000001</v>
      </c>
      <c r="E9" s="193">
        <f t="shared" si="0"/>
        <v>8.2757923323606732</v>
      </c>
    </row>
    <row r="10" spans="1:5" x14ac:dyDescent="0.25">
      <c r="B10" s="149" t="s">
        <v>50</v>
      </c>
      <c r="C10" s="286">
        <v>78.572000000000003</v>
      </c>
      <c r="D10" s="58">
        <v>1045.223</v>
      </c>
      <c r="E10" s="193">
        <f t="shared" si="0"/>
        <v>7.5172475156019338</v>
      </c>
    </row>
    <row r="11" spans="1:5" x14ac:dyDescent="0.25">
      <c r="B11" s="149" t="s">
        <v>51</v>
      </c>
      <c r="C11" s="286">
        <v>71.739000000000004</v>
      </c>
      <c r="D11" s="58">
        <v>1050.0920000000001</v>
      </c>
      <c r="E11" s="193">
        <f t="shared" si="0"/>
        <v>6.8316871283658962</v>
      </c>
    </row>
    <row r="12" spans="1:5" x14ac:dyDescent="0.25">
      <c r="B12" s="149" t="s">
        <v>52</v>
      </c>
      <c r="C12" s="286">
        <v>68.903000000000006</v>
      </c>
      <c r="D12" s="58">
        <v>1057.3030000000001</v>
      </c>
      <c r="E12" s="193">
        <f t="shared" si="0"/>
        <v>6.5168641345007066</v>
      </c>
    </row>
    <row r="13" spans="1:5" x14ac:dyDescent="0.25">
      <c r="B13" s="149" t="s">
        <v>53</v>
      </c>
      <c r="C13" s="286">
        <v>67.543000000000006</v>
      </c>
      <c r="D13" s="58">
        <v>1060.7159999999999</v>
      </c>
      <c r="E13" s="193">
        <f t="shared" si="0"/>
        <v>6.3676799444903276</v>
      </c>
    </row>
    <row r="14" spans="1:5" x14ac:dyDescent="0.25">
      <c r="B14" s="149" t="s">
        <v>54</v>
      </c>
      <c r="C14" s="286">
        <v>66.02</v>
      </c>
      <c r="D14" s="58">
        <v>1065.915</v>
      </c>
      <c r="E14" s="193">
        <f t="shared" si="0"/>
        <v>6.1937396509102509</v>
      </c>
    </row>
    <row r="15" spans="1:5" x14ac:dyDescent="0.25">
      <c r="B15" s="149" t="s">
        <v>55</v>
      </c>
      <c r="C15" s="286">
        <v>64.617999999999995</v>
      </c>
      <c r="D15" s="58">
        <v>1070.069</v>
      </c>
      <c r="E15" s="193">
        <f t="shared" si="0"/>
        <v>6.0386760106123996</v>
      </c>
    </row>
    <row r="16" spans="1:5" x14ac:dyDescent="0.25">
      <c r="B16" s="149" t="s">
        <v>56</v>
      </c>
      <c r="C16" s="286">
        <v>63.976999999999997</v>
      </c>
      <c r="D16" s="58">
        <v>1071.4559999999999</v>
      </c>
      <c r="E16" s="193">
        <f t="shared" si="0"/>
        <v>5.9710338082011765</v>
      </c>
    </row>
    <row r="17" spans="2:5" x14ac:dyDescent="0.25">
      <c r="B17" s="149" t="s">
        <v>57</v>
      </c>
      <c r="C17" s="286">
        <v>63.222999999999999</v>
      </c>
      <c r="D17" s="58">
        <v>1075.08</v>
      </c>
      <c r="E17" s="193">
        <f t="shared" si="0"/>
        <v>5.8807716635041114</v>
      </c>
    </row>
    <row r="18" spans="2:5" x14ac:dyDescent="0.25">
      <c r="B18" s="149" t="s">
        <v>58</v>
      </c>
      <c r="C18" s="286">
        <v>62.508000000000003</v>
      </c>
      <c r="D18" s="58">
        <v>1080.133</v>
      </c>
      <c r="E18" s="193">
        <f t="shared" si="0"/>
        <v>5.7870651114260934</v>
      </c>
    </row>
    <row r="19" spans="2:5" x14ac:dyDescent="0.25">
      <c r="B19" s="149" t="s">
        <v>59</v>
      </c>
      <c r="C19" s="286">
        <v>61.991999999999997</v>
      </c>
      <c r="D19" s="58">
        <v>1084.99</v>
      </c>
      <c r="E19" s="193">
        <f t="shared" si="0"/>
        <v>5.713601047014258</v>
      </c>
    </row>
    <row r="20" spans="2:5" x14ac:dyDescent="0.25">
      <c r="B20" s="149" t="s">
        <v>60</v>
      </c>
      <c r="C20" s="286">
        <v>61.637999999999998</v>
      </c>
      <c r="D20" s="58">
        <v>1098.6559999999999</v>
      </c>
      <c r="E20" s="193">
        <f t="shared" si="0"/>
        <v>5.6103093233914896</v>
      </c>
    </row>
    <row r="21" spans="2:5" x14ac:dyDescent="0.25">
      <c r="B21" s="149" t="s">
        <v>61</v>
      </c>
      <c r="C21" s="286">
        <v>61.414000000000001</v>
      </c>
      <c r="D21" s="58">
        <v>1110.7059999999999</v>
      </c>
      <c r="E21" s="193">
        <f t="shared" si="0"/>
        <v>5.5292759740201287</v>
      </c>
    </row>
    <row r="22" spans="2:5" x14ac:dyDescent="0.25">
      <c r="B22" s="149" t="s">
        <v>62</v>
      </c>
      <c r="C22" s="286">
        <v>61.433</v>
      </c>
      <c r="D22" s="58">
        <v>1119.452</v>
      </c>
      <c r="E22" s="193">
        <f t="shared" si="0"/>
        <v>5.4877743753193524</v>
      </c>
    </row>
    <row r="23" spans="2:5" x14ac:dyDescent="0.25">
      <c r="B23" s="149" t="s">
        <v>63</v>
      </c>
      <c r="C23" s="286">
        <v>61.506</v>
      </c>
      <c r="D23" s="58">
        <v>1130.0170000000001</v>
      </c>
      <c r="E23" s="193">
        <f t="shared" si="0"/>
        <v>5.4429269648155731</v>
      </c>
    </row>
    <row r="24" spans="2:5" x14ac:dyDescent="0.25">
      <c r="B24" s="149" t="s">
        <v>64</v>
      </c>
      <c r="C24" s="286">
        <v>61.301000000000002</v>
      </c>
      <c r="D24" s="58">
        <v>1134.597</v>
      </c>
      <c r="E24" s="193">
        <f t="shared" si="0"/>
        <v>5.4028875450931038</v>
      </c>
    </row>
    <row r="25" spans="2:5" x14ac:dyDescent="0.25">
      <c r="B25" s="149" t="s">
        <v>65</v>
      </c>
      <c r="C25" s="286">
        <v>61.326999999999998</v>
      </c>
      <c r="D25" s="58">
        <v>1143.08</v>
      </c>
      <c r="E25" s="193">
        <f t="shared" si="0"/>
        <v>5.3650663120691462</v>
      </c>
    </row>
    <row r="26" spans="2:5" x14ac:dyDescent="0.25">
      <c r="B26" s="149" t="s">
        <v>66</v>
      </c>
      <c r="C26" s="286">
        <v>61.311999999999998</v>
      </c>
      <c r="D26" s="58">
        <v>1159.221</v>
      </c>
      <c r="E26" s="193">
        <f t="shared" si="0"/>
        <v>5.2890691248692008</v>
      </c>
    </row>
    <row r="27" spans="2:5" x14ac:dyDescent="0.25">
      <c r="B27" s="149" t="s">
        <v>67</v>
      </c>
      <c r="C27" s="286">
        <v>61.118000000000002</v>
      </c>
      <c r="D27" s="58">
        <v>1175.9369999999999</v>
      </c>
      <c r="E27" s="193">
        <f t="shared" si="0"/>
        <v>5.1973872749985768</v>
      </c>
    </row>
    <row r="28" spans="2:5" x14ac:dyDescent="0.25">
      <c r="B28" s="149" t="s">
        <v>68</v>
      </c>
      <c r="C28" s="286">
        <v>60.98</v>
      </c>
      <c r="D28" s="58">
        <v>1193.5740000000001</v>
      </c>
      <c r="E28" s="193">
        <f t="shared" si="0"/>
        <v>5.1090254982095784</v>
      </c>
    </row>
    <row r="29" spans="2:5" x14ac:dyDescent="0.25">
      <c r="B29" s="149" t="s">
        <v>69</v>
      </c>
      <c r="C29" s="286">
        <v>60.594999999999999</v>
      </c>
      <c r="D29" s="58">
        <v>1205.9469999999999</v>
      </c>
      <c r="E29" s="193">
        <f t="shared" si="0"/>
        <v>5.0246818475438806</v>
      </c>
    </row>
    <row r="30" spans="2:5" x14ac:dyDescent="0.25">
      <c r="B30" s="149" t="s">
        <v>70</v>
      </c>
      <c r="C30" s="286">
        <v>60.259</v>
      </c>
      <c r="D30" s="58">
        <v>1211.2650000000001</v>
      </c>
      <c r="E30" s="193">
        <f t="shared" si="0"/>
        <v>4.9748816320128126</v>
      </c>
    </row>
    <row r="31" spans="2:5" x14ac:dyDescent="0.25">
      <c r="B31" s="149" t="s">
        <v>71</v>
      </c>
      <c r="C31" s="286">
        <v>59.843000000000004</v>
      </c>
      <c r="D31" s="58">
        <v>1217.8910000000001</v>
      </c>
      <c r="E31" s="193">
        <f t="shared" si="0"/>
        <v>4.9136581188300106</v>
      </c>
    </row>
    <row r="32" spans="2:5" x14ac:dyDescent="0.25">
      <c r="B32" s="149" t="s">
        <v>72</v>
      </c>
      <c r="C32" s="286">
        <v>59.192</v>
      </c>
      <c r="D32" s="58">
        <v>1228.019</v>
      </c>
      <c r="E32" s="193">
        <f t="shared" si="0"/>
        <v>4.8201208613221782</v>
      </c>
    </row>
    <row r="33" spans="2:5" x14ac:dyDescent="0.25">
      <c r="B33" s="149" t="s">
        <v>73</v>
      </c>
      <c r="C33" s="286">
        <v>58.631999999999998</v>
      </c>
      <c r="D33" s="58">
        <v>1243.5250000000001</v>
      </c>
      <c r="E33" s="193">
        <f t="shared" si="0"/>
        <v>4.7149836151263536</v>
      </c>
    </row>
    <row r="34" spans="2:5" x14ac:dyDescent="0.25">
      <c r="B34" s="149" t="s">
        <v>74</v>
      </c>
      <c r="C34" s="286">
        <v>58.024000000000001</v>
      </c>
      <c r="D34" s="58">
        <v>1266.8409999999999</v>
      </c>
      <c r="E34" s="193">
        <f t="shared" si="0"/>
        <v>4.5802117234917405</v>
      </c>
    </row>
    <row r="35" spans="2:5" x14ac:dyDescent="0.25">
      <c r="B35" s="149" t="s">
        <v>75</v>
      </c>
      <c r="C35" s="286">
        <v>57.613</v>
      </c>
      <c r="D35" s="58">
        <v>1287.116</v>
      </c>
      <c r="E35" s="193">
        <f t="shared" si="0"/>
        <v>4.4761311334798108</v>
      </c>
    </row>
    <row r="36" spans="2:5" x14ac:dyDescent="0.25">
      <c r="B36" s="149" t="s">
        <v>76</v>
      </c>
      <c r="C36" s="286">
        <v>57.71</v>
      </c>
      <c r="D36" s="58">
        <v>1301.6559999999999</v>
      </c>
      <c r="E36" s="193">
        <f t="shared" si="0"/>
        <v>4.4335830664937594</v>
      </c>
    </row>
    <row r="37" spans="2:5" x14ac:dyDescent="0.25">
      <c r="B37" s="149" t="s">
        <v>77</v>
      </c>
      <c r="C37" s="286">
        <v>57.712000000000003</v>
      </c>
      <c r="D37" s="58">
        <v>1310.2149999999999</v>
      </c>
      <c r="E37" s="193">
        <f t="shared" si="0"/>
        <v>4.4047732624034985</v>
      </c>
    </row>
    <row r="38" spans="2:5" x14ac:dyDescent="0.25">
      <c r="B38" s="149" t="s">
        <v>78</v>
      </c>
      <c r="C38" s="286">
        <v>57.750999999999998</v>
      </c>
      <c r="D38" s="58">
        <v>1312.116</v>
      </c>
      <c r="E38" s="193">
        <f t="shared" si="0"/>
        <v>4.4013639038011876</v>
      </c>
    </row>
    <row r="39" spans="2:5" x14ac:dyDescent="0.25">
      <c r="B39" s="149" t="s">
        <v>79</v>
      </c>
      <c r="C39" s="286">
        <v>57.529000000000003</v>
      </c>
      <c r="D39" s="58">
        <v>1312.7329999999999</v>
      </c>
      <c r="E39" s="193">
        <f t="shared" si="0"/>
        <v>4.3823839272723397</v>
      </c>
    </row>
    <row r="40" spans="2:5" x14ac:dyDescent="0.25">
      <c r="B40" s="149" t="s">
        <v>80</v>
      </c>
      <c r="C40" s="286">
        <v>56.865000000000002</v>
      </c>
      <c r="D40" s="58">
        <v>1314.0029999999999</v>
      </c>
      <c r="E40" s="193">
        <f t="shared" si="0"/>
        <v>4.3276156903751373</v>
      </c>
    </row>
    <row r="41" spans="2:5" x14ac:dyDescent="0.25">
      <c r="B41" s="149" t="s">
        <v>81</v>
      </c>
      <c r="C41" s="286">
        <v>56.475000000000001</v>
      </c>
      <c r="D41" s="58">
        <v>1322.9369999999999</v>
      </c>
      <c r="E41" s="193">
        <f t="shared" si="0"/>
        <v>4.2689107644581714</v>
      </c>
    </row>
    <row r="42" spans="2:5" x14ac:dyDescent="0.25">
      <c r="B42" s="149" t="s">
        <v>82</v>
      </c>
      <c r="C42" s="286">
        <v>55.972000000000001</v>
      </c>
      <c r="D42" s="58">
        <v>1333.8340000000001</v>
      </c>
      <c r="E42" s="193">
        <f t="shared" si="0"/>
        <v>4.1963242802327727</v>
      </c>
    </row>
    <row r="43" spans="2:5" x14ac:dyDescent="0.25">
      <c r="B43" s="149" t="s">
        <v>83</v>
      </c>
      <c r="C43" s="286">
        <v>55.664000000000001</v>
      </c>
      <c r="D43" s="58">
        <v>1348.375</v>
      </c>
      <c r="E43" s="193">
        <f t="shared" si="0"/>
        <v>4.1282284231018815</v>
      </c>
    </row>
    <row r="44" spans="2:5" x14ac:dyDescent="0.25">
      <c r="B44" s="149" t="s">
        <v>84</v>
      </c>
      <c r="C44" s="286">
        <v>55.807000000000002</v>
      </c>
      <c r="D44" s="58">
        <v>1368.604</v>
      </c>
      <c r="E44" s="193">
        <f t="shared" si="0"/>
        <v>4.0776586945529898</v>
      </c>
    </row>
    <row r="45" spans="2:5" x14ac:dyDescent="0.25">
      <c r="B45" s="149" t="s">
        <v>85</v>
      </c>
      <c r="C45" s="286">
        <v>55.829000000000001</v>
      </c>
      <c r="D45" s="58">
        <v>1378.482</v>
      </c>
      <c r="E45" s="193">
        <f t="shared" si="0"/>
        <v>4.050034748368132</v>
      </c>
    </row>
    <row r="46" spans="2:5" x14ac:dyDescent="0.25">
      <c r="B46" s="149" t="s">
        <v>86</v>
      </c>
      <c r="C46" s="286">
        <v>56.115000000000002</v>
      </c>
      <c r="D46" s="58">
        <v>1389.079</v>
      </c>
      <c r="E46" s="193">
        <f t="shared" si="0"/>
        <v>4.0397270421624691</v>
      </c>
    </row>
    <row r="47" spans="2:5" x14ac:dyDescent="0.25">
      <c r="B47" s="149" t="s">
        <v>87</v>
      </c>
      <c r="C47" s="286">
        <v>56.661000000000001</v>
      </c>
      <c r="D47" s="58">
        <v>1402.614</v>
      </c>
      <c r="E47" s="193">
        <f t="shared" si="0"/>
        <v>4.0396716416633511</v>
      </c>
    </row>
    <row r="48" spans="2:5" x14ac:dyDescent="0.25">
      <c r="B48" s="149" t="s">
        <v>88</v>
      </c>
      <c r="C48" s="286">
        <v>56.902999999999999</v>
      </c>
      <c r="D48" s="58">
        <v>1410.8679999999999</v>
      </c>
      <c r="E48" s="193">
        <f t="shared" si="0"/>
        <v>4.0331909150962391</v>
      </c>
    </row>
    <row r="49" spans="2:5" x14ac:dyDescent="0.25">
      <c r="B49" s="149" t="s">
        <v>89</v>
      </c>
      <c r="C49" s="286">
        <v>57.063000000000002</v>
      </c>
      <c r="D49" s="58">
        <v>1427.165</v>
      </c>
      <c r="E49" s="193">
        <f t="shared" si="0"/>
        <v>3.9983463720032377</v>
      </c>
    </row>
    <row r="50" spans="2:5" x14ac:dyDescent="0.25">
      <c r="B50" s="149" t="s">
        <v>90</v>
      </c>
      <c r="C50" s="286">
        <v>57.216000000000001</v>
      </c>
      <c r="D50" s="58">
        <v>1443.154</v>
      </c>
      <c r="E50" s="193">
        <f t="shared" si="0"/>
        <v>3.9646496493097763</v>
      </c>
    </row>
    <row r="51" spans="2:5" x14ac:dyDescent="0.25">
      <c r="B51" s="149" t="s">
        <v>91</v>
      </c>
      <c r="C51" s="286">
        <v>57.231000000000002</v>
      </c>
      <c r="D51" s="58">
        <v>1456.54</v>
      </c>
      <c r="E51" s="193">
        <f t="shared" si="0"/>
        <v>3.9292432751589383</v>
      </c>
    </row>
    <row r="52" spans="2:5" x14ac:dyDescent="0.25">
      <c r="B52" s="127" t="s">
        <v>92</v>
      </c>
      <c r="C52" s="286">
        <v>57.405000000000001</v>
      </c>
      <c r="D52" s="58">
        <v>1461.6949999999999</v>
      </c>
      <c r="E52" s="193">
        <f t="shared" si="0"/>
        <v>3.9272898928983135</v>
      </c>
    </row>
    <row r="53" spans="2:5" x14ac:dyDescent="0.25">
      <c r="B53" s="127" t="s">
        <v>93</v>
      </c>
      <c r="C53" s="286">
        <v>56.529000000000003</v>
      </c>
      <c r="D53" s="58">
        <v>1454.84</v>
      </c>
      <c r="E53" s="193">
        <f t="shared" si="0"/>
        <v>3.8855819196612691</v>
      </c>
    </row>
    <row r="54" spans="2:5" x14ac:dyDescent="0.25">
      <c r="B54" s="127" t="s">
        <v>94</v>
      </c>
      <c r="C54" s="286">
        <v>55.468000000000004</v>
      </c>
      <c r="D54" s="58">
        <v>1455.52</v>
      </c>
      <c r="E54" s="193">
        <f t="shared" si="0"/>
        <v>3.8108717159503134</v>
      </c>
    </row>
    <row r="55" spans="2:5" x14ac:dyDescent="0.25">
      <c r="B55" s="127" t="s">
        <v>95</v>
      </c>
      <c r="C55" s="286">
        <v>54.427</v>
      </c>
      <c r="D55" s="58">
        <v>1454.3409999999999</v>
      </c>
      <c r="E55" s="193">
        <f t="shared" si="0"/>
        <v>3.7423822886104428</v>
      </c>
    </row>
    <row r="56" spans="2:5" x14ac:dyDescent="0.25">
      <c r="B56" s="127" t="s">
        <v>96</v>
      </c>
      <c r="C56" s="286">
        <v>53.01</v>
      </c>
      <c r="D56" s="58">
        <v>1468.7070000000001</v>
      </c>
      <c r="E56" s="193">
        <f t="shared" si="0"/>
        <v>3.6092971572954982</v>
      </c>
    </row>
    <row r="57" spans="2:5" x14ac:dyDescent="0.25">
      <c r="B57" s="127" t="s">
        <v>97</v>
      </c>
      <c r="C57" s="286">
        <v>52.706000000000003</v>
      </c>
      <c r="D57" s="58">
        <v>1490.191</v>
      </c>
      <c r="E57" s="193">
        <f t="shared" si="0"/>
        <v>3.5368620532535764</v>
      </c>
    </row>
    <row r="58" spans="2:5" x14ac:dyDescent="0.25">
      <c r="B58" s="127" t="s">
        <v>98</v>
      </c>
      <c r="C58" s="286">
        <v>52.499000000000002</v>
      </c>
      <c r="D58" s="58">
        <v>1504.777</v>
      </c>
      <c r="E58" s="193">
        <f t="shared" si="0"/>
        <v>3.4888225963049675</v>
      </c>
    </row>
    <row r="59" spans="2:5" x14ac:dyDescent="0.25">
      <c r="B59" s="127" t="s">
        <v>99</v>
      </c>
      <c r="C59" s="286">
        <v>52.171999999999997</v>
      </c>
      <c r="D59" s="58">
        <v>1519.777</v>
      </c>
      <c r="E59" s="193">
        <f t="shared" si="0"/>
        <v>3.4328720595192581</v>
      </c>
    </row>
    <row r="60" spans="2:5" x14ac:dyDescent="0.25">
      <c r="B60" s="127" t="s">
        <v>100</v>
      </c>
      <c r="C60" s="286">
        <v>52.311</v>
      </c>
      <c r="D60" s="58">
        <v>1535.5260000000001</v>
      </c>
      <c r="E60" s="193">
        <f t="shared" si="0"/>
        <v>3.4067153535661392</v>
      </c>
    </row>
    <row r="61" spans="2:5" x14ac:dyDescent="0.25">
      <c r="B61" s="127" t="s">
        <v>101</v>
      </c>
      <c r="C61" s="286">
        <v>53.216999999999999</v>
      </c>
      <c r="D61" s="58">
        <v>1553.3530000000001</v>
      </c>
      <c r="E61" s="193">
        <f t="shared" si="0"/>
        <v>3.4259437487808633</v>
      </c>
    </row>
    <row r="62" spans="2:5" x14ac:dyDescent="0.25">
      <c r="B62" s="127" t="s">
        <v>102</v>
      </c>
      <c r="C62" s="286">
        <v>54.613</v>
      </c>
      <c r="D62" s="58">
        <v>1575.2270000000001</v>
      </c>
      <c r="E62" s="193">
        <f t="shared" si="0"/>
        <v>3.4669923763368709</v>
      </c>
    </row>
    <row r="63" spans="2:5" x14ac:dyDescent="0.25">
      <c r="B63" s="127" t="s">
        <v>103</v>
      </c>
      <c r="C63" s="286">
        <v>57.07</v>
      </c>
      <c r="D63" s="58">
        <v>1613.529</v>
      </c>
      <c r="E63" s="193">
        <f t="shared" si="0"/>
        <v>3.5369677272611777</v>
      </c>
    </row>
    <row r="64" spans="2:5" x14ac:dyDescent="0.25">
      <c r="B64" s="36" t="s">
        <v>104</v>
      </c>
      <c r="C64" s="286">
        <v>60.725999999999999</v>
      </c>
      <c r="D64" s="58">
        <v>1647.953</v>
      </c>
      <c r="E64" s="193">
        <f t="shared" si="0"/>
        <v>3.6849351892924131</v>
      </c>
    </row>
    <row r="65" spans="2:18" x14ac:dyDescent="0.25">
      <c r="B65" s="36" t="s">
        <v>105</v>
      </c>
      <c r="C65" s="286">
        <v>65.073999999999998</v>
      </c>
      <c r="D65" s="58">
        <v>1687.588</v>
      </c>
      <c r="E65" s="193">
        <f t="shared" si="0"/>
        <v>3.8560359519029523</v>
      </c>
    </row>
    <row r="66" spans="2:18" x14ac:dyDescent="0.25">
      <c r="B66" s="36" t="s">
        <v>106</v>
      </c>
      <c r="C66" s="286">
        <v>70.286000000000001</v>
      </c>
      <c r="D66" s="58">
        <v>1721.338</v>
      </c>
      <c r="E66" s="193">
        <f t="shared" si="0"/>
        <v>4.0832189843017463</v>
      </c>
    </row>
    <row r="67" spans="2:18" x14ac:dyDescent="0.25">
      <c r="B67" s="36" t="s">
        <v>107</v>
      </c>
      <c r="C67" s="286">
        <v>75.596999999999994</v>
      </c>
      <c r="D67" s="58">
        <v>1740.15</v>
      </c>
      <c r="E67" s="193">
        <f t="shared" si="0"/>
        <v>4.3442806654598733</v>
      </c>
    </row>
    <row r="68" spans="2:18" x14ac:dyDescent="0.25">
      <c r="B68" s="36" t="s">
        <v>108</v>
      </c>
      <c r="C68" s="286">
        <v>80.546000000000006</v>
      </c>
      <c r="D68" s="58">
        <v>1768.316</v>
      </c>
      <c r="E68" s="193">
        <f t="shared" si="0"/>
        <v>4.554955109833311</v>
      </c>
    </row>
    <row r="69" spans="2:18" x14ac:dyDescent="0.25">
      <c r="B69" s="36" t="s">
        <v>109</v>
      </c>
      <c r="C69" s="286">
        <v>84.757000000000005</v>
      </c>
      <c r="D69" s="58">
        <v>1791.9880000000001</v>
      </c>
      <c r="E69" s="193">
        <f t="shared" ref="E69:E132" si="1">100*(C69/D69)</f>
        <v>4.7297749761717158</v>
      </c>
    </row>
    <row r="70" spans="2:18" x14ac:dyDescent="0.25">
      <c r="B70" s="36" t="s">
        <v>110</v>
      </c>
      <c r="C70" s="286">
        <v>88.131</v>
      </c>
      <c r="D70" s="58">
        <v>1825.1559999999999</v>
      </c>
      <c r="E70" s="193">
        <f t="shared" si="1"/>
        <v>4.8286831372222432</v>
      </c>
    </row>
    <row r="71" spans="2:18" x14ac:dyDescent="0.25">
      <c r="B71" s="36" t="s">
        <v>111</v>
      </c>
      <c r="C71" s="286">
        <v>90.665000000000006</v>
      </c>
      <c r="D71" s="58">
        <v>1865.1790000000001</v>
      </c>
      <c r="E71" s="193">
        <f t="shared" si="1"/>
        <v>4.8609275570870141</v>
      </c>
    </row>
    <row r="72" spans="2:18" x14ac:dyDescent="0.25">
      <c r="B72" s="36" t="s">
        <v>112</v>
      </c>
      <c r="C72" s="286">
        <v>92.146000000000001</v>
      </c>
      <c r="D72" s="58">
        <v>1894.7940000000001</v>
      </c>
      <c r="E72" s="193">
        <f t="shared" si="1"/>
        <v>4.863114407159828</v>
      </c>
    </row>
    <row r="73" spans="2:18" x14ac:dyDescent="0.25">
      <c r="B73" s="36" t="s">
        <v>113</v>
      </c>
      <c r="C73" s="286">
        <v>92.631</v>
      </c>
      <c r="D73" s="58">
        <v>1924.615</v>
      </c>
      <c r="E73" s="193">
        <f t="shared" si="1"/>
        <v>4.8129625925185033</v>
      </c>
    </row>
    <row r="74" spans="2:18" x14ac:dyDescent="0.25">
      <c r="B74" s="36" t="s">
        <v>114</v>
      </c>
      <c r="C74" s="286">
        <v>92.772999999999996</v>
      </c>
      <c r="D74" s="58">
        <v>1943.146</v>
      </c>
      <c r="E74" s="193">
        <f t="shared" si="1"/>
        <v>4.7743710457165855</v>
      </c>
    </row>
    <row r="75" spans="2:18" x14ac:dyDescent="0.25">
      <c r="B75" s="36" t="s">
        <v>115</v>
      </c>
      <c r="C75" s="286">
        <v>92.39639720000001</v>
      </c>
      <c r="D75" s="58">
        <v>1956.0173599999998</v>
      </c>
      <c r="E75" s="193">
        <f t="shared" si="1"/>
        <v>4.7237002640917263</v>
      </c>
    </row>
    <row r="76" spans="2:18" x14ac:dyDescent="0.25">
      <c r="B76" s="36" t="s">
        <v>116</v>
      </c>
      <c r="C76" s="286">
        <v>93.050574499999996</v>
      </c>
      <c r="D76" s="58">
        <v>1969.9280349999999</v>
      </c>
      <c r="E76" s="193">
        <f t="shared" si="1"/>
        <v>4.7235519697550776</v>
      </c>
    </row>
    <row r="77" spans="2:18" x14ac:dyDescent="0.25">
      <c r="B77" s="36" t="s">
        <v>117</v>
      </c>
      <c r="C77" s="286">
        <v>93.626704400000008</v>
      </c>
      <c r="D77" s="58">
        <v>1982.2424709999998</v>
      </c>
      <c r="E77" s="193">
        <f t="shared" si="1"/>
        <v>4.7232720401136037</v>
      </c>
    </row>
    <row r="78" spans="2:18" x14ac:dyDescent="0.25">
      <c r="B78" s="36" t="s">
        <v>118</v>
      </c>
      <c r="C78" s="286">
        <v>94.068034100000006</v>
      </c>
      <c r="D78" s="58">
        <v>1998.1157889999999</v>
      </c>
      <c r="E78" s="193">
        <f t="shared" si="1"/>
        <v>4.7078369841158398</v>
      </c>
    </row>
    <row r="79" spans="2:18" x14ac:dyDescent="0.25">
      <c r="B79" s="36" t="s">
        <v>119</v>
      </c>
      <c r="C79" s="286">
        <v>94.675068600000003</v>
      </c>
      <c r="D79" s="58">
        <v>2012.644135</v>
      </c>
      <c r="E79" s="193">
        <f t="shared" si="1"/>
        <v>4.7040143338603668</v>
      </c>
    </row>
    <row r="80" spans="2:18" s="3" customFormat="1" ht="15.75" x14ac:dyDescent="0.25">
      <c r="B80" s="36" t="s">
        <v>120</v>
      </c>
      <c r="C80" s="286">
        <v>94.533580000000001</v>
      </c>
      <c r="D80" s="58">
        <v>2026.4149669999999</v>
      </c>
      <c r="E80" s="193">
        <f t="shared" si="1"/>
        <v>4.665065227975095</v>
      </c>
      <c r="G80" s="98"/>
      <c r="H80" s="98"/>
      <c r="I80" s="98"/>
      <c r="J80" s="98"/>
      <c r="K80" s="98"/>
      <c r="M80" s="98"/>
      <c r="N80" s="98"/>
      <c r="Q80" s="456"/>
      <c r="R80" s="456"/>
    </row>
    <row r="81" spans="2:18" s="3" customFormat="1" ht="15.75" x14ac:dyDescent="0.25">
      <c r="B81" s="36" t="s">
        <v>121</v>
      </c>
      <c r="C81" s="286">
        <v>95.148905999999997</v>
      </c>
      <c r="D81" s="58">
        <v>2039.7210559999999</v>
      </c>
      <c r="E81" s="193">
        <f t="shared" si="1"/>
        <v>4.6647999107579929</v>
      </c>
      <c r="G81" s="98"/>
      <c r="H81" s="98"/>
      <c r="I81" s="98"/>
      <c r="J81" s="98"/>
      <c r="K81" s="98"/>
      <c r="M81" s="98"/>
      <c r="N81" s="98"/>
      <c r="Q81" s="456"/>
      <c r="R81" s="456"/>
    </row>
    <row r="82" spans="2:18" s="3" customFormat="1" ht="15.75" x14ac:dyDescent="0.25">
      <c r="B82" s="36" t="s">
        <v>122</v>
      </c>
      <c r="C82" s="286">
        <v>96.1996489</v>
      </c>
      <c r="D82" s="58">
        <v>2053.2342269999999</v>
      </c>
      <c r="E82" s="193">
        <f t="shared" si="1"/>
        <v>4.6852739758073403</v>
      </c>
      <c r="G82" s="98"/>
      <c r="H82" s="98"/>
      <c r="I82" s="98"/>
      <c r="J82" s="98"/>
      <c r="K82" s="98"/>
      <c r="M82" s="98"/>
      <c r="N82" s="98"/>
      <c r="Q82" s="456"/>
      <c r="R82" s="456"/>
    </row>
    <row r="83" spans="2:18" s="3" customFormat="1" ht="15.75" x14ac:dyDescent="0.25">
      <c r="B83" s="36" t="s">
        <v>123</v>
      </c>
      <c r="C83" s="286">
        <v>97.541898099999997</v>
      </c>
      <c r="D83" s="58">
        <v>2066.8086039999998</v>
      </c>
      <c r="E83" s="193">
        <f t="shared" si="1"/>
        <v>4.719445134456195</v>
      </c>
      <c r="G83" s="98"/>
      <c r="H83" s="98"/>
      <c r="I83" s="98"/>
      <c r="J83" s="98"/>
      <c r="K83" s="98"/>
      <c r="M83" s="98"/>
      <c r="N83" s="98"/>
      <c r="Q83" s="456"/>
      <c r="R83" s="456"/>
    </row>
    <row r="84" spans="2:18" x14ac:dyDescent="0.25">
      <c r="B84" s="36" t="s">
        <v>124</v>
      </c>
      <c r="C84" s="286">
        <v>99.002793799999978</v>
      </c>
      <c r="D84" s="58">
        <v>2080.7258630000001</v>
      </c>
      <c r="E84" s="193">
        <f t="shared" si="1"/>
        <v>4.758089259161574</v>
      </c>
    </row>
    <row r="85" spans="2:18" x14ac:dyDescent="0.25">
      <c r="B85" s="36" t="s">
        <v>125</v>
      </c>
      <c r="C85" s="286">
        <v>100.35459949999999</v>
      </c>
      <c r="D85" s="58">
        <v>2094.952792</v>
      </c>
      <c r="E85" s="193">
        <f t="shared" si="1"/>
        <v>4.7903036232236014</v>
      </c>
    </row>
    <row r="86" spans="2:18" x14ac:dyDescent="0.25">
      <c r="B86" s="36" t="s">
        <v>126</v>
      </c>
      <c r="C86" s="286">
        <v>101.4591283</v>
      </c>
      <c r="D86" s="58">
        <v>2109.3235979999999</v>
      </c>
      <c r="E86" s="193">
        <f t="shared" si="1"/>
        <v>4.8100314430749576</v>
      </c>
    </row>
    <row r="87" spans="2:18" x14ac:dyDescent="0.25">
      <c r="B87" s="36" t="s">
        <v>127</v>
      </c>
      <c r="C87" s="286">
        <v>102.67624470000001</v>
      </c>
      <c r="D87" s="58">
        <v>2123.8923949999999</v>
      </c>
      <c r="E87" s="193">
        <f t="shared" si="1"/>
        <v>4.8343430647295111</v>
      </c>
    </row>
    <row r="88" spans="2:18" x14ac:dyDescent="0.25">
      <c r="B88" s="36" t="s">
        <v>128</v>
      </c>
      <c r="C88" s="286">
        <v>103.94823629999999</v>
      </c>
      <c r="D88" s="58">
        <v>2138.499296</v>
      </c>
      <c r="E88" s="193">
        <f t="shared" si="1"/>
        <v>4.8608029235469985</v>
      </c>
    </row>
    <row r="89" spans="2:18" x14ac:dyDescent="0.25">
      <c r="B89" s="36" t="s">
        <v>129</v>
      </c>
      <c r="C89" s="286">
        <v>105.3029858</v>
      </c>
      <c r="D89" s="58">
        <v>2153.0983600000004</v>
      </c>
      <c r="E89" s="193">
        <f t="shared" si="1"/>
        <v>4.8907652226347889</v>
      </c>
    </row>
    <row r="90" spans="2:18" x14ac:dyDescent="0.25">
      <c r="B90" s="36" t="s">
        <v>130</v>
      </c>
      <c r="C90" s="286">
        <v>106.8602696</v>
      </c>
      <c r="D90" s="58">
        <v>2167.7499400000002</v>
      </c>
      <c r="E90" s="193">
        <f t="shared" si="1"/>
        <v>4.9295478056846349</v>
      </c>
    </row>
    <row r="91" spans="2:18" x14ac:dyDescent="0.25">
      <c r="B91" s="36" t="s">
        <v>131</v>
      </c>
      <c r="C91" s="286">
        <v>108.5024382</v>
      </c>
      <c r="D91" s="58">
        <v>2182.5100610000004</v>
      </c>
      <c r="E91" s="193">
        <f t="shared" si="1"/>
        <v>4.9714519139621034</v>
      </c>
    </row>
    <row r="92" spans="2:18" x14ac:dyDescent="0.25">
      <c r="B92" s="36" t="s">
        <v>132</v>
      </c>
      <c r="C92" s="286">
        <v>110.1694127</v>
      </c>
      <c r="D92" s="58">
        <v>2197.6166900000003</v>
      </c>
      <c r="E92" s="193">
        <f t="shared" si="1"/>
        <v>5.0131314164709941</v>
      </c>
    </row>
    <row r="93" spans="2:18" x14ac:dyDescent="0.25">
      <c r="B93" s="36" t="s">
        <v>133</v>
      </c>
      <c r="C93" s="286">
        <v>111.9248281</v>
      </c>
      <c r="D93" s="58">
        <v>2213.1587950000003</v>
      </c>
      <c r="E93" s="193">
        <f t="shared" si="1"/>
        <v>5.0572434455612569</v>
      </c>
    </row>
    <row r="94" spans="2:18" x14ac:dyDescent="0.25">
      <c r="B94" s="36" t="s">
        <v>134</v>
      </c>
      <c r="C94" s="286">
        <v>113.72967919999999</v>
      </c>
      <c r="D94" s="58">
        <v>2229.211307</v>
      </c>
      <c r="E94" s="193">
        <f t="shared" si="1"/>
        <v>5.1017899847750945</v>
      </c>
    </row>
    <row r="95" spans="2:18" x14ac:dyDescent="0.25">
      <c r="B95" s="36" t="s">
        <v>135</v>
      </c>
      <c r="C95" s="286">
        <v>115.624156</v>
      </c>
      <c r="D95" s="58">
        <v>2245.7761809999997</v>
      </c>
      <c r="E95" s="193">
        <f t="shared" si="1"/>
        <v>5.1485164451479246</v>
      </c>
    </row>
    <row r="96" spans="2:18" x14ac:dyDescent="0.25">
      <c r="B96" s="36" t="s">
        <v>136</v>
      </c>
      <c r="C96" s="286">
        <v>117.63197450000001</v>
      </c>
      <c r="D96" s="58">
        <v>2262.6614749999999</v>
      </c>
      <c r="E96" s="193">
        <f t="shared" si="1"/>
        <v>5.1988322512982199</v>
      </c>
    </row>
    <row r="97" spans="1:5" x14ac:dyDescent="0.25">
      <c r="A97" s="458"/>
      <c r="B97" s="330">
        <v>2008</v>
      </c>
      <c r="C97" s="283">
        <f ca="1">OFFSET(C$7,4*(ROW()-ROW(C$97)),0)</f>
        <v>98.277000000000001</v>
      </c>
      <c r="D97" s="283">
        <f ca="1">OFFSET(D$7,4*(ROW()-ROW(D$97)),0)</f>
        <v>1024.0139999999999</v>
      </c>
      <c r="E97" s="403">
        <f t="shared" ca="1" si="1"/>
        <v>9.5972320690928061</v>
      </c>
    </row>
    <row r="98" spans="1:5" x14ac:dyDescent="0.25">
      <c r="B98" s="36">
        <v>2009</v>
      </c>
      <c r="C98" s="162">
        <f t="shared" ref="C98:C117" ca="1" si="2">OFFSET(C$7,4*(ROW()-ROW(C$97)),0)</f>
        <v>71.739000000000004</v>
      </c>
      <c r="D98" s="123">
        <f t="shared" ref="D98:D119" ca="1" si="3">OFFSET(D$7,4*(ROW()-ROW(D$97)),0)</f>
        <v>1050.0920000000001</v>
      </c>
      <c r="E98" s="193">
        <f t="shared" ca="1" si="1"/>
        <v>6.8316871283658962</v>
      </c>
    </row>
    <row r="99" spans="1:5" x14ac:dyDescent="0.25">
      <c r="B99" s="36">
        <v>2010</v>
      </c>
      <c r="C99" s="162">
        <f t="shared" ca="1" si="2"/>
        <v>64.617999999999995</v>
      </c>
      <c r="D99" s="123">
        <f t="shared" ca="1" si="3"/>
        <v>1070.069</v>
      </c>
      <c r="E99" s="193">
        <f t="shared" ca="1" si="1"/>
        <v>6.0386760106123996</v>
      </c>
    </row>
    <row r="100" spans="1:5" x14ac:dyDescent="0.25">
      <c r="B100" s="36">
        <v>2011</v>
      </c>
      <c r="C100" s="162">
        <f t="shared" ca="1" si="2"/>
        <v>61.991999999999997</v>
      </c>
      <c r="D100" s="123">
        <f t="shared" ca="1" si="3"/>
        <v>1084.99</v>
      </c>
      <c r="E100" s="193">
        <f t="shared" ca="1" si="1"/>
        <v>5.713601047014258</v>
      </c>
    </row>
    <row r="101" spans="1:5" x14ac:dyDescent="0.25">
      <c r="B101" s="36">
        <v>2012</v>
      </c>
      <c r="C101" s="162">
        <f t="shared" ca="1" si="2"/>
        <v>61.506</v>
      </c>
      <c r="D101" s="123">
        <f t="shared" ca="1" si="3"/>
        <v>1130.0170000000001</v>
      </c>
      <c r="E101" s="193">
        <f t="shared" ca="1" si="1"/>
        <v>5.4429269648155731</v>
      </c>
    </row>
    <row r="102" spans="1:5" x14ac:dyDescent="0.25">
      <c r="B102" s="36">
        <v>2013</v>
      </c>
      <c r="C102" s="162">
        <f t="shared" ca="1" si="2"/>
        <v>61.118000000000002</v>
      </c>
      <c r="D102" s="123">
        <f t="shared" ca="1" si="3"/>
        <v>1175.9369999999999</v>
      </c>
      <c r="E102" s="193">
        <f t="shared" ca="1" si="1"/>
        <v>5.1973872749985768</v>
      </c>
    </row>
    <row r="103" spans="1:5" x14ac:dyDescent="0.25">
      <c r="B103" s="36">
        <v>2014</v>
      </c>
      <c r="C103" s="162">
        <f t="shared" ca="1" si="2"/>
        <v>59.843000000000004</v>
      </c>
      <c r="D103" s="123">
        <f t="shared" ca="1" si="3"/>
        <v>1217.8910000000001</v>
      </c>
      <c r="E103" s="193">
        <f t="shared" ca="1" si="1"/>
        <v>4.9136581188300106</v>
      </c>
    </row>
    <row r="104" spans="1:5" x14ac:dyDescent="0.25">
      <c r="B104" s="36">
        <v>2015</v>
      </c>
      <c r="C104" s="162">
        <f t="shared" ca="1" si="2"/>
        <v>57.613</v>
      </c>
      <c r="D104" s="123">
        <f t="shared" ca="1" si="3"/>
        <v>1287.116</v>
      </c>
      <c r="E104" s="193">
        <f t="shared" ca="1" si="1"/>
        <v>4.4761311334798108</v>
      </c>
    </row>
    <row r="105" spans="1:5" x14ac:dyDescent="0.25">
      <c r="B105" s="36">
        <v>2016</v>
      </c>
      <c r="C105" s="162">
        <f t="shared" ca="1" si="2"/>
        <v>57.529000000000003</v>
      </c>
      <c r="D105" s="123">
        <f t="shared" ca="1" si="3"/>
        <v>1312.7329999999999</v>
      </c>
      <c r="E105" s="193">
        <f t="shared" ca="1" si="1"/>
        <v>4.3823839272723397</v>
      </c>
    </row>
    <row r="106" spans="1:5" x14ac:dyDescent="0.25">
      <c r="B106" s="36">
        <v>2017</v>
      </c>
      <c r="C106" s="162">
        <f t="shared" ca="1" si="2"/>
        <v>55.664000000000001</v>
      </c>
      <c r="D106" s="123">
        <f t="shared" ca="1" si="3"/>
        <v>1348.375</v>
      </c>
      <c r="E106" s="193">
        <f t="shared" ca="1" si="1"/>
        <v>4.1282284231018815</v>
      </c>
    </row>
    <row r="107" spans="1:5" x14ac:dyDescent="0.25">
      <c r="B107" s="36">
        <v>2018</v>
      </c>
      <c r="C107" s="162">
        <f t="shared" ca="1" si="2"/>
        <v>56.661000000000001</v>
      </c>
      <c r="D107" s="123">
        <f t="shared" ca="1" si="3"/>
        <v>1402.614</v>
      </c>
      <c r="E107" s="193">
        <f t="shared" ca="1" si="1"/>
        <v>4.0396716416633511</v>
      </c>
    </row>
    <row r="108" spans="1:5" x14ac:dyDescent="0.25">
      <c r="B108" s="36">
        <v>2019</v>
      </c>
      <c r="C108" s="162">
        <f t="shared" ca="1" si="2"/>
        <v>57.231000000000002</v>
      </c>
      <c r="D108" s="123">
        <f t="shared" ca="1" si="3"/>
        <v>1456.54</v>
      </c>
      <c r="E108" s="193">
        <f t="shared" ca="1" si="1"/>
        <v>3.9292432751589383</v>
      </c>
    </row>
    <row r="109" spans="1:5" x14ac:dyDescent="0.25">
      <c r="B109" s="36">
        <v>2020</v>
      </c>
      <c r="C109" s="162">
        <f t="shared" ca="1" si="2"/>
        <v>54.427</v>
      </c>
      <c r="D109" s="123">
        <f t="shared" ca="1" si="3"/>
        <v>1454.3409999999999</v>
      </c>
      <c r="E109" s="193">
        <f t="shared" ca="1" si="1"/>
        <v>3.7423822886104428</v>
      </c>
    </row>
    <row r="110" spans="1:5" x14ac:dyDescent="0.25">
      <c r="B110" s="36">
        <v>2021</v>
      </c>
      <c r="C110" s="162">
        <f t="shared" ca="1" si="2"/>
        <v>52.171999999999997</v>
      </c>
      <c r="D110" s="123">
        <f t="shared" ca="1" si="3"/>
        <v>1519.777</v>
      </c>
      <c r="E110" s="193">
        <f t="shared" ca="1" si="1"/>
        <v>3.4328720595192581</v>
      </c>
    </row>
    <row r="111" spans="1:5" x14ac:dyDescent="0.25">
      <c r="B111" s="36">
        <v>2022</v>
      </c>
      <c r="C111" s="162">
        <f t="shared" ca="1" si="2"/>
        <v>57.07</v>
      </c>
      <c r="D111" s="123">
        <f t="shared" ca="1" si="3"/>
        <v>1613.529</v>
      </c>
      <c r="E111" s="193">
        <f t="shared" ca="1" si="1"/>
        <v>3.5369677272611777</v>
      </c>
    </row>
    <row r="112" spans="1:5" x14ac:dyDescent="0.25">
      <c r="B112" s="36">
        <v>2023</v>
      </c>
      <c r="C112" s="162">
        <f t="shared" ca="1" si="2"/>
        <v>75.596999999999994</v>
      </c>
      <c r="D112" s="123">
        <f t="shared" ca="1" si="3"/>
        <v>1740.15</v>
      </c>
      <c r="E112" s="193">
        <f t="shared" ca="1" si="1"/>
        <v>4.3442806654598733</v>
      </c>
    </row>
    <row r="113" spans="1:5" x14ac:dyDescent="0.25">
      <c r="B113" s="36">
        <v>2024</v>
      </c>
      <c r="C113" s="162">
        <f t="shared" ca="1" si="2"/>
        <v>90.665000000000006</v>
      </c>
      <c r="D113" s="123">
        <f t="shared" ca="1" si="3"/>
        <v>1865.1790000000001</v>
      </c>
      <c r="E113" s="193">
        <f t="shared" ca="1" si="1"/>
        <v>4.8609275570870141</v>
      </c>
    </row>
    <row r="114" spans="1:5" x14ac:dyDescent="0.25">
      <c r="B114" s="36">
        <v>2025</v>
      </c>
      <c r="C114" s="162">
        <f t="shared" ca="1" si="2"/>
        <v>92.39639720000001</v>
      </c>
      <c r="D114" s="123">
        <f t="shared" ca="1" si="3"/>
        <v>1956.0173599999998</v>
      </c>
      <c r="E114" s="193">
        <f t="shared" ca="1" si="1"/>
        <v>4.7237002640917263</v>
      </c>
    </row>
    <row r="115" spans="1:5" x14ac:dyDescent="0.25">
      <c r="B115" s="36">
        <v>2026</v>
      </c>
      <c r="C115" s="162">
        <f t="shared" ca="1" si="2"/>
        <v>94.675068600000003</v>
      </c>
      <c r="D115" s="123">
        <f t="shared" ca="1" si="3"/>
        <v>2012.644135</v>
      </c>
      <c r="E115" s="193">
        <f t="shared" ca="1" si="1"/>
        <v>4.7040143338603668</v>
      </c>
    </row>
    <row r="116" spans="1:5" x14ac:dyDescent="0.25">
      <c r="B116" s="36">
        <v>2027</v>
      </c>
      <c r="C116" s="162">
        <f t="shared" ca="1" si="2"/>
        <v>97.541898099999997</v>
      </c>
      <c r="D116" s="123">
        <f t="shared" ca="1" si="3"/>
        <v>2066.8086039999998</v>
      </c>
      <c r="E116" s="193">
        <f t="shared" ca="1" si="1"/>
        <v>4.719445134456195</v>
      </c>
    </row>
    <row r="117" spans="1:5" x14ac:dyDescent="0.25">
      <c r="B117" s="36">
        <v>2028</v>
      </c>
      <c r="C117" s="162">
        <f t="shared" ca="1" si="2"/>
        <v>102.67624470000001</v>
      </c>
      <c r="D117" s="123">
        <f t="shared" ca="1" si="3"/>
        <v>2123.8923949999999</v>
      </c>
      <c r="E117" s="193">
        <f t="shared" ca="1" si="1"/>
        <v>4.8343430647295111</v>
      </c>
    </row>
    <row r="118" spans="1:5" x14ac:dyDescent="0.25">
      <c r="B118" s="36">
        <v>2029</v>
      </c>
      <c r="C118" s="162">
        <f t="shared" ref="C118:C119" ca="1" si="4">OFFSET(C$7,4*(ROW()-ROW(C$97)),0)</f>
        <v>108.5024382</v>
      </c>
      <c r="D118" s="123">
        <f t="shared" ca="1" si="3"/>
        <v>2182.5100610000004</v>
      </c>
      <c r="E118" s="193">
        <f t="shared" ca="1" si="1"/>
        <v>4.9714519139621034</v>
      </c>
    </row>
    <row r="119" spans="1:5" x14ac:dyDescent="0.25">
      <c r="B119" s="36">
        <v>2030</v>
      </c>
      <c r="C119" s="162">
        <f t="shared" ca="1" si="4"/>
        <v>115.624156</v>
      </c>
      <c r="D119" s="123">
        <f t="shared" ca="1" si="3"/>
        <v>2245.7761809999997</v>
      </c>
      <c r="E119" s="193">
        <f t="shared" ca="1" si="1"/>
        <v>5.1485164451479246</v>
      </c>
    </row>
    <row r="120" spans="1:5" x14ac:dyDescent="0.25">
      <c r="A120" s="458"/>
      <c r="B120" s="330" t="s">
        <v>137</v>
      </c>
      <c r="C120" s="283">
        <f ca="1">OFFSET(C$8,4*(ROW()-ROW(C$120)),0)</f>
        <v>92.715999999999994</v>
      </c>
      <c r="D120" s="283">
        <f ca="1">OFFSET(D$8,4*(ROW()-ROW(D$120)),0)</f>
        <v>1030.885</v>
      </c>
      <c r="E120" s="403">
        <f t="shared" ca="1" si="1"/>
        <v>8.9938256934575627</v>
      </c>
    </row>
    <row r="121" spans="1:5" x14ac:dyDescent="0.25">
      <c r="A121" s="458"/>
      <c r="B121" s="36" t="s">
        <v>138</v>
      </c>
      <c r="C121" s="123">
        <f t="shared" ref="C121:D142" ca="1" si="5">OFFSET(C$8,4*(ROW()-ROW(C$120)),0)</f>
        <v>68.903000000000006</v>
      </c>
      <c r="D121" s="123">
        <f t="shared" ca="1" si="5"/>
        <v>1057.3030000000001</v>
      </c>
      <c r="E121" s="193">
        <f t="shared" ca="1" si="1"/>
        <v>6.5168641345007066</v>
      </c>
    </row>
    <row r="122" spans="1:5" x14ac:dyDescent="0.25">
      <c r="A122" s="458"/>
      <c r="B122" s="36" t="s">
        <v>139</v>
      </c>
      <c r="C122" s="123">
        <f t="shared" ca="1" si="5"/>
        <v>63.976999999999997</v>
      </c>
      <c r="D122" s="123">
        <f t="shared" ca="1" si="5"/>
        <v>1071.4559999999999</v>
      </c>
      <c r="E122" s="193">
        <f t="shared" ca="1" si="1"/>
        <v>5.9710338082011765</v>
      </c>
    </row>
    <row r="123" spans="1:5" x14ac:dyDescent="0.25">
      <c r="A123" s="458"/>
      <c r="B123" s="36" t="s">
        <v>140</v>
      </c>
      <c r="C123" s="123">
        <f t="shared" ca="1" si="5"/>
        <v>61.637999999999998</v>
      </c>
      <c r="D123" s="123">
        <f t="shared" ca="1" si="5"/>
        <v>1098.6559999999999</v>
      </c>
      <c r="E123" s="193">
        <f t="shared" ca="1" si="1"/>
        <v>5.6103093233914896</v>
      </c>
    </row>
    <row r="124" spans="1:5" x14ac:dyDescent="0.25">
      <c r="A124" s="458"/>
      <c r="B124" s="127" t="s">
        <v>141</v>
      </c>
      <c r="C124" s="123">
        <f t="shared" ca="1" si="5"/>
        <v>61.301000000000002</v>
      </c>
      <c r="D124" s="123">
        <f t="shared" ca="1" si="5"/>
        <v>1134.597</v>
      </c>
      <c r="E124" s="193">
        <f t="shared" ca="1" si="1"/>
        <v>5.4028875450931038</v>
      </c>
    </row>
    <row r="125" spans="1:5" x14ac:dyDescent="0.25">
      <c r="B125" s="127" t="s">
        <v>142</v>
      </c>
      <c r="C125" s="123">
        <f t="shared" ca="1" si="5"/>
        <v>60.98</v>
      </c>
      <c r="D125" s="123">
        <f t="shared" ca="1" si="5"/>
        <v>1193.5740000000001</v>
      </c>
      <c r="E125" s="193">
        <f t="shared" ca="1" si="1"/>
        <v>5.1090254982095784</v>
      </c>
    </row>
    <row r="126" spans="1:5" x14ac:dyDescent="0.25">
      <c r="B126" s="127" t="s">
        <v>143</v>
      </c>
      <c r="C126" s="123">
        <f t="shared" ca="1" si="5"/>
        <v>59.192</v>
      </c>
      <c r="D126" s="123">
        <f t="shared" ca="1" si="5"/>
        <v>1228.019</v>
      </c>
      <c r="E126" s="193">
        <f t="shared" ca="1" si="1"/>
        <v>4.8201208613221782</v>
      </c>
    </row>
    <row r="127" spans="1:5" x14ac:dyDescent="0.25">
      <c r="B127" s="127" t="s">
        <v>144</v>
      </c>
      <c r="C127" s="123">
        <f t="shared" ca="1" si="5"/>
        <v>57.71</v>
      </c>
      <c r="D127" s="123">
        <f t="shared" ca="1" si="5"/>
        <v>1301.6559999999999</v>
      </c>
      <c r="E127" s="193">
        <f t="shared" ca="1" si="1"/>
        <v>4.4335830664937594</v>
      </c>
    </row>
    <row r="128" spans="1:5" x14ac:dyDescent="0.25">
      <c r="B128" s="127" t="s">
        <v>145</v>
      </c>
      <c r="C128" s="123">
        <f t="shared" ca="1" si="5"/>
        <v>56.865000000000002</v>
      </c>
      <c r="D128" s="123">
        <f t="shared" ca="1" si="5"/>
        <v>1314.0029999999999</v>
      </c>
      <c r="E128" s="193">
        <f t="shared" ca="1" si="1"/>
        <v>4.3276156903751373</v>
      </c>
    </row>
    <row r="129" spans="2:5" x14ac:dyDescent="0.25">
      <c r="B129" s="127" t="s">
        <v>146</v>
      </c>
      <c r="C129" s="123">
        <f t="shared" ca="1" si="5"/>
        <v>55.807000000000002</v>
      </c>
      <c r="D129" s="123">
        <f t="shared" ca="1" si="5"/>
        <v>1368.604</v>
      </c>
      <c r="E129" s="193">
        <f t="shared" ca="1" si="1"/>
        <v>4.0776586945529898</v>
      </c>
    </row>
    <row r="130" spans="2:5" x14ac:dyDescent="0.25">
      <c r="B130" s="127" t="s">
        <v>147</v>
      </c>
      <c r="C130" s="123">
        <f t="shared" ca="1" si="5"/>
        <v>56.902999999999999</v>
      </c>
      <c r="D130" s="123">
        <f t="shared" ca="1" si="5"/>
        <v>1410.8679999999999</v>
      </c>
      <c r="E130" s="193">
        <f t="shared" ca="1" si="1"/>
        <v>4.0331909150962391</v>
      </c>
    </row>
    <row r="131" spans="2:5" x14ac:dyDescent="0.25">
      <c r="B131" s="127" t="s">
        <v>148</v>
      </c>
      <c r="C131" s="123">
        <f t="shared" ca="1" si="5"/>
        <v>57.405000000000001</v>
      </c>
      <c r="D131" s="123">
        <f t="shared" ca="1" si="5"/>
        <v>1461.6949999999999</v>
      </c>
      <c r="E131" s="193">
        <f t="shared" ca="1" si="1"/>
        <v>3.9272898928983135</v>
      </c>
    </row>
    <row r="132" spans="2:5" x14ac:dyDescent="0.25">
      <c r="B132" s="127" t="s">
        <v>149</v>
      </c>
      <c r="C132" s="123">
        <f t="shared" ca="1" si="5"/>
        <v>53.01</v>
      </c>
      <c r="D132" s="123">
        <f t="shared" ca="1" si="5"/>
        <v>1468.7070000000001</v>
      </c>
      <c r="E132" s="193">
        <f t="shared" ca="1" si="1"/>
        <v>3.6092971572954982</v>
      </c>
    </row>
    <row r="133" spans="2:5" x14ac:dyDescent="0.25">
      <c r="B133" s="127" t="s">
        <v>150</v>
      </c>
      <c r="C133" s="123">
        <f t="shared" ca="1" si="5"/>
        <v>52.311</v>
      </c>
      <c r="D133" s="123">
        <f t="shared" ca="1" si="5"/>
        <v>1535.5260000000001</v>
      </c>
      <c r="E133" s="193">
        <f t="shared" ref="E133:E142" ca="1" si="6">100*(C133/D133)</f>
        <v>3.4067153535661392</v>
      </c>
    </row>
    <row r="134" spans="2:5" x14ac:dyDescent="0.25">
      <c r="B134" s="127" t="s">
        <v>151</v>
      </c>
      <c r="C134" s="123">
        <f t="shared" ca="1" si="5"/>
        <v>60.725999999999999</v>
      </c>
      <c r="D134" s="123">
        <f t="shared" ca="1" si="5"/>
        <v>1647.953</v>
      </c>
      <c r="E134" s="193">
        <f t="shared" ca="1" si="6"/>
        <v>3.6849351892924131</v>
      </c>
    </row>
    <row r="135" spans="2:5" x14ac:dyDescent="0.25">
      <c r="B135" s="127" t="s">
        <v>152</v>
      </c>
      <c r="C135" s="123">
        <f t="shared" ca="1" si="5"/>
        <v>80.546000000000006</v>
      </c>
      <c r="D135" s="123">
        <f t="shared" ca="1" si="5"/>
        <v>1768.316</v>
      </c>
      <c r="E135" s="193">
        <f t="shared" ca="1" si="6"/>
        <v>4.554955109833311</v>
      </c>
    </row>
    <row r="136" spans="2:5" x14ac:dyDescent="0.25">
      <c r="B136" s="127" t="s">
        <v>153</v>
      </c>
      <c r="C136" s="123">
        <f t="shared" ca="1" si="5"/>
        <v>92.146000000000001</v>
      </c>
      <c r="D136" s="123">
        <f t="shared" ca="1" si="5"/>
        <v>1894.7940000000001</v>
      </c>
      <c r="E136" s="193">
        <f t="shared" ca="1" si="6"/>
        <v>4.863114407159828</v>
      </c>
    </row>
    <row r="137" spans="2:5" x14ac:dyDescent="0.25">
      <c r="B137" s="127" t="s">
        <v>154</v>
      </c>
      <c r="C137" s="123">
        <f t="shared" ca="1" si="5"/>
        <v>93.050574499999996</v>
      </c>
      <c r="D137" s="123">
        <f t="shared" ca="1" si="5"/>
        <v>1969.9280349999999</v>
      </c>
      <c r="E137" s="193">
        <f t="shared" ca="1" si="6"/>
        <v>4.7235519697550776</v>
      </c>
    </row>
    <row r="138" spans="2:5" x14ac:dyDescent="0.25">
      <c r="B138" s="127" t="s">
        <v>155</v>
      </c>
      <c r="C138" s="123">
        <f t="shared" ca="1" si="5"/>
        <v>94.533580000000001</v>
      </c>
      <c r="D138" s="123">
        <f t="shared" ca="1" si="5"/>
        <v>2026.4149669999999</v>
      </c>
      <c r="E138" s="193">
        <f t="shared" ca="1" si="6"/>
        <v>4.665065227975095</v>
      </c>
    </row>
    <row r="139" spans="2:5" x14ac:dyDescent="0.25">
      <c r="B139" s="127" t="s">
        <v>156</v>
      </c>
      <c r="C139" s="123">
        <f t="shared" ca="1" si="5"/>
        <v>99.002793799999978</v>
      </c>
      <c r="D139" s="123">
        <f t="shared" ca="1" si="5"/>
        <v>2080.7258630000001</v>
      </c>
      <c r="E139" s="193">
        <f t="shared" ca="1" si="6"/>
        <v>4.758089259161574</v>
      </c>
    </row>
    <row r="140" spans="2:5" x14ac:dyDescent="0.25">
      <c r="B140" s="127" t="s">
        <v>157</v>
      </c>
      <c r="C140" s="123">
        <f t="shared" ca="1" si="5"/>
        <v>103.94823629999999</v>
      </c>
      <c r="D140" s="123">
        <f t="shared" ca="1" si="5"/>
        <v>2138.499296</v>
      </c>
      <c r="E140" s="193">
        <f t="shared" ca="1" si="6"/>
        <v>4.8608029235469985</v>
      </c>
    </row>
    <row r="141" spans="2:5" x14ac:dyDescent="0.25">
      <c r="B141" s="127" t="s">
        <v>158</v>
      </c>
      <c r="C141" s="123">
        <f t="shared" ca="1" si="5"/>
        <v>110.1694127</v>
      </c>
      <c r="D141" s="123">
        <f t="shared" ca="1" si="5"/>
        <v>2197.6166900000003</v>
      </c>
      <c r="E141" s="193">
        <f t="shared" ca="1" si="6"/>
        <v>5.0131314164709941</v>
      </c>
    </row>
    <row r="142" spans="2:5" ht="15.75" thickBot="1" x14ac:dyDescent="0.3">
      <c r="B142" s="127" t="s">
        <v>159</v>
      </c>
      <c r="C142" s="123">
        <f t="shared" ca="1" si="5"/>
        <v>117.63197450000001</v>
      </c>
      <c r="D142" s="123">
        <f t="shared" ca="1" si="5"/>
        <v>2262.6614749999999</v>
      </c>
      <c r="E142" s="193">
        <f t="shared" ca="1" si="6"/>
        <v>5.1988322512982199</v>
      </c>
    </row>
    <row r="143" spans="2:5" ht="15" customHeight="1" x14ac:dyDescent="0.25">
      <c r="B143" s="622" t="s">
        <v>160</v>
      </c>
      <c r="C143" s="623"/>
      <c r="D143" s="623"/>
      <c r="E143" s="624"/>
    </row>
    <row r="144" spans="2:5" ht="15" customHeight="1" x14ac:dyDescent="0.25">
      <c r="B144" s="617" t="s">
        <v>633</v>
      </c>
      <c r="C144" s="618"/>
      <c r="D144" s="618"/>
      <c r="E144" s="619"/>
    </row>
    <row r="145" spans="2:5" ht="15" customHeight="1" thickBot="1" x14ac:dyDescent="0.3">
      <c r="B145" s="625" t="s">
        <v>634</v>
      </c>
      <c r="C145" s="626"/>
      <c r="D145" s="626"/>
      <c r="E145" s="627"/>
    </row>
  </sheetData>
  <mergeCells count="4">
    <mergeCell ref="B2:E2"/>
    <mergeCell ref="B143:E143"/>
    <mergeCell ref="B144:E144"/>
    <mergeCell ref="B145:E145"/>
  </mergeCells>
  <phoneticPr fontId="86" type="noConversion"/>
  <hyperlinks>
    <hyperlink ref="A1" location="Contents!A1" display="Back to contents" xr:uid="{73335F35-D089-4A34-8F64-576D9C657658}"/>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codeName="Sheet2">
    <tabColor theme="6"/>
  </sheetPr>
  <dimension ref="A1:V173"/>
  <sheetViews>
    <sheetView zoomScaleNormal="100" zoomScaleSheetLayoutView="85" workbookViewId="0"/>
  </sheetViews>
  <sheetFormatPr defaultColWidth="8.77734375" defaultRowHeight="15.75" x14ac:dyDescent="0.25"/>
  <cols>
    <col min="1" max="2" width="9.21875" style="3" customWidth="1"/>
    <col min="3" max="4" width="11" style="3" bestFit="1" customWidth="1"/>
    <col min="5" max="6" width="9.77734375" style="3" customWidth="1"/>
    <col min="7" max="7" width="9.21875" style="3" customWidth="1"/>
    <col min="8" max="8" width="10.21875" style="3" customWidth="1"/>
    <col min="9" max="9" width="9.21875" style="3" customWidth="1"/>
    <col min="10" max="10" width="12.77734375" style="3" bestFit="1" customWidth="1"/>
    <col min="11" max="11" width="9.21875" style="3" customWidth="1"/>
    <col min="12" max="12" width="10.21875" style="3" customWidth="1"/>
    <col min="13" max="14" width="9.21875" style="3" customWidth="1"/>
    <col min="15" max="15" width="10" style="3" bestFit="1" customWidth="1"/>
    <col min="16" max="16" width="9.21875" style="3" customWidth="1"/>
    <col min="17" max="17" width="10.21875" style="3" bestFit="1" customWidth="1"/>
    <col min="18" max="19" width="9.21875" style="3" customWidth="1"/>
    <col min="20" max="20" width="8.77734375" style="3"/>
    <col min="21" max="22" width="9.21875" style="3" bestFit="1" customWidth="1"/>
    <col min="23" max="16384" width="8.77734375" style="3"/>
  </cols>
  <sheetData>
    <row r="1" spans="1:22" ht="33.75" customHeight="1" thickBot="1" x14ac:dyDescent="0.3">
      <c r="A1" s="5" t="s">
        <v>23</v>
      </c>
      <c r="B1" s="143"/>
      <c r="C1" s="432"/>
      <c r="D1" s="143"/>
      <c r="E1" s="143"/>
      <c r="F1" s="143"/>
      <c r="G1" s="143"/>
      <c r="H1" s="143"/>
      <c r="I1" s="143"/>
      <c r="J1" s="143"/>
      <c r="K1" s="143"/>
      <c r="L1" s="143"/>
      <c r="M1" s="143"/>
      <c r="N1" s="143"/>
      <c r="O1" s="143"/>
      <c r="P1" s="143"/>
      <c r="Q1" s="143"/>
      <c r="R1" s="143"/>
    </row>
    <row r="2" spans="1:22" s="99" customFormat="1" ht="34.5" customHeight="1" thickBot="1" x14ac:dyDescent="0.3">
      <c r="B2" s="496" t="s">
        <v>24</v>
      </c>
      <c r="C2" s="497"/>
      <c r="D2" s="497"/>
      <c r="E2" s="497"/>
      <c r="F2" s="497"/>
      <c r="G2" s="497"/>
      <c r="H2" s="497"/>
      <c r="I2" s="497"/>
      <c r="J2" s="497"/>
      <c r="K2" s="497"/>
      <c r="L2" s="497"/>
      <c r="M2" s="497"/>
      <c r="N2" s="497"/>
      <c r="O2" s="497"/>
      <c r="P2" s="497"/>
      <c r="Q2" s="497"/>
      <c r="R2" s="497"/>
      <c r="S2" s="498"/>
    </row>
    <row r="3" spans="1:22" s="101" customFormat="1" ht="38.25" customHeight="1" x14ac:dyDescent="0.25">
      <c r="B3" s="144" t="s">
        <v>25</v>
      </c>
      <c r="C3" s="499" t="s">
        <v>26</v>
      </c>
      <c r="D3" s="499" t="s">
        <v>27</v>
      </c>
      <c r="E3" s="145" t="s">
        <v>28</v>
      </c>
      <c r="F3" s="146"/>
      <c r="G3" s="146"/>
      <c r="H3" s="146"/>
      <c r="I3" s="146"/>
      <c r="J3" s="499" t="s">
        <v>29</v>
      </c>
      <c r="K3" s="499" t="s">
        <v>30</v>
      </c>
      <c r="L3" s="499" t="s">
        <v>31</v>
      </c>
      <c r="M3" s="499" t="s">
        <v>32</v>
      </c>
      <c r="N3" s="499" t="s">
        <v>33</v>
      </c>
      <c r="O3" s="499" t="s">
        <v>34</v>
      </c>
      <c r="P3" s="500" t="s">
        <v>35</v>
      </c>
      <c r="Q3" s="500" t="s">
        <v>36</v>
      </c>
      <c r="R3" s="500" t="s">
        <v>37</v>
      </c>
      <c r="S3" s="501" t="s">
        <v>38</v>
      </c>
    </row>
    <row r="4" spans="1:22" s="101" customFormat="1" ht="30.75" customHeight="1" x14ac:dyDescent="0.25">
      <c r="B4" s="144"/>
      <c r="C4" s="499"/>
      <c r="D4" s="499"/>
      <c r="E4" s="147" t="s">
        <v>39</v>
      </c>
      <c r="F4" s="147" t="s">
        <v>40</v>
      </c>
      <c r="G4" s="147" t="s">
        <v>41</v>
      </c>
      <c r="H4" s="147" t="s">
        <v>42</v>
      </c>
      <c r="I4" s="147" t="s">
        <v>43</v>
      </c>
      <c r="J4" s="499"/>
      <c r="K4" s="499"/>
      <c r="L4" s="499"/>
      <c r="M4" s="499"/>
      <c r="N4" s="499"/>
      <c r="O4" s="499"/>
      <c r="P4" s="500"/>
      <c r="Q4" s="500"/>
      <c r="R4" s="500"/>
      <c r="S4" s="502"/>
    </row>
    <row r="5" spans="1:22" ht="15.75" customHeight="1" x14ac:dyDescent="0.25">
      <c r="A5" s="148"/>
      <c r="B5" s="149" t="s">
        <v>44</v>
      </c>
      <c r="C5" s="98">
        <v>366.79500000000002</v>
      </c>
      <c r="D5" s="98">
        <v>115.99299999999999</v>
      </c>
      <c r="E5" s="98">
        <v>101.666</v>
      </c>
      <c r="F5" s="98">
        <v>52.098999999999997</v>
      </c>
      <c r="G5" s="98">
        <v>31.882999999999999</v>
      </c>
      <c r="H5" s="98">
        <v>16.774999999999999</v>
      </c>
      <c r="I5" s="98">
        <v>1.784</v>
      </c>
      <c r="J5" s="98">
        <v>0.505</v>
      </c>
      <c r="K5" s="98">
        <v>584.95899999999995</v>
      </c>
      <c r="L5" s="98">
        <v>-4.6719999999999997</v>
      </c>
      <c r="M5" s="98">
        <v>580.28700000000003</v>
      </c>
      <c r="N5" s="98">
        <v>168.251</v>
      </c>
      <c r="O5" s="98">
        <v>756.22500000000002</v>
      </c>
      <c r="P5" s="98">
        <v>169.18600000000001</v>
      </c>
      <c r="Q5" s="98">
        <v>0</v>
      </c>
      <c r="R5" s="98">
        <v>586.69000000000005</v>
      </c>
      <c r="S5" s="10">
        <v>513.25099999999998</v>
      </c>
      <c r="T5" s="18"/>
      <c r="U5" s="456"/>
      <c r="V5" s="456"/>
    </row>
    <row r="6" spans="1:22" x14ac:dyDescent="0.25">
      <c r="A6" s="148"/>
      <c r="B6" s="149" t="s">
        <v>45</v>
      </c>
      <c r="C6" s="98">
        <v>362.06400000000002</v>
      </c>
      <c r="D6" s="98">
        <v>115.307</v>
      </c>
      <c r="E6" s="98">
        <v>103.27200000000001</v>
      </c>
      <c r="F6" s="98">
        <v>57.107999999999997</v>
      </c>
      <c r="G6" s="98">
        <v>30.068999999999999</v>
      </c>
      <c r="H6" s="98">
        <v>15.255000000000001</v>
      </c>
      <c r="I6" s="98">
        <v>1.6600000000000001</v>
      </c>
      <c r="J6" s="98">
        <v>-0.216</v>
      </c>
      <c r="K6" s="98">
        <v>580.42700000000002</v>
      </c>
      <c r="L6" s="98">
        <v>-0.28100000000000003</v>
      </c>
      <c r="M6" s="98">
        <v>580.14599999999996</v>
      </c>
      <c r="N6" s="98">
        <v>168.428</v>
      </c>
      <c r="O6" s="98">
        <v>752.59900000000005</v>
      </c>
      <c r="P6" s="98">
        <v>168.738</v>
      </c>
      <c r="Q6" s="98">
        <v>0</v>
      </c>
      <c r="R6" s="98">
        <v>583.54100000000005</v>
      </c>
      <c r="S6" s="10">
        <v>511.33100000000002</v>
      </c>
      <c r="U6" s="456"/>
      <c r="V6" s="456"/>
    </row>
    <row r="7" spans="1:22" x14ac:dyDescent="0.25">
      <c r="A7" s="148"/>
      <c r="B7" s="149" t="s">
        <v>46</v>
      </c>
      <c r="C7" s="98">
        <v>356.56700000000001</v>
      </c>
      <c r="D7" s="98">
        <v>117.36199999999999</v>
      </c>
      <c r="E7" s="98">
        <v>98.197999999999993</v>
      </c>
      <c r="F7" s="98">
        <v>54.942</v>
      </c>
      <c r="G7" s="98">
        <v>24.559000000000001</v>
      </c>
      <c r="H7" s="98">
        <v>15.861000000000001</v>
      </c>
      <c r="I7" s="98">
        <v>3.4189999999999996</v>
      </c>
      <c r="J7" s="98">
        <v>-1.304</v>
      </c>
      <c r="K7" s="98">
        <v>570.82299999999998</v>
      </c>
      <c r="L7" s="98">
        <v>-0.85799999999999998</v>
      </c>
      <c r="M7" s="98">
        <v>569.96500000000003</v>
      </c>
      <c r="N7" s="98">
        <v>169.10599999999999</v>
      </c>
      <c r="O7" s="98">
        <v>738.86800000000005</v>
      </c>
      <c r="P7" s="98">
        <v>164.57300000000001</v>
      </c>
      <c r="Q7" s="98">
        <v>0</v>
      </c>
      <c r="R7" s="98">
        <v>573.96100000000001</v>
      </c>
      <c r="S7" s="10">
        <v>503.22399999999999</v>
      </c>
      <c r="U7" s="456"/>
      <c r="V7" s="456"/>
    </row>
    <row r="8" spans="1:22" x14ac:dyDescent="0.25">
      <c r="A8" s="148"/>
      <c r="B8" s="149" t="s">
        <v>47</v>
      </c>
      <c r="C8" s="98">
        <v>347.875</v>
      </c>
      <c r="D8" s="98">
        <v>118.565</v>
      </c>
      <c r="E8" s="98">
        <v>96.036000000000001</v>
      </c>
      <c r="F8" s="98">
        <v>52.433999999999997</v>
      </c>
      <c r="G8" s="98">
        <v>23.384</v>
      </c>
      <c r="H8" s="98">
        <v>17.411000000000001</v>
      </c>
      <c r="I8" s="98">
        <v>3.3290000000000002</v>
      </c>
      <c r="J8" s="98">
        <v>0.24099999999999999</v>
      </c>
      <c r="K8" s="98">
        <v>562.71699999999998</v>
      </c>
      <c r="L8" s="98">
        <v>-2.7679999999999998</v>
      </c>
      <c r="M8" s="98">
        <v>559.94899999999996</v>
      </c>
      <c r="N8" s="98">
        <v>161.06899999999999</v>
      </c>
      <c r="O8" s="98">
        <v>717.79300000000001</v>
      </c>
      <c r="P8" s="98">
        <v>155.48500000000001</v>
      </c>
      <c r="Q8" s="98">
        <v>0</v>
      </c>
      <c r="R8" s="98">
        <v>561.81600000000003</v>
      </c>
      <c r="S8" s="10">
        <v>492.72699999999998</v>
      </c>
      <c r="U8" s="456"/>
      <c r="V8" s="456"/>
    </row>
    <row r="9" spans="1:22" ht="18.75" customHeight="1" x14ac:dyDescent="0.25">
      <c r="B9" s="149" t="s">
        <v>48</v>
      </c>
      <c r="C9" s="98">
        <v>346.435</v>
      </c>
      <c r="D9" s="98">
        <v>117.85899999999999</v>
      </c>
      <c r="E9" s="98">
        <v>90.795000000000002</v>
      </c>
      <c r="F9" s="98">
        <v>48.456000000000003</v>
      </c>
      <c r="G9" s="98">
        <v>21.957999999999998</v>
      </c>
      <c r="H9" s="98">
        <v>17.521000000000001</v>
      </c>
      <c r="I9" s="98">
        <v>3.2850000000000001</v>
      </c>
      <c r="J9" s="98">
        <v>1.4019999999999999</v>
      </c>
      <c r="K9" s="98">
        <v>556.49099999999999</v>
      </c>
      <c r="L9" s="98">
        <v>-7.6040000000000001</v>
      </c>
      <c r="M9" s="98">
        <v>548.88699999999994</v>
      </c>
      <c r="N9" s="98">
        <v>152.66900000000001</v>
      </c>
      <c r="O9" s="98">
        <v>700.23400000000004</v>
      </c>
      <c r="P9" s="98">
        <v>149.46600000000001</v>
      </c>
      <c r="Q9" s="98">
        <v>0</v>
      </c>
      <c r="R9" s="98">
        <v>550.45100000000002</v>
      </c>
      <c r="S9" s="10">
        <v>483.02300000000002</v>
      </c>
      <c r="U9" s="456"/>
      <c r="V9" s="456"/>
    </row>
    <row r="10" spans="1:22" x14ac:dyDescent="0.25">
      <c r="B10" s="149" t="s">
        <v>49</v>
      </c>
      <c r="C10" s="98">
        <v>345.97199999999998</v>
      </c>
      <c r="D10" s="98">
        <v>117.61</v>
      </c>
      <c r="E10" s="98">
        <v>87.418000000000006</v>
      </c>
      <c r="F10" s="98">
        <v>46.750999999999998</v>
      </c>
      <c r="G10" s="98">
        <v>21.178000000000001</v>
      </c>
      <c r="H10" s="98">
        <v>16.507000000000001</v>
      </c>
      <c r="I10" s="98">
        <v>3.2560000000000002</v>
      </c>
      <c r="J10" s="98">
        <v>0.53300000000000003</v>
      </c>
      <c r="K10" s="98">
        <v>551.53300000000002</v>
      </c>
      <c r="L10" s="98">
        <v>-7.7519999999999998</v>
      </c>
      <c r="M10" s="98">
        <v>543.78099999999995</v>
      </c>
      <c r="N10" s="98">
        <v>151.80500000000001</v>
      </c>
      <c r="O10" s="98">
        <v>698.82600000000002</v>
      </c>
      <c r="P10" s="98">
        <v>149.70599999999999</v>
      </c>
      <c r="Q10" s="98">
        <v>0</v>
      </c>
      <c r="R10" s="98">
        <v>548.85900000000004</v>
      </c>
      <c r="S10" s="10">
        <v>480.94200000000001</v>
      </c>
      <c r="U10" s="456"/>
      <c r="V10" s="456"/>
    </row>
    <row r="11" spans="1:22" x14ac:dyDescent="0.25">
      <c r="B11" s="149" t="s">
        <v>50</v>
      </c>
      <c r="C11" s="98">
        <v>347.113</v>
      </c>
      <c r="D11" s="98">
        <v>118.717</v>
      </c>
      <c r="E11" s="98">
        <v>87.975999999999999</v>
      </c>
      <c r="F11" s="98">
        <v>45.581000000000003</v>
      </c>
      <c r="G11" s="98">
        <v>21.321000000000002</v>
      </c>
      <c r="H11" s="98">
        <v>18.129000000000001</v>
      </c>
      <c r="I11" s="98">
        <v>3.2889999999999997</v>
      </c>
      <c r="J11" s="98">
        <v>0.77300000000000002</v>
      </c>
      <c r="K11" s="98">
        <v>554.57899999999995</v>
      </c>
      <c r="L11" s="98">
        <v>-8.5299999999999994</v>
      </c>
      <c r="M11" s="98">
        <v>546.04899999999998</v>
      </c>
      <c r="N11" s="98">
        <v>151.59700000000001</v>
      </c>
      <c r="O11" s="98">
        <v>703.47</v>
      </c>
      <c r="P11" s="98">
        <v>153.65100000000001</v>
      </c>
      <c r="Q11" s="98">
        <v>0</v>
      </c>
      <c r="R11" s="98">
        <v>549.54</v>
      </c>
      <c r="S11" s="10">
        <v>482.029</v>
      </c>
      <c r="U11" s="456"/>
      <c r="V11" s="456"/>
    </row>
    <row r="12" spans="1:22" x14ac:dyDescent="0.25">
      <c r="B12" s="149" t="s">
        <v>51</v>
      </c>
      <c r="C12" s="98">
        <v>349.90899999999999</v>
      </c>
      <c r="D12" s="98">
        <v>119.548</v>
      </c>
      <c r="E12" s="98">
        <v>86.66</v>
      </c>
      <c r="F12" s="98">
        <v>45.414000000000001</v>
      </c>
      <c r="G12" s="98">
        <v>20.128</v>
      </c>
      <c r="H12" s="98">
        <v>17.923999999999999</v>
      </c>
      <c r="I12" s="98">
        <v>3.3780000000000001</v>
      </c>
      <c r="J12" s="98">
        <v>-0.32200000000000001</v>
      </c>
      <c r="K12" s="98">
        <v>555.79499999999996</v>
      </c>
      <c r="L12" s="98">
        <v>-5.1210000000000004</v>
      </c>
      <c r="M12" s="98">
        <v>550.67399999999998</v>
      </c>
      <c r="N12" s="98">
        <v>157.88200000000001</v>
      </c>
      <c r="O12" s="98">
        <v>709.15599999999995</v>
      </c>
      <c r="P12" s="98">
        <v>157.47200000000001</v>
      </c>
      <c r="Q12" s="98">
        <v>0</v>
      </c>
      <c r="R12" s="98">
        <v>551.37199999999996</v>
      </c>
      <c r="S12" s="10">
        <v>484.18</v>
      </c>
      <c r="U12" s="456"/>
      <c r="V12" s="456"/>
    </row>
    <row r="13" spans="1:22" ht="18.75" customHeight="1" x14ac:dyDescent="0.25">
      <c r="B13" s="149" t="s">
        <v>52</v>
      </c>
      <c r="C13" s="98">
        <v>349.45</v>
      </c>
      <c r="D13" s="98">
        <v>117.946</v>
      </c>
      <c r="E13" s="98">
        <v>90.007000000000005</v>
      </c>
      <c r="F13" s="98">
        <v>47.158999999999999</v>
      </c>
      <c r="G13" s="98">
        <v>20.934999999999999</v>
      </c>
      <c r="H13" s="98">
        <v>18.677</v>
      </c>
      <c r="I13" s="98">
        <v>3.4220000000000002</v>
      </c>
      <c r="J13" s="98">
        <v>-0.48</v>
      </c>
      <c r="K13" s="98">
        <v>556.923</v>
      </c>
      <c r="L13" s="98">
        <v>-2.4060000000000001</v>
      </c>
      <c r="M13" s="98">
        <v>554.51700000000005</v>
      </c>
      <c r="N13" s="98">
        <v>157.93799999999999</v>
      </c>
      <c r="O13" s="98">
        <v>715.447</v>
      </c>
      <c r="P13" s="98">
        <v>159.13499999999999</v>
      </c>
      <c r="Q13" s="98">
        <v>0</v>
      </c>
      <c r="R13" s="98">
        <v>556.00199999999995</v>
      </c>
      <c r="S13" s="10">
        <v>488.69900000000001</v>
      </c>
      <c r="U13" s="456"/>
      <c r="V13" s="456"/>
    </row>
    <row r="14" spans="1:22" x14ac:dyDescent="0.25">
      <c r="B14" s="149" t="s">
        <v>53</v>
      </c>
      <c r="C14" s="98">
        <v>358.96800000000002</v>
      </c>
      <c r="D14" s="98">
        <v>118.254</v>
      </c>
      <c r="E14" s="98">
        <v>87.938000000000002</v>
      </c>
      <c r="F14" s="98">
        <v>46.055</v>
      </c>
      <c r="G14" s="98">
        <v>21.504999999999999</v>
      </c>
      <c r="H14" s="98">
        <v>17.329000000000001</v>
      </c>
      <c r="I14" s="98">
        <v>3.4</v>
      </c>
      <c r="J14" s="98">
        <v>-0.745</v>
      </c>
      <c r="K14" s="98">
        <v>564.41499999999996</v>
      </c>
      <c r="L14" s="98">
        <v>-1.1279999999999999</v>
      </c>
      <c r="M14" s="98">
        <v>563.28700000000003</v>
      </c>
      <c r="N14" s="98">
        <v>162.47300000000001</v>
      </c>
      <c r="O14" s="98">
        <v>726.66899999999998</v>
      </c>
      <c r="P14" s="98">
        <v>163.97800000000001</v>
      </c>
      <c r="Q14" s="98">
        <v>0</v>
      </c>
      <c r="R14" s="98">
        <v>562.35299999999995</v>
      </c>
      <c r="S14" s="10">
        <v>494.93599999999998</v>
      </c>
      <c r="U14" s="456"/>
      <c r="V14" s="456"/>
    </row>
    <row r="15" spans="1:22" x14ac:dyDescent="0.25">
      <c r="B15" s="149" t="s">
        <v>54</v>
      </c>
      <c r="C15" s="98">
        <v>359.80099999999999</v>
      </c>
      <c r="D15" s="98">
        <v>118.60899999999999</v>
      </c>
      <c r="E15" s="98">
        <v>90.700999999999993</v>
      </c>
      <c r="F15" s="98">
        <v>47.527000000000001</v>
      </c>
      <c r="G15" s="98">
        <v>22.204000000000001</v>
      </c>
      <c r="H15" s="98">
        <v>17.948</v>
      </c>
      <c r="I15" s="98">
        <v>3.383</v>
      </c>
      <c r="J15" s="98">
        <v>0.34599999999999997</v>
      </c>
      <c r="K15" s="98">
        <v>569.45699999999999</v>
      </c>
      <c r="L15" s="98">
        <v>-0.98899999999999999</v>
      </c>
      <c r="M15" s="98">
        <v>568.46799999999996</v>
      </c>
      <c r="N15" s="98">
        <v>164.197</v>
      </c>
      <c r="O15" s="98">
        <v>735.14200000000005</v>
      </c>
      <c r="P15" s="98">
        <v>169.102</v>
      </c>
      <c r="Q15" s="98">
        <v>0</v>
      </c>
      <c r="R15" s="98">
        <v>565.65899999999999</v>
      </c>
      <c r="S15" s="10">
        <v>498.16699999999997</v>
      </c>
      <c r="U15" s="456"/>
      <c r="V15" s="456"/>
    </row>
    <row r="16" spans="1:22" x14ac:dyDescent="0.25">
      <c r="B16" s="149" t="s">
        <v>55</v>
      </c>
      <c r="C16" s="98">
        <v>358.90499999999997</v>
      </c>
      <c r="D16" s="98">
        <v>118.81699999999999</v>
      </c>
      <c r="E16" s="98">
        <v>92.57</v>
      </c>
      <c r="F16" s="98">
        <v>50.337000000000003</v>
      </c>
      <c r="G16" s="98">
        <v>21.611999999999998</v>
      </c>
      <c r="H16" s="98">
        <v>17.521999999999998</v>
      </c>
      <c r="I16" s="98">
        <v>3.262</v>
      </c>
      <c r="J16" s="98">
        <v>0.36399999999999999</v>
      </c>
      <c r="K16" s="98">
        <v>570.65599999999995</v>
      </c>
      <c r="L16" s="98">
        <v>-2.5019999999999998</v>
      </c>
      <c r="M16" s="98">
        <v>568.154</v>
      </c>
      <c r="N16" s="98">
        <v>167.102</v>
      </c>
      <c r="O16" s="98">
        <v>737.22799999999995</v>
      </c>
      <c r="P16" s="98">
        <v>170.87100000000001</v>
      </c>
      <c r="Q16" s="98">
        <v>0</v>
      </c>
      <c r="R16" s="98">
        <v>565.94500000000005</v>
      </c>
      <c r="S16" s="10">
        <v>498.90600000000001</v>
      </c>
      <c r="U16" s="456"/>
      <c r="V16" s="456"/>
    </row>
    <row r="17" spans="2:22" ht="18.75" customHeight="1" x14ac:dyDescent="0.25">
      <c r="B17" s="149" t="s">
        <v>56</v>
      </c>
      <c r="C17" s="98">
        <v>355.24099999999999</v>
      </c>
      <c r="D17" s="98">
        <v>119.224</v>
      </c>
      <c r="E17" s="98">
        <v>89.358000000000004</v>
      </c>
      <c r="F17" s="98">
        <v>47.06</v>
      </c>
      <c r="G17" s="98">
        <v>20.977</v>
      </c>
      <c r="H17" s="98">
        <v>18.451000000000001</v>
      </c>
      <c r="I17" s="98">
        <v>3.161</v>
      </c>
      <c r="J17" s="98">
        <v>-2.778</v>
      </c>
      <c r="K17" s="98">
        <v>561.04499999999996</v>
      </c>
      <c r="L17" s="98">
        <v>-6.7000000000000004E-2</v>
      </c>
      <c r="M17" s="98">
        <v>560.97799999999995</v>
      </c>
      <c r="N17" s="98">
        <v>175.38800000000001</v>
      </c>
      <c r="O17" s="98">
        <v>734.62400000000002</v>
      </c>
      <c r="P17" s="98">
        <v>167.39500000000001</v>
      </c>
      <c r="Q17" s="98">
        <v>0</v>
      </c>
      <c r="R17" s="98">
        <v>566.87300000000005</v>
      </c>
      <c r="S17" s="10">
        <v>500.07799999999997</v>
      </c>
      <c r="U17" s="456"/>
      <c r="V17" s="456"/>
    </row>
    <row r="18" spans="2:22" x14ac:dyDescent="0.25">
      <c r="B18" s="149" t="s">
        <v>57</v>
      </c>
      <c r="C18" s="98">
        <v>353.87200000000001</v>
      </c>
      <c r="D18" s="98">
        <v>117.52200000000001</v>
      </c>
      <c r="E18" s="98">
        <v>88.766999999999996</v>
      </c>
      <c r="F18" s="98">
        <v>49.334000000000003</v>
      </c>
      <c r="G18" s="98">
        <v>20.431999999999999</v>
      </c>
      <c r="H18" s="98">
        <v>15.951000000000001</v>
      </c>
      <c r="I18" s="98">
        <v>3.173</v>
      </c>
      <c r="J18" s="98">
        <v>0.45300000000000001</v>
      </c>
      <c r="K18" s="98">
        <v>560.61400000000003</v>
      </c>
      <c r="L18" s="98">
        <v>5.0049999999999999</v>
      </c>
      <c r="M18" s="98">
        <v>565.61900000000003</v>
      </c>
      <c r="N18" s="98">
        <v>171.89099999999999</v>
      </c>
      <c r="O18" s="98">
        <v>738.77200000000005</v>
      </c>
      <c r="P18" s="98">
        <v>171.70500000000001</v>
      </c>
      <c r="Q18" s="98">
        <v>0</v>
      </c>
      <c r="R18" s="98">
        <v>566.601</v>
      </c>
      <c r="S18" s="10">
        <v>500.834</v>
      </c>
      <c r="U18" s="456"/>
      <c r="V18" s="456"/>
    </row>
    <row r="19" spans="2:22" x14ac:dyDescent="0.25">
      <c r="B19" s="149" t="s">
        <v>58</v>
      </c>
      <c r="C19" s="98">
        <v>354.428</v>
      </c>
      <c r="D19" s="98">
        <v>117.292</v>
      </c>
      <c r="E19" s="98">
        <v>90.686999999999998</v>
      </c>
      <c r="F19" s="98">
        <v>50.838999999999999</v>
      </c>
      <c r="G19" s="98">
        <v>20.677</v>
      </c>
      <c r="H19" s="98">
        <v>16.181999999999999</v>
      </c>
      <c r="I19" s="98">
        <v>3.016</v>
      </c>
      <c r="J19" s="98">
        <v>1.5469999999999999</v>
      </c>
      <c r="K19" s="98">
        <v>563.95399999999995</v>
      </c>
      <c r="L19" s="98">
        <v>0.67200000000000004</v>
      </c>
      <c r="M19" s="98">
        <v>564.62599999999998</v>
      </c>
      <c r="N19" s="98">
        <v>173.28299999999999</v>
      </c>
      <c r="O19" s="98">
        <v>738.61300000000006</v>
      </c>
      <c r="P19" s="98">
        <v>170.584</v>
      </c>
      <c r="Q19" s="98">
        <v>0</v>
      </c>
      <c r="R19" s="98">
        <v>567.58600000000001</v>
      </c>
      <c r="S19" s="10">
        <v>502.815</v>
      </c>
      <c r="U19" s="456"/>
      <c r="V19" s="456"/>
    </row>
    <row r="20" spans="2:22" x14ac:dyDescent="0.25">
      <c r="B20" s="149" t="s">
        <v>59</v>
      </c>
      <c r="C20" s="98">
        <v>354.64600000000002</v>
      </c>
      <c r="D20" s="98">
        <v>118.072</v>
      </c>
      <c r="E20" s="98">
        <v>91.790999999999997</v>
      </c>
      <c r="F20" s="98">
        <v>52.186</v>
      </c>
      <c r="G20" s="98">
        <v>20.643999999999998</v>
      </c>
      <c r="H20" s="98">
        <v>15.922000000000001</v>
      </c>
      <c r="I20" s="98">
        <v>2.9510000000000001</v>
      </c>
      <c r="J20" s="98">
        <v>3.0000000000000001E-3</v>
      </c>
      <c r="K20" s="98">
        <v>564.51199999999994</v>
      </c>
      <c r="L20" s="98">
        <v>-5.18</v>
      </c>
      <c r="M20" s="98">
        <v>559.33199999999999</v>
      </c>
      <c r="N20" s="98">
        <v>175.42699999999999</v>
      </c>
      <c r="O20" s="98">
        <v>740.1</v>
      </c>
      <c r="P20" s="98">
        <v>171.578</v>
      </c>
      <c r="Q20" s="98">
        <v>0</v>
      </c>
      <c r="R20" s="98">
        <v>568.05600000000004</v>
      </c>
      <c r="S20" s="10">
        <v>503.93900000000002</v>
      </c>
      <c r="U20" s="456"/>
      <c r="V20" s="456"/>
    </row>
    <row r="21" spans="2:22" ht="18.75" customHeight="1" x14ac:dyDescent="0.25">
      <c r="B21" s="149" t="s">
        <v>60</v>
      </c>
      <c r="C21" s="98">
        <v>354.91800000000001</v>
      </c>
      <c r="D21" s="98">
        <v>121.47199999999999</v>
      </c>
      <c r="E21" s="98">
        <v>93.206999999999994</v>
      </c>
      <c r="F21" s="98">
        <v>53.781999999999996</v>
      </c>
      <c r="G21" s="98">
        <v>19.823</v>
      </c>
      <c r="H21" s="98">
        <v>16.542000000000002</v>
      </c>
      <c r="I21" s="98">
        <v>2.8370000000000002</v>
      </c>
      <c r="J21" s="98">
        <v>-2.133</v>
      </c>
      <c r="K21" s="98">
        <v>567.46400000000006</v>
      </c>
      <c r="L21" s="98">
        <v>-5.5350000000000001</v>
      </c>
      <c r="M21" s="98">
        <v>561.92899999999997</v>
      </c>
      <c r="N21" s="98">
        <v>181.04900000000001</v>
      </c>
      <c r="O21" s="98">
        <v>747.40899999999999</v>
      </c>
      <c r="P21" s="98">
        <v>173.5</v>
      </c>
      <c r="Q21" s="98">
        <v>0</v>
      </c>
      <c r="R21" s="98">
        <v>573.41600000000005</v>
      </c>
      <c r="S21" s="10">
        <v>509.20600000000002</v>
      </c>
      <c r="U21" s="456"/>
      <c r="V21" s="456"/>
    </row>
    <row r="22" spans="2:22" x14ac:dyDescent="0.25">
      <c r="B22" s="149" t="s">
        <v>61</v>
      </c>
      <c r="C22" s="98">
        <v>358.709</v>
      </c>
      <c r="D22" s="98">
        <v>118.038</v>
      </c>
      <c r="E22" s="98">
        <v>90.462000000000003</v>
      </c>
      <c r="F22" s="98">
        <v>51.078000000000003</v>
      </c>
      <c r="G22" s="98">
        <v>20.273</v>
      </c>
      <c r="H22" s="98">
        <v>16.224</v>
      </c>
      <c r="I22" s="98">
        <v>2.8679999999999999</v>
      </c>
      <c r="J22" s="98">
        <v>0.67200000000000004</v>
      </c>
      <c r="K22" s="98">
        <v>567.88099999999997</v>
      </c>
      <c r="L22" s="98">
        <v>8.0760000000000005</v>
      </c>
      <c r="M22" s="98">
        <v>575.95699999999999</v>
      </c>
      <c r="N22" s="98">
        <v>171.42500000000001</v>
      </c>
      <c r="O22" s="98">
        <v>750.10599999999999</v>
      </c>
      <c r="P22" s="98">
        <v>176.34200000000001</v>
      </c>
      <c r="Q22" s="98">
        <v>0</v>
      </c>
      <c r="R22" s="98">
        <v>573.11199999999997</v>
      </c>
      <c r="S22" s="10">
        <v>509.37799999999999</v>
      </c>
      <c r="U22" s="456"/>
      <c r="V22" s="456"/>
    </row>
    <row r="23" spans="2:22" x14ac:dyDescent="0.25">
      <c r="B23" s="149" t="s">
        <v>62</v>
      </c>
      <c r="C23" s="98">
        <v>363.76600000000002</v>
      </c>
      <c r="D23" s="98">
        <v>119.084</v>
      </c>
      <c r="E23" s="98">
        <v>89.953999999999994</v>
      </c>
      <c r="F23" s="98">
        <v>51.746000000000002</v>
      </c>
      <c r="G23" s="98">
        <v>20.917000000000002</v>
      </c>
      <c r="H23" s="98">
        <v>14.404999999999999</v>
      </c>
      <c r="I23" s="98">
        <v>2.8089999999999997</v>
      </c>
      <c r="J23" s="98">
        <v>6.6000000000000003E-2</v>
      </c>
      <c r="K23" s="98">
        <v>572.87</v>
      </c>
      <c r="L23" s="98">
        <v>8.1579999999999995</v>
      </c>
      <c r="M23" s="98">
        <v>581.02800000000002</v>
      </c>
      <c r="N23" s="98">
        <v>176.16</v>
      </c>
      <c r="O23" s="98">
        <v>754.67100000000005</v>
      </c>
      <c r="P23" s="98">
        <v>175.108</v>
      </c>
      <c r="Q23" s="98">
        <v>0</v>
      </c>
      <c r="R23" s="98">
        <v>579.05100000000004</v>
      </c>
      <c r="S23" s="10">
        <v>515.08399999999995</v>
      </c>
      <c r="U23" s="456"/>
      <c r="V23" s="456"/>
    </row>
    <row r="24" spans="2:22" x14ac:dyDescent="0.25">
      <c r="B24" s="149" t="s">
        <v>63</v>
      </c>
      <c r="C24" s="98">
        <v>368.77499999999998</v>
      </c>
      <c r="D24" s="98">
        <v>120.42700000000001</v>
      </c>
      <c r="E24" s="98">
        <v>94.36</v>
      </c>
      <c r="F24" s="98">
        <v>55.124000000000002</v>
      </c>
      <c r="G24" s="98">
        <v>21.463999999999999</v>
      </c>
      <c r="H24" s="98">
        <v>14.757999999999999</v>
      </c>
      <c r="I24" s="98">
        <v>2.782</v>
      </c>
      <c r="J24" s="98">
        <v>-0.214</v>
      </c>
      <c r="K24" s="98">
        <v>583.34799999999996</v>
      </c>
      <c r="L24" s="98">
        <v>-6.1539999999999999</v>
      </c>
      <c r="M24" s="98">
        <v>577.19399999999996</v>
      </c>
      <c r="N24" s="98">
        <v>171.077</v>
      </c>
      <c r="O24" s="98">
        <v>750.27300000000002</v>
      </c>
      <c r="P24" s="98">
        <v>171.69900000000001</v>
      </c>
      <c r="Q24" s="98">
        <v>0</v>
      </c>
      <c r="R24" s="98">
        <v>578.21500000000003</v>
      </c>
      <c r="S24" s="10">
        <v>515.40599999999995</v>
      </c>
      <c r="U24" s="456"/>
      <c r="V24" s="456"/>
    </row>
    <row r="25" spans="2:22" ht="18.75" customHeight="1" x14ac:dyDescent="0.25">
      <c r="B25" s="149" t="s">
        <v>64</v>
      </c>
      <c r="C25" s="98">
        <v>365.63</v>
      </c>
      <c r="D25" s="98">
        <v>118.91500000000001</v>
      </c>
      <c r="E25" s="98">
        <v>92.805999999999997</v>
      </c>
      <c r="F25" s="98">
        <v>53.731999999999999</v>
      </c>
      <c r="G25" s="98">
        <v>21.513000000000002</v>
      </c>
      <c r="H25" s="98">
        <v>14.61</v>
      </c>
      <c r="I25" s="98">
        <v>2.7889999999999997</v>
      </c>
      <c r="J25" s="98">
        <v>0.754</v>
      </c>
      <c r="K25" s="98">
        <v>578.10500000000002</v>
      </c>
      <c r="L25" s="98">
        <v>-0.73599999999999999</v>
      </c>
      <c r="M25" s="98">
        <v>577.36900000000003</v>
      </c>
      <c r="N25" s="98">
        <v>175.68</v>
      </c>
      <c r="O25" s="98">
        <v>753.62400000000002</v>
      </c>
      <c r="P25" s="98">
        <v>173.45</v>
      </c>
      <c r="Q25" s="98">
        <v>0</v>
      </c>
      <c r="R25" s="98">
        <v>579.74900000000002</v>
      </c>
      <c r="S25" s="10">
        <v>516.59400000000005</v>
      </c>
      <c r="U25" s="456"/>
      <c r="V25" s="456"/>
    </row>
    <row r="26" spans="2:22" x14ac:dyDescent="0.25">
      <c r="B26" s="149" t="s">
        <v>65</v>
      </c>
      <c r="C26" s="98">
        <v>368.09699999999998</v>
      </c>
      <c r="D26" s="98">
        <v>119.339</v>
      </c>
      <c r="E26" s="98">
        <v>95.37</v>
      </c>
      <c r="F26" s="98">
        <v>54.767000000000003</v>
      </c>
      <c r="G26" s="98">
        <v>23.611000000000001</v>
      </c>
      <c r="H26" s="98">
        <v>14.163</v>
      </c>
      <c r="I26" s="98">
        <v>2.6669999999999998</v>
      </c>
      <c r="J26" s="98">
        <v>3.6190000000000002</v>
      </c>
      <c r="K26" s="98">
        <v>586.42499999999995</v>
      </c>
      <c r="L26" s="98">
        <v>1.4670000000000001</v>
      </c>
      <c r="M26" s="98">
        <v>587.89200000000005</v>
      </c>
      <c r="N26" s="98">
        <v>176.643</v>
      </c>
      <c r="O26" s="98">
        <v>765.91300000000001</v>
      </c>
      <c r="P26" s="98">
        <v>181.63900000000001</v>
      </c>
      <c r="Q26" s="98">
        <v>0</v>
      </c>
      <c r="R26" s="98">
        <v>583.60500000000002</v>
      </c>
      <c r="S26" s="10">
        <v>520.29600000000005</v>
      </c>
      <c r="U26" s="456"/>
      <c r="V26" s="456"/>
    </row>
    <row r="27" spans="2:22" x14ac:dyDescent="0.25">
      <c r="B27" s="149" t="s">
        <v>66</v>
      </c>
      <c r="C27" s="98">
        <v>371.89699999999999</v>
      </c>
      <c r="D27" s="98">
        <v>119.283</v>
      </c>
      <c r="E27" s="98">
        <v>97.805999999999997</v>
      </c>
      <c r="F27" s="98">
        <v>56.747</v>
      </c>
      <c r="G27" s="98">
        <v>23.763000000000002</v>
      </c>
      <c r="H27" s="98">
        <v>14.430999999999999</v>
      </c>
      <c r="I27" s="98">
        <v>2.6560000000000001</v>
      </c>
      <c r="J27" s="98">
        <v>-1.784</v>
      </c>
      <c r="K27" s="98">
        <v>587.202</v>
      </c>
      <c r="L27" s="98">
        <v>-0.83599999999999997</v>
      </c>
      <c r="M27" s="98">
        <v>586.36599999999999</v>
      </c>
      <c r="N27" s="98">
        <v>177.535</v>
      </c>
      <c r="O27" s="98">
        <v>768.87199999999996</v>
      </c>
      <c r="P27" s="98">
        <v>180.19800000000001</v>
      </c>
      <c r="Q27" s="98">
        <v>0</v>
      </c>
      <c r="R27" s="98">
        <v>588.07600000000002</v>
      </c>
      <c r="S27" s="10">
        <v>523.66499999999996</v>
      </c>
      <c r="U27" s="456"/>
      <c r="V27" s="456"/>
    </row>
    <row r="28" spans="2:22" x14ac:dyDescent="0.25">
      <c r="B28" s="149" t="s">
        <v>67</v>
      </c>
      <c r="C28" s="98">
        <v>372.37</v>
      </c>
      <c r="D28" s="98">
        <v>121.652</v>
      </c>
      <c r="E28" s="98">
        <v>97.433000000000007</v>
      </c>
      <c r="F28" s="98">
        <v>56.008000000000003</v>
      </c>
      <c r="G28" s="98">
        <v>23.472000000000001</v>
      </c>
      <c r="H28" s="98">
        <v>15.090999999999999</v>
      </c>
      <c r="I28" s="98">
        <v>2.665</v>
      </c>
      <c r="J28" s="98">
        <v>3.988</v>
      </c>
      <c r="K28" s="98">
        <v>595.44299999999998</v>
      </c>
      <c r="L28" s="98">
        <v>0.753</v>
      </c>
      <c r="M28" s="98">
        <v>596.19600000000003</v>
      </c>
      <c r="N28" s="98">
        <v>172.84200000000001</v>
      </c>
      <c r="O28" s="98">
        <v>776.14400000000001</v>
      </c>
      <c r="P28" s="98">
        <v>183.50899999999999</v>
      </c>
      <c r="Q28" s="98">
        <v>0</v>
      </c>
      <c r="R28" s="98">
        <v>591.95399999999995</v>
      </c>
      <c r="S28" s="10">
        <v>527.22699999999998</v>
      </c>
      <c r="U28" s="456"/>
      <c r="V28" s="456"/>
    </row>
    <row r="29" spans="2:22" ht="18.75" customHeight="1" x14ac:dyDescent="0.25">
      <c r="B29" s="149" t="s">
        <v>68</v>
      </c>
      <c r="C29" s="98">
        <v>373.60500000000002</v>
      </c>
      <c r="D29" s="98">
        <v>122.173</v>
      </c>
      <c r="E29" s="98">
        <v>100.986</v>
      </c>
      <c r="F29" s="98">
        <v>56.780999999999999</v>
      </c>
      <c r="G29" s="98">
        <v>24.241</v>
      </c>
      <c r="H29" s="98">
        <v>17.024000000000001</v>
      </c>
      <c r="I29" s="98">
        <v>2.7989999999999999</v>
      </c>
      <c r="J29" s="98">
        <v>1.0249999999999999</v>
      </c>
      <c r="K29" s="98">
        <v>597.78899999999999</v>
      </c>
      <c r="L29" s="98">
        <v>9.2999999999999999E-2</v>
      </c>
      <c r="M29" s="98">
        <v>597.88199999999995</v>
      </c>
      <c r="N29" s="98">
        <v>175.84399999999999</v>
      </c>
      <c r="O29" s="98">
        <v>780.40300000000002</v>
      </c>
      <c r="P29" s="98">
        <v>183.053</v>
      </c>
      <c r="Q29" s="98">
        <v>0</v>
      </c>
      <c r="R29" s="98">
        <v>596.69600000000003</v>
      </c>
      <c r="S29" s="10">
        <v>531.596</v>
      </c>
      <c r="U29" s="456"/>
      <c r="V29" s="456"/>
    </row>
    <row r="30" spans="2:22" x14ac:dyDescent="0.25">
      <c r="B30" s="149" t="s">
        <v>69</v>
      </c>
      <c r="C30" s="98">
        <v>376.57</v>
      </c>
      <c r="D30" s="98">
        <v>122.833</v>
      </c>
      <c r="E30" s="98">
        <v>101.232</v>
      </c>
      <c r="F30" s="98">
        <v>58.52</v>
      </c>
      <c r="G30" s="98">
        <v>23.782</v>
      </c>
      <c r="H30" s="98">
        <v>15.597</v>
      </c>
      <c r="I30" s="98">
        <v>3.1479999999999997</v>
      </c>
      <c r="J30" s="98">
        <v>-3.3839999999999999</v>
      </c>
      <c r="K30" s="98">
        <v>597.25099999999998</v>
      </c>
      <c r="L30" s="98">
        <v>6.2930000000000001</v>
      </c>
      <c r="M30" s="98">
        <v>603.54399999999998</v>
      </c>
      <c r="N30" s="98">
        <v>176.75299999999999</v>
      </c>
      <c r="O30" s="98">
        <v>786.32899999999995</v>
      </c>
      <c r="P30" s="98">
        <v>183.399</v>
      </c>
      <c r="Q30" s="98">
        <v>0</v>
      </c>
      <c r="R30" s="98">
        <v>602.30999999999995</v>
      </c>
      <c r="S30" s="10">
        <v>536.95299999999997</v>
      </c>
      <c r="U30" s="456"/>
      <c r="V30" s="456"/>
    </row>
    <row r="31" spans="2:22" x14ac:dyDescent="0.25">
      <c r="B31" s="149" t="s">
        <v>70</v>
      </c>
      <c r="C31" s="98">
        <v>383.05900000000003</v>
      </c>
      <c r="D31" s="98">
        <v>122.88</v>
      </c>
      <c r="E31" s="98">
        <v>103.142</v>
      </c>
      <c r="F31" s="98">
        <v>59.207999999999998</v>
      </c>
      <c r="G31" s="98">
        <v>24.478999999999999</v>
      </c>
      <c r="H31" s="98">
        <v>15.999000000000001</v>
      </c>
      <c r="I31" s="98">
        <v>3.2890000000000001</v>
      </c>
      <c r="J31" s="98">
        <v>1.413</v>
      </c>
      <c r="K31" s="98">
        <v>610.49400000000003</v>
      </c>
      <c r="L31" s="98">
        <v>6.5640000000000001</v>
      </c>
      <c r="M31" s="98">
        <v>617.05799999999999</v>
      </c>
      <c r="N31" s="98">
        <v>178.05099999999999</v>
      </c>
      <c r="O31" s="98">
        <v>796.19200000000001</v>
      </c>
      <c r="P31" s="98">
        <v>188.31700000000001</v>
      </c>
      <c r="Q31" s="98">
        <v>0</v>
      </c>
      <c r="R31" s="98">
        <v>607.21299999999997</v>
      </c>
      <c r="S31" s="10">
        <v>542.09900000000005</v>
      </c>
      <c r="U31" s="456"/>
      <c r="V31" s="456"/>
    </row>
    <row r="32" spans="2:22" x14ac:dyDescent="0.25">
      <c r="B32" s="149" t="s">
        <v>71</v>
      </c>
      <c r="C32" s="98">
        <v>385.67899999999997</v>
      </c>
      <c r="D32" s="98">
        <v>122.44799999999999</v>
      </c>
      <c r="E32" s="98">
        <v>106.14700000000001</v>
      </c>
      <c r="F32" s="98">
        <v>61.216999999999999</v>
      </c>
      <c r="G32" s="98">
        <v>24.617999999999999</v>
      </c>
      <c r="H32" s="98">
        <v>16.809999999999999</v>
      </c>
      <c r="I32" s="98">
        <v>3.3319999999999999</v>
      </c>
      <c r="J32" s="98">
        <v>5.8890000000000002</v>
      </c>
      <c r="K32" s="98">
        <v>620.16300000000001</v>
      </c>
      <c r="L32" s="98">
        <v>7.9749999999999996</v>
      </c>
      <c r="M32" s="98">
        <v>628.13800000000003</v>
      </c>
      <c r="N32" s="98">
        <v>181.536</v>
      </c>
      <c r="O32" s="98">
        <v>812.46299999999997</v>
      </c>
      <c r="P32" s="98">
        <v>200.43600000000001</v>
      </c>
      <c r="Q32" s="98">
        <v>0</v>
      </c>
      <c r="R32" s="98">
        <v>611.22</v>
      </c>
      <c r="S32" s="10">
        <v>545.18299999999999</v>
      </c>
      <c r="U32" s="456"/>
      <c r="V32" s="456"/>
    </row>
    <row r="33" spans="2:22" ht="18.75" customHeight="1" x14ac:dyDescent="0.25">
      <c r="B33" s="149" t="s">
        <v>72</v>
      </c>
      <c r="C33" s="98">
        <v>387.50900000000001</v>
      </c>
      <c r="D33" s="98">
        <v>122.358</v>
      </c>
      <c r="E33" s="98">
        <v>110.01600000000001</v>
      </c>
      <c r="F33" s="98">
        <v>64.003</v>
      </c>
      <c r="G33" s="98">
        <v>24.847000000000001</v>
      </c>
      <c r="H33" s="98">
        <v>17.617000000000001</v>
      </c>
      <c r="I33" s="98">
        <v>3.3210000000000002</v>
      </c>
      <c r="J33" s="98">
        <v>2.4670000000000001</v>
      </c>
      <c r="K33" s="98">
        <v>622.35</v>
      </c>
      <c r="L33" s="98">
        <v>5.1130000000000004</v>
      </c>
      <c r="M33" s="98">
        <v>627.46299999999997</v>
      </c>
      <c r="N33" s="98">
        <v>181.24199999999999</v>
      </c>
      <c r="O33" s="98">
        <v>812.75400000000002</v>
      </c>
      <c r="P33" s="98">
        <v>199.03200000000001</v>
      </c>
      <c r="Q33" s="98">
        <v>0</v>
      </c>
      <c r="R33" s="98">
        <v>613.07600000000002</v>
      </c>
      <c r="S33" s="10">
        <v>546.16</v>
      </c>
      <c r="U33" s="456"/>
      <c r="V33" s="456"/>
    </row>
    <row r="34" spans="2:22" x14ac:dyDescent="0.25">
      <c r="B34" s="149" t="s">
        <v>73</v>
      </c>
      <c r="C34" s="98">
        <v>389.34</v>
      </c>
      <c r="D34" s="98">
        <v>123.90600000000001</v>
      </c>
      <c r="E34" s="98">
        <v>109.592</v>
      </c>
      <c r="F34" s="98">
        <v>63.366</v>
      </c>
      <c r="G34" s="98">
        <v>26.16</v>
      </c>
      <c r="H34" s="98">
        <v>17.074999999999999</v>
      </c>
      <c r="I34" s="98">
        <v>2.806</v>
      </c>
      <c r="J34" s="98">
        <v>-3.7999999999999999E-2</v>
      </c>
      <c r="K34" s="98">
        <v>622.79999999999995</v>
      </c>
      <c r="L34" s="98">
        <v>-5.258</v>
      </c>
      <c r="M34" s="98">
        <v>617.54200000000003</v>
      </c>
      <c r="N34" s="98">
        <v>186.95099999999999</v>
      </c>
      <c r="O34" s="98">
        <v>812.43700000000001</v>
      </c>
      <c r="P34" s="98">
        <v>195.93199999999999</v>
      </c>
      <c r="Q34" s="98">
        <v>0</v>
      </c>
      <c r="R34" s="98">
        <v>615.875</v>
      </c>
      <c r="S34" s="10">
        <v>547.61900000000003</v>
      </c>
      <c r="U34" s="456"/>
      <c r="V34" s="456"/>
    </row>
    <row r="35" spans="2:22" x14ac:dyDescent="0.25">
      <c r="B35" s="149" t="s">
        <v>74</v>
      </c>
      <c r="C35" s="98">
        <v>394.08300000000003</v>
      </c>
      <c r="D35" s="98">
        <v>124.669</v>
      </c>
      <c r="E35" s="98">
        <v>108.107</v>
      </c>
      <c r="F35" s="98">
        <v>62.704000000000001</v>
      </c>
      <c r="G35" s="98">
        <v>26.231000000000002</v>
      </c>
      <c r="H35" s="98">
        <v>15.968999999999999</v>
      </c>
      <c r="I35" s="98">
        <v>3.0060000000000002</v>
      </c>
      <c r="J35" s="98">
        <v>9.9000000000000005E-2</v>
      </c>
      <c r="K35" s="98">
        <v>626.95799999999997</v>
      </c>
      <c r="L35" s="98">
        <v>-4.6559999999999997</v>
      </c>
      <c r="M35" s="98">
        <v>622.30200000000002</v>
      </c>
      <c r="N35" s="98">
        <v>182.489</v>
      </c>
      <c r="O35" s="98">
        <v>813.59500000000003</v>
      </c>
      <c r="P35" s="98">
        <v>194.71199999999999</v>
      </c>
      <c r="Q35" s="98">
        <v>0</v>
      </c>
      <c r="R35" s="98">
        <v>618.26300000000003</v>
      </c>
      <c r="S35" s="10">
        <v>549.27499999999998</v>
      </c>
      <c r="U35" s="456"/>
      <c r="V35" s="456"/>
    </row>
    <row r="36" spans="2:22" x14ac:dyDescent="0.25">
      <c r="B36" s="149" t="s">
        <v>75</v>
      </c>
      <c r="C36" s="98">
        <v>393.00900000000001</v>
      </c>
      <c r="D36" s="98">
        <v>124.256</v>
      </c>
      <c r="E36" s="98">
        <v>111.664</v>
      </c>
      <c r="F36" s="98">
        <v>66.349999999999994</v>
      </c>
      <c r="G36" s="98">
        <v>26.27</v>
      </c>
      <c r="H36" s="98">
        <v>15.867000000000001</v>
      </c>
      <c r="I36" s="98">
        <v>2.9140000000000001</v>
      </c>
      <c r="J36" s="98">
        <v>-3.359</v>
      </c>
      <c r="K36" s="98">
        <v>625.57000000000005</v>
      </c>
      <c r="L36" s="98">
        <v>13.74</v>
      </c>
      <c r="M36" s="98">
        <v>639.30999999999995</v>
      </c>
      <c r="N36" s="98">
        <v>187.52</v>
      </c>
      <c r="O36" s="98">
        <v>825.17399999999998</v>
      </c>
      <c r="P36" s="98">
        <v>202.774</v>
      </c>
      <c r="Q36" s="98">
        <v>0</v>
      </c>
      <c r="R36" s="98">
        <v>621.96799999999996</v>
      </c>
      <c r="S36" s="10">
        <v>552.01700000000005</v>
      </c>
      <c r="U36" s="456"/>
      <c r="V36" s="456"/>
    </row>
    <row r="37" spans="2:22" ht="18.75" customHeight="1" x14ac:dyDescent="0.25">
      <c r="B37" s="149" t="s">
        <v>76</v>
      </c>
      <c r="C37" s="98">
        <v>400.67</v>
      </c>
      <c r="D37" s="98">
        <v>124.72199999999999</v>
      </c>
      <c r="E37" s="98">
        <v>113.398</v>
      </c>
      <c r="F37" s="98">
        <v>69.138999999999996</v>
      </c>
      <c r="G37" s="98">
        <v>26.756</v>
      </c>
      <c r="H37" s="98">
        <v>14.242000000000001</v>
      </c>
      <c r="I37" s="98">
        <v>2.9980000000000002</v>
      </c>
      <c r="J37" s="98">
        <v>0.42399999999999999</v>
      </c>
      <c r="K37" s="98">
        <v>639.21400000000006</v>
      </c>
      <c r="L37" s="98">
        <v>-5.6710000000000003</v>
      </c>
      <c r="M37" s="98">
        <v>633.54300000000001</v>
      </c>
      <c r="N37" s="98">
        <v>188.17099999999999</v>
      </c>
      <c r="O37" s="98">
        <v>829.29100000000005</v>
      </c>
      <c r="P37" s="98">
        <v>203.798</v>
      </c>
      <c r="Q37" s="98">
        <v>0</v>
      </c>
      <c r="R37" s="98">
        <v>625.09900000000005</v>
      </c>
      <c r="S37" s="10">
        <v>555.31899999999996</v>
      </c>
      <c r="U37" s="456"/>
      <c r="V37" s="456"/>
    </row>
    <row r="38" spans="2:22" x14ac:dyDescent="0.25">
      <c r="B38" s="149" t="s">
        <v>77</v>
      </c>
      <c r="C38" s="98">
        <v>404.238</v>
      </c>
      <c r="D38" s="98">
        <v>124.943</v>
      </c>
      <c r="E38" s="98">
        <v>115.41</v>
      </c>
      <c r="F38" s="98">
        <v>68.302000000000007</v>
      </c>
      <c r="G38" s="98">
        <v>27.238</v>
      </c>
      <c r="H38" s="98">
        <v>16.494</v>
      </c>
      <c r="I38" s="98">
        <v>3.0989999999999998</v>
      </c>
      <c r="J38" s="98">
        <v>-1.2529999999999999</v>
      </c>
      <c r="K38" s="98">
        <v>643.33799999999997</v>
      </c>
      <c r="L38" s="98">
        <v>-4.3150000000000004</v>
      </c>
      <c r="M38" s="98">
        <v>639.02300000000002</v>
      </c>
      <c r="N38" s="98">
        <v>193.916</v>
      </c>
      <c r="O38" s="98">
        <v>835.46400000000006</v>
      </c>
      <c r="P38" s="98">
        <v>205.39400000000001</v>
      </c>
      <c r="Q38" s="98">
        <v>0</v>
      </c>
      <c r="R38" s="98">
        <v>629.697</v>
      </c>
      <c r="S38" s="10">
        <v>559.86900000000003</v>
      </c>
      <c r="U38" s="456"/>
      <c r="V38" s="456"/>
    </row>
    <row r="39" spans="2:22" x14ac:dyDescent="0.25">
      <c r="B39" s="149" t="s">
        <v>78</v>
      </c>
      <c r="C39" s="98">
        <v>407.166</v>
      </c>
      <c r="D39" s="98">
        <v>125.086</v>
      </c>
      <c r="E39" s="98">
        <v>119.949</v>
      </c>
      <c r="F39" s="98">
        <v>70.981999999999999</v>
      </c>
      <c r="G39" s="98">
        <v>28.231999999999999</v>
      </c>
      <c r="H39" s="98">
        <v>17.408000000000001</v>
      </c>
      <c r="I39" s="98">
        <v>3.0369999999999999</v>
      </c>
      <c r="J39" s="98">
        <v>2.9609999999999999</v>
      </c>
      <c r="K39" s="98">
        <v>655.16200000000003</v>
      </c>
      <c r="L39" s="98">
        <v>-2.044</v>
      </c>
      <c r="M39" s="98">
        <v>653.11800000000005</v>
      </c>
      <c r="N39" s="98">
        <v>188.489</v>
      </c>
      <c r="O39" s="98">
        <v>844.80799999999999</v>
      </c>
      <c r="P39" s="98">
        <v>212.37899999999999</v>
      </c>
      <c r="Q39" s="98">
        <v>0</v>
      </c>
      <c r="R39" s="98">
        <v>632.47699999999998</v>
      </c>
      <c r="S39" s="10">
        <v>562.49400000000003</v>
      </c>
      <c r="U39" s="456"/>
      <c r="V39" s="456"/>
    </row>
    <row r="40" spans="2:22" x14ac:dyDescent="0.25">
      <c r="B40" s="149" t="s">
        <v>79</v>
      </c>
      <c r="C40" s="98">
        <v>407.69299999999998</v>
      </c>
      <c r="D40" s="98">
        <v>124.773</v>
      </c>
      <c r="E40" s="98">
        <v>117.58799999999999</v>
      </c>
      <c r="F40" s="98">
        <v>67.816000000000003</v>
      </c>
      <c r="G40" s="98">
        <v>29.606000000000002</v>
      </c>
      <c r="H40" s="98">
        <v>16.867999999999999</v>
      </c>
      <c r="I40" s="98">
        <v>3.0840000000000001</v>
      </c>
      <c r="J40" s="98">
        <v>-2.544</v>
      </c>
      <c r="K40" s="98">
        <v>647.51</v>
      </c>
      <c r="L40" s="98">
        <v>-3.7770000000000001</v>
      </c>
      <c r="M40" s="98">
        <v>643.73299999999995</v>
      </c>
      <c r="N40" s="98">
        <v>195.304</v>
      </c>
      <c r="O40" s="98">
        <v>843.21299999999997</v>
      </c>
      <c r="P40" s="98">
        <v>206.386</v>
      </c>
      <c r="Q40" s="98">
        <v>0</v>
      </c>
      <c r="R40" s="98">
        <v>636.39200000000005</v>
      </c>
      <c r="S40" s="10">
        <v>566.63300000000004</v>
      </c>
      <c r="U40" s="456"/>
      <c r="V40" s="456"/>
    </row>
    <row r="41" spans="2:22" ht="18.75" customHeight="1" x14ac:dyDescent="0.25">
      <c r="B41" s="149" t="s">
        <v>80</v>
      </c>
      <c r="C41" s="98">
        <v>411.10199999999998</v>
      </c>
      <c r="D41" s="98">
        <v>125.247</v>
      </c>
      <c r="E41" s="98">
        <v>118.379</v>
      </c>
      <c r="F41" s="98">
        <v>69.403999999999996</v>
      </c>
      <c r="G41" s="98">
        <v>29.876999999999999</v>
      </c>
      <c r="H41" s="98">
        <v>15.811999999999999</v>
      </c>
      <c r="I41" s="98">
        <v>3.0949999999999998</v>
      </c>
      <c r="J41" s="98">
        <v>-0.96099999999999997</v>
      </c>
      <c r="K41" s="98">
        <v>653.76700000000005</v>
      </c>
      <c r="L41" s="98">
        <v>-2.2200000000000002</v>
      </c>
      <c r="M41" s="98">
        <v>651.54700000000003</v>
      </c>
      <c r="N41" s="98">
        <v>198.858</v>
      </c>
      <c r="O41" s="98">
        <v>851.63499999999999</v>
      </c>
      <c r="P41" s="98">
        <v>208.767</v>
      </c>
      <c r="Q41" s="98">
        <v>0</v>
      </c>
      <c r="R41" s="98">
        <v>642.46299999999997</v>
      </c>
      <c r="S41" s="10">
        <v>572.29</v>
      </c>
      <c r="U41" s="456"/>
      <c r="V41" s="456"/>
    </row>
    <row r="42" spans="2:22" x14ac:dyDescent="0.25">
      <c r="B42" s="149" t="s">
        <v>81</v>
      </c>
      <c r="C42" s="98">
        <v>411.39499999999998</v>
      </c>
      <c r="D42" s="98">
        <v>126.105</v>
      </c>
      <c r="E42" s="98">
        <v>120.66500000000001</v>
      </c>
      <c r="F42" s="98">
        <v>68.843000000000004</v>
      </c>
      <c r="G42" s="98">
        <v>29.565999999999999</v>
      </c>
      <c r="H42" s="98">
        <v>18.884</v>
      </c>
      <c r="I42" s="98">
        <v>3.2670000000000003</v>
      </c>
      <c r="J42" s="98">
        <v>-0.20699999999999999</v>
      </c>
      <c r="K42" s="98">
        <v>657.95799999999997</v>
      </c>
      <c r="L42" s="98">
        <v>2.641</v>
      </c>
      <c r="M42" s="98">
        <v>660.59900000000005</v>
      </c>
      <c r="N42" s="98">
        <v>203.03899999999999</v>
      </c>
      <c r="O42" s="98">
        <v>863.40899999999999</v>
      </c>
      <c r="P42" s="98">
        <v>215.28399999999999</v>
      </c>
      <c r="Q42" s="98">
        <v>0</v>
      </c>
      <c r="R42" s="98">
        <v>647.94399999999996</v>
      </c>
      <c r="S42" s="10">
        <v>577.30999999999995</v>
      </c>
      <c r="U42" s="456"/>
      <c r="V42" s="456"/>
    </row>
    <row r="43" spans="2:22" x14ac:dyDescent="0.25">
      <c r="B43" s="149" t="s">
        <v>82</v>
      </c>
      <c r="C43" s="98">
        <v>414.17099999999999</v>
      </c>
      <c r="D43" s="98">
        <v>126.51</v>
      </c>
      <c r="E43" s="98">
        <v>121.482</v>
      </c>
      <c r="F43" s="98">
        <v>69.659000000000006</v>
      </c>
      <c r="G43" s="98">
        <v>30.405999999999999</v>
      </c>
      <c r="H43" s="98">
        <v>18.067</v>
      </c>
      <c r="I43" s="98">
        <v>3.2290000000000001</v>
      </c>
      <c r="J43" s="98">
        <v>-0.19500000000000001</v>
      </c>
      <c r="K43" s="98">
        <v>661.96799999999996</v>
      </c>
      <c r="L43" s="98">
        <v>-0.88800000000000001</v>
      </c>
      <c r="M43" s="98">
        <v>661.08</v>
      </c>
      <c r="N43" s="98">
        <v>208.846</v>
      </c>
      <c r="O43" s="98">
        <v>869.03700000000003</v>
      </c>
      <c r="P43" s="98">
        <v>216.52699999999999</v>
      </c>
      <c r="Q43" s="98">
        <v>0</v>
      </c>
      <c r="R43" s="98">
        <v>652.32899999999995</v>
      </c>
      <c r="S43" s="10">
        <v>581.00199999999995</v>
      </c>
      <c r="U43" s="456"/>
      <c r="V43" s="456"/>
    </row>
    <row r="44" spans="2:22" x14ac:dyDescent="0.25">
      <c r="B44" s="149" t="s">
        <v>83</v>
      </c>
      <c r="C44" s="98">
        <v>416.60199999999998</v>
      </c>
      <c r="D44" s="98">
        <v>126.73399999999999</v>
      </c>
      <c r="E44" s="98">
        <v>123.83499999999999</v>
      </c>
      <c r="F44" s="98">
        <v>70.956000000000003</v>
      </c>
      <c r="G44" s="98">
        <v>31.971</v>
      </c>
      <c r="H44" s="98">
        <v>18.312000000000001</v>
      </c>
      <c r="I44" s="98">
        <v>2.4969999999999999</v>
      </c>
      <c r="J44" s="98">
        <v>0.59699999999999998</v>
      </c>
      <c r="K44" s="98">
        <v>667.76800000000003</v>
      </c>
      <c r="L44" s="98">
        <v>-5.7619999999999996</v>
      </c>
      <c r="M44" s="98">
        <v>662.00599999999997</v>
      </c>
      <c r="N44" s="98">
        <v>204.429</v>
      </c>
      <c r="O44" s="98">
        <v>870.35900000000004</v>
      </c>
      <c r="P44" s="98">
        <v>212.727</v>
      </c>
      <c r="Q44" s="98">
        <v>0</v>
      </c>
      <c r="R44" s="98">
        <v>657.22500000000002</v>
      </c>
      <c r="S44" s="10">
        <v>584.99400000000003</v>
      </c>
      <c r="U44" s="456"/>
      <c r="V44" s="456"/>
    </row>
    <row r="45" spans="2:22" ht="18.75" customHeight="1" x14ac:dyDescent="0.25">
      <c r="B45" s="149" t="s">
        <v>84</v>
      </c>
      <c r="C45" s="98">
        <v>419.30500000000001</v>
      </c>
      <c r="D45" s="98">
        <v>126.485</v>
      </c>
      <c r="E45" s="98">
        <v>122.84099999999999</v>
      </c>
      <c r="F45" s="98">
        <v>71.087999999999994</v>
      </c>
      <c r="G45" s="98">
        <v>31.911000000000001</v>
      </c>
      <c r="H45" s="98">
        <v>18.074000000000002</v>
      </c>
      <c r="I45" s="98">
        <v>1.6740000000000002</v>
      </c>
      <c r="J45" s="98">
        <v>6.7000000000000004E-2</v>
      </c>
      <c r="K45" s="98">
        <v>668.69799999999998</v>
      </c>
      <c r="L45" s="98">
        <v>-2.734</v>
      </c>
      <c r="M45" s="98">
        <v>665.96400000000006</v>
      </c>
      <c r="N45" s="98">
        <v>209.35400000000001</v>
      </c>
      <c r="O45" s="98">
        <v>873.72500000000002</v>
      </c>
      <c r="P45" s="98">
        <v>215.666</v>
      </c>
      <c r="Q45" s="98">
        <v>0</v>
      </c>
      <c r="R45" s="98">
        <v>657.74099999999999</v>
      </c>
      <c r="S45" s="10">
        <v>585.05100000000004</v>
      </c>
      <c r="U45" s="456"/>
      <c r="V45" s="456"/>
    </row>
    <row r="46" spans="2:22" x14ac:dyDescent="0.25">
      <c r="B46" s="149" t="s">
        <v>85</v>
      </c>
      <c r="C46" s="98">
        <v>418.37400000000002</v>
      </c>
      <c r="D46" s="98">
        <v>126.524</v>
      </c>
      <c r="E46" s="98">
        <v>120.52</v>
      </c>
      <c r="F46" s="98">
        <v>69.103999999999999</v>
      </c>
      <c r="G46" s="98">
        <v>32.933</v>
      </c>
      <c r="H46" s="98">
        <v>16.800999999999998</v>
      </c>
      <c r="I46" s="98">
        <v>1.603</v>
      </c>
      <c r="J46" s="98">
        <v>0.8</v>
      </c>
      <c r="K46" s="98">
        <v>666.21799999999996</v>
      </c>
      <c r="L46" s="98">
        <v>2.21</v>
      </c>
      <c r="M46" s="98">
        <v>668.428</v>
      </c>
      <c r="N46" s="98">
        <v>212.80099999999999</v>
      </c>
      <c r="O46" s="98">
        <v>878.92899999999997</v>
      </c>
      <c r="P46" s="98">
        <v>219.506</v>
      </c>
      <c r="Q46" s="98">
        <v>0</v>
      </c>
      <c r="R46" s="98">
        <v>659.17200000000003</v>
      </c>
      <c r="S46" s="10">
        <v>586.26</v>
      </c>
      <c r="U46" s="456"/>
      <c r="V46" s="456"/>
    </row>
    <row r="47" spans="2:22" x14ac:dyDescent="0.25">
      <c r="B47" s="149" t="s">
        <v>86</v>
      </c>
      <c r="C47" s="98">
        <v>422.34300000000002</v>
      </c>
      <c r="D47" s="98">
        <v>126.66800000000001</v>
      </c>
      <c r="E47" s="98">
        <v>119.714</v>
      </c>
      <c r="F47" s="98">
        <v>67.423000000000002</v>
      </c>
      <c r="G47" s="98">
        <v>32.661000000000001</v>
      </c>
      <c r="H47" s="98">
        <v>17.992999999999999</v>
      </c>
      <c r="I47" s="98">
        <v>1.5840000000000001</v>
      </c>
      <c r="J47" s="98">
        <v>0.96699999999999997</v>
      </c>
      <c r="K47" s="98">
        <v>669.69200000000001</v>
      </c>
      <c r="L47" s="98">
        <v>-3.3159999999999998</v>
      </c>
      <c r="M47" s="98">
        <v>666.37599999999998</v>
      </c>
      <c r="N47" s="98">
        <v>213.49199999999999</v>
      </c>
      <c r="O47" s="98">
        <v>881.21299999999997</v>
      </c>
      <c r="P47" s="98">
        <v>219.69900000000001</v>
      </c>
      <c r="Q47" s="98">
        <v>0</v>
      </c>
      <c r="R47" s="98">
        <v>661.26199999999994</v>
      </c>
      <c r="S47" s="10">
        <v>588.32399999999996</v>
      </c>
      <c r="U47" s="456"/>
      <c r="V47" s="456"/>
    </row>
    <row r="48" spans="2:22" x14ac:dyDescent="0.25">
      <c r="B48" s="149" t="s">
        <v>87</v>
      </c>
      <c r="C48" s="98">
        <v>427.392</v>
      </c>
      <c r="D48" s="98">
        <v>128.16399999999999</v>
      </c>
      <c r="E48" s="98">
        <v>120.288</v>
      </c>
      <c r="F48" s="98">
        <v>68.572999999999993</v>
      </c>
      <c r="G48" s="98">
        <v>32.530999999999999</v>
      </c>
      <c r="H48" s="98">
        <v>17.673999999999999</v>
      </c>
      <c r="I48" s="98">
        <v>1.4730000000000001</v>
      </c>
      <c r="J48" s="98">
        <v>-0.13500000000000001</v>
      </c>
      <c r="K48" s="98">
        <v>675.70899999999995</v>
      </c>
      <c r="L48" s="98">
        <v>2.34</v>
      </c>
      <c r="M48" s="98">
        <v>678.04899999999998</v>
      </c>
      <c r="N48" s="98">
        <v>210.76300000000001</v>
      </c>
      <c r="O48" s="98">
        <v>889.82799999999997</v>
      </c>
      <c r="P48" s="98">
        <v>227.553</v>
      </c>
      <c r="Q48" s="98">
        <v>0</v>
      </c>
      <c r="R48" s="98">
        <v>662.12</v>
      </c>
      <c r="S48" s="10">
        <v>589.04999999999995</v>
      </c>
      <c r="U48" s="456"/>
      <c r="V48" s="456"/>
    </row>
    <row r="49" spans="1:22" ht="18.75" customHeight="1" x14ac:dyDescent="0.25">
      <c r="B49" s="149" t="s">
        <v>88</v>
      </c>
      <c r="C49" s="98">
        <v>426.72300000000001</v>
      </c>
      <c r="D49" s="98">
        <v>128.83799999999999</v>
      </c>
      <c r="E49" s="98">
        <v>124.425</v>
      </c>
      <c r="F49" s="98">
        <v>69.828999999999994</v>
      </c>
      <c r="G49" s="98">
        <v>33.948</v>
      </c>
      <c r="H49" s="98">
        <v>19.067</v>
      </c>
      <c r="I49" s="98">
        <v>1.5091512</v>
      </c>
      <c r="J49" s="98">
        <v>12.236000000000001</v>
      </c>
      <c r="K49" s="98">
        <v>692.22199999999998</v>
      </c>
      <c r="L49" s="98">
        <v>8.7710000000000008</v>
      </c>
      <c r="M49" s="98">
        <v>700.99300000000005</v>
      </c>
      <c r="N49" s="98">
        <v>210.90199999999999</v>
      </c>
      <c r="O49" s="98">
        <v>911.44299999999998</v>
      </c>
      <c r="P49" s="98">
        <v>245.96</v>
      </c>
      <c r="Q49" s="98">
        <v>0</v>
      </c>
      <c r="R49" s="98">
        <v>665.45600000000002</v>
      </c>
      <c r="S49" s="10">
        <v>592.20500000000004</v>
      </c>
      <c r="U49" s="456"/>
      <c r="V49" s="456"/>
    </row>
    <row r="50" spans="1:22" ht="15.75" customHeight="1" x14ac:dyDescent="0.25">
      <c r="A50" s="495"/>
      <c r="B50" s="149" t="s">
        <v>89</v>
      </c>
      <c r="C50" s="98">
        <v>427.27800000000002</v>
      </c>
      <c r="D50" s="98">
        <v>131.38900000000001</v>
      </c>
      <c r="E50" s="98">
        <v>123.35299999999999</v>
      </c>
      <c r="F50" s="98">
        <v>70.786000000000001</v>
      </c>
      <c r="G50" s="98">
        <v>33.185000000000002</v>
      </c>
      <c r="H50" s="98">
        <v>17.837</v>
      </c>
      <c r="I50" s="98">
        <v>1.5087819199999999</v>
      </c>
      <c r="J50" s="98">
        <v>1.94</v>
      </c>
      <c r="K50" s="98">
        <v>683.96</v>
      </c>
      <c r="L50" s="98">
        <v>-3.9460000000000002</v>
      </c>
      <c r="M50" s="98">
        <v>680.01400000000001</v>
      </c>
      <c r="N50" s="98">
        <v>206.05799999999999</v>
      </c>
      <c r="O50" s="98">
        <v>888.58600000000001</v>
      </c>
      <c r="P50" s="98">
        <v>221.48400000000001</v>
      </c>
      <c r="Q50" s="98">
        <v>0</v>
      </c>
      <c r="R50" s="98">
        <v>666.875</v>
      </c>
      <c r="S50" s="10">
        <v>593.67600000000004</v>
      </c>
      <c r="U50" s="456"/>
      <c r="V50" s="456"/>
    </row>
    <row r="51" spans="1:22" x14ac:dyDescent="0.25">
      <c r="A51" s="495"/>
      <c r="B51" s="149" t="s">
        <v>90</v>
      </c>
      <c r="C51" s="98">
        <v>426.82400000000001</v>
      </c>
      <c r="D51" s="98">
        <v>130.54300000000001</v>
      </c>
      <c r="E51" s="98">
        <v>123.425</v>
      </c>
      <c r="F51" s="98">
        <v>70.141000000000005</v>
      </c>
      <c r="G51" s="98">
        <v>33.618000000000002</v>
      </c>
      <c r="H51" s="98">
        <v>18.073</v>
      </c>
      <c r="I51" s="98">
        <v>1.5299890600000001</v>
      </c>
      <c r="J51" s="98">
        <v>1.3069999999999999</v>
      </c>
      <c r="K51" s="98">
        <v>682.09900000000005</v>
      </c>
      <c r="L51" s="98">
        <v>-2.827</v>
      </c>
      <c r="M51" s="98">
        <v>679.27200000000005</v>
      </c>
      <c r="N51" s="98">
        <v>217.624</v>
      </c>
      <c r="O51" s="98">
        <v>895.30100000000004</v>
      </c>
      <c r="P51" s="98">
        <v>224.511</v>
      </c>
      <c r="Q51" s="98">
        <v>0</v>
      </c>
      <c r="R51" s="98">
        <v>670.54700000000003</v>
      </c>
      <c r="S51" s="10">
        <v>597.67899999999997</v>
      </c>
      <c r="U51" s="456"/>
      <c r="V51" s="456"/>
    </row>
    <row r="52" spans="1:22" x14ac:dyDescent="0.25">
      <c r="A52" s="495"/>
      <c r="B52" s="149" t="s">
        <v>91</v>
      </c>
      <c r="C52" s="98">
        <v>425.67099999999999</v>
      </c>
      <c r="D52" s="98">
        <v>132.024</v>
      </c>
      <c r="E52" s="98">
        <v>121.024</v>
      </c>
      <c r="F52" s="98">
        <v>69.468000000000004</v>
      </c>
      <c r="G52" s="98">
        <v>31.945</v>
      </c>
      <c r="H52" s="98">
        <v>17.913</v>
      </c>
      <c r="I52" s="98">
        <v>1.5333086</v>
      </c>
      <c r="J52" s="98">
        <v>-14.047000000000001</v>
      </c>
      <c r="K52" s="98">
        <v>664.67200000000003</v>
      </c>
      <c r="L52" s="98">
        <v>-3.0179999999999998</v>
      </c>
      <c r="M52" s="98">
        <v>661.654</v>
      </c>
      <c r="N52" s="98">
        <v>227.93700000000001</v>
      </c>
      <c r="O52" s="98">
        <v>888.62</v>
      </c>
      <c r="P52" s="98">
        <v>217.67</v>
      </c>
      <c r="Q52" s="98">
        <v>0</v>
      </c>
      <c r="R52" s="98">
        <v>670.58699999999999</v>
      </c>
      <c r="S52" s="10">
        <v>597.58799999999997</v>
      </c>
      <c r="U52" s="456"/>
      <c r="V52" s="456"/>
    </row>
    <row r="53" spans="1:22" x14ac:dyDescent="0.25">
      <c r="A53" s="495"/>
      <c r="B53" s="127" t="s">
        <v>92</v>
      </c>
      <c r="C53" s="98">
        <v>413.62900000000002</v>
      </c>
      <c r="D53" s="98">
        <v>129.38</v>
      </c>
      <c r="E53" s="98">
        <v>117.131</v>
      </c>
      <c r="F53" s="98">
        <v>68.456999999999994</v>
      </c>
      <c r="G53" s="98">
        <v>30.288</v>
      </c>
      <c r="H53" s="98">
        <v>16.893000000000001</v>
      </c>
      <c r="I53" s="98">
        <v>1.4929476299999997</v>
      </c>
      <c r="J53" s="98">
        <v>0.68899999999999995</v>
      </c>
      <c r="K53" s="98">
        <v>660.82899999999995</v>
      </c>
      <c r="L53" s="98">
        <v>-3.3490000000000002</v>
      </c>
      <c r="M53" s="98">
        <v>657.48</v>
      </c>
      <c r="N53" s="98">
        <v>207.13300000000001</v>
      </c>
      <c r="O53" s="98">
        <v>864.01499999999999</v>
      </c>
      <c r="P53" s="98">
        <v>211.334</v>
      </c>
      <c r="Q53" s="98">
        <v>0</v>
      </c>
      <c r="R53" s="98">
        <v>652.17999999999995</v>
      </c>
      <c r="S53" s="10">
        <v>582.84699999999998</v>
      </c>
      <c r="U53" s="456"/>
      <c r="V53" s="456"/>
    </row>
    <row r="54" spans="1:22" x14ac:dyDescent="0.25">
      <c r="A54" s="495"/>
      <c r="B54" s="127" t="s">
        <v>93</v>
      </c>
      <c r="C54" s="98">
        <v>317.61900000000003</v>
      </c>
      <c r="D54" s="98">
        <v>106.179</v>
      </c>
      <c r="E54" s="98">
        <v>96.087999999999994</v>
      </c>
      <c r="F54" s="98">
        <v>55.284999999999997</v>
      </c>
      <c r="G54" s="98">
        <v>19.573</v>
      </c>
      <c r="H54" s="98">
        <v>19.722000000000001</v>
      </c>
      <c r="I54" s="98">
        <v>0.95199365199999997</v>
      </c>
      <c r="J54" s="98">
        <v>-9.6159999999999997</v>
      </c>
      <c r="K54" s="98">
        <v>510.27</v>
      </c>
      <c r="L54" s="98">
        <v>-7.0960000000000001</v>
      </c>
      <c r="M54" s="98">
        <v>503.17399999999998</v>
      </c>
      <c r="N54" s="98">
        <v>179.22200000000001</v>
      </c>
      <c r="O54" s="98">
        <v>681.86</v>
      </c>
      <c r="P54" s="98">
        <v>158.911</v>
      </c>
      <c r="Q54" s="98">
        <v>0</v>
      </c>
      <c r="R54" s="98">
        <v>522.35599999999999</v>
      </c>
      <c r="S54" s="10">
        <v>465.887</v>
      </c>
      <c r="U54" s="456"/>
      <c r="V54" s="456"/>
    </row>
    <row r="55" spans="1:22" x14ac:dyDescent="0.25">
      <c r="A55" s="150"/>
      <c r="B55" s="127" t="s">
        <v>94</v>
      </c>
      <c r="C55" s="98">
        <v>380.49099999999999</v>
      </c>
      <c r="D55" s="98">
        <v>125.054</v>
      </c>
      <c r="E55" s="98">
        <v>111.82599999999999</v>
      </c>
      <c r="F55" s="98">
        <v>63.375</v>
      </c>
      <c r="G55" s="98">
        <v>27.640999999999998</v>
      </c>
      <c r="H55" s="98">
        <v>19.585000000000001</v>
      </c>
      <c r="I55" s="98">
        <v>1.39330715</v>
      </c>
      <c r="J55" s="98">
        <v>1.2529999999999999</v>
      </c>
      <c r="K55" s="98">
        <v>618.62400000000002</v>
      </c>
      <c r="L55" s="98">
        <v>-0.33300000000000002</v>
      </c>
      <c r="M55" s="98">
        <v>618.29100000000005</v>
      </c>
      <c r="N55" s="98">
        <v>181.13200000000001</v>
      </c>
      <c r="O55" s="98">
        <v>798.51800000000003</v>
      </c>
      <c r="P55" s="98">
        <v>186.911</v>
      </c>
      <c r="Q55" s="98">
        <v>0</v>
      </c>
      <c r="R55" s="98">
        <v>610.97199999999998</v>
      </c>
      <c r="S55" s="10">
        <v>546.89499999999998</v>
      </c>
      <c r="U55" s="456"/>
      <c r="V55" s="456"/>
    </row>
    <row r="56" spans="1:22" x14ac:dyDescent="0.25">
      <c r="A56" s="150"/>
      <c r="B56" s="127" t="s">
        <v>95</v>
      </c>
      <c r="C56" s="98">
        <v>374.56099999999998</v>
      </c>
      <c r="D56" s="98">
        <v>131.06399999999999</v>
      </c>
      <c r="E56" s="98">
        <v>118.476</v>
      </c>
      <c r="F56" s="98">
        <v>67.292000000000002</v>
      </c>
      <c r="G56" s="98">
        <v>29.84</v>
      </c>
      <c r="H56" s="98">
        <v>19.952999999999999</v>
      </c>
      <c r="I56" s="98">
        <v>1.4688224000000001</v>
      </c>
      <c r="J56" s="98">
        <v>8.3059999999999992</v>
      </c>
      <c r="K56" s="98">
        <v>632.40700000000004</v>
      </c>
      <c r="L56" s="98">
        <v>9.0079999999999991</v>
      </c>
      <c r="M56" s="98">
        <v>641.41499999999996</v>
      </c>
      <c r="N56" s="98">
        <v>191.40199999999999</v>
      </c>
      <c r="O56" s="98">
        <v>833.673</v>
      </c>
      <c r="P56" s="98">
        <v>214.35599999999999</v>
      </c>
      <c r="Q56" s="98">
        <v>0</v>
      </c>
      <c r="R56" s="98">
        <v>619.33000000000004</v>
      </c>
      <c r="S56" s="10">
        <v>555.60599999999999</v>
      </c>
      <c r="U56" s="456"/>
      <c r="V56" s="456"/>
    </row>
    <row r="57" spans="1:22" x14ac:dyDescent="0.25">
      <c r="A57" s="150"/>
      <c r="B57" s="127" t="s">
        <v>96</v>
      </c>
      <c r="C57" s="98">
        <v>360.88</v>
      </c>
      <c r="D57" s="98">
        <v>130.685</v>
      </c>
      <c r="E57" s="98">
        <v>115.504</v>
      </c>
      <c r="F57" s="98">
        <v>65.102999999999994</v>
      </c>
      <c r="G57" s="98">
        <v>30.26</v>
      </c>
      <c r="H57" s="98">
        <v>18.745999999999999</v>
      </c>
      <c r="I57" s="98">
        <v>1.4956635900000002</v>
      </c>
      <c r="J57" s="98">
        <v>9.0370000000000008</v>
      </c>
      <c r="K57" s="98">
        <v>616.10599999999999</v>
      </c>
      <c r="L57" s="98">
        <v>5.8739999999999997</v>
      </c>
      <c r="M57" s="98">
        <v>621.98</v>
      </c>
      <c r="N57" s="98">
        <v>186.358</v>
      </c>
      <c r="O57" s="98">
        <v>810.85500000000002</v>
      </c>
      <c r="P57" s="98">
        <v>197.637</v>
      </c>
      <c r="Q57" s="98">
        <v>0</v>
      </c>
      <c r="R57" s="98">
        <v>612.66499999999996</v>
      </c>
      <c r="S57" s="10">
        <v>549.87400000000002</v>
      </c>
      <c r="U57" s="456"/>
      <c r="V57" s="456"/>
    </row>
    <row r="58" spans="1:22" x14ac:dyDescent="0.25">
      <c r="B58" s="127" t="s">
        <v>97</v>
      </c>
      <c r="C58" s="98">
        <v>402.64699999999999</v>
      </c>
      <c r="D58" s="98">
        <v>142.42400000000001</v>
      </c>
      <c r="E58" s="98">
        <v>121.41800000000001</v>
      </c>
      <c r="F58" s="98">
        <v>67.597999999999999</v>
      </c>
      <c r="G58" s="98">
        <v>31.495999999999999</v>
      </c>
      <c r="H58" s="98">
        <v>20.690999999999999</v>
      </c>
      <c r="I58" s="98">
        <v>1.6866360299999998</v>
      </c>
      <c r="J58" s="98">
        <v>-0.753</v>
      </c>
      <c r="K58" s="98">
        <v>665.73599999999999</v>
      </c>
      <c r="L58" s="98">
        <v>-9.1690000000000005</v>
      </c>
      <c r="M58" s="98">
        <v>656.56700000000001</v>
      </c>
      <c r="N58" s="98">
        <v>197.60300000000001</v>
      </c>
      <c r="O58" s="98">
        <v>854.19899999999996</v>
      </c>
      <c r="P58" s="98">
        <v>197.40899999999999</v>
      </c>
      <c r="Q58" s="98">
        <v>0</v>
      </c>
      <c r="R58" s="98">
        <v>655.44299999999998</v>
      </c>
      <c r="S58" s="10">
        <v>589.00099999999998</v>
      </c>
      <c r="U58" s="456"/>
      <c r="V58" s="456"/>
    </row>
    <row r="59" spans="1:22" x14ac:dyDescent="0.25">
      <c r="B59" s="127" t="s">
        <v>98</v>
      </c>
      <c r="C59" s="98">
        <v>414.82499999999999</v>
      </c>
      <c r="D59" s="98">
        <v>140.75700000000001</v>
      </c>
      <c r="E59" s="98">
        <v>122.22</v>
      </c>
      <c r="F59" s="98">
        <v>67.168999999999997</v>
      </c>
      <c r="G59" s="98">
        <v>31.962</v>
      </c>
      <c r="H59" s="98">
        <v>21.460999999999999</v>
      </c>
      <c r="I59" s="98">
        <v>1.7142627100000001</v>
      </c>
      <c r="J59" s="98">
        <v>3.9489999999999998</v>
      </c>
      <c r="K59" s="98">
        <v>681.75099999999998</v>
      </c>
      <c r="L59" s="98">
        <v>0.622</v>
      </c>
      <c r="M59" s="98">
        <v>682.37300000000005</v>
      </c>
      <c r="N59" s="98">
        <v>189.03</v>
      </c>
      <c r="O59" s="98">
        <v>874.10900000000004</v>
      </c>
      <c r="P59" s="98">
        <v>206.73699999999999</v>
      </c>
      <c r="Q59" s="98">
        <v>0</v>
      </c>
      <c r="R59" s="98">
        <v>666.49800000000005</v>
      </c>
      <c r="S59" s="10">
        <v>597.56200000000001</v>
      </c>
      <c r="U59" s="456"/>
      <c r="V59" s="456"/>
    </row>
    <row r="60" spans="1:22" x14ac:dyDescent="0.25">
      <c r="B60" s="127" t="s">
        <v>99</v>
      </c>
      <c r="C60" s="98">
        <v>415.77199999999999</v>
      </c>
      <c r="D60" s="98">
        <v>141.708</v>
      </c>
      <c r="E60" s="98">
        <v>125.434</v>
      </c>
      <c r="F60" s="98">
        <v>69.682000000000002</v>
      </c>
      <c r="G60" s="98">
        <v>33.252000000000002</v>
      </c>
      <c r="H60" s="98">
        <v>20.74</v>
      </c>
      <c r="I60" s="98">
        <v>1.7793591499999999</v>
      </c>
      <c r="J60" s="98">
        <v>-2.98</v>
      </c>
      <c r="K60" s="98">
        <v>679.93399999999997</v>
      </c>
      <c r="L60" s="98">
        <v>1.1379999999999999</v>
      </c>
      <c r="M60" s="98">
        <v>681.072</v>
      </c>
      <c r="N60" s="98">
        <v>207.625</v>
      </c>
      <c r="O60" s="98">
        <v>886.94899999999996</v>
      </c>
      <c r="P60" s="98">
        <v>210.44900000000001</v>
      </c>
      <c r="Q60" s="98">
        <v>0</v>
      </c>
      <c r="R60" s="98">
        <v>675.68</v>
      </c>
      <c r="S60" s="10">
        <v>604.61800000000005</v>
      </c>
      <c r="U60" s="456"/>
      <c r="V60" s="456"/>
    </row>
    <row r="61" spans="1:22" x14ac:dyDescent="0.25">
      <c r="B61" s="127" t="s">
        <v>100</v>
      </c>
      <c r="C61" s="98">
        <v>421.67</v>
      </c>
      <c r="D61" s="98">
        <v>141.435</v>
      </c>
      <c r="E61" s="98">
        <v>129.86500000000001</v>
      </c>
      <c r="F61" s="98">
        <v>71.183000000000007</v>
      </c>
      <c r="G61" s="98">
        <v>35.451000000000001</v>
      </c>
      <c r="H61" s="98">
        <v>21.385999999999999</v>
      </c>
      <c r="I61" s="98">
        <v>1.89407204</v>
      </c>
      <c r="J61" s="98">
        <v>9.0039999999999996</v>
      </c>
      <c r="K61" s="98">
        <v>701.97400000000005</v>
      </c>
      <c r="L61" s="98">
        <v>6.6189999999999998</v>
      </c>
      <c r="M61" s="98">
        <v>708.59299999999996</v>
      </c>
      <c r="N61" s="98">
        <v>199.93299999999999</v>
      </c>
      <c r="O61" s="98">
        <v>914.88400000000001</v>
      </c>
      <c r="P61" s="98">
        <v>232.34899999999999</v>
      </c>
      <c r="Q61" s="98">
        <v>0</v>
      </c>
      <c r="R61" s="98">
        <v>682.52700000000004</v>
      </c>
      <c r="S61" s="10">
        <v>610.06399999999996</v>
      </c>
      <c r="U61" s="456"/>
      <c r="V61" s="456"/>
    </row>
    <row r="62" spans="1:22" x14ac:dyDescent="0.25">
      <c r="B62" s="127" t="s">
        <v>101</v>
      </c>
      <c r="C62" s="98">
        <v>430.65800000000002</v>
      </c>
      <c r="D62" s="98">
        <v>137.60499999999999</v>
      </c>
      <c r="E62" s="98">
        <v>129.435</v>
      </c>
      <c r="F62" s="98">
        <v>72.087000000000003</v>
      </c>
      <c r="G62" s="98">
        <v>35.402999999999999</v>
      </c>
      <c r="H62" s="98">
        <v>19.998999999999999</v>
      </c>
      <c r="I62" s="98">
        <v>1.81799789</v>
      </c>
      <c r="J62" s="98">
        <v>2.3170000000000002</v>
      </c>
      <c r="K62" s="98">
        <v>700.01499999999999</v>
      </c>
      <c r="L62" s="98">
        <v>5.9240000000000004</v>
      </c>
      <c r="M62" s="98">
        <v>705.93899999999996</v>
      </c>
      <c r="N62" s="98">
        <v>219.13</v>
      </c>
      <c r="O62" s="98">
        <v>921.88199999999995</v>
      </c>
      <c r="P62" s="98">
        <v>235.596</v>
      </c>
      <c r="Q62" s="98">
        <v>0</v>
      </c>
      <c r="R62" s="98">
        <v>686.33500000000004</v>
      </c>
      <c r="S62" s="10">
        <v>612.82799999999997</v>
      </c>
      <c r="U62" s="456"/>
      <c r="V62" s="456"/>
    </row>
    <row r="63" spans="1:22" x14ac:dyDescent="0.25">
      <c r="B63" s="127" t="s">
        <v>102</v>
      </c>
      <c r="C63" s="98">
        <v>430.78300000000002</v>
      </c>
      <c r="D63" s="98">
        <v>138.73500000000001</v>
      </c>
      <c r="E63" s="98">
        <v>129.81700000000001</v>
      </c>
      <c r="F63" s="98">
        <v>70.894000000000005</v>
      </c>
      <c r="G63" s="98">
        <v>35.927</v>
      </c>
      <c r="H63" s="98">
        <v>21.111000000000001</v>
      </c>
      <c r="I63" s="98">
        <v>1.8438862300000001</v>
      </c>
      <c r="J63" s="98">
        <v>-12.920999999999999</v>
      </c>
      <c r="K63" s="98">
        <v>686.41399999999999</v>
      </c>
      <c r="L63" s="98">
        <v>-6.9370000000000003</v>
      </c>
      <c r="M63" s="98">
        <v>679.47699999999998</v>
      </c>
      <c r="N63" s="98">
        <v>236.99</v>
      </c>
      <c r="O63" s="98">
        <v>913.42100000000005</v>
      </c>
      <c r="P63" s="98">
        <v>225.98599999999999</v>
      </c>
      <c r="Q63" s="98">
        <v>0</v>
      </c>
      <c r="R63" s="98">
        <v>687.029</v>
      </c>
      <c r="S63" s="10">
        <v>613.14099999999996</v>
      </c>
      <c r="U63" s="456"/>
      <c r="V63" s="456"/>
    </row>
    <row r="64" spans="1:22" x14ac:dyDescent="0.25">
      <c r="B64" s="127" t="s">
        <v>103</v>
      </c>
      <c r="C64" s="98">
        <v>432.54599999999999</v>
      </c>
      <c r="D64" s="98">
        <v>138.17400000000001</v>
      </c>
      <c r="E64" s="98">
        <v>128.38800000000001</v>
      </c>
      <c r="F64" s="98">
        <v>70.06</v>
      </c>
      <c r="G64" s="98">
        <v>34.744999999999997</v>
      </c>
      <c r="H64" s="98">
        <v>21.725999999999999</v>
      </c>
      <c r="I64" s="98">
        <v>1.7768955100000001</v>
      </c>
      <c r="J64" s="98">
        <v>-18.206</v>
      </c>
      <c r="K64" s="98">
        <v>680.90200000000004</v>
      </c>
      <c r="L64" s="98">
        <v>-2.2930000000000001</v>
      </c>
      <c r="M64" s="98">
        <v>678.60900000000004</v>
      </c>
      <c r="N64" s="98">
        <v>243.32400000000001</v>
      </c>
      <c r="O64" s="98">
        <v>920.31299999999999</v>
      </c>
      <c r="P64" s="98">
        <v>231.31700000000001</v>
      </c>
      <c r="Q64" s="98">
        <v>0</v>
      </c>
      <c r="R64" s="98">
        <v>688.81700000000001</v>
      </c>
      <c r="S64" s="10">
        <v>615.87800000000004</v>
      </c>
      <c r="U64" s="456"/>
      <c r="V64" s="456"/>
    </row>
    <row r="65" spans="2:22" x14ac:dyDescent="0.25">
      <c r="B65" s="36" t="s">
        <v>104</v>
      </c>
      <c r="C65" s="98">
        <v>429.89800000000002</v>
      </c>
      <c r="D65" s="98">
        <v>138.34299999999999</v>
      </c>
      <c r="E65" s="98">
        <v>132.21299999999999</v>
      </c>
      <c r="F65" s="98">
        <v>72.989999999999995</v>
      </c>
      <c r="G65" s="98">
        <v>34.646999999999998</v>
      </c>
      <c r="H65" s="98">
        <v>22.727</v>
      </c>
      <c r="I65" s="98">
        <v>1.74253002</v>
      </c>
      <c r="J65" s="98">
        <v>-6.0679999999999996</v>
      </c>
      <c r="K65" s="98">
        <v>694.38599999999997</v>
      </c>
      <c r="L65" s="98">
        <v>-3.2989999999999999</v>
      </c>
      <c r="M65" s="98">
        <v>691.08699999999999</v>
      </c>
      <c r="N65" s="98">
        <v>225.83</v>
      </c>
      <c r="O65" s="98">
        <v>916.38800000000003</v>
      </c>
      <c r="P65" s="98">
        <v>227.18199999999999</v>
      </c>
      <c r="Q65" s="98">
        <v>0</v>
      </c>
      <c r="R65" s="98">
        <v>689.20600000000002</v>
      </c>
      <c r="S65" s="10">
        <v>617.94399999999996</v>
      </c>
      <c r="U65" s="456"/>
      <c r="V65" s="456"/>
    </row>
    <row r="66" spans="2:22" x14ac:dyDescent="0.25">
      <c r="B66" s="36" t="s">
        <v>105</v>
      </c>
      <c r="C66" s="98">
        <v>430.20499999999998</v>
      </c>
      <c r="D66" s="98">
        <v>141.82300000000001</v>
      </c>
      <c r="E66" s="98">
        <v>129.892</v>
      </c>
      <c r="F66" s="98">
        <v>73.231999999999999</v>
      </c>
      <c r="G66" s="98">
        <v>33.768000000000001</v>
      </c>
      <c r="H66" s="98">
        <v>20.928999999999998</v>
      </c>
      <c r="I66" s="98">
        <v>1.78791743</v>
      </c>
      <c r="J66" s="98">
        <v>-3.8279999999999998</v>
      </c>
      <c r="K66" s="98">
        <v>698.09199999999998</v>
      </c>
      <c r="L66" s="98">
        <v>0.78100000000000003</v>
      </c>
      <c r="M66" s="98">
        <v>698.87300000000005</v>
      </c>
      <c r="N66" s="98">
        <v>221.72499999999999</v>
      </c>
      <c r="O66" s="98">
        <v>919.72299999999996</v>
      </c>
      <c r="P66" s="98">
        <v>230.16499999999999</v>
      </c>
      <c r="Q66" s="98">
        <v>0</v>
      </c>
      <c r="R66" s="98">
        <v>689.49099999999999</v>
      </c>
      <c r="S66" s="10">
        <v>618.53599999999994</v>
      </c>
      <c r="U66" s="456"/>
      <c r="V66" s="456"/>
    </row>
    <row r="67" spans="2:22" ht="15.6" customHeight="1" x14ac:dyDescent="0.25">
      <c r="B67" s="36" t="s">
        <v>106</v>
      </c>
      <c r="C67" s="98">
        <v>424.90300000000002</v>
      </c>
      <c r="D67" s="98">
        <v>143.46299999999999</v>
      </c>
      <c r="E67" s="98">
        <v>128.215</v>
      </c>
      <c r="F67" s="98">
        <v>71.430000000000007</v>
      </c>
      <c r="G67" s="98">
        <v>32.755000000000003</v>
      </c>
      <c r="H67" s="98">
        <v>22</v>
      </c>
      <c r="I67" s="98">
        <v>1.7525078900000002</v>
      </c>
      <c r="J67" s="98">
        <v>-1.369</v>
      </c>
      <c r="K67" s="98">
        <v>695.21199999999999</v>
      </c>
      <c r="L67" s="98">
        <v>-0.18</v>
      </c>
      <c r="M67" s="98">
        <v>695.03200000000004</v>
      </c>
      <c r="N67" s="98">
        <v>217.821</v>
      </c>
      <c r="O67" s="98">
        <v>913.03499999999997</v>
      </c>
      <c r="P67" s="98">
        <v>225.27699999999999</v>
      </c>
      <c r="Q67" s="98">
        <v>0</v>
      </c>
      <c r="R67" s="98">
        <v>687.83900000000006</v>
      </c>
      <c r="S67" s="10">
        <v>617.94899999999996</v>
      </c>
      <c r="U67" s="456"/>
      <c r="V67" s="456"/>
    </row>
    <row r="68" spans="2:22" ht="15.6" customHeight="1" x14ac:dyDescent="0.25">
      <c r="B68" s="36" t="s">
        <v>107</v>
      </c>
      <c r="C68" s="98">
        <v>423.89699999999999</v>
      </c>
      <c r="D68" s="98">
        <v>143.74</v>
      </c>
      <c r="E68" s="98">
        <v>129.77099999999999</v>
      </c>
      <c r="F68" s="98">
        <v>72.935000000000002</v>
      </c>
      <c r="G68" s="98">
        <v>32.234000000000002</v>
      </c>
      <c r="H68" s="98">
        <v>22.577000000000002</v>
      </c>
      <c r="I68" s="98">
        <v>1.7299305099999998</v>
      </c>
      <c r="J68" s="98">
        <v>-2.077</v>
      </c>
      <c r="K68" s="98">
        <v>695.33100000000002</v>
      </c>
      <c r="L68" s="98">
        <v>3.9820000000000002</v>
      </c>
      <c r="M68" s="98">
        <v>699.31299999999999</v>
      </c>
      <c r="N68" s="98">
        <v>212.90199999999999</v>
      </c>
      <c r="O68" s="98">
        <v>913.43700000000001</v>
      </c>
      <c r="P68" s="98">
        <v>227.79499999999999</v>
      </c>
      <c r="Q68" s="98">
        <v>0</v>
      </c>
      <c r="R68" s="98">
        <v>685.62800000000004</v>
      </c>
      <c r="S68" s="10">
        <v>616.28499999999997</v>
      </c>
      <c r="U68" s="456"/>
      <c r="V68" s="456"/>
    </row>
    <row r="69" spans="2:22" ht="15.6" customHeight="1" x14ac:dyDescent="0.25">
      <c r="B69" s="36" t="s">
        <v>108</v>
      </c>
      <c r="C69" s="98">
        <v>425.11799999999999</v>
      </c>
      <c r="D69" s="98">
        <v>143.976</v>
      </c>
      <c r="E69" s="98">
        <v>131.71899999999999</v>
      </c>
      <c r="F69" s="98">
        <v>72.986000000000004</v>
      </c>
      <c r="G69" s="98">
        <v>33.093000000000004</v>
      </c>
      <c r="H69" s="98">
        <v>23.411999999999999</v>
      </c>
      <c r="I69" s="98">
        <v>1.7773407600000002</v>
      </c>
      <c r="J69" s="98">
        <v>-2.2869999999999999</v>
      </c>
      <c r="K69" s="98">
        <v>698.52599999999995</v>
      </c>
      <c r="L69" s="98">
        <v>-0.20100000000000001</v>
      </c>
      <c r="M69" s="98">
        <v>698.32500000000005</v>
      </c>
      <c r="N69" s="98">
        <v>219.13499999999999</v>
      </c>
      <c r="O69" s="98">
        <v>917.46</v>
      </c>
      <c r="P69" s="98">
        <v>226.01400000000001</v>
      </c>
      <c r="Q69" s="98">
        <v>-0.248</v>
      </c>
      <c r="R69" s="98">
        <v>691.19799999999998</v>
      </c>
      <c r="S69" s="10">
        <v>621.59400000000005</v>
      </c>
      <c r="U69" s="456"/>
      <c r="V69" s="456"/>
    </row>
    <row r="70" spans="2:22" ht="15.6" customHeight="1" x14ac:dyDescent="0.25">
      <c r="B70" s="36" t="s">
        <v>109</v>
      </c>
      <c r="C70" s="98">
        <v>424.572</v>
      </c>
      <c r="D70" s="98">
        <v>145.785</v>
      </c>
      <c r="E70" s="98">
        <v>131.422</v>
      </c>
      <c r="F70" s="98">
        <v>74.474000000000004</v>
      </c>
      <c r="G70" s="98">
        <v>33.008000000000003</v>
      </c>
      <c r="H70" s="98">
        <v>21.952000000000002</v>
      </c>
      <c r="I70" s="98">
        <v>1.77776504</v>
      </c>
      <c r="J70" s="98">
        <v>6.1580000000000004</v>
      </c>
      <c r="K70" s="98">
        <v>707.93700000000001</v>
      </c>
      <c r="L70" s="98">
        <v>3.552</v>
      </c>
      <c r="M70" s="98">
        <v>711.48900000000003</v>
      </c>
      <c r="N70" s="98">
        <v>221.68299999999999</v>
      </c>
      <c r="O70" s="98">
        <v>933.17200000000003</v>
      </c>
      <c r="P70" s="98">
        <v>237.62799999999999</v>
      </c>
      <c r="Q70" s="98">
        <v>-0.26400000000000001</v>
      </c>
      <c r="R70" s="98">
        <v>695.28</v>
      </c>
      <c r="S70" s="10">
        <v>625.44299999999998</v>
      </c>
      <c r="U70" s="456"/>
      <c r="V70" s="456"/>
    </row>
    <row r="71" spans="2:22" ht="15.6" customHeight="1" x14ac:dyDescent="0.25">
      <c r="B71" s="36" t="s">
        <v>110</v>
      </c>
      <c r="C71" s="98">
        <v>427.62700000000001</v>
      </c>
      <c r="D71" s="98">
        <v>146.708</v>
      </c>
      <c r="E71" s="98">
        <v>133.57400000000001</v>
      </c>
      <c r="F71" s="98">
        <v>75.992999999999995</v>
      </c>
      <c r="G71" s="98">
        <v>31.879000000000001</v>
      </c>
      <c r="H71" s="98">
        <v>23.481999999999999</v>
      </c>
      <c r="I71" s="98">
        <v>1.7585609799999999</v>
      </c>
      <c r="J71" s="98">
        <v>-0.72199999999999998</v>
      </c>
      <c r="K71" s="98">
        <v>707.18700000000001</v>
      </c>
      <c r="L71" s="98">
        <v>-1.3129999999999999</v>
      </c>
      <c r="M71" s="98">
        <v>705.87400000000002</v>
      </c>
      <c r="N71" s="98">
        <v>223.07300000000001</v>
      </c>
      <c r="O71" s="98">
        <v>928.947</v>
      </c>
      <c r="P71" s="98">
        <v>231.523</v>
      </c>
      <c r="Q71" s="98">
        <v>-0.57099999999999995</v>
      </c>
      <c r="R71" s="98">
        <v>696.85299999999995</v>
      </c>
      <c r="S71" s="10">
        <v>626.95299999999997</v>
      </c>
      <c r="U71" s="456"/>
      <c r="V71" s="456"/>
    </row>
    <row r="72" spans="2:22" ht="15.6" customHeight="1" x14ac:dyDescent="0.25">
      <c r="B72" s="36" t="s">
        <v>111</v>
      </c>
      <c r="C72" s="98">
        <v>428.39100000000002</v>
      </c>
      <c r="D72" s="98">
        <v>147.09200000000001</v>
      </c>
      <c r="E72" s="98">
        <v>132.446</v>
      </c>
      <c r="F72" s="98">
        <v>74.352999999999994</v>
      </c>
      <c r="G72" s="98">
        <v>32.609000000000002</v>
      </c>
      <c r="H72" s="98">
        <v>23.202000000000002</v>
      </c>
      <c r="I72" s="98">
        <v>1.7755600300000001</v>
      </c>
      <c r="J72" s="98">
        <v>2.6749999999999998</v>
      </c>
      <c r="K72" s="98">
        <v>710.60400000000004</v>
      </c>
      <c r="L72" s="98">
        <v>2.593</v>
      </c>
      <c r="M72" s="98">
        <v>713.197</v>
      </c>
      <c r="N72" s="98">
        <v>226.31200000000001</v>
      </c>
      <c r="O72" s="98">
        <v>939.50900000000001</v>
      </c>
      <c r="P72" s="98">
        <v>240.15700000000001</v>
      </c>
      <c r="Q72" s="98">
        <v>-0.57199999999999995</v>
      </c>
      <c r="R72" s="98">
        <v>698.78</v>
      </c>
      <c r="S72" s="10">
        <v>628.84699999999998</v>
      </c>
      <c r="U72" s="456"/>
      <c r="V72" s="456"/>
    </row>
    <row r="73" spans="2:22" ht="15.6" customHeight="1" x14ac:dyDescent="0.25">
      <c r="B73" s="36" t="s">
        <v>112</v>
      </c>
      <c r="C73" s="98">
        <v>429.34500000000003</v>
      </c>
      <c r="D73" s="98">
        <v>146.797</v>
      </c>
      <c r="E73" s="98">
        <v>136.90700000000001</v>
      </c>
      <c r="F73" s="98">
        <v>78.192999999999998</v>
      </c>
      <c r="G73" s="98">
        <v>33.03</v>
      </c>
      <c r="H73" s="98">
        <v>23.382000000000001</v>
      </c>
      <c r="I73" s="98">
        <v>1.7829271799999999</v>
      </c>
      <c r="J73" s="98">
        <v>4.3220000000000001</v>
      </c>
      <c r="K73" s="98">
        <v>717.37099999999998</v>
      </c>
      <c r="L73" s="98">
        <v>1.5820000000000001</v>
      </c>
      <c r="M73" s="98">
        <v>718.95299999999997</v>
      </c>
      <c r="N73" s="98">
        <v>227.51499999999999</v>
      </c>
      <c r="O73" s="98">
        <v>946.46799999999996</v>
      </c>
      <c r="P73" s="98">
        <v>242.80699999999999</v>
      </c>
      <c r="Q73" s="98">
        <v>-0.22600000000000001</v>
      </c>
      <c r="R73" s="98">
        <v>703.43499999999995</v>
      </c>
      <c r="S73" s="10">
        <v>633.10699999999997</v>
      </c>
      <c r="U73" s="456"/>
      <c r="V73" s="456"/>
    </row>
    <row r="74" spans="2:22" ht="15.6" customHeight="1" x14ac:dyDescent="0.25">
      <c r="B74" s="36" t="s">
        <v>113</v>
      </c>
      <c r="C74" s="98">
        <v>429.69200000000001</v>
      </c>
      <c r="D74" s="98">
        <v>148.54499999999999</v>
      </c>
      <c r="E74" s="98">
        <v>135.73699999999999</v>
      </c>
      <c r="F74" s="98">
        <v>76.879000000000005</v>
      </c>
      <c r="G74" s="98">
        <v>33.31</v>
      </c>
      <c r="H74" s="98">
        <v>23.195</v>
      </c>
      <c r="I74" s="98">
        <v>1.8079726700000003</v>
      </c>
      <c r="J74" s="98">
        <v>4.1849999999999996</v>
      </c>
      <c r="K74" s="98">
        <v>718.15899999999999</v>
      </c>
      <c r="L74" s="98">
        <v>1.86</v>
      </c>
      <c r="M74" s="98">
        <v>720.01900000000001</v>
      </c>
      <c r="N74" s="98">
        <v>227.67099999999999</v>
      </c>
      <c r="O74" s="98">
        <v>947.69</v>
      </c>
      <c r="P74" s="98">
        <v>242.49</v>
      </c>
      <c r="Q74" s="98">
        <v>-0.22700000000000001</v>
      </c>
      <c r="R74" s="98">
        <v>704.97299999999996</v>
      </c>
      <c r="S74" s="10">
        <v>634.48400000000004</v>
      </c>
      <c r="U74" s="456"/>
      <c r="V74" s="456"/>
    </row>
    <row r="75" spans="2:22" ht="15.6" customHeight="1" x14ac:dyDescent="0.25">
      <c r="B75" s="36" t="s">
        <v>114</v>
      </c>
      <c r="C75" s="98">
        <v>431.30900000000003</v>
      </c>
      <c r="D75" s="98">
        <v>149.06800000000001</v>
      </c>
      <c r="E75" s="98">
        <v>137.46</v>
      </c>
      <c r="F75" s="98">
        <v>78.052999999999997</v>
      </c>
      <c r="G75" s="98">
        <v>34.54</v>
      </c>
      <c r="H75" s="98">
        <v>22.765999999999998</v>
      </c>
      <c r="I75" s="98">
        <v>2.1</v>
      </c>
      <c r="J75" s="98">
        <v>1.647</v>
      </c>
      <c r="K75" s="98">
        <v>719.48400000000004</v>
      </c>
      <c r="L75" s="98">
        <v>1.4019999999999999</v>
      </c>
      <c r="M75" s="98">
        <v>720.88599999999997</v>
      </c>
      <c r="N75" s="98">
        <v>228.12799999999999</v>
      </c>
      <c r="O75" s="98">
        <v>949.01400000000001</v>
      </c>
      <c r="P75" s="98">
        <v>243.18299999999999</v>
      </c>
      <c r="Q75" s="98">
        <v>-0.22800000000000001</v>
      </c>
      <c r="R75" s="98">
        <v>705.60299999999995</v>
      </c>
      <c r="S75" s="10">
        <v>635.09799999999996</v>
      </c>
      <c r="U75" s="456"/>
      <c r="V75" s="456"/>
    </row>
    <row r="76" spans="2:22" ht="15.6" customHeight="1" x14ac:dyDescent="0.25">
      <c r="B76" s="36" t="s">
        <v>115</v>
      </c>
      <c r="C76" s="98">
        <v>431.735996</v>
      </c>
      <c r="D76" s="98">
        <v>149.59394500000002</v>
      </c>
      <c r="E76" s="98">
        <v>138.68727481436795</v>
      </c>
      <c r="F76" s="98">
        <v>77.428576199999995</v>
      </c>
      <c r="G76" s="98">
        <v>34.269314896168083</v>
      </c>
      <c r="H76" s="98">
        <v>24.9138579</v>
      </c>
      <c r="I76" s="98">
        <v>2.0755258258964702</v>
      </c>
      <c r="J76" s="98">
        <v>3.2072500000000002</v>
      </c>
      <c r="K76" s="98">
        <v>723.22446581436793</v>
      </c>
      <c r="L76" s="98">
        <v>0.100880028</v>
      </c>
      <c r="M76" s="98">
        <v>723.32534584236794</v>
      </c>
      <c r="N76" s="98">
        <v>227.55720551835472</v>
      </c>
      <c r="O76" s="98">
        <v>950.88255099999992</v>
      </c>
      <c r="P76" s="98">
        <v>243.78146596061748</v>
      </c>
      <c r="Q76" s="98">
        <v>-0.22800000000000001</v>
      </c>
      <c r="R76" s="98">
        <v>706.87308540000004</v>
      </c>
      <c r="S76" s="10">
        <v>636.35454099999993</v>
      </c>
      <c r="U76" s="456"/>
      <c r="V76" s="456"/>
    </row>
    <row r="77" spans="2:22" ht="15.6" customHeight="1" x14ac:dyDescent="0.25">
      <c r="B77" s="36" t="s">
        <v>116</v>
      </c>
      <c r="C77" s="98">
        <v>432.36352099999999</v>
      </c>
      <c r="D77" s="98">
        <v>150.72005999999999</v>
      </c>
      <c r="E77" s="98">
        <v>138.97758154042091</v>
      </c>
      <c r="F77" s="98">
        <v>76.909885899999992</v>
      </c>
      <c r="G77" s="98">
        <v>34.159163794809416</v>
      </c>
      <c r="H77" s="98">
        <v>25.8452628</v>
      </c>
      <c r="I77" s="98">
        <v>2.063268964632738</v>
      </c>
      <c r="J77" s="98">
        <v>3.2072500000000002</v>
      </c>
      <c r="K77" s="98">
        <v>725.26841254042085</v>
      </c>
      <c r="L77" s="98">
        <v>0.67824754900000006</v>
      </c>
      <c r="M77" s="98">
        <v>725.9466600894209</v>
      </c>
      <c r="N77" s="98">
        <v>227.61518646411611</v>
      </c>
      <c r="O77" s="98">
        <v>953.56184699999994</v>
      </c>
      <c r="P77" s="98">
        <v>244.26945458850477</v>
      </c>
      <c r="Q77" s="98">
        <v>-0.22800000000000001</v>
      </c>
      <c r="R77" s="98">
        <v>709.06439196474003</v>
      </c>
      <c r="S77" s="10">
        <v>638.43945599999995</v>
      </c>
      <c r="U77" s="456"/>
      <c r="V77" s="456"/>
    </row>
    <row r="78" spans="2:22" ht="15.6" customHeight="1" x14ac:dyDescent="0.25">
      <c r="B78" s="36" t="s">
        <v>117</v>
      </c>
      <c r="C78" s="98">
        <v>433.40228000000002</v>
      </c>
      <c r="D78" s="98">
        <v>151.28006600000001</v>
      </c>
      <c r="E78" s="98">
        <v>139.44575524523836</v>
      </c>
      <c r="F78" s="98">
        <v>76.884867599999993</v>
      </c>
      <c r="G78" s="98">
        <v>34.233941937975665</v>
      </c>
      <c r="H78" s="98">
        <v>26.261897099999999</v>
      </c>
      <c r="I78" s="98">
        <v>2.0650486300867983</v>
      </c>
      <c r="J78" s="98">
        <v>3.2072500000000002</v>
      </c>
      <c r="K78" s="98">
        <v>727.33535124523848</v>
      </c>
      <c r="L78" s="98">
        <v>1.3073013900000001</v>
      </c>
      <c r="M78" s="98">
        <v>728.64265263523851</v>
      </c>
      <c r="N78" s="98">
        <v>227.81774233872079</v>
      </c>
      <c r="O78" s="98">
        <v>956.46039500000006</v>
      </c>
      <c r="P78" s="98">
        <v>244.75718407355345</v>
      </c>
      <c r="Q78" s="98">
        <v>-0.22800000000000001</v>
      </c>
      <c r="R78" s="98">
        <v>711.4752108974202</v>
      </c>
      <c r="S78" s="10">
        <v>640.7318029999999</v>
      </c>
      <c r="U78" s="456"/>
      <c r="V78" s="456"/>
    </row>
    <row r="79" spans="2:22" ht="15.6" customHeight="1" x14ac:dyDescent="0.25">
      <c r="B79" s="36" t="s">
        <v>118</v>
      </c>
      <c r="C79" s="98">
        <v>434.67050799999998</v>
      </c>
      <c r="D79" s="98">
        <v>152.135571</v>
      </c>
      <c r="E79" s="98">
        <v>140.06128959508095</v>
      </c>
      <c r="F79" s="98">
        <v>76.906098400000005</v>
      </c>
      <c r="G79" s="98">
        <v>34.483307289709167</v>
      </c>
      <c r="H79" s="98">
        <v>26.592816500000001</v>
      </c>
      <c r="I79" s="98">
        <v>2.0790674328317502</v>
      </c>
      <c r="J79" s="98">
        <v>3.2072500000000002</v>
      </c>
      <c r="K79" s="98">
        <v>730.07461859508089</v>
      </c>
      <c r="L79" s="98">
        <v>1.6123483200000002</v>
      </c>
      <c r="M79" s="98">
        <v>731.68696691508092</v>
      </c>
      <c r="N79" s="98">
        <v>227.98185718068629</v>
      </c>
      <c r="O79" s="98">
        <v>959.66882399999997</v>
      </c>
      <c r="P79" s="98">
        <v>245.2620073988553</v>
      </c>
      <c r="Q79" s="98">
        <v>-0.22800000000000001</v>
      </c>
      <c r="R79" s="98">
        <v>714.17881669883036</v>
      </c>
      <c r="S79" s="10">
        <v>643.32122699999991</v>
      </c>
      <c r="U79" s="456"/>
      <c r="V79" s="456"/>
    </row>
    <row r="80" spans="2:22" ht="15.6" customHeight="1" x14ac:dyDescent="0.25">
      <c r="B80" s="36" t="s">
        <v>119</v>
      </c>
      <c r="C80" s="98">
        <v>436.14704399999999</v>
      </c>
      <c r="D80" s="98">
        <v>152.80567499999998</v>
      </c>
      <c r="E80" s="98">
        <v>140.99551911400147</v>
      </c>
      <c r="F80" s="98">
        <v>76.950490399999993</v>
      </c>
      <c r="G80" s="98">
        <v>34.950455847611686</v>
      </c>
      <c r="H80" s="98">
        <v>26.9852308</v>
      </c>
      <c r="I80" s="98">
        <v>2.1093420959113769</v>
      </c>
      <c r="J80" s="98">
        <v>3.2072500000000002</v>
      </c>
      <c r="K80" s="98">
        <v>733.15548811400151</v>
      </c>
      <c r="L80" s="98">
        <v>1.95086004</v>
      </c>
      <c r="M80" s="98">
        <v>735.10634815400147</v>
      </c>
      <c r="N80" s="98">
        <v>228.17277774068464</v>
      </c>
      <c r="O80" s="98">
        <v>963.27912600000002</v>
      </c>
      <c r="P80" s="98">
        <v>245.90846710826736</v>
      </c>
      <c r="Q80" s="98">
        <v>-0.22800000000000001</v>
      </c>
      <c r="R80" s="98">
        <v>717.14265878813046</v>
      </c>
      <c r="S80" s="10">
        <v>646.14364699999999</v>
      </c>
      <c r="U80" s="456"/>
      <c r="V80" s="456"/>
    </row>
    <row r="81" spans="2:22" x14ac:dyDescent="0.25">
      <c r="B81" s="36" t="s">
        <v>120</v>
      </c>
      <c r="C81" s="98">
        <v>437.84699899999998</v>
      </c>
      <c r="D81" s="98">
        <v>153.41886199999999</v>
      </c>
      <c r="E81" s="98">
        <v>142.06689501582875</v>
      </c>
      <c r="F81" s="98">
        <v>77.0180869</v>
      </c>
      <c r="G81" s="98">
        <v>35.551058535527353</v>
      </c>
      <c r="H81" s="98">
        <v>27.347835</v>
      </c>
      <c r="I81" s="98">
        <v>2.1499146018979483</v>
      </c>
      <c r="J81" s="98">
        <v>3.2072500000000002</v>
      </c>
      <c r="K81" s="98">
        <v>736.54000601582879</v>
      </c>
      <c r="L81" s="98">
        <v>1.9494519100000001</v>
      </c>
      <c r="M81" s="98">
        <v>738.48945792582879</v>
      </c>
      <c r="N81" s="98">
        <v>228.39050518332107</v>
      </c>
      <c r="O81" s="98">
        <v>966.87996299999998</v>
      </c>
      <c r="P81" s="98">
        <v>246.60487655276467</v>
      </c>
      <c r="Q81" s="98">
        <v>-0.22800000000000001</v>
      </c>
      <c r="R81" s="98">
        <v>720.04708655622255</v>
      </c>
      <c r="S81" s="10">
        <v>648.90885700000001</v>
      </c>
      <c r="U81" s="456"/>
      <c r="V81" s="456"/>
    </row>
    <row r="82" spans="2:22" x14ac:dyDescent="0.25">
      <c r="B82" s="36" t="s">
        <v>121</v>
      </c>
      <c r="C82" s="98">
        <v>439.64983100000001</v>
      </c>
      <c r="D82" s="98">
        <v>154.030733</v>
      </c>
      <c r="E82" s="98">
        <v>143.21609780238029</v>
      </c>
      <c r="F82" s="98">
        <v>77.120563500000003</v>
      </c>
      <c r="G82" s="98">
        <v>36.235043751597935</v>
      </c>
      <c r="H82" s="98">
        <v>27.663478099999999</v>
      </c>
      <c r="I82" s="98">
        <v>2.1970124755688318</v>
      </c>
      <c r="J82" s="98">
        <v>3.2072500000000002</v>
      </c>
      <c r="K82" s="98">
        <v>740.10391180238037</v>
      </c>
      <c r="L82" s="98">
        <v>1.66377792</v>
      </c>
      <c r="M82" s="98">
        <v>741.7676897223804</v>
      </c>
      <c r="N82" s="98">
        <v>228.63505023172132</v>
      </c>
      <c r="O82" s="98">
        <v>970.40273999999999</v>
      </c>
      <c r="P82" s="98">
        <v>247.30506881777646</v>
      </c>
      <c r="Q82" s="98">
        <v>-0.22800000000000001</v>
      </c>
      <c r="R82" s="98">
        <v>722.86967113552294</v>
      </c>
      <c r="S82" s="10">
        <v>651.59656700000005</v>
      </c>
      <c r="U82" s="456"/>
      <c r="V82" s="456"/>
    </row>
    <row r="83" spans="2:22" x14ac:dyDescent="0.25">
      <c r="B83" s="36" t="s">
        <v>122</v>
      </c>
      <c r="C83" s="98">
        <v>441.50847499999998</v>
      </c>
      <c r="D83" s="98">
        <v>154.648011</v>
      </c>
      <c r="E83" s="98">
        <v>144.23096886562669</v>
      </c>
      <c r="F83" s="98">
        <v>77.236474799999996</v>
      </c>
      <c r="G83" s="98">
        <v>36.946869645077882</v>
      </c>
      <c r="H83" s="98">
        <v>27.801569300000001</v>
      </c>
      <c r="I83" s="98">
        <v>2.2460550986524073</v>
      </c>
      <c r="J83" s="98">
        <v>3.2072500000000002</v>
      </c>
      <c r="K83" s="98">
        <v>743.5947048656268</v>
      </c>
      <c r="L83" s="98">
        <v>1.4703992800000001</v>
      </c>
      <c r="M83" s="98">
        <v>745.06510414562672</v>
      </c>
      <c r="N83" s="98">
        <v>228.88417852711868</v>
      </c>
      <c r="O83" s="98">
        <v>973.94928300000004</v>
      </c>
      <c r="P83" s="98">
        <v>248.03241982272129</v>
      </c>
      <c r="Q83" s="98">
        <v>-0.22800000000000001</v>
      </c>
      <c r="R83" s="98">
        <v>725.68886285295139</v>
      </c>
      <c r="S83" s="10">
        <v>654.27810299999999</v>
      </c>
      <c r="U83" s="456"/>
      <c r="V83" s="456"/>
    </row>
    <row r="84" spans="2:22" x14ac:dyDescent="0.25">
      <c r="B84" s="36" t="s">
        <v>123</v>
      </c>
      <c r="C84" s="98">
        <v>443.41472800000003</v>
      </c>
      <c r="D84" s="98">
        <v>155.193749</v>
      </c>
      <c r="E84" s="98">
        <v>145.17805503133502</v>
      </c>
      <c r="F84" s="98">
        <v>77.371876099999994</v>
      </c>
      <c r="G84" s="98">
        <v>37.67461005979699</v>
      </c>
      <c r="H84" s="98">
        <v>27.835002899999999</v>
      </c>
      <c r="I84" s="98">
        <v>2.2965659401097214</v>
      </c>
      <c r="J84" s="98">
        <v>3.2072500000000002</v>
      </c>
      <c r="K84" s="98">
        <v>746.99378203133494</v>
      </c>
      <c r="L84" s="98">
        <v>1.4015853700000001</v>
      </c>
      <c r="M84" s="98">
        <v>748.39536740133497</v>
      </c>
      <c r="N84" s="98">
        <v>229.18238464171893</v>
      </c>
      <c r="O84" s="98">
        <v>977.57775200000003</v>
      </c>
      <c r="P84" s="98">
        <v>248.78716128985377</v>
      </c>
      <c r="Q84" s="98">
        <v>-0.22800000000000001</v>
      </c>
      <c r="R84" s="98">
        <v>728.56259074984905</v>
      </c>
      <c r="S84" s="10">
        <v>657.00614800000005</v>
      </c>
      <c r="U84" s="456"/>
      <c r="V84" s="456"/>
    </row>
    <row r="85" spans="2:22" x14ac:dyDescent="0.25">
      <c r="B85" s="36" t="s">
        <v>124</v>
      </c>
      <c r="C85" s="98">
        <v>445.43566100000004</v>
      </c>
      <c r="D85" s="98">
        <v>155.70706300000001</v>
      </c>
      <c r="E85" s="98">
        <v>145.9145934247648</v>
      </c>
      <c r="F85" s="98">
        <v>77.526875799999999</v>
      </c>
      <c r="G85" s="98">
        <v>38.329513835879581</v>
      </c>
      <c r="H85" s="98">
        <v>27.716570600000001</v>
      </c>
      <c r="I85" s="98">
        <v>2.3416332492139773</v>
      </c>
      <c r="J85" s="98">
        <v>3.2072500000000002</v>
      </c>
      <c r="K85" s="98">
        <v>750.26456742476489</v>
      </c>
      <c r="L85" s="98">
        <v>1.3160622900000001</v>
      </c>
      <c r="M85" s="98">
        <v>751.58062971476488</v>
      </c>
      <c r="N85" s="98">
        <v>229.61919189611703</v>
      </c>
      <c r="O85" s="98">
        <v>981.19982200000004</v>
      </c>
      <c r="P85" s="98">
        <v>249.54597987566783</v>
      </c>
      <c r="Q85" s="98">
        <v>-0.22800000000000001</v>
      </c>
      <c r="R85" s="98">
        <v>731.42584173149601</v>
      </c>
      <c r="S85" s="10">
        <v>659.72173699999996</v>
      </c>
      <c r="U85" s="456"/>
      <c r="V85" s="456"/>
    </row>
    <row r="86" spans="2:22" x14ac:dyDescent="0.25">
      <c r="B86" s="36" t="s">
        <v>125</v>
      </c>
      <c r="C86" s="98">
        <v>447.50064000000003</v>
      </c>
      <c r="D86" s="98">
        <v>156.165435</v>
      </c>
      <c r="E86" s="98">
        <v>146.47455081364211</v>
      </c>
      <c r="F86" s="98">
        <v>77.689415999999994</v>
      </c>
      <c r="G86" s="98">
        <v>38.877224433260061</v>
      </c>
      <c r="H86" s="98">
        <v>27.529263699999998</v>
      </c>
      <c r="I86" s="98">
        <v>2.3786466894822249</v>
      </c>
      <c r="J86" s="98">
        <v>3.2072500000000002</v>
      </c>
      <c r="K86" s="98">
        <v>753.34787581364208</v>
      </c>
      <c r="L86" s="98">
        <v>1.45188381</v>
      </c>
      <c r="M86" s="98">
        <v>754.7997596236421</v>
      </c>
      <c r="N86" s="98">
        <v>230.06109158150758</v>
      </c>
      <c r="O86" s="98">
        <v>984.86085100000003</v>
      </c>
      <c r="P86" s="98">
        <v>250.33250591573361</v>
      </c>
      <c r="Q86" s="98">
        <v>-0.22800000000000001</v>
      </c>
      <c r="R86" s="98">
        <v>734.3003452895008</v>
      </c>
      <c r="S86" s="10">
        <v>662.44467500000007</v>
      </c>
      <c r="U86" s="456"/>
      <c r="V86" s="456"/>
    </row>
    <row r="87" spans="2:22" x14ac:dyDescent="0.25">
      <c r="B87" s="36" t="s">
        <v>126</v>
      </c>
      <c r="C87" s="98">
        <v>449.59468699999996</v>
      </c>
      <c r="D87" s="98">
        <v>156.57326999999998</v>
      </c>
      <c r="E87" s="98">
        <v>146.97263958912862</v>
      </c>
      <c r="F87" s="98">
        <v>77.861800700000003</v>
      </c>
      <c r="G87" s="98">
        <v>39.337435686910901</v>
      </c>
      <c r="H87" s="98">
        <v>27.364373500000003</v>
      </c>
      <c r="I87" s="98">
        <v>2.4090297081155168</v>
      </c>
      <c r="J87" s="98">
        <v>3.2072500000000002</v>
      </c>
      <c r="K87" s="98">
        <v>756.34784658912849</v>
      </c>
      <c r="L87" s="98">
        <v>1.6737955600000001</v>
      </c>
      <c r="M87" s="98">
        <v>758.02164214912852</v>
      </c>
      <c r="N87" s="98">
        <v>230.53045411039628</v>
      </c>
      <c r="O87" s="98">
        <v>988.55209600000001</v>
      </c>
      <c r="P87" s="98">
        <v>251.12326460353407</v>
      </c>
      <c r="Q87" s="98">
        <v>-0.22800000000000001</v>
      </c>
      <c r="R87" s="98">
        <v>737.20083165339429</v>
      </c>
      <c r="S87" s="10">
        <v>665.18841299999997</v>
      </c>
      <c r="U87" s="456"/>
      <c r="V87" s="456"/>
    </row>
    <row r="88" spans="2:22" x14ac:dyDescent="0.25">
      <c r="B88" s="36" t="s">
        <v>127</v>
      </c>
      <c r="C88" s="98">
        <v>451.72116399999999</v>
      </c>
      <c r="D88" s="98">
        <v>156.94576800000002</v>
      </c>
      <c r="E88" s="98">
        <v>147.38924796630076</v>
      </c>
      <c r="F88" s="98">
        <v>78.042355200000003</v>
      </c>
      <c r="G88" s="98">
        <v>39.726592390219892</v>
      </c>
      <c r="H88" s="98">
        <v>27.1863861</v>
      </c>
      <c r="I88" s="98">
        <v>2.4339143113085235</v>
      </c>
      <c r="J88" s="98">
        <v>3.2072500000000002</v>
      </c>
      <c r="K88" s="98">
        <v>759.26342996630069</v>
      </c>
      <c r="L88" s="98">
        <v>1.93005973</v>
      </c>
      <c r="M88" s="98">
        <v>761.19348969630073</v>
      </c>
      <c r="N88" s="98">
        <v>231.00485994778302</v>
      </c>
      <c r="O88" s="98">
        <v>992.19835</v>
      </c>
      <c r="P88" s="98">
        <v>251.89443474752062</v>
      </c>
      <c r="Q88" s="98">
        <v>-0.22800000000000001</v>
      </c>
      <c r="R88" s="98">
        <v>740.07591489684251</v>
      </c>
      <c r="S88" s="10">
        <v>667.90635199999997</v>
      </c>
      <c r="U88" s="456"/>
      <c r="V88" s="456"/>
    </row>
    <row r="89" spans="2:22" x14ac:dyDescent="0.25">
      <c r="B89" s="36" t="s">
        <v>128</v>
      </c>
      <c r="C89" s="98">
        <v>453.848569</v>
      </c>
      <c r="D89" s="98">
        <v>157.31970800000002</v>
      </c>
      <c r="E89" s="98">
        <v>147.82299126620208</v>
      </c>
      <c r="F89" s="98">
        <v>78.260784599999994</v>
      </c>
      <c r="G89" s="98">
        <v>40.046998096955186</v>
      </c>
      <c r="H89" s="98">
        <v>27.0598557</v>
      </c>
      <c r="I89" s="98">
        <v>2.4553528367740949</v>
      </c>
      <c r="J89" s="98">
        <v>3.2072500000000002</v>
      </c>
      <c r="K89" s="98">
        <v>762.19851826620209</v>
      </c>
      <c r="L89" s="98">
        <v>1.9788517699999999</v>
      </c>
      <c r="M89" s="98">
        <v>764.17737003620198</v>
      </c>
      <c r="N89" s="98">
        <v>231.52938281996666</v>
      </c>
      <c r="O89" s="98">
        <v>995.70675300000005</v>
      </c>
      <c r="P89" s="98">
        <v>252.59795024195458</v>
      </c>
      <c r="Q89" s="98">
        <v>-0.22800000000000001</v>
      </c>
      <c r="R89" s="98">
        <v>742.88080261430161</v>
      </c>
      <c r="S89" s="10">
        <v>670.55788399999994</v>
      </c>
      <c r="U89" s="456"/>
      <c r="V89" s="456"/>
    </row>
    <row r="90" spans="2:22" x14ac:dyDescent="0.25">
      <c r="B90" s="36" t="s">
        <v>129</v>
      </c>
      <c r="C90" s="98">
        <v>455.97195699999997</v>
      </c>
      <c r="D90" s="98">
        <v>157.720631</v>
      </c>
      <c r="E90" s="98">
        <v>148.35450148065183</v>
      </c>
      <c r="F90" s="98">
        <v>78.496922800000007</v>
      </c>
      <c r="G90" s="98">
        <v>40.344559811702482</v>
      </c>
      <c r="H90" s="98">
        <v>27.0386749</v>
      </c>
      <c r="I90" s="98">
        <v>2.474343997782126</v>
      </c>
      <c r="J90" s="98">
        <v>3.2072500000000002</v>
      </c>
      <c r="K90" s="98">
        <v>765.25433948065177</v>
      </c>
      <c r="L90" s="98">
        <v>1.84059152</v>
      </c>
      <c r="M90" s="98">
        <v>767.09493100065174</v>
      </c>
      <c r="N90" s="98">
        <v>232.12697083711996</v>
      </c>
      <c r="O90" s="98">
        <v>999.221902</v>
      </c>
      <c r="P90" s="98">
        <v>253.30500978708406</v>
      </c>
      <c r="Q90" s="98">
        <v>-0.22800000000000001</v>
      </c>
      <c r="R90" s="98">
        <v>745.68889204818345</v>
      </c>
      <c r="S90" s="10">
        <v>673.20973000000004</v>
      </c>
      <c r="U90" s="456"/>
      <c r="V90" s="456"/>
    </row>
    <row r="91" spans="2:22" x14ac:dyDescent="0.25">
      <c r="B91" s="36" t="s">
        <v>130</v>
      </c>
      <c r="C91" s="98">
        <v>458.07649699999996</v>
      </c>
      <c r="D91" s="98">
        <v>158.184651</v>
      </c>
      <c r="E91" s="98">
        <v>148.80668865945614</v>
      </c>
      <c r="F91" s="98">
        <v>78.732012100000006</v>
      </c>
      <c r="G91" s="98">
        <v>40.591416987981717</v>
      </c>
      <c r="H91" s="98">
        <v>26.992781599999997</v>
      </c>
      <c r="I91" s="98">
        <v>2.4904779819159044</v>
      </c>
      <c r="J91" s="98">
        <v>3.2072500000000002</v>
      </c>
      <c r="K91" s="98">
        <v>768.27508665945618</v>
      </c>
      <c r="L91" s="98">
        <v>1.7101367199999999</v>
      </c>
      <c r="M91" s="98">
        <v>769.9852233794561</v>
      </c>
      <c r="N91" s="98">
        <v>232.75275076818099</v>
      </c>
      <c r="O91" s="98">
        <v>1002.73797</v>
      </c>
      <c r="P91" s="98">
        <v>254.03966253414427</v>
      </c>
      <c r="Q91" s="98">
        <v>-0.22800000000000001</v>
      </c>
      <c r="R91" s="98">
        <v>748.47031161552343</v>
      </c>
      <c r="S91" s="10">
        <v>675.83482600000002</v>
      </c>
      <c r="U91" s="456"/>
      <c r="V91" s="456"/>
    </row>
    <row r="92" spans="2:22" x14ac:dyDescent="0.25">
      <c r="B92" s="36" t="s">
        <v>131</v>
      </c>
      <c r="C92" s="98">
        <v>460.14945</v>
      </c>
      <c r="D92" s="98">
        <v>158.74771200000001</v>
      </c>
      <c r="E92" s="98">
        <v>149.20949307357512</v>
      </c>
      <c r="F92" s="98">
        <v>78.9756079</v>
      </c>
      <c r="G92" s="98">
        <v>40.805457042559311</v>
      </c>
      <c r="H92" s="98">
        <v>26.9239882</v>
      </c>
      <c r="I92" s="98">
        <v>2.5044399242325048</v>
      </c>
      <c r="J92" s="98">
        <v>3.2072500000000002</v>
      </c>
      <c r="K92" s="98">
        <v>771.31390507357514</v>
      </c>
      <c r="L92" s="98">
        <v>1.6884549899999999</v>
      </c>
      <c r="M92" s="98">
        <v>773.00236006357511</v>
      </c>
      <c r="N92" s="98">
        <v>233.31571444763966</v>
      </c>
      <c r="O92" s="98">
        <v>1006.3180699999999</v>
      </c>
      <c r="P92" s="98">
        <v>254.85042274010641</v>
      </c>
      <c r="Q92" s="98">
        <v>-0.22800000000000001</v>
      </c>
      <c r="R92" s="98">
        <v>751.23965176850083</v>
      </c>
      <c r="S92" s="10">
        <v>678.44648499999994</v>
      </c>
      <c r="U92" s="456"/>
      <c r="V92" s="456"/>
    </row>
    <row r="93" spans="2:22" x14ac:dyDescent="0.25">
      <c r="B93" s="36" t="s">
        <v>132</v>
      </c>
      <c r="C93" s="98">
        <v>462.22250700000001</v>
      </c>
      <c r="D93" s="98">
        <v>159.402365</v>
      </c>
      <c r="E93" s="98">
        <v>149.71854028615459</v>
      </c>
      <c r="F93" s="98">
        <v>79.235725500000001</v>
      </c>
      <c r="G93" s="98">
        <v>40.987670099095403</v>
      </c>
      <c r="H93" s="98">
        <v>26.978494600000001</v>
      </c>
      <c r="I93" s="98">
        <v>2.5166500655356301</v>
      </c>
      <c r="J93" s="98">
        <v>3.2072500000000002</v>
      </c>
      <c r="K93" s="98">
        <v>774.55066228615453</v>
      </c>
      <c r="L93" s="98">
        <v>1.6554853899999999</v>
      </c>
      <c r="M93" s="98">
        <v>776.20614767615461</v>
      </c>
      <c r="N93" s="98">
        <v>233.79229931423518</v>
      </c>
      <c r="O93" s="98">
        <v>1009.9984499999999</v>
      </c>
      <c r="P93" s="98">
        <v>255.68960686082545</v>
      </c>
      <c r="Q93" s="98">
        <v>-0.22800000000000001</v>
      </c>
      <c r="R93" s="98">
        <v>754.08084013148937</v>
      </c>
      <c r="S93" s="10">
        <v>681.12098899999989</v>
      </c>
      <c r="U93" s="456"/>
      <c r="V93" s="456"/>
    </row>
    <row r="94" spans="2:22" x14ac:dyDescent="0.25">
      <c r="B94" s="36" t="s">
        <v>133</v>
      </c>
      <c r="C94" s="98">
        <v>464.29405800000001</v>
      </c>
      <c r="D94" s="98">
        <v>160.15209400000001</v>
      </c>
      <c r="E94" s="98">
        <v>150.15083556404471</v>
      </c>
      <c r="F94" s="98">
        <v>79.476732699999999</v>
      </c>
      <c r="G94" s="98">
        <v>41.148867759193671</v>
      </c>
      <c r="H94" s="98">
        <v>26.9973071</v>
      </c>
      <c r="I94" s="98">
        <v>2.5279280004005664</v>
      </c>
      <c r="J94" s="98">
        <v>3.2072500000000002</v>
      </c>
      <c r="K94" s="98">
        <v>777.8042375640448</v>
      </c>
      <c r="L94" s="98">
        <v>1.61483355</v>
      </c>
      <c r="M94" s="98">
        <v>779.41907111404475</v>
      </c>
      <c r="N94" s="98">
        <v>234.27335789922816</v>
      </c>
      <c r="O94" s="98">
        <v>1013.6924300000001</v>
      </c>
      <c r="P94" s="98">
        <v>256.53316330173237</v>
      </c>
      <c r="Q94" s="98">
        <v>-0.22800000000000001</v>
      </c>
      <c r="R94" s="98">
        <v>756.93126570718618</v>
      </c>
      <c r="S94" s="10">
        <v>683.80153500000006</v>
      </c>
      <c r="U94" s="456"/>
      <c r="V94" s="456"/>
    </row>
    <row r="95" spans="2:22" x14ac:dyDescent="0.25">
      <c r="B95" s="36" t="s">
        <v>134</v>
      </c>
      <c r="C95" s="98">
        <v>466.36786999999998</v>
      </c>
      <c r="D95" s="98">
        <v>160.947059</v>
      </c>
      <c r="E95" s="98">
        <v>150.70894524372818</v>
      </c>
      <c r="F95" s="98">
        <v>79.752523300000007</v>
      </c>
      <c r="G95" s="98">
        <v>41.294770138936464</v>
      </c>
      <c r="H95" s="98">
        <v>27.123262</v>
      </c>
      <c r="I95" s="98">
        <v>2.5383898178359461</v>
      </c>
      <c r="J95" s="98">
        <v>3.2072500000000002</v>
      </c>
      <c r="K95" s="98">
        <v>781.23112424372812</v>
      </c>
      <c r="L95" s="98">
        <v>1.4648642199999999</v>
      </c>
      <c r="M95" s="98">
        <v>782.6959884637281</v>
      </c>
      <c r="N95" s="98">
        <v>234.73584408055189</v>
      </c>
      <c r="O95" s="98">
        <v>1017.43183</v>
      </c>
      <c r="P95" s="98">
        <v>257.38108939830795</v>
      </c>
      <c r="Q95" s="98">
        <v>-0.22800000000000001</v>
      </c>
      <c r="R95" s="98">
        <v>759.82274314218751</v>
      </c>
      <c r="S95" s="10">
        <v>686.51707599999997</v>
      </c>
      <c r="U95" s="456"/>
      <c r="V95" s="456"/>
    </row>
    <row r="96" spans="2:22" x14ac:dyDescent="0.25">
      <c r="B96" s="36" t="s">
        <v>135</v>
      </c>
      <c r="C96" s="98">
        <v>468.45089899999999</v>
      </c>
      <c r="D96" s="98">
        <v>161.75834599999999</v>
      </c>
      <c r="E96" s="98">
        <v>151.23299187757743</v>
      </c>
      <c r="F96" s="98">
        <v>80.034863200000004</v>
      </c>
      <c r="G96" s="98">
        <v>41.43189467019694</v>
      </c>
      <c r="H96" s="98">
        <v>27.218063399999998</v>
      </c>
      <c r="I96" s="98">
        <v>2.5481705925976934</v>
      </c>
      <c r="J96" s="98">
        <v>3.2072500000000002</v>
      </c>
      <c r="K96" s="98">
        <v>784.64948687757737</v>
      </c>
      <c r="L96" s="98">
        <v>1.3566459400000002</v>
      </c>
      <c r="M96" s="98">
        <v>786.00613281757728</v>
      </c>
      <c r="N96" s="98">
        <v>235.20255096298152</v>
      </c>
      <c r="O96" s="98">
        <v>1021.2086800000001</v>
      </c>
      <c r="P96" s="98">
        <v>258.23338290468513</v>
      </c>
      <c r="Q96" s="98">
        <v>-0.22800000000000001</v>
      </c>
      <c r="R96" s="98">
        <v>762.74730088054196</v>
      </c>
      <c r="S96" s="10">
        <v>689.26042900000004</v>
      </c>
      <c r="U96" s="456"/>
      <c r="V96" s="456"/>
    </row>
    <row r="97" spans="2:22" x14ac:dyDescent="0.25">
      <c r="B97" s="257" t="s">
        <v>136</v>
      </c>
      <c r="C97" s="317">
        <v>470.54318499999999</v>
      </c>
      <c r="D97" s="317">
        <v>162.56699399999999</v>
      </c>
      <c r="E97" s="317">
        <v>151.70699977335065</v>
      </c>
      <c r="F97" s="317">
        <v>80.318204800000004</v>
      </c>
      <c r="G97" s="317">
        <v>41.558808756093782</v>
      </c>
      <c r="H97" s="317">
        <v>27.272836899999998</v>
      </c>
      <c r="I97" s="317">
        <v>2.5571493519901147</v>
      </c>
      <c r="J97" s="317">
        <v>3.2072500000000002</v>
      </c>
      <c r="K97" s="317">
        <v>788.02442877335068</v>
      </c>
      <c r="L97" s="317">
        <v>1.28442035</v>
      </c>
      <c r="M97" s="317">
        <v>789.30884912335068</v>
      </c>
      <c r="N97" s="317">
        <v>235.69650519468689</v>
      </c>
      <c r="O97" s="317">
        <v>1025.0053499999999</v>
      </c>
      <c r="P97" s="317">
        <v>259.13924117019258</v>
      </c>
      <c r="Q97" s="317">
        <v>-0.22800000000000001</v>
      </c>
      <c r="R97" s="317">
        <v>765.63811315087912</v>
      </c>
      <c r="S97" s="318">
        <v>691.9709620000001</v>
      </c>
      <c r="U97" s="456"/>
      <c r="V97" s="456"/>
    </row>
    <row r="98" spans="2:22" x14ac:dyDescent="0.25">
      <c r="B98" s="36">
        <v>2008</v>
      </c>
      <c r="C98" s="98">
        <v>1433.3009999999999</v>
      </c>
      <c r="D98" s="98">
        <v>467.22699999999998</v>
      </c>
      <c r="E98" s="98">
        <v>399.17200000000003</v>
      </c>
      <c r="F98" s="98">
        <v>216.583</v>
      </c>
      <c r="G98" s="98">
        <v>109.895</v>
      </c>
      <c r="H98" s="98">
        <v>65.302000000000007</v>
      </c>
      <c r="I98" s="98">
        <v>10.192</v>
      </c>
      <c r="J98" s="98">
        <v>-0.77400000000000002</v>
      </c>
      <c r="K98" s="98">
        <v>2298.9259999999999</v>
      </c>
      <c r="L98" s="98">
        <v>-8.5790000000000006</v>
      </c>
      <c r="M98" s="98">
        <v>2290.3470000000002</v>
      </c>
      <c r="N98" s="98">
        <v>666.85400000000004</v>
      </c>
      <c r="O98" s="98">
        <v>2965.4850000000001</v>
      </c>
      <c r="P98" s="98">
        <v>657.98199999999997</v>
      </c>
      <c r="Q98" s="98">
        <v>0</v>
      </c>
      <c r="R98" s="98">
        <v>2306.0079999999998</v>
      </c>
      <c r="S98" s="10">
        <v>2020.5329999999999</v>
      </c>
      <c r="U98" s="456"/>
      <c r="V98" s="456"/>
    </row>
    <row r="99" spans="2:22" x14ac:dyDescent="0.25">
      <c r="B99" s="36">
        <v>2009</v>
      </c>
      <c r="C99" s="98">
        <v>1389.4290000000001</v>
      </c>
      <c r="D99" s="98">
        <v>473.73399999999998</v>
      </c>
      <c r="E99" s="98">
        <v>352.84899999999999</v>
      </c>
      <c r="F99" s="98">
        <v>186.202</v>
      </c>
      <c r="G99" s="98">
        <v>84.584999999999994</v>
      </c>
      <c r="H99" s="98">
        <v>70.081000000000003</v>
      </c>
      <c r="I99" s="98">
        <v>13.208</v>
      </c>
      <c r="J99" s="98">
        <v>2.3860000000000001</v>
      </c>
      <c r="K99" s="98">
        <v>2218.3980000000001</v>
      </c>
      <c r="L99" s="98">
        <v>-29.007000000000001</v>
      </c>
      <c r="M99" s="98">
        <v>2189.3910000000001</v>
      </c>
      <c r="N99" s="98">
        <v>613.95299999999997</v>
      </c>
      <c r="O99" s="98">
        <v>2811.6860000000001</v>
      </c>
      <c r="P99" s="98">
        <v>610.29499999999996</v>
      </c>
      <c r="Q99" s="98">
        <v>0</v>
      </c>
      <c r="R99" s="98">
        <v>2200.2220000000002</v>
      </c>
      <c r="S99" s="10">
        <v>1930.174</v>
      </c>
    </row>
    <row r="100" spans="2:22" x14ac:dyDescent="0.25">
      <c r="B100" s="36">
        <v>2010</v>
      </c>
      <c r="C100" s="98">
        <v>1427.124</v>
      </c>
      <c r="D100" s="98">
        <v>473.62599999999998</v>
      </c>
      <c r="E100" s="98">
        <v>361.21600000000001</v>
      </c>
      <c r="F100" s="98">
        <v>191.078</v>
      </c>
      <c r="G100" s="98">
        <v>86.256</v>
      </c>
      <c r="H100" s="98">
        <v>71.475999999999999</v>
      </c>
      <c r="I100" s="98">
        <v>13.466999999999999</v>
      </c>
      <c r="J100" s="98">
        <v>-0.51500000000000001</v>
      </c>
      <c r="K100" s="98">
        <v>2261.451</v>
      </c>
      <c r="L100" s="98">
        <v>-7.0250000000000004</v>
      </c>
      <c r="M100" s="98">
        <v>2254.4259999999999</v>
      </c>
      <c r="N100" s="98">
        <v>651.71</v>
      </c>
      <c r="O100" s="98">
        <v>2914.4859999999999</v>
      </c>
      <c r="P100" s="98">
        <v>663.08600000000001</v>
      </c>
      <c r="Q100" s="98">
        <v>0</v>
      </c>
      <c r="R100" s="98">
        <v>2249.9589999999998</v>
      </c>
      <c r="S100" s="10">
        <v>1980.7080000000001</v>
      </c>
    </row>
    <row r="101" spans="2:22" x14ac:dyDescent="0.25">
      <c r="B101" s="36">
        <v>2011</v>
      </c>
      <c r="C101" s="98">
        <v>1418.1869999999999</v>
      </c>
      <c r="D101" s="98">
        <v>472.11</v>
      </c>
      <c r="E101" s="98">
        <v>360.60300000000001</v>
      </c>
      <c r="F101" s="98">
        <v>199.41900000000001</v>
      </c>
      <c r="G101" s="98">
        <v>82.73</v>
      </c>
      <c r="H101" s="98">
        <v>66.506</v>
      </c>
      <c r="I101" s="98">
        <v>12.301</v>
      </c>
      <c r="J101" s="98">
        <v>-0.77500000000000002</v>
      </c>
      <c r="K101" s="98">
        <v>2250.125</v>
      </c>
      <c r="L101" s="98">
        <v>0.43</v>
      </c>
      <c r="M101" s="98">
        <v>2250.5549999999998</v>
      </c>
      <c r="N101" s="98">
        <v>695.98900000000003</v>
      </c>
      <c r="O101" s="98">
        <v>2952.1089999999999</v>
      </c>
      <c r="P101" s="98">
        <v>681.26199999999994</v>
      </c>
      <c r="Q101" s="98">
        <v>0</v>
      </c>
      <c r="R101" s="98">
        <v>2269.116</v>
      </c>
      <c r="S101" s="10">
        <v>2007.6659999999999</v>
      </c>
    </row>
    <row r="102" spans="2:22" x14ac:dyDescent="0.25">
      <c r="B102" s="36">
        <v>2012</v>
      </c>
      <c r="C102" s="98">
        <v>1446.1679999999999</v>
      </c>
      <c r="D102" s="98">
        <v>479.02100000000002</v>
      </c>
      <c r="E102" s="98">
        <v>367.983</v>
      </c>
      <c r="F102" s="98">
        <v>211.73</v>
      </c>
      <c r="G102" s="98">
        <v>82.477000000000004</v>
      </c>
      <c r="H102" s="98">
        <v>61.929000000000002</v>
      </c>
      <c r="I102" s="98">
        <v>11.295999999999999</v>
      </c>
      <c r="J102" s="98">
        <v>-1.609</v>
      </c>
      <c r="K102" s="98">
        <v>2291.5630000000001</v>
      </c>
      <c r="L102" s="98">
        <v>4.5449999999999999</v>
      </c>
      <c r="M102" s="98">
        <v>2296.1080000000002</v>
      </c>
      <c r="N102" s="98">
        <v>699.71100000000001</v>
      </c>
      <c r="O102" s="98">
        <v>3002.4589999999998</v>
      </c>
      <c r="P102" s="98">
        <v>696.649</v>
      </c>
      <c r="Q102" s="98">
        <v>0</v>
      </c>
      <c r="R102" s="98">
        <v>2303.7939999999999</v>
      </c>
      <c r="S102" s="10">
        <v>2049.0740000000001</v>
      </c>
    </row>
    <row r="103" spans="2:22" x14ac:dyDescent="0.25">
      <c r="B103" s="36">
        <v>2013</v>
      </c>
      <c r="C103" s="98">
        <v>1477.9939999999999</v>
      </c>
      <c r="D103" s="98">
        <v>479.18900000000002</v>
      </c>
      <c r="E103" s="98">
        <v>383.41500000000002</v>
      </c>
      <c r="F103" s="98">
        <v>221.25399999999999</v>
      </c>
      <c r="G103" s="98">
        <v>92.358999999999995</v>
      </c>
      <c r="H103" s="98">
        <v>58.295000000000002</v>
      </c>
      <c r="I103" s="98">
        <v>10.777000000000001</v>
      </c>
      <c r="J103" s="98">
        <v>6.577</v>
      </c>
      <c r="K103" s="98">
        <v>2347.1750000000002</v>
      </c>
      <c r="L103" s="98">
        <v>0.64800000000000002</v>
      </c>
      <c r="M103" s="98">
        <v>2347.8229999999999</v>
      </c>
      <c r="N103" s="98">
        <v>702.7</v>
      </c>
      <c r="O103" s="98">
        <v>3064.5529999999999</v>
      </c>
      <c r="P103" s="98">
        <v>718.79600000000005</v>
      </c>
      <c r="Q103" s="98">
        <v>0</v>
      </c>
      <c r="R103" s="98">
        <v>2343.384</v>
      </c>
      <c r="S103" s="10">
        <v>2087.7820000000002</v>
      </c>
    </row>
    <row r="104" spans="2:22" x14ac:dyDescent="0.25">
      <c r="B104" s="36">
        <v>2014</v>
      </c>
      <c r="C104" s="98">
        <v>1518.913</v>
      </c>
      <c r="D104" s="98">
        <v>490.334</v>
      </c>
      <c r="E104" s="98">
        <v>411.50700000000001</v>
      </c>
      <c r="F104" s="98">
        <v>235.726</v>
      </c>
      <c r="G104" s="98">
        <v>97.12</v>
      </c>
      <c r="H104" s="98">
        <v>65.430000000000007</v>
      </c>
      <c r="I104" s="98">
        <v>12.568</v>
      </c>
      <c r="J104" s="98">
        <v>4.9429999999999996</v>
      </c>
      <c r="K104" s="98">
        <v>2425.6970000000001</v>
      </c>
      <c r="L104" s="98">
        <v>20.925000000000001</v>
      </c>
      <c r="M104" s="98">
        <v>2446.6219999999998</v>
      </c>
      <c r="N104" s="98">
        <v>712.18399999999997</v>
      </c>
      <c r="O104" s="98">
        <v>3175.3870000000002</v>
      </c>
      <c r="P104" s="98">
        <v>755.20500000000004</v>
      </c>
      <c r="Q104" s="98">
        <v>0</v>
      </c>
      <c r="R104" s="98">
        <v>2417.4389999999999</v>
      </c>
      <c r="S104" s="10">
        <v>2155.8310000000001</v>
      </c>
    </row>
    <row r="105" spans="2:22" x14ac:dyDescent="0.25">
      <c r="B105" s="36">
        <v>2015</v>
      </c>
      <c r="C105" s="98">
        <v>1563.941</v>
      </c>
      <c r="D105" s="98">
        <v>495.18900000000002</v>
      </c>
      <c r="E105" s="98">
        <v>439.37900000000002</v>
      </c>
      <c r="F105" s="98">
        <v>256.423</v>
      </c>
      <c r="G105" s="98">
        <v>103.508</v>
      </c>
      <c r="H105" s="98">
        <v>66.528000000000006</v>
      </c>
      <c r="I105" s="98">
        <v>12.047000000000001</v>
      </c>
      <c r="J105" s="98">
        <v>-0.83099999999999996</v>
      </c>
      <c r="K105" s="98">
        <v>2497.6779999999999</v>
      </c>
      <c r="L105" s="98">
        <v>8.9390000000000001</v>
      </c>
      <c r="M105" s="98">
        <v>2506.6170000000002</v>
      </c>
      <c r="N105" s="98">
        <v>738.202</v>
      </c>
      <c r="O105" s="98">
        <v>3263.96</v>
      </c>
      <c r="P105" s="98">
        <v>792.45</v>
      </c>
      <c r="Q105" s="98">
        <v>0</v>
      </c>
      <c r="R105" s="98">
        <v>2469.1819999999998</v>
      </c>
      <c r="S105" s="10">
        <v>2195.0709999999999</v>
      </c>
    </row>
    <row r="106" spans="2:22" x14ac:dyDescent="0.25">
      <c r="B106" s="36">
        <v>2016</v>
      </c>
      <c r="C106" s="98">
        <v>1619.7670000000001</v>
      </c>
      <c r="D106" s="98">
        <v>499.524</v>
      </c>
      <c r="E106" s="98">
        <v>466.34500000000003</v>
      </c>
      <c r="F106" s="98">
        <v>276.23899999999998</v>
      </c>
      <c r="G106" s="98">
        <v>111.83199999999999</v>
      </c>
      <c r="H106" s="98">
        <v>65.012</v>
      </c>
      <c r="I106" s="98">
        <v>12.218</v>
      </c>
      <c r="J106" s="98">
        <v>-0.41199999999999998</v>
      </c>
      <c r="K106" s="98">
        <v>2585.2240000000002</v>
      </c>
      <c r="L106" s="98">
        <v>-15.807</v>
      </c>
      <c r="M106" s="98">
        <v>2569.4169999999999</v>
      </c>
      <c r="N106" s="98">
        <v>765.88</v>
      </c>
      <c r="O106" s="98">
        <v>3352.7759999999998</v>
      </c>
      <c r="P106" s="98">
        <v>827.95699999999999</v>
      </c>
      <c r="Q106" s="98">
        <v>0</v>
      </c>
      <c r="R106" s="98">
        <v>2523.665</v>
      </c>
      <c r="S106" s="10">
        <v>2244.3150000000001</v>
      </c>
    </row>
    <row r="107" spans="2:22" x14ac:dyDescent="0.25">
      <c r="B107" s="36">
        <v>2017</v>
      </c>
      <c r="C107" s="98">
        <v>1653.27</v>
      </c>
      <c r="D107" s="98">
        <v>504.596</v>
      </c>
      <c r="E107" s="98">
        <v>484.36099999999999</v>
      </c>
      <c r="F107" s="98">
        <v>278.86200000000002</v>
      </c>
      <c r="G107" s="98">
        <v>121.82</v>
      </c>
      <c r="H107" s="98">
        <v>71.075000000000003</v>
      </c>
      <c r="I107" s="98">
        <v>12.088000000000001</v>
      </c>
      <c r="J107" s="98">
        <v>-0.76600000000000001</v>
      </c>
      <c r="K107" s="98">
        <v>2641.4609999999998</v>
      </c>
      <c r="L107" s="98">
        <v>-6.2290000000000001</v>
      </c>
      <c r="M107" s="98">
        <v>2635.232</v>
      </c>
      <c r="N107" s="98">
        <v>815.17200000000003</v>
      </c>
      <c r="O107" s="98">
        <v>3454.44</v>
      </c>
      <c r="P107" s="98">
        <v>853.30499999999995</v>
      </c>
      <c r="Q107" s="98">
        <v>0</v>
      </c>
      <c r="R107" s="98">
        <v>2599.9609999999998</v>
      </c>
      <c r="S107" s="10">
        <v>2315.596</v>
      </c>
    </row>
    <row r="108" spans="2:22" x14ac:dyDescent="0.25">
      <c r="B108" s="36">
        <v>2018</v>
      </c>
      <c r="C108" s="98">
        <v>1687.414</v>
      </c>
      <c r="D108" s="98">
        <v>507.84100000000001</v>
      </c>
      <c r="E108" s="98">
        <v>483.363</v>
      </c>
      <c r="F108" s="98">
        <v>276.18799999999999</v>
      </c>
      <c r="G108" s="98">
        <v>130.036</v>
      </c>
      <c r="H108" s="98">
        <v>70.542000000000002</v>
      </c>
      <c r="I108" s="98">
        <v>6.3340000000000005</v>
      </c>
      <c r="J108" s="98">
        <v>1.6990000000000001</v>
      </c>
      <c r="K108" s="98">
        <v>2680.317</v>
      </c>
      <c r="L108" s="98">
        <v>-1.5</v>
      </c>
      <c r="M108" s="98">
        <v>2678.817</v>
      </c>
      <c r="N108" s="98">
        <v>846.41</v>
      </c>
      <c r="O108" s="98">
        <v>3523.6950000000002</v>
      </c>
      <c r="P108" s="98">
        <v>882.42399999999998</v>
      </c>
      <c r="Q108" s="98">
        <v>0</v>
      </c>
      <c r="R108" s="98">
        <v>2640.2950000000001</v>
      </c>
      <c r="S108" s="10">
        <v>2348.6849999999999</v>
      </c>
    </row>
    <row r="109" spans="2:22" x14ac:dyDescent="0.25">
      <c r="B109" s="36">
        <v>2019</v>
      </c>
      <c r="C109" s="98">
        <v>1706.4960000000001</v>
      </c>
      <c r="D109" s="98">
        <v>522.79399999999998</v>
      </c>
      <c r="E109" s="98">
        <v>492.22699999999998</v>
      </c>
      <c r="F109" s="98">
        <v>280.22399999999999</v>
      </c>
      <c r="G109" s="98">
        <v>132.696</v>
      </c>
      <c r="H109" s="98">
        <v>72.89</v>
      </c>
      <c r="I109" s="98">
        <v>6.0812307799999994</v>
      </c>
      <c r="J109" s="98">
        <v>1.4359999999999999</v>
      </c>
      <c r="K109" s="98">
        <v>2722.953</v>
      </c>
      <c r="L109" s="98">
        <v>-1.02</v>
      </c>
      <c r="M109" s="98">
        <v>2721.933</v>
      </c>
      <c r="N109" s="98">
        <v>862.52099999999996</v>
      </c>
      <c r="O109" s="98">
        <v>3583.95</v>
      </c>
      <c r="P109" s="98">
        <v>909.625</v>
      </c>
      <c r="Q109" s="98">
        <v>0</v>
      </c>
      <c r="R109" s="98">
        <v>2673.4650000000001</v>
      </c>
      <c r="S109" s="10">
        <v>2381.1480000000001</v>
      </c>
    </row>
    <row r="110" spans="2:22" x14ac:dyDescent="0.25">
      <c r="B110" s="36">
        <v>2020</v>
      </c>
      <c r="C110" s="98">
        <v>1486.3</v>
      </c>
      <c r="D110" s="98">
        <v>491.67700000000002</v>
      </c>
      <c r="E110" s="98">
        <v>443.52100000000002</v>
      </c>
      <c r="F110" s="98">
        <v>254.40899999999999</v>
      </c>
      <c r="G110" s="98">
        <v>107.342</v>
      </c>
      <c r="H110" s="98">
        <v>76.153000000000006</v>
      </c>
      <c r="I110" s="98">
        <v>5.3070708319999991</v>
      </c>
      <c r="J110" s="98">
        <v>0.63200000000000001</v>
      </c>
      <c r="K110" s="98">
        <v>2422.13</v>
      </c>
      <c r="L110" s="98">
        <v>-1.77</v>
      </c>
      <c r="M110" s="98">
        <v>2420.36</v>
      </c>
      <c r="N110" s="98">
        <v>758.88900000000001</v>
      </c>
      <c r="O110" s="98">
        <v>3178.0659999999998</v>
      </c>
      <c r="P110" s="98">
        <v>771.51199999999994</v>
      </c>
      <c r="Q110" s="98">
        <v>0</v>
      </c>
      <c r="R110" s="98">
        <v>2404.8380000000002</v>
      </c>
      <c r="S110" s="10">
        <v>2151.2350000000001</v>
      </c>
    </row>
    <row r="111" spans="2:22" x14ac:dyDescent="0.25">
      <c r="B111" s="36">
        <v>2021</v>
      </c>
      <c r="C111" s="98">
        <v>1594.124</v>
      </c>
      <c r="D111" s="98">
        <v>555.57399999999996</v>
      </c>
      <c r="E111" s="98">
        <v>484.57600000000002</v>
      </c>
      <c r="F111" s="98">
        <v>269.55200000000002</v>
      </c>
      <c r="G111" s="98">
        <v>126.97</v>
      </c>
      <c r="H111" s="98">
        <v>81.638000000000005</v>
      </c>
      <c r="I111" s="98">
        <v>6.6759214799999995</v>
      </c>
      <c r="J111" s="98">
        <v>9.2530000000000001</v>
      </c>
      <c r="K111" s="98">
        <v>2643.527</v>
      </c>
      <c r="L111" s="98">
        <v>-1.5349999999999999</v>
      </c>
      <c r="M111" s="98">
        <v>2641.9920000000002</v>
      </c>
      <c r="N111" s="98">
        <v>780.61599999999999</v>
      </c>
      <c r="O111" s="98">
        <v>3426.1120000000001</v>
      </c>
      <c r="P111" s="98">
        <v>812.23199999999997</v>
      </c>
      <c r="Q111" s="98">
        <v>0</v>
      </c>
      <c r="R111" s="98">
        <v>2610.2860000000001</v>
      </c>
      <c r="S111" s="10">
        <v>2341.0549999999998</v>
      </c>
    </row>
    <row r="112" spans="2:22" x14ac:dyDescent="0.25">
      <c r="B112" s="36">
        <v>2022</v>
      </c>
      <c r="C112" s="98">
        <v>1715.6569999999999</v>
      </c>
      <c r="D112" s="98">
        <v>555.94899999999996</v>
      </c>
      <c r="E112" s="98">
        <v>517.505</v>
      </c>
      <c r="F112" s="98">
        <v>284.22399999999999</v>
      </c>
      <c r="G112" s="98">
        <v>141.52600000000001</v>
      </c>
      <c r="H112" s="98">
        <v>84.221999999999994</v>
      </c>
      <c r="I112" s="98">
        <v>7.3328516699999993</v>
      </c>
      <c r="J112" s="98">
        <v>-19.806000000000001</v>
      </c>
      <c r="K112" s="98">
        <v>2769.3049999999998</v>
      </c>
      <c r="L112" s="98">
        <v>3.3130000000000002</v>
      </c>
      <c r="M112" s="98">
        <v>2772.6179999999999</v>
      </c>
      <c r="N112" s="98">
        <v>899.37699999999995</v>
      </c>
      <c r="O112" s="98">
        <v>3670.5</v>
      </c>
      <c r="P112" s="98">
        <v>925.24800000000005</v>
      </c>
      <c r="Q112" s="98">
        <v>0</v>
      </c>
      <c r="R112" s="98">
        <v>2744.7080000000001</v>
      </c>
      <c r="S112" s="10">
        <v>2451.9110000000001</v>
      </c>
    </row>
    <row r="113" spans="2:20" x14ac:dyDescent="0.25">
      <c r="B113" s="36">
        <v>2023</v>
      </c>
      <c r="C113" s="98">
        <v>1708.903</v>
      </c>
      <c r="D113" s="98">
        <v>567.36900000000003</v>
      </c>
      <c r="E113" s="98">
        <v>520.09100000000001</v>
      </c>
      <c r="F113" s="98">
        <v>290.58699999999999</v>
      </c>
      <c r="G113" s="98">
        <v>133.404</v>
      </c>
      <c r="H113" s="98">
        <v>88.233000000000004</v>
      </c>
      <c r="I113" s="98">
        <v>7.01288585</v>
      </c>
      <c r="J113" s="98">
        <v>-13.342000000000001</v>
      </c>
      <c r="K113" s="98">
        <v>2783.0210000000002</v>
      </c>
      <c r="L113" s="98">
        <v>1.284</v>
      </c>
      <c r="M113" s="98">
        <v>2784.3049999999998</v>
      </c>
      <c r="N113" s="98">
        <v>878.27800000000002</v>
      </c>
      <c r="O113" s="98">
        <v>3662.5830000000001</v>
      </c>
      <c r="P113" s="98">
        <v>910.41899999999998</v>
      </c>
      <c r="Q113" s="98">
        <v>0</v>
      </c>
      <c r="R113" s="98">
        <v>2752.1640000000002</v>
      </c>
      <c r="S113" s="10">
        <v>2470.7139999999999</v>
      </c>
    </row>
    <row r="114" spans="2:20" x14ac:dyDescent="0.25">
      <c r="B114" s="36">
        <v>2024</v>
      </c>
      <c r="C114" s="98">
        <v>1705.7080000000001</v>
      </c>
      <c r="D114" s="98">
        <v>583.56100000000004</v>
      </c>
      <c r="E114" s="98">
        <v>529.16099999999994</v>
      </c>
      <c r="F114" s="98">
        <v>297.80599999999998</v>
      </c>
      <c r="G114" s="98">
        <v>130.589</v>
      </c>
      <c r="H114" s="98">
        <v>92.048000000000002</v>
      </c>
      <c r="I114" s="98">
        <v>7.0892268099999995</v>
      </c>
      <c r="J114" s="98">
        <v>5.8239999999999998</v>
      </c>
      <c r="K114" s="98">
        <v>2824.2539999999999</v>
      </c>
      <c r="L114" s="98">
        <v>4.6310000000000002</v>
      </c>
      <c r="M114" s="98">
        <v>2828.8850000000002</v>
      </c>
      <c r="N114" s="98">
        <v>890.20299999999997</v>
      </c>
      <c r="O114" s="98">
        <v>3719.0880000000002</v>
      </c>
      <c r="P114" s="98">
        <v>935.322</v>
      </c>
      <c r="Q114" s="98">
        <v>-1.655</v>
      </c>
      <c r="R114" s="98">
        <v>2782.1109999999999</v>
      </c>
      <c r="S114" s="10">
        <v>2502.837</v>
      </c>
    </row>
    <row r="115" spans="2:20" x14ac:dyDescent="0.25">
      <c r="B115" s="36">
        <v>2025</v>
      </c>
      <c r="C115" s="98">
        <v>1722.0819960000001</v>
      </c>
      <c r="D115" s="98">
        <v>594.00394500000004</v>
      </c>
      <c r="E115" s="98">
        <v>548.79127481436797</v>
      </c>
      <c r="F115" s="98">
        <v>310.55357620000001</v>
      </c>
      <c r="G115" s="98">
        <v>135.14931489616808</v>
      </c>
      <c r="H115" s="98">
        <v>94.2568579</v>
      </c>
      <c r="I115" s="98">
        <v>7.7664256758964694</v>
      </c>
      <c r="J115" s="98">
        <v>13.36125</v>
      </c>
      <c r="K115" s="98">
        <v>2878.2384658143678</v>
      </c>
      <c r="L115" s="98">
        <v>4.9448800279999992</v>
      </c>
      <c r="M115" s="98">
        <v>2883.183345842368</v>
      </c>
      <c r="N115" s="98">
        <v>910.87120551835471</v>
      </c>
      <c r="O115" s="98">
        <v>3794.0545510000002</v>
      </c>
      <c r="P115" s="98">
        <v>972.26146596061744</v>
      </c>
      <c r="Q115" s="98">
        <v>-0.90900000000000003</v>
      </c>
      <c r="R115" s="98">
        <v>2820.8840854</v>
      </c>
      <c r="S115" s="10">
        <v>2539.043541</v>
      </c>
    </row>
    <row r="116" spans="2:20" x14ac:dyDescent="0.25">
      <c r="B116" s="36">
        <v>2026</v>
      </c>
      <c r="C116" s="98">
        <v>1736.583353</v>
      </c>
      <c r="D116" s="98">
        <v>606.941372</v>
      </c>
      <c r="E116" s="98">
        <v>559.48014549474169</v>
      </c>
      <c r="F116" s="98">
        <v>307.65134230000001</v>
      </c>
      <c r="G116" s="98">
        <v>137.82686887010593</v>
      </c>
      <c r="H116" s="98">
        <v>105.68520720000001</v>
      </c>
      <c r="I116" s="98">
        <v>8.3167271234626625</v>
      </c>
      <c r="J116" s="98">
        <v>12.829000000000001</v>
      </c>
      <c r="K116" s="98">
        <v>2915.8338704947414</v>
      </c>
      <c r="L116" s="98">
        <v>5.5487572990000009</v>
      </c>
      <c r="M116" s="98">
        <v>2921.3826277937414</v>
      </c>
      <c r="N116" s="98">
        <v>911.58756372420794</v>
      </c>
      <c r="O116" s="98">
        <v>3832.9701920000002</v>
      </c>
      <c r="P116" s="98">
        <v>980.19711316918097</v>
      </c>
      <c r="Q116" s="98">
        <v>-0.91200000000000003</v>
      </c>
      <c r="R116" s="98">
        <v>2851.8610783491208</v>
      </c>
      <c r="S116" s="10">
        <v>2568.636133</v>
      </c>
    </row>
    <row r="117" spans="2:20" x14ac:dyDescent="0.25">
      <c r="B117" s="36">
        <v>2027</v>
      </c>
      <c r="C117" s="98">
        <v>1762.4200330000003</v>
      </c>
      <c r="D117" s="98">
        <v>617.29135499999995</v>
      </c>
      <c r="E117" s="98">
        <v>574.69201671517067</v>
      </c>
      <c r="F117" s="98">
        <v>308.74700130000002</v>
      </c>
      <c r="G117" s="98">
        <v>146.40758199200016</v>
      </c>
      <c r="H117" s="98">
        <v>110.6478853</v>
      </c>
      <c r="I117" s="98">
        <v>8.8895481162289087</v>
      </c>
      <c r="J117" s="98">
        <v>12.829000000000001</v>
      </c>
      <c r="K117" s="98">
        <v>2967.232404715171</v>
      </c>
      <c r="L117" s="98">
        <v>6.4852144799999998</v>
      </c>
      <c r="M117" s="98">
        <v>2973.7176191951712</v>
      </c>
      <c r="N117" s="98">
        <v>915.09211858388005</v>
      </c>
      <c r="O117" s="98">
        <v>3888.8097379999999</v>
      </c>
      <c r="P117" s="98">
        <v>990.72952648311616</v>
      </c>
      <c r="Q117" s="98">
        <v>-0.91200000000000003</v>
      </c>
      <c r="R117" s="98">
        <v>2897.1682112945459</v>
      </c>
      <c r="S117" s="10">
        <v>2611.7896750000004</v>
      </c>
    </row>
    <row r="118" spans="2:20" x14ac:dyDescent="0.25">
      <c r="B118" s="36">
        <v>2028</v>
      </c>
      <c r="C118" s="98">
        <v>1794.2521519999998</v>
      </c>
      <c r="D118" s="98">
        <v>625.39153600000009</v>
      </c>
      <c r="E118" s="98">
        <v>586.75103179383632</v>
      </c>
      <c r="F118" s="98">
        <v>311.1204477</v>
      </c>
      <c r="G118" s="98">
        <v>156.27076634627042</v>
      </c>
      <c r="H118" s="98">
        <v>109.7965939</v>
      </c>
      <c r="I118" s="98">
        <v>9.5632239581202416</v>
      </c>
      <c r="J118" s="98">
        <v>12.829000000000001</v>
      </c>
      <c r="K118" s="98">
        <v>3019.2237197938366</v>
      </c>
      <c r="L118" s="98">
        <v>6.3718013899999999</v>
      </c>
      <c r="M118" s="98">
        <v>3025.5955211838368</v>
      </c>
      <c r="N118" s="98">
        <v>921.21559753580402</v>
      </c>
      <c r="O118" s="98">
        <v>3946.811119</v>
      </c>
      <c r="P118" s="98">
        <v>1002.896185142456</v>
      </c>
      <c r="Q118" s="98">
        <v>-0.91200000000000003</v>
      </c>
      <c r="R118" s="98">
        <v>2943.0029335712338</v>
      </c>
      <c r="S118" s="10">
        <v>2655.2611770000003</v>
      </c>
      <c r="T118" s="492"/>
    </row>
    <row r="119" spans="2:20" x14ac:dyDescent="0.25">
      <c r="B119" s="36">
        <v>2029</v>
      </c>
      <c r="C119" s="98">
        <v>1828.0464730000001</v>
      </c>
      <c r="D119" s="98">
        <v>631.97270200000003</v>
      </c>
      <c r="E119" s="98">
        <v>594.1936744798852</v>
      </c>
      <c r="F119" s="98">
        <v>314.46532740000004</v>
      </c>
      <c r="G119" s="98">
        <v>161.78843193919869</v>
      </c>
      <c r="H119" s="98">
        <v>108.0153004</v>
      </c>
      <c r="I119" s="98">
        <v>9.9246147407046301</v>
      </c>
      <c r="J119" s="98">
        <v>12.829000000000001</v>
      </c>
      <c r="K119" s="98">
        <v>3067.0418494798851</v>
      </c>
      <c r="L119" s="98">
        <v>7.2180349999999995</v>
      </c>
      <c r="M119" s="98">
        <v>3074.2598844798849</v>
      </c>
      <c r="N119" s="98">
        <v>929.72481887290724</v>
      </c>
      <c r="O119" s="98">
        <v>4003.9846949999996</v>
      </c>
      <c r="P119" s="98">
        <v>1014.7930453032893</v>
      </c>
      <c r="Q119" s="98">
        <v>-0.91200000000000003</v>
      </c>
      <c r="R119" s="98">
        <v>2988.2796580465092</v>
      </c>
      <c r="S119" s="10">
        <v>2698.0489249999996</v>
      </c>
    </row>
    <row r="120" spans="2:20" x14ac:dyDescent="0.25">
      <c r="B120" s="257">
        <v>2030</v>
      </c>
      <c r="C120" s="317">
        <v>1861.3353340000001</v>
      </c>
      <c r="D120" s="317">
        <v>642.25986400000011</v>
      </c>
      <c r="E120" s="317">
        <v>601.81131297150489</v>
      </c>
      <c r="F120" s="317">
        <v>318.49984470000004</v>
      </c>
      <c r="G120" s="317">
        <v>164.86320266742248</v>
      </c>
      <c r="H120" s="317">
        <v>108.31712709999999</v>
      </c>
      <c r="I120" s="317">
        <v>10.131138476369834</v>
      </c>
      <c r="J120" s="317">
        <v>12.829000000000001</v>
      </c>
      <c r="K120" s="317">
        <v>3118.2355109715049</v>
      </c>
      <c r="L120" s="317">
        <v>6.0918291000000009</v>
      </c>
      <c r="M120" s="317">
        <v>3124.3273400715048</v>
      </c>
      <c r="N120" s="317">
        <v>938.00405225699672</v>
      </c>
      <c r="O120" s="317">
        <v>4062.3313900000003</v>
      </c>
      <c r="P120" s="317">
        <v>1027.8372424655508</v>
      </c>
      <c r="Q120" s="317">
        <v>-0.91200000000000003</v>
      </c>
      <c r="R120" s="317">
        <v>3033.582149861405</v>
      </c>
      <c r="S120" s="318">
        <v>2740.7000290000001</v>
      </c>
    </row>
    <row r="121" spans="2:20" x14ac:dyDescent="0.25">
      <c r="B121" s="36" t="s">
        <v>137</v>
      </c>
      <c r="C121" s="98">
        <v>1412.941</v>
      </c>
      <c r="D121" s="98">
        <v>469.09300000000002</v>
      </c>
      <c r="E121" s="98">
        <v>388.30099999999999</v>
      </c>
      <c r="F121" s="98">
        <v>212.94</v>
      </c>
      <c r="G121" s="98">
        <v>99.97</v>
      </c>
      <c r="H121" s="98">
        <v>66.048000000000002</v>
      </c>
      <c r="I121" s="98">
        <v>11.693</v>
      </c>
      <c r="J121" s="98">
        <v>0.123</v>
      </c>
      <c r="K121" s="98">
        <v>2270.4580000000001</v>
      </c>
      <c r="L121" s="98">
        <v>-11.510999999999999</v>
      </c>
      <c r="M121" s="98">
        <v>2258.9470000000001</v>
      </c>
      <c r="N121" s="98">
        <v>651.27200000000005</v>
      </c>
      <c r="O121" s="98">
        <v>2909.4940000000001</v>
      </c>
      <c r="P121" s="98">
        <v>638.26199999999994</v>
      </c>
      <c r="Q121" s="98">
        <v>0</v>
      </c>
      <c r="R121" s="98">
        <v>2269.7689999999998</v>
      </c>
      <c r="S121" s="10">
        <v>1990.3050000000001</v>
      </c>
    </row>
    <row r="122" spans="2:20" x14ac:dyDescent="0.25">
      <c r="B122" s="36" t="s">
        <v>138</v>
      </c>
      <c r="C122" s="98">
        <v>1392.444</v>
      </c>
      <c r="D122" s="98">
        <v>473.82100000000003</v>
      </c>
      <c r="E122" s="98">
        <v>352.06099999999998</v>
      </c>
      <c r="F122" s="98">
        <v>184.905</v>
      </c>
      <c r="G122" s="98">
        <v>83.561999999999998</v>
      </c>
      <c r="H122" s="98">
        <v>71.236999999999995</v>
      </c>
      <c r="I122" s="98">
        <v>13.344999999999999</v>
      </c>
      <c r="J122" s="98">
        <v>0.504</v>
      </c>
      <c r="K122" s="98">
        <v>2218.83</v>
      </c>
      <c r="L122" s="98">
        <v>-23.809000000000001</v>
      </c>
      <c r="M122" s="98">
        <v>2195.0210000000002</v>
      </c>
      <c r="N122" s="98">
        <v>619.22199999999998</v>
      </c>
      <c r="O122" s="98">
        <v>2826.8989999999999</v>
      </c>
      <c r="P122" s="98">
        <v>619.96400000000006</v>
      </c>
      <c r="Q122" s="98">
        <v>0</v>
      </c>
      <c r="R122" s="98">
        <v>2205.7730000000001</v>
      </c>
      <c r="S122" s="10">
        <v>1935.85</v>
      </c>
    </row>
    <row r="123" spans="2:20" x14ac:dyDescent="0.25">
      <c r="B123" s="36" t="s">
        <v>139</v>
      </c>
      <c r="C123" s="98">
        <v>1432.915</v>
      </c>
      <c r="D123" s="98">
        <v>474.904</v>
      </c>
      <c r="E123" s="98">
        <v>360.56700000000001</v>
      </c>
      <c r="F123" s="98">
        <v>190.97900000000001</v>
      </c>
      <c r="G123" s="98">
        <v>86.298000000000002</v>
      </c>
      <c r="H123" s="98">
        <v>71.25</v>
      </c>
      <c r="I123" s="98">
        <v>13.206</v>
      </c>
      <c r="J123" s="98">
        <v>-2.8130000000000002</v>
      </c>
      <c r="K123" s="98">
        <v>2265.5729999999999</v>
      </c>
      <c r="L123" s="98">
        <v>-4.6859999999999999</v>
      </c>
      <c r="M123" s="98">
        <v>2260.8870000000002</v>
      </c>
      <c r="N123" s="98">
        <v>669.16</v>
      </c>
      <c r="O123" s="98">
        <v>2933.663</v>
      </c>
      <c r="P123" s="98">
        <v>671.346</v>
      </c>
      <c r="Q123" s="98">
        <v>0</v>
      </c>
      <c r="R123" s="98">
        <v>2260.83</v>
      </c>
      <c r="S123" s="10">
        <v>1992.087</v>
      </c>
    </row>
    <row r="124" spans="2:20" x14ac:dyDescent="0.25">
      <c r="B124" s="36" t="s">
        <v>140</v>
      </c>
      <c r="C124" s="98">
        <v>1417.864</v>
      </c>
      <c r="D124" s="98">
        <v>474.358</v>
      </c>
      <c r="E124" s="98">
        <v>364.452</v>
      </c>
      <c r="F124" s="98">
        <v>206.14099999999999</v>
      </c>
      <c r="G124" s="98">
        <v>81.575999999999993</v>
      </c>
      <c r="H124" s="98">
        <v>64.596999999999994</v>
      </c>
      <c r="I124" s="98">
        <v>11.977</v>
      </c>
      <c r="J124" s="98">
        <v>-0.13</v>
      </c>
      <c r="K124" s="98">
        <v>2256.5439999999999</v>
      </c>
      <c r="L124" s="98">
        <v>-5.0380000000000003</v>
      </c>
      <c r="M124" s="98">
        <v>2251.5059999999999</v>
      </c>
      <c r="N124" s="98">
        <v>701.65</v>
      </c>
      <c r="O124" s="98">
        <v>2964.8939999999998</v>
      </c>
      <c r="P124" s="98">
        <v>687.36699999999996</v>
      </c>
      <c r="Q124" s="98">
        <v>0</v>
      </c>
      <c r="R124" s="98">
        <v>2275.6590000000001</v>
      </c>
      <c r="S124" s="10">
        <v>2016.7940000000001</v>
      </c>
    </row>
    <row r="125" spans="2:20" x14ac:dyDescent="0.25">
      <c r="B125" s="127" t="s">
        <v>141</v>
      </c>
      <c r="C125" s="98">
        <v>1456.88</v>
      </c>
      <c r="D125" s="98">
        <v>476.464</v>
      </c>
      <c r="E125" s="98">
        <v>367.58199999999999</v>
      </c>
      <c r="F125" s="98">
        <v>211.68</v>
      </c>
      <c r="G125" s="98">
        <v>84.167000000000002</v>
      </c>
      <c r="H125" s="98">
        <v>59.997</v>
      </c>
      <c r="I125" s="98">
        <v>11.248000000000001</v>
      </c>
      <c r="J125" s="98">
        <v>1.278</v>
      </c>
      <c r="K125" s="98">
        <v>2302.2040000000002</v>
      </c>
      <c r="L125" s="98">
        <v>9.3439999999999994</v>
      </c>
      <c r="M125" s="98">
        <v>2311.5479999999998</v>
      </c>
      <c r="N125" s="98">
        <v>694.34199999999998</v>
      </c>
      <c r="O125" s="98">
        <v>3008.674</v>
      </c>
      <c r="P125" s="98">
        <v>696.59900000000005</v>
      </c>
      <c r="Q125" s="98">
        <v>0</v>
      </c>
      <c r="R125" s="98">
        <v>2310.127</v>
      </c>
      <c r="S125" s="10">
        <v>2056.462</v>
      </c>
    </row>
    <row r="126" spans="2:20" x14ac:dyDescent="0.25">
      <c r="B126" s="127" t="s">
        <v>142</v>
      </c>
      <c r="C126" s="98">
        <v>1485.9690000000001</v>
      </c>
      <c r="D126" s="98">
        <v>482.447</v>
      </c>
      <c r="E126" s="98">
        <v>391.59500000000003</v>
      </c>
      <c r="F126" s="98">
        <v>224.303</v>
      </c>
      <c r="G126" s="98">
        <v>95.087000000000003</v>
      </c>
      <c r="H126" s="98">
        <v>60.709000000000003</v>
      </c>
      <c r="I126" s="98">
        <v>10.786999999999999</v>
      </c>
      <c r="J126" s="98">
        <v>6.8479999999999999</v>
      </c>
      <c r="K126" s="98">
        <v>2366.8589999999999</v>
      </c>
      <c r="L126" s="98">
        <v>1.4770000000000001</v>
      </c>
      <c r="M126" s="98">
        <v>2368.3359999999998</v>
      </c>
      <c r="N126" s="98">
        <v>702.86400000000003</v>
      </c>
      <c r="O126" s="98">
        <v>3091.3319999999999</v>
      </c>
      <c r="P126" s="98">
        <v>728.399</v>
      </c>
      <c r="Q126" s="98">
        <v>0</v>
      </c>
      <c r="R126" s="98">
        <v>2360.3310000000001</v>
      </c>
      <c r="S126" s="10">
        <v>2102.7840000000001</v>
      </c>
    </row>
    <row r="127" spans="2:20" x14ac:dyDescent="0.25">
      <c r="B127" s="127" t="s">
        <v>143</v>
      </c>
      <c r="C127" s="98">
        <v>1532.817</v>
      </c>
      <c r="D127" s="98">
        <v>490.51900000000001</v>
      </c>
      <c r="E127" s="98">
        <v>420.53699999999998</v>
      </c>
      <c r="F127" s="98">
        <v>242.94800000000001</v>
      </c>
      <c r="G127" s="98">
        <v>97.725999999999999</v>
      </c>
      <c r="H127" s="98">
        <v>66.022999999999996</v>
      </c>
      <c r="I127" s="98">
        <v>13.09</v>
      </c>
      <c r="J127" s="98">
        <v>6.3849999999999998</v>
      </c>
      <c r="K127" s="98">
        <v>2450.2579999999998</v>
      </c>
      <c r="L127" s="98">
        <v>25.945</v>
      </c>
      <c r="M127" s="98">
        <v>2476.203</v>
      </c>
      <c r="N127" s="98">
        <v>717.58199999999999</v>
      </c>
      <c r="O127" s="98">
        <v>3207.7379999999998</v>
      </c>
      <c r="P127" s="98">
        <v>771.18399999999997</v>
      </c>
      <c r="Q127" s="98">
        <v>0</v>
      </c>
      <c r="R127" s="98">
        <v>2433.819</v>
      </c>
      <c r="S127" s="10">
        <v>2170.395</v>
      </c>
    </row>
    <row r="128" spans="2:20" x14ac:dyDescent="0.25">
      <c r="B128" s="127" t="s">
        <v>144</v>
      </c>
      <c r="C128" s="98">
        <v>1577.1020000000001</v>
      </c>
      <c r="D128" s="98">
        <v>497.553</v>
      </c>
      <c r="E128" s="98">
        <v>442.76100000000002</v>
      </c>
      <c r="F128" s="98">
        <v>261.55900000000003</v>
      </c>
      <c r="G128" s="98">
        <v>105.417</v>
      </c>
      <c r="H128" s="98">
        <v>63.152999999999999</v>
      </c>
      <c r="I128" s="98">
        <v>11.724</v>
      </c>
      <c r="J128" s="98">
        <v>-2.8740000000000001</v>
      </c>
      <c r="K128" s="98">
        <v>2514.5419999999999</v>
      </c>
      <c r="L128" s="98">
        <v>-1.845</v>
      </c>
      <c r="M128" s="98">
        <v>2512.6970000000001</v>
      </c>
      <c r="N128" s="98">
        <v>745.13099999999997</v>
      </c>
      <c r="O128" s="98">
        <v>3280.4969999999998</v>
      </c>
      <c r="P128" s="98">
        <v>797.21600000000001</v>
      </c>
      <c r="Q128" s="98">
        <v>0</v>
      </c>
      <c r="R128" s="98">
        <v>2481.2049999999999</v>
      </c>
      <c r="S128" s="10">
        <v>2204.23</v>
      </c>
    </row>
    <row r="129" spans="2:19" x14ac:dyDescent="0.25">
      <c r="B129" s="127" t="s">
        <v>145</v>
      </c>
      <c r="C129" s="98">
        <v>1630.1990000000001</v>
      </c>
      <c r="D129" s="98">
        <v>500.04899999999998</v>
      </c>
      <c r="E129" s="98">
        <v>471.32600000000002</v>
      </c>
      <c r="F129" s="98">
        <v>276.50400000000002</v>
      </c>
      <c r="G129" s="98">
        <v>114.953</v>
      </c>
      <c r="H129" s="98">
        <v>66.581999999999994</v>
      </c>
      <c r="I129" s="98">
        <v>12.315000000000001</v>
      </c>
      <c r="J129" s="98">
        <v>-1.7969999999999999</v>
      </c>
      <c r="K129" s="98">
        <v>2599.777</v>
      </c>
      <c r="L129" s="98">
        <v>-12.356</v>
      </c>
      <c r="M129" s="98">
        <v>2587.4209999999998</v>
      </c>
      <c r="N129" s="98">
        <v>776.56700000000001</v>
      </c>
      <c r="O129" s="98">
        <v>3375.12</v>
      </c>
      <c r="P129" s="98">
        <v>832.92600000000004</v>
      </c>
      <c r="Q129" s="98">
        <v>0</v>
      </c>
      <c r="R129" s="98">
        <v>2541.029</v>
      </c>
      <c r="S129" s="10">
        <v>2261.2860000000001</v>
      </c>
    </row>
    <row r="130" spans="2:19" x14ac:dyDescent="0.25">
      <c r="B130" s="127" t="s">
        <v>146</v>
      </c>
      <c r="C130" s="98">
        <v>1661.473</v>
      </c>
      <c r="D130" s="98">
        <v>505.834</v>
      </c>
      <c r="E130" s="98">
        <v>488.82299999999998</v>
      </c>
      <c r="F130" s="98">
        <v>280.54599999999999</v>
      </c>
      <c r="G130" s="98">
        <v>123.854</v>
      </c>
      <c r="H130" s="98">
        <v>73.337000000000003</v>
      </c>
      <c r="I130" s="98">
        <v>10.667</v>
      </c>
      <c r="J130" s="98">
        <v>0.26200000000000001</v>
      </c>
      <c r="K130" s="98">
        <v>2656.3919999999998</v>
      </c>
      <c r="L130" s="98">
        <v>-6.7430000000000003</v>
      </c>
      <c r="M130" s="98">
        <v>2649.6489999999999</v>
      </c>
      <c r="N130" s="98">
        <v>825.66800000000001</v>
      </c>
      <c r="O130" s="98">
        <v>3476.53</v>
      </c>
      <c r="P130" s="98">
        <v>860.20399999999995</v>
      </c>
      <c r="Q130" s="98">
        <v>0</v>
      </c>
      <c r="R130" s="98">
        <v>2615.239</v>
      </c>
      <c r="S130" s="10">
        <v>2328.357</v>
      </c>
    </row>
    <row r="131" spans="2:19" x14ac:dyDescent="0.25">
      <c r="B131" s="127" t="s">
        <v>147</v>
      </c>
      <c r="C131" s="98">
        <v>1694.8320000000001</v>
      </c>
      <c r="D131" s="98">
        <v>510.19400000000002</v>
      </c>
      <c r="E131" s="98">
        <v>484.947</v>
      </c>
      <c r="F131" s="98">
        <v>274.92899999999997</v>
      </c>
      <c r="G131" s="98">
        <v>132.07300000000001</v>
      </c>
      <c r="H131" s="98">
        <v>71.534999999999997</v>
      </c>
      <c r="I131" s="98">
        <v>6.1691511999999999</v>
      </c>
      <c r="J131" s="98">
        <v>13.868</v>
      </c>
      <c r="K131" s="98">
        <v>2703.8409999999999</v>
      </c>
      <c r="L131" s="98">
        <v>10.005000000000001</v>
      </c>
      <c r="M131" s="98">
        <v>2713.846</v>
      </c>
      <c r="N131" s="98">
        <v>847.95799999999997</v>
      </c>
      <c r="O131" s="98">
        <v>3561.413</v>
      </c>
      <c r="P131" s="98">
        <v>912.71799999999996</v>
      </c>
      <c r="Q131" s="98">
        <v>0</v>
      </c>
      <c r="R131" s="98">
        <v>2648.01</v>
      </c>
      <c r="S131" s="10">
        <v>2355.8389999999999</v>
      </c>
    </row>
    <row r="132" spans="2:19" x14ac:dyDescent="0.25">
      <c r="B132" s="127" t="s">
        <v>148</v>
      </c>
      <c r="C132" s="98">
        <v>1693.402</v>
      </c>
      <c r="D132" s="98">
        <v>523.33600000000001</v>
      </c>
      <c r="E132" s="98">
        <v>484.93299999999999</v>
      </c>
      <c r="F132" s="98">
        <v>278.85199999999998</v>
      </c>
      <c r="G132" s="98">
        <v>129.036</v>
      </c>
      <c r="H132" s="98">
        <v>70.715999999999994</v>
      </c>
      <c r="I132" s="98">
        <v>6.0650272100000002</v>
      </c>
      <c r="J132" s="98">
        <v>-10.111000000000001</v>
      </c>
      <c r="K132" s="98">
        <v>2691.56</v>
      </c>
      <c r="L132" s="98">
        <v>-13.14</v>
      </c>
      <c r="M132" s="98">
        <v>2678.42</v>
      </c>
      <c r="N132" s="98">
        <v>858.75199999999995</v>
      </c>
      <c r="O132" s="98">
        <v>3536.5219999999999</v>
      </c>
      <c r="P132" s="98">
        <v>874.99900000000002</v>
      </c>
      <c r="Q132" s="98">
        <v>0</v>
      </c>
      <c r="R132" s="98">
        <v>2660.1889999999999</v>
      </c>
      <c r="S132" s="10">
        <v>2371.79</v>
      </c>
    </row>
    <row r="133" spans="2:19" x14ac:dyDescent="0.25">
      <c r="B133" s="127" t="s">
        <v>149</v>
      </c>
      <c r="C133" s="98">
        <v>1433.5509999999999</v>
      </c>
      <c r="D133" s="98">
        <v>492.98200000000003</v>
      </c>
      <c r="E133" s="98">
        <v>441.89400000000001</v>
      </c>
      <c r="F133" s="98">
        <v>251.05500000000001</v>
      </c>
      <c r="G133" s="98">
        <v>107.31399999999999</v>
      </c>
      <c r="H133" s="98">
        <v>78.006</v>
      </c>
      <c r="I133" s="98">
        <v>5.3097867920000015</v>
      </c>
      <c r="J133" s="98">
        <v>8.98</v>
      </c>
      <c r="K133" s="98">
        <v>2377.4070000000002</v>
      </c>
      <c r="L133" s="98">
        <v>7.4530000000000003</v>
      </c>
      <c r="M133" s="98">
        <v>2384.86</v>
      </c>
      <c r="N133" s="98">
        <v>738.11400000000003</v>
      </c>
      <c r="O133" s="98">
        <v>3124.9059999999999</v>
      </c>
      <c r="P133" s="98">
        <v>757.81500000000005</v>
      </c>
      <c r="Q133" s="98">
        <v>0</v>
      </c>
      <c r="R133" s="98">
        <v>2365.3229999999999</v>
      </c>
      <c r="S133" s="10">
        <v>2118.2620000000002</v>
      </c>
    </row>
    <row r="134" spans="2:19" x14ac:dyDescent="0.25">
      <c r="B134" s="127" t="s">
        <v>150</v>
      </c>
      <c r="C134" s="98">
        <v>1654.914</v>
      </c>
      <c r="D134" s="98">
        <v>566.32399999999996</v>
      </c>
      <c r="E134" s="98">
        <v>498.93700000000001</v>
      </c>
      <c r="F134" s="98">
        <v>275.63200000000001</v>
      </c>
      <c r="G134" s="98">
        <v>132.161</v>
      </c>
      <c r="H134" s="98">
        <v>84.278000000000006</v>
      </c>
      <c r="I134" s="98">
        <v>7.0743299300000002</v>
      </c>
      <c r="J134" s="98">
        <v>9.2200000000000006</v>
      </c>
      <c r="K134" s="98">
        <v>2729.395</v>
      </c>
      <c r="L134" s="98">
        <v>-0.79</v>
      </c>
      <c r="M134" s="98">
        <v>2728.605</v>
      </c>
      <c r="N134" s="98">
        <v>794.19100000000003</v>
      </c>
      <c r="O134" s="98">
        <v>3530.1410000000001</v>
      </c>
      <c r="P134" s="98">
        <v>846.94399999999996</v>
      </c>
      <c r="Q134" s="98">
        <v>0</v>
      </c>
      <c r="R134" s="98">
        <v>2680.1480000000001</v>
      </c>
      <c r="S134" s="10">
        <v>2401.2449999999999</v>
      </c>
    </row>
    <row r="135" spans="2:19" x14ac:dyDescent="0.25">
      <c r="B135" s="127" t="s">
        <v>151</v>
      </c>
      <c r="C135" s="98">
        <v>1723.885</v>
      </c>
      <c r="D135" s="98">
        <v>552.85699999999997</v>
      </c>
      <c r="E135" s="98">
        <v>519.85299999999995</v>
      </c>
      <c r="F135" s="98">
        <v>286.03100000000001</v>
      </c>
      <c r="G135" s="98">
        <v>140.72200000000001</v>
      </c>
      <c r="H135" s="98">
        <v>85.563000000000002</v>
      </c>
      <c r="I135" s="98">
        <v>7.1813096500000002</v>
      </c>
      <c r="J135" s="98">
        <v>-34.878</v>
      </c>
      <c r="K135" s="98">
        <v>2761.7170000000001</v>
      </c>
      <c r="L135" s="98">
        <v>-6.6050000000000004</v>
      </c>
      <c r="M135" s="98">
        <v>2755.1120000000001</v>
      </c>
      <c r="N135" s="98">
        <v>925.274</v>
      </c>
      <c r="O135" s="98">
        <v>3672.0039999999999</v>
      </c>
      <c r="P135" s="98">
        <v>920.08100000000002</v>
      </c>
      <c r="Q135" s="98">
        <v>0</v>
      </c>
      <c r="R135" s="98">
        <v>2751.3870000000002</v>
      </c>
      <c r="S135" s="10">
        <v>2459.7910000000002</v>
      </c>
    </row>
    <row r="136" spans="2:19" x14ac:dyDescent="0.25">
      <c r="B136" s="127" t="s">
        <v>152</v>
      </c>
      <c r="C136" s="98">
        <v>1704.123</v>
      </c>
      <c r="D136" s="98">
        <v>573.00199999999995</v>
      </c>
      <c r="E136" s="98">
        <v>519.59699999999998</v>
      </c>
      <c r="F136" s="98">
        <v>290.58300000000003</v>
      </c>
      <c r="G136" s="98">
        <v>131.85</v>
      </c>
      <c r="H136" s="98">
        <v>88.918000000000006</v>
      </c>
      <c r="I136" s="98">
        <v>7.047696590000001</v>
      </c>
      <c r="J136" s="98">
        <v>-9.5609999999999999</v>
      </c>
      <c r="K136" s="98">
        <v>2787.1610000000001</v>
      </c>
      <c r="L136" s="98">
        <v>4.3819999999999997</v>
      </c>
      <c r="M136" s="98">
        <v>2791.5430000000001</v>
      </c>
      <c r="N136" s="98">
        <v>871.58299999999997</v>
      </c>
      <c r="O136" s="98">
        <v>3663.6550000000002</v>
      </c>
      <c r="P136" s="98">
        <v>909.25099999999998</v>
      </c>
      <c r="Q136" s="98">
        <v>-0.248</v>
      </c>
      <c r="R136" s="98">
        <v>2754.1559999999999</v>
      </c>
      <c r="S136" s="10">
        <v>2474.364</v>
      </c>
    </row>
    <row r="137" spans="2:19" x14ac:dyDescent="0.25">
      <c r="B137" s="127" t="s">
        <v>153</v>
      </c>
      <c r="C137" s="98">
        <v>1709.9349999999999</v>
      </c>
      <c r="D137" s="98">
        <v>586.38199999999995</v>
      </c>
      <c r="E137" s="98">
        <v>534.34900000000005</v>
      </c>
      <c r="F137" s="98">
        <v>303.01299999999998</v>
      </c>
      <c r="G137" s="98">
        <v>130.52600000000001</v>
      </c>
      <c r="H137" s="98">
        <v>92.018000000000001</v>
      </c>
      <c r="I137" s="98">
        <v>7.0948132299999997</v>
      </c>
      <c r="J137" s="98">
        <v>12.433</v>
      </c>
      <c r="K137" s="98">
        <v>2843.0990000000002</v>
      </c>
      <c r="L137" s="98">
        <v>6.4139999999999997</v>
      </c>
      <c r="M137" s="98">
        <v>2849.5129999999999</v>
      </c>
      <c r="N137" s="98">
        <v>898.58299999999997</v>
      </c>
      <c r="O137" s="98">
        <v>3748.096</v>
      </c>
      <c r="P137" s="98">
        <v>952.11500000000001</v>
      </c>
      <c r="Q137" s="98">
        <v>-1.633</v>
      </c>
      <c r="R137" s="98">
        <v>2794.348</v>
      </c>
      <c r="S137" s="10">
        <v>2514.35</v>
      </c>
    </row>
    <row r="138" spans="2:19" x14ac:dyDescent="0.25">
      <c r="B138" s="127" t="s">
        <v>154</v>
      </c>
      <c r="C138" s="98">
        <v>1725.1005170000001</v>
      </c>
      <c r="D138" s="98">
        <v>597.92700500000001</v>
      </c>
      <c r="E138" s="98">
        <v>550.86185635478887</v>
      </c>
      <c r="F138" s="98">
        <v>309.27046210000003</v>
      </c>
      <c r="G138" s="98">
        <v>136.27847869097749</v>
      </c>
      <c r="H138" s="98">
        <v>96.720120699999995</v>
      </c>
      <c r="I138" s="98">
        <v>8.0467674605292085</v>
      </c>
      <c r="J138" s="98">
        <v>12.246499999999999</v>
      </c>
      <c r="K138" s="98">
        <v>2886.1358783547889</v>
      </c>
      <c r="L138" s="98">
        <v>4.0411275770000001</v>
      </c>
      <c r="M138" s="98">
        <v>2890.1770059317887</v>
      </c>
      <c r="N138" s="98">
        <v>910.97139198247078</v>
      </c>
      <c r="O138" s="98">
        <v>3801.1483980000003</v>
      </c>
      <c r="P138" s="98">
        <v>973.72392054912211</v>
      </c>
      <c r="Q138" s="98">
        <v>-0.91100000000000003</v>
      </c>
      <c r="R138" s="98">
        <v>2826.5134773647405</v>
      </c>
      <c r="S138" s="10">
        <v>2544.3759970000001</v>
      </c>
    </row>
    <row r="139" spans="2:19" x14ac:dyDescent="0.25">
      <c r="B139" s="127" t="s">
        <v>155</v>
      </c>
      <c r="C139" s="98">
        <v>1742.0668310000001</v>
      </c>
      <c r="D139" s="98">
        <v>609.640174</v>
      </c>
      <c r="E139" s="98">
        <v>562.56945897014953</v>
      </c>
      <c r="F139" s="98">
        <v>307.75954330000002</v>
      </c>
      <c r="G139" s="98">
        <v>139.21876361082386</v>
      </c>
      <c r="H139" s="98">
        <v>107.1877794</v>
      </c>
      <c r="I139" s="98">
        <v>8.4033727607278728</v>
      </c>
      <c r="J139" s="98">
        <v>12.829000000000001</v>
      </c>
      <c r="K139" s="98">
        <v>2927.1054639701492</v>
      </c>
      <c r="L139" s="98">
        <v>6.8199616599999997</v>
      </c>
      <c r="M139" s="98">
        <v>2933.9254256301492</v>
      </c>
      <c r="N139" s="98">
        <v>912.36288244341279</v>
      </c>
      <c r="O139" s="98">
        <v>3846.2883080000001</v>
      </c>
      <c r="P139" s="98">
        <v>982.53253513344077</v>
      </c>
      <c r="Q139" s="98">
        <v>-0.91200000000000003</v>
      </c>
      <c r="R139" s="98">
        <v>2862.8437729406041</v>
      </c>
      <c r="S139" s="10">
        <v>2579.1055339999994</v>
      </c>
    </row>
    <row r="140" spans="2:19" x14ac:dyDescent="0.25">
      <c r="B140" s="127" t="s">
        <v>156</v>
      </c>
      <c r="C140" s="98">
        <v>1770.008695</v>
      </c>
      <c r="D140" s="98">
        <v>619.57955600000003</v>
      </c>
      <c r="E140" s="98">
        <v>578.53971512410681</v>
      </c>
      <c r="F140" s="98">
        <v>309.25579019999998</v>
      </c>
      <c r="G140" s="98">
        <v>149.18603729235238</v>
      </c>
      <c r="H140" s="98">
        <v>111.01662090000001</v>
      </c>
      <c r="I140" s="98">
        <v>9.0812667635449387</v>
      </c>
      <c r="J140" s="98">
        <v>12.829000000000001</v>
      </c>
      <c r="K140" s="98">
        <v>2980.9569661241071</v>
      </c>
      <c r="L140" s="98">
        <v>5.8518248599999998</v>
      </c>
      <c r="M140" s="98">
        <v>2986.808790984107</v>
      </c>
      <c r="N140" s="98">
        <v>916.32080529667599</v>
      </c>
      <c r="O140" s="98">
        <v>3903.1295970000001</v>
      </c>
      <c r="P140" s="98">
        <v>993.67062980601941</v>
      </c>
      <c r="Q140" s="98">
        <v>-0.91200000000000003</v>
      </c>
      <c r="R140" s="98">
        <v>2908.5469664698198</v>
      </c>
      <c r="S140" s="10">
        <v>2622.6025549999995</v>
      </c>
    </row>
    <row r="141" spans="2:19" x14ac:dyDescent="0.25">
      <c r="B141" s="127" t="s">
        <v>157</v>
      </c>
      <c r="C141" s="98">
        <v>1802.66506</v>
      </c>
      <c r="D141" s="98">
        <v>627.00418100000002</v>
      </c>
      <c r="E141" s="98">
        <v>588.65942963527357</v>
      </c>
      <c r="F141" s="98">
        <v>311.85435649999999</v>
      </c>
      <c r="G141" s="98">
        <v>157.98825060734603</v>
      </c>
      <c r="H141" s="98">
        <v>109.13987900000001</v>
      </c>
      <c r="I141" s="98">
        <v>9.6769435456803574</v>
      </c>
      <c r="J141" s="98">
        <v>12.829000000000001</v>
      </c>
      <c r="K141" s="98">
        <v>3031.1576706352735</v>
      </c>
      <c r="L141" s="98">
        <v>7.0345908699999997</v>
      </c>
      <c r="M141" s="98">
        <v>3038.1922615052736</v>
      </c>
      <c r="N141" s="98">
        <v>923.12578845965345</v>
      </c>
      <c r="O141" s="98">
        <v>3961.3180500000003</v>
      </c>
      <c r="P141" s="98">
        <v>1005.948155508743</v>
      </c>
      <c r="Q141" s="98">
        <v>-0.91200000000000003</v>
      </c>
      <c r="R141" s="98">
        <v>2954.457894454039</v>
      </c>
      <c r="S141" s="10">
        <v>2666.0973239999998</v>
      </c>
    </row>
    <row r="142" spans="2:19" x14ac:dyDescent="0.25">
      <c r="B142" s="127" t="s">
        <v>158</v>
      </c>
      <c r="C142" s="98">
        <v>1836.4204109999998</v>
      </c>
      <c r="D142" s="98">
        <v>634.05535899999995</v>
      </c>
      <c r="E142" s="98">
        <v>596.08922349983766</v>
      </c>
      <c r="F142" s="98">
        <v>315.44026830000001</v>
      </c>
      <c r="G142" s="98">
        <v>162.72910394133893</v>
      </c>
      <c r="H142" s="98">
        <v>107.93393929999999</v>
      </c>
      <c r="I142" s="98">
        <v>9.9859119694661658</v>
      </c>
      <c r="J142" s="98">
        <v>12.829000000000001</v>
      </c>
      <c r="K142" s="98">
        <v>3079.3939934998375</v>
      </c>
      <c r="L142" s="98">
        <v>6.8946686199999991</v>
      </c>
      <c r="M142" s="98">
        <v>3086.2886621198377</v>
      </c>
      <c r="N142" s="98">
        <v>931.98773536717579</v>
      </c>
      <c r="O142" s="98">
        <v>4018.2763920000002</v>
      </c>
      <c r="P142" s="98">
        <v>1017.8847019221603</v>
      </c>
      <c r="Q142" s="98">
        <v>-0.91200000000000003</v>
      </c>
      <c r="R142" s="98">
        <v>2999.4796955636971</v>
      </c>
      <c r="S142" s="10">
        <v>2708.6120299999998</v>
      </c>
    </row>
    <row r="143" spans="2:19" ht="16.5" thickBot="1" x14ac:dyDescent="0.3">
      <c r="B143" s="173" t="s">
        <v>159</v>
      </c>
      <c r="C143" s="98">
        <v>1869.6560120000001</v>
      </c>
      <c r="D143" s="98">
        <v>645.42449299999998</v>
      </c>
      <c r="E143" s="98">
        <v>603.79977245870089</v>
      </c>
      <c r="F143" s="98">
        <v>319.58232400000003</v>
      </c>
      <c r="G143" s="98">
        <v>165.43434132442087</v>
      </c>
      <c r="H143" s="98">
        <v>108.6114694</v>
      </c>
      <c r="I143" s="98">
        <v>10.171637762824322</v>
      </c>
      <c r="J143" s="98">
        <v>12.829000000000001</v>
      </c>
      <c r="K143" s="98">
        <v>3131.7092774587009</v>
      </c>
      <c r="L143" s="98">
        <v>5.7207640600000005</v>
      </c>
      <c r="M143" s="98">
        <v>3137.4300415187008</v>
      </c>
      <c r="N143" s="98">
        <v>939.90825813744846</v>
      </c>
      <c r="O143" s="98">
        <v>4077.3382900000001</v>
      </c>
      <c r="P143" s="98">
        <v>1031.286876774918</v>
      </c>
      <c r="Q143" s="98">
        <v>-0.91200000000000003</v>
      </c>
      <c r="R143" s="98">
        <v>3045.1394228807949</v>
      </c>
      <c r="S143" s="10">
        <v>2751.5500020000004</v>
      </c>
    </row>
    <row r="144" spans="2:19" x14ac:dyDescent="0.25">
      <c r="B144" s="264" t="s">
        <v>160</v>
      </c>
      <c r="C144" s="265"/>
      <c r="D144" s="265"/>
      <c r="E144" s="265"/>
      <c r="F144" s="265"/>
      <c r="G144" s="265"/>
      <c r="H144" s="265"/>
      <c r="I144" s="265"/>
      <c r="J144" s="265"/>
      <c r="K144" s="265"/>
      <c r="L144" s="265"/>
      <c r="M144" s="265"/>
      <c r="N144" s="265"/>
      <c r="O144" s="265"/>
      <c r="P144" s="265"/>
      <c r="Q144" s="265"/>
      <c r="R144" s="265"/>
      <c r="S144" s="266"/>
    </row>
    <row r="145" spans="2:19" x14ac:dyDescent="0.25">
      <c r="B145" s="238" t="s">
        <v>161</v>
      </c>
      <c r="C145" s="240"/>
      <c r="D145" s="240"/>
      <c r="E145" s="240"/>
      <c r="F145" s="240"/>
      <c r="G145" s="240"/>
      <c r="H145" s="240"/>
      <c r="I145" s="240"/>
      <c r="J145" s="240"/>
      <c r="K145" s="240"/>
      <c r="L145" s="240"/>
      <c r="M145" s="240"/>
      <c r="N145" s="240"/>
      <c r="O145" s="240"/>
      <c r="P145" s="240"/>
      <c r="Q145" s="240"/>
      <c r="R145" s="240"/>
      <c r="S145" s="241"/>
    </row>
    <row r="146" spans="2:19" x14ac:dyDescent="0.25">
      <c r="B146" s="238" t="s">
        <v>162</v>
      </c>
      <c r="C146" s="240"/>
      <c r="D146" s="240"/>
      <c r="E146" s="240"/>
      <c r="F146" s="240"/>
      <c r="G146" s="240"/>
      <c r="H146" s="240"/>
      <c r="I146" s="240"/>
      <c r="J146" s="240"/>
      <c r="K146" s="240"/>
      <c r="L146" s="240"/>
      <c r="M146" s="240"/>
      <c r="N146" s="240"/>
      <c r="O146" s="240"/>
      <c r="P146" s="240"/>
      <c r="Q146" s="240"/>
      <c r="R146" s="240"/>
      <c r="S146" s="241"/>
    </row>
    <row r="147" spans="2:19" x14ac:dyDescent="0.25">
      <c r="B147" s="235" t="s">
        <v>163</v>
      </c>
      <c r="C147" s="236"/>
      <c r="D147" s="236"/>
      <c r="E147" s="236"/>
      <c r="F147" s="236"/>
      <c r="G147" s="236"/>
      <c r="H147" s="236"/>
      <c r="I147" s="236"/>
      <c r="J147" s="236"/>
      <c r="K147" s="236"/>
      <c r="L147" s="236"/>
      <c r="M147" s="236"/>
      <c r="N147" s="236"/>
      <c r="O147" s="236"/>
      <c r="P147" s="236"/>
      <c r="Q147" s="236"/>
      <c r="R147" s="236"/>
      <c r="S147" s="237"/>
    </row>
    <row r="148" spans="2:19" x14ac:dyDescent="0.25">
      <c r="B148" s="235" t="s">
        <v>164</v>
      </c>
      <c r="C148" s="236"/>
      <c r="D148" s="236"/>
      <c r="E148" s="236"/>
      <c r="F148" s="236"/>
      <c r="G148" s="236"/>
      <c r="H148" s="236"/>
      <c r="I148" s="236"/>
      <c r="J148" s="236"/>
      <c r="K148" s="236"/>
      <c r="L148" s="236"/>
      <c r="M148" s="236"/>
      <c r="N148" s="236"/>
      <c r="O148" s="236"/>
      <c r="P148" s="236"/>
      <c r="Q148" s="236"/>
      <c r="R148" s="236"/>
      <c r="S148" s="237"/>
    </row>
    <row r="149" spans="2:19" x14ac:dyDescent="0.25">
      <c r="B149" s="235" t="s">
        <v>165</v>
      </c>
      <c r="C149" s="236"/>
      <c r="D149" s="236"/>
      <c r="E149" s="236"/>
      <c r="F149" s="236"/>
      <c r="G149" s="236"/>
      <c r="H149" s="236"/>
      <c r="I149" s="236"/>
      <c r="J149" s="236"/>
      <c r="K149" s="236"/>
      <c r="L149" s="236"/>
      <c r="M149" s="236"/>
      <c r="N149" s="236"/>
      <c r="O149" s="236"/>
      <c r="P149" s="236"/>
      <c r="Q149" s="236"/>
      <c r="R149" s="236"/>
      <c r="S149" s="237"/>
    </row>
    <row r="150" spans="2:19" x14ac:dyDescent="0.25">
      <c r="B150" s="235" t="s">
        <v>166</v>
      </c>
      <c r="C150" s="236"/>
      <c r="D150" s="236"/>
      <c r="E150" s="236"/>
      <c r="F150" s="236"/>
      <c r="G150" s="236"/>
      <c r="H150" s="236"/>
      <c r="I150" s="236"/>
      <c r="J150" s="236"/>
      <c r="K150" s="236"/>
      <c r="L150" s="236"/>
      <c r="M150" s="236"/>
      <c r="N150" s="236"/>
      <c r="O150" s="236"/>
      <c r="P150" s="236"/>
      <c r="Q150" s="236"/>
      <c r="R150" s="236"/>
      <c r="S150" s="237"/>
    </row>
    <row r="151" spans="2:19" x14ac:dyDescent="0.25">
      <c r="B151" s="235" t="s">
        <v>167</v>
      </c>
      <c r="C151" s="236"/>
      <c r="D151" s="236"/>
      <c r="E151" s="236"/>
      <c r="F151" s="236"/>
      <c r="G151" s="236"/>
      <c r="H151" s="236"/>
      <c r="I151" s="236"/>
      <c r="J151" s="236"/>
      <c r="K151" s="236"/>
      <c r="L151" s="236"/>
      <c r="M151" s="236"/>
      <c r="N151" s="236"/>
      <c r="O151" s="236"/>
      <c r="P151" s="236"/>
      <c r="Q151" s="236"/>
      <c r="R151" s="236"/>
      <c r="S151" s="237"/>
    </row>
    <row r="152" spans="2:19" x14ac:dyDescent="0.25">
      <c r="B152" s="235" t="s">
        <v>168</v>
      </c>
      <c r="C152" s="236"/>
      <c r="D152" s="236"/>
      <c r="E152" s="236"/>
      <c r="F152" s="236"/>
      <c r="G152" s="236"/>
      <c r="H152" s="236"/>
      <c r="I152" s="236"/>
      <c r="J152" s="236"/>
      <c r="K152" s="236"/>
      <c r="L152" s="236"/>
      <c r="M152" s="236"/>
      <c r="N152" s="236"/>
      <c r="O152" s="236"/>
      <c r="P152" s="236"/>
      <c r="Q152" s="236"/>
      <c r="R152" s="236"/>
      <c r="S152" s="237"/>
    </row>
    <row r="153" spans="2:19" x14ac:dyDescent="0.25">
      <c r="B153" s="238" t="s">
        <v>169</v>
      </c>
      <c r="C153" s="240"/>
      <c r="D153" s="240"/>
      <c r="E153" s="240"/>
      <c r="F153" s="240"/>
      <c r="G153" s="240"/>
      <c r="H153" s="240"/>
      <c r="I153" s="240"/>
      <c r="J153" s="240"/>
      <c r="K153" s="240"/>
      <c r="L153" s="240"/>
      <c r="M153" s="240"/>
      <c r="N153" s="240"/>
      <c r="O153" s="240"/>
      <c r="P153" s="240"/>
      <c r="Q153" s="240"/>
      <c r="R153" s="240"/>
      <c r="S153" s="241"/>
    </row>
    <row r="154" spans="2:19" x14ac:dyDescent="0.25">
      <c r="B154" s="235" t="s">
        <v>170</v>
      </c>
      <c r="C154" s="236"/>
      <c r="D154" s="236"/>
      <c r="E154" s="236"/>
      <c r="F154" s="236"/>
      <c r="G154" s="236"/>
      <c r="H154" s="236"/>
      <c r="I154" s="236"/>
      <c r="J154" s="236"/>
      <c r="K154" s="236"/>
      <c r="L154" s="236"/>
      <c r="M154" s="236"/>
      <c r="N154" s="236"/>
      <c r="O154" s="236"/>
      <c r="P154" s="236"/>
      <c r="Q154" s="236"/>
      <c r="R154" s="236"/>
      <c r="S154" s="237"/>
    </row>
    <row r="155" spans="2:19" x14ac:dyDescent="0.25">
      <c r="B155" s="235" t="s">
        <v>171</v>
      </c>
      <c r="C155" s="236"/>
      <c r="D155" s="236"/>
      <c r="E155" s="236"/>
      <c r="F155" s="236"/>
      <c r="G155" s="236"/>
      <c r="H155" s="236"/>
      <c r="I155" s="236"/>
      <c r="J155" s="236"/>
      <c r="K155" s="236"/>
      <c r="L155" s="236"/>
      <c r="M155" s="236"/>
      <c r="N155" s="236"/>
      <c r="O155" s="236"/>
      <c r="P155" s="236"/>
      <c r="Q155" s="236"/>
      <c r="R155" s="236"/>
      <c r="S155" s="237"/>
    </row>
    <row r="156" spans="2:19" x14ac:dyDescent="0.25">
      <c r="B156" s="235" t="s">
        <v>172</v>
      </c>
      <c r="C156" s="236"/>
      <c r="D156" s="236"/>
      <c r="E156" s="236"/>
      <c r="F156" s="236"/>
      <c r="G156" s="236"/>
      <c r="H156" s="236"/>
      <c r="I156" s="236"/>
      <c r="J156" s="236"/>
      <c r="K156" s="236"/>
      <c r="L156" s="236"/>
      <c r="M156" s="236"/>
      <c r="N156" s="236"/>
      <c r="O156" s="236"/>
      <c r="P156" s="236"/>
      <c r="Q156" s="236"/>
      <c r="R156" s="236"/>
      <c r="S156" s="237"/>
    </row>
    <row r="157" spans="2:19" x14ac:dyDescent="0.25">
      <c r="B157" s="235" t="s">
        <v>173</v>
      </c>
      <c r="C157" s="236"/>
      <c r="D157" s="236"/>
      <c r="E157" s="236"/>
      <c r="F157" s="236"/>
      <c r="G157" s="236"/>
      <c r="H157" s="236"/>
      <c r="I157" s="236"/>
      <c r="J157" s="236"/>
      <c r="K157" s="236"/>
      <c r="L157" s="236"/>
      <c r="M157" s="236"/>
      <c r="N157" s="236"/>
      <c r="O157" s="236"/>
      <c r="P157" s="236"/>
      <c r="Q157" s="236"/>
      <c r="R157" s="236"/>
      <c r="S157" s="237"/>
    </row>
    <row r="158" spans="2:19" x14ac:dyDescent="0.25">
      <c r="B158" s="235" t="s">
        <v>174</v>
      </c>
      <c r="C158" s="236"/>
      <c r="D158" s="236"/>
      <c r="E158" s="236"/>
      <c r="F158" s="236"/>
      <c r="G158" s="236"/>
      <c r="H158" s="236"/>
      <c r="I158" s="236"/>
      <c r="J158" s="236"/>
      <c r="K158" s="236"/>
      <c r="L158" s="236"/>
      <c r="M158" s="236"/>
      <c r="N158" s="236"/>
      <c r="O158" s="236"/>
      <c r="P158" s="236"/>
      <c r="Q158" s="236"/>
      <c r="R158" s="236"/>
      <c r="S158" s="237"/>
    </row>
    <row r="159" spans="2:19" x14ac:dyDescent="0.25">
      <c r="B159" s="235" t="s">
        <v>175</v>
      </c>
      <c r="C159" s="236"/>
      <c r="D159" s="236"/>
      <c r="E159" s="236"/>
      <c r="F159" s="236"/>
      <c r="G159" s="236"/>
      <c r="H159" s="236"/>
      <c r="I159" s="236"/>
      <c r="J159" s="236"/>
      <c r="K159" s="236"/>
      <c r="L159" s="236"/>
      <c r="M159" s="236"/>
      <c r="N159" s="236"/>
      <c r="O159" s="236"/>
      <c r="P159" s="236"/>
      <c r="Q159" s="236"/>
      <c r="R159" s="236"/>
      <c r="S159" s="237"/>
    </row>
    <row r="160" spans="2:19" ht="16.5" thickBot="1" x14ac:dyDescent="0.3">
      <c r="B160" s="242" t="s">
        <v>176</v>
      </c>
      <c r="C160" s="243"/>
      <c r="D160" s="243"/>
      <c r="E160" s="243"/>
      <c r="F160" s="243"/>
      <c r="G160" s="243"/>
      <c r="H160" s="243"/>
      <c r="I160" s="243"/>
      <c r="J160" s="243"/>
      <c r="K160" s="243"/>
      <c r="L160" s="243"/>
      <c r="M160" s="243"/>
      <c r="N160" s="243"/>
      <c r="O160" s="243"/>
      <c r="P160" s="243"/>
      <c r="Q160" s="243"/>
      <c r="R160" s="243"/>
      <c r="S160" s="244"/>
    </row>
    <row r="161" spans="2:19" x14ac:dyDescent="0.25">
      <c r="B161" s="488"/>
      <c r="C161" s="489"/>
      <c r="D161" s="489"/>
      <c r="E161" s="489"/>
      <c r="F161" s="489"/>
      <c r="G161" s="489"/>
      <c r="H161" s="489"/>
      <c r="I161" s="489"/>
      <c r="J161" s="489"/>
      <c r="K161" s="489"/>
      <c r="L161" s="489"/>
      <c r="M161" s="489"/>
      <c r="N161" s="489"/>
      <c r="O161" s="489"/>
      <c r="P161" s="489"/>
      <c r="Q161" s="489"/>
      <c r="R161" s="489"/>
      <c r="S161" s="489"/>
    </row>
    <row r="162" spans="2:19" x14ac:dyDescent="0.25">
      <c r="B162" s="488"/>
      <c r="C162" s="489"/>
      <c r="D162" s="489"/>
      <c r="E162" s="489"/>
      <c r="F162" s="489"/>
      <c r="G162" s="489"/>
      <c r="H162" s="489"/>
      <c r="I162" s="489"/>
      <c r="J162" s="489"/>
      <c r="K162" s="489"/>
      <c r="L162" s="489"/>
      <c r="M162" s="489"/>
      <c r="N162" s="489"/>
      <c r="O162" s="489"/>
      <c r="P162" s="489"/>
      <c r="Q162" s="489"/>
      <c r="R162" s="489"/>
      <c r="S162" s="489"/>
    </row>
    <row r="163" spans="2:19" x14ac:dyDescent="0.25">
      <c r="B163" s="488"/>
      <c r="C163" s="489"/>
      <c r="D163" s="489"/>
      <c r="E163" s="489"/>
      <c r="F163" s="489"/>
      <c r="G163" s="489"/>
      <c r="H163" s="489"/>
      <c r="I163" s="489"/>
      <c r="J163" s="489"/>
      <c r="K163" s="489"/>
      <c r="L163" s="489"/>
      <c r="M163" s="489"/>
      <c r="N163" s="489"/>
      <c r="O163" s="489"/>
      <c r="P163" s="489"/>
      <c r="Q163" s="489"/>
      <c r="R163" s="489"/>
      <c r="S163" s="489"/>
    </row>
    <row r="164" spans="2:19" x14ac:dyDescent="0.25">
      <c r="B164" s="488"/>
      <c r="C164" s="489"/>
      <c r="D164" s="489"/>
      <c r="E164" s="489"/>
      <c r="F164" s="489"/>
      <c r="G164" s="489"/>
      <c r="H164" s="489"/>
      <c r="I164" s="489"/>
      <c r="J164" s="489"/>
      <c r="K164" s="489"/>
      <c r="L164" s="489"/>
      <c r="M164" s="489"/>
      <c r="N164" s="489"/>
      <c r="O164" s="489"/>
      <c r="P164" s="489"/>
      <c r="Q164" s="489"/>
      <c r="R164" s="489"/>
      <c r="S164" s="489"/>
    </row>
    <row r="165" spans="2:19" x14ac:dyDescent="0.25">
      <c r="B165" s="488"/>
      <c r="C165" s="489"/>
      <c r="D165" s="489"/>
      <c r="E165" s="489"/>
      <c r="F165" s="489"/>
      <c r="G165" s="489"/>
      <c r="H165" s="489"/>
      <c r="I165" s="489"/>
      <c r="J165" s="489"/>
      <c r="K165" s="489"/>
      <c r="L165" s="489"/>
      <c r="M165" s="489"/>
      <c r="N165" s="489"/>
      <c r="O165" s="489"/>
      <c r="P165" s="489"/>
      <c r="Q165" s="489"/>
      <c r="R165" s="489"/>
      <c r="S165" s="489"/>
    </row>
    <row r="166" spans="2:19" x14ac:dyDescent="0.25">
      <c r="B166" s="488"/>
      <c r="C166" s="489"/>
      <c r="D166" s="489"/>
      <c r="E166" s="489"/>
      <c r="F166" s="489"/>
      <c r="G166" s="489"/>
      <c r="H166" s="489"/>
      <c r="I166" s="489"/>
      <c r="J166" s="489"/>
      <c r="K166" s="489"/>
      <c r="L166" s="489"/>
      <c r="M166" s="489"/>
      <c r="N166" s="489"/>
      <c r="O166" s="489"/>
      <c r="P166" s="489"/>
      <c r="Q166" s="489"/>
      <c r="R166" s="489"/>
      <c r="S166" s="489"/>
    </row>
    <row r="167" spans="2:19" x14ac:dyDescent="0.25">
      <c r="C167" s="489"/>
      <c r="D167" s="489"/>
      <c r="E167" s="489"/>
      <c r="F167" s="489"/>
      <c r="G167" s="489"/>
      <c r="H167" s="489"/>
      <c r="I167" s="489"/>
      <c r="J167" s="489"/>
      <c r="K167" s="489"/>
      <c r="L167" s="489"/>
      <c r="M167" s="489"/>
      <c r="N167" s="489"/>
      <c r="O167" s="489"/>
      <c r="P167" s="489"/>
      <c r="Q167" s="489"/>
      <c r="R167" s="489"/>
      <c r="S167" s="489"/>
    </row>
    <row r="168" spans="2:19" x14ac:dyDescent="0.25">
      <c r="C168" s="489"/>
      <c r="D168" s="489"/>
      <c r="E168" s="489"/>
      <c r="F168" s="489"/>
      <c r="G168" s="489"/>
      <c r="H168" s="489"/>
      <c r="I168" s="489"/>
      <c r="J168" s="489"/>
      <c r="K168" s="489"/>
      <c r="L168" s="489"/>
      <c r="M168" s="489"/>
      <c r="N168" s="489"/>
      <c r="O168" s="489"/>
      <c r="P168" s="489"/>
      <c r="Q168" s="489"/>
      <c r="R168" s="489"/>
      <c r="S168" s="489"/>
    </row>
    <row r="169" spans="2:19" x14ac:dyDescent="0.25">
      <c r="C169" s="489"/>
      <c r="D169" s="489"/>
      <c r="E169" s="489"/>
      <c r="F169" s="489"/>
      <c r="G169" s="489"/>
      <c r="H169" s="489"/>
      <c r="I169" s="489"/>
      <c r="J169" s="489"/>
      <c r="K169" s="489"/>
      <c r="L169" s="489"/>
      <c r="M169" s="489"/>
      <c r="N169" s="489"/>
      <c r="O169" s="489"/>
      <c r="P169" s="489"/>
      <c r="Q169" s="489"/>
      <c r="R169" s="489"/>
      <c r="S169" s="489"/>
    </row>
    <row r="170" spans="2:19" x14ac:dyDescent="0.25">
      <c r="C170" s="489"/>
      <c r="D170" s="489"/>
      <c r="E170" s="489"/>
      <c r="F170" s="489"/>
      <c r="G170" s="489"/>
      <c r="H170" s="489"/>
      <c r="I170" s="489"/>
      <c r="J170" s="489"/>
      <c r="K170" s="489"/>
      <c r="L170" s="489"/>
      <c r="M170" s="489"/>
      <c r="N170" s="489"/>
      <c r="O170" s="489"/>
      <c r="P170" s="489"/>
      <c r="Q170" s="489"/>
      <c r="R170" s="489"/>
      <c r="S170" s="489"/>
    </row>
    <row r="171" spans="2:19" x14ac:dyDescent="0.25">
      <c r="C171" s="489"/>
      <c r="D171" s="489"/>
      <c r="E171" s="489"/>
      <c r="F171" s="489"/>
      <c r="G171" s="489"/>
      <c r="H171" s="489"/>
      <c r="I171" s="489"/>
      <c r="J171" s="489"/>
      <c r="K171" s="489"/>
      <c r="L171" s="489"/>
      <c r="M171" s="489"/>
      <c r="N171" s="489"/>
      <c r="O171" s="489"/>
      <c r="P171" s="489"/>
      <c r="Q171" s="489"/>
      <c r="R171" s="489"/>
      <c r="S171" s="489"/>
    </row>
    <row r="172" spans="2:19" x14ac:dyDescent="0.25">
      <c r="C172" s="489"/>
      <c r="D172" s="489"/>
      <c r="E172" s="489"/>
      <c r="F172" s="489"/>
      <c r="G172" s="489"/>
      <c r="H172" s="489"/>
      <c r="I172" s="489"/>
      <c r="J172" s="489"/>
      <c r="K172" s="489"/>
      <c r="L172" s="489"/>
      <c r="M172" s="489"/>
      <c r="N172" s="489"/>
      <c r="O172" s="489"/>
      <c r="P172" s="489"/>
      <c r="Q172" s="489"/>
      <c r="R172" s="489"/>
      <c r="S172" s="489"/>
    </row>
    <row r="173" spans="2:19" x14ac:dyDescent="0.25">
      <c r="C173" s="489"/>
      <c r="D173" s="489"/>
      <c r="E173" s="489"/>
      <c r="F173" s="489"/>
      <c r="G173" s="489"/>
      <c r="H173" s="489"/>
      <c r="I173" s="489"/>
      <c r="J173" s="489"/>
      <c r="K173" s="489"/>
      <c r="L173" s="489"/>
      <c r="M173" s="489"/>
      <c r="N173" s="489"/>
      <c r="O173" s="489"/>
      <c r="P173" s="489"/>
      <c r="Q173" s="489"/>
      <c r="R173" s="489"/>
      <c r="S173" s="489"/>
    </row>
  </sheetData>
  <mergeCells count="14">
    <mergeCell ref="A50:A54"/>
    <mergeCell ref="B2:S2"/>
    <mergeCell ref="C3:C4"/>
    <mergeCell ref="D3:D4"/>
    <mergeCell ref="J3:J4"/>
    <mergeCell ref="K3:K4"/>
    <mergeCell ref="L3:L4"/>
    <mergeCell ref="M3:M4"/>
    <mergeCell ref="N3:N4"/>
    <mergeCell ref="O3:O4"/>
    <mergeCell ref="P3:P4"/>
    <mergeCell ref="Q3:Q4"/>
    <mergeCell ref="R3:R4"/>
    <mergeCell ref="S3:S4"/>
  </mergeCells>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73A8-E64F-4E4C-9918-F40F17A8AE0A}">
  <sheetPr codeName="Sheet20">
    <tabColor theme="6"/>
  </sheetPr>
  <dimension ref="A1:J33"/>
  <sheetViews>
    <sheetView zoomScaleNormal="100" zoomScaleSheetLayoutView="100" workbookViewId="0"/>
  </sheetViews>
  <sheetFormatPr defaultColWidth="8.77734375" defaultRowHeight="15" x14ac:dyDescent="0.25"/>
  <cols>
    <col min="1" max="1" width="9.21875" style="1" customWidth="1"/>
    <col min="2" max="2" width="33.21875" style="1" customWidth="1"/>
    <col min="3" max="6" width="10.21875" style="1" customWidth="1"/>
    <col min="7" max="16384" width="8.77734375" style="1"/>
  </cols>
  <sheetData>
    <row r="1" spans="1:10" ht="33.75" customHeight="1" thickBot="1" x14ac:dyDescent="0.3">
      <c r="A1" s="5" t="s">
        <v>23</v>
      </c>
      <c r="B1" s="431"/>
      <c r="C1" s="443"/>
      <c r="D1" s="276"/>
      <c r="E1" s="276"/>
      <c r="F1" s="276"/>
      <c r="G1" s="276"/>
      <c r="H1" s="276"/>
      <c r="I1" s="276"/>
    </row>
    <row r="2" spans="1:10" ht="20.25" customHeight="1" thickBot="1" x14ac:dyDescent="0.3">
      <c r="A2" s="53"/>
      <c r="B2" s="628" t="s">
        <v>635</v>
      </c>
      <c r="C2" s="629"/>
      <c r="D2" s="629"/>
      <c r="E2" s="629"/>
      <c r="F2" s="629"/>
      <c r="G2" s="629"/>
      <c r="H2" s="629"/>
      <c r="I2" s="630"/>
    </row>
    <row r="3" spans="1:10" ht="15.75" x14ac:dyDescent="0.25">
      <c r="B3" s="445"/>
      <c r="C3" s="234"/>
      <c r="D3" s="234" t="s">
        <v>154</v>
      </c>
      <c r="E3" s="234" t="s">
        <v>155</v>
      </c>
      <c r="F3" s="234" t="s">
        <v>156</v>
      </c>
      <c r="G3" s="234" t="s">
        <v>157</v>
      </c>
      <c r="H3" s="234" t="s">
        <v>636</v>
      </c>
      <c r="I3" s="256" t="s">
        <v>159</v>
      </c>
    </row>
    <row r="4" spans="1:10" ht="19.5" customHeight="1" x14ac:dyDescent="0.25">
      <c r="B4" s="446" t="s">
        <v>637</v>
      </c>
      <c r="C4" s="447"/>
      <c r="D4" s="447"/>
      <c r="E4" s="447"/>
      <c r="F4" s="447"/>
      <c r="G4" s="447"/>
      <c r="H4" s="447"/>
      <c r="I4" s="428"/>
    </row>
    <row r="5" spans="1:10" ht="15.75" customHeight="1" x14ac:dyDescent="0.25">
      <c r="B5" s="448" t="s">
        <v>638</v>
      </c>
      <c r="C5" s="58"/>
      <c r="D5" s="58">
        <v>4.4000000000000004</v>
      </c>
      <c r="E5" s="58">
        <v>2.9</v>
      </c>
      <c r="F5" s="58">
        <v>2.7</v>
      </c>
      <c r="G5" s="58">
        <v>2.4</v>
      </c>
      <c r="H5" s="58">
        <v>2.1</v>
      </c>
      <c r="I5" s="418">
        <v>1.9</v>
      </c>
    </row>
    <row r="6" spans="1:10" ht="15.75" customHeight="1" x14ac:dyDescent="0.25">
      <c r="B6" s="448" t="s">
        <v>639</v>
      </c>
      <c r="C6" s="58"/>
      <c r="D6" s="58">
        <v>4</v>
      </c>
      <c r="E6" s="58">
        <v>4</v>
      </c>
      <c r="F6" s="58">
        <v>4</v>
      </c>
      <c r="G6" s="58">
        <v>4</v>
      </c>
      <c r="H6" s="58">
        <v>4</v>
      </c>
      <c r="I6" s="418">
        <v>4</v>
      </c>
    </row>
    <row r="7" spans="1:10" ht="15.75" customHeight="1" x14ac:dyDescent="0.25">
      <c r="B7" s="449" t="s">
        <v>640</v>
      </c>
      <c r="C7" s="189"/>
      <c r="D7" s="189">
        <v>4</v>
      </c>
      <c r="E7" s="189">
        <v>4</v>
      </c>
      <c r="F7" s="189">
        <v>4</v>
      </c>
      <c r="G7" s="189">
        <v>4</v>
      </c>
      <c r="H7" s="189">
        <v>4</v>
      </c>
      <c r="I7" s="419">
        <v>4</v>
      </c>
    </row>
    <row r="8" spans="1:10" ht="18.75" customHeight="1" x14ac:dyDescent="0.25">
      <c r="B8" s="450" t="s">
        <v>641</v>
      </c>
      <c r="C8" s="451"/>
      <c r="D8" s="452"/>
      <c r="E8" s="452"/>
      <c r="F8" s="452"/>
      <c r="G8" s="452"/>
      <c r="H8" s="452"/>
      <c r="I8" s="430"/>
    </row>
    <row r="9" spans="1:10" ht="15.75" customHeight="1" x14ac:dyDescent="0.25">
      <c r="B9" s="448" t="s">
        <v>642</v>
      </c>
      <c r="C9" s="58"/>
      <c r="D9" s="58">
        <v>3.9</v>
      </c>
      <c r="E9" s="58">
        <v>5</v>
      </c>
      <c r="F9" s="58">
        <v>3.8</v>
      </c>
      <c r="G9" s="58">
        <v>3.9</v>
      </c>
      <c r="H9" s="58">
        <v>3.7</v>
      </c>
      <c r="I9" s="418">
        <v>3.6</v>
      </c>
    </row>
    <row r="10" spans="1:10" ht="15.75" customHeight="1" thickBot="1" x14ac:dyDescent="0.3">
      <c r="B10" s="448" t="s">
        <v>643</v>
      </c>
      <c r="C10" s="58"/>
      <c r="D10" s="58">
        <v>13.6</v>
      </c>
      <c r="E10" s="58">
        <v>6.2</v>
      </c>
      <c r="F10" s="58">
        <v>4.7</v>
      </c>
      <c r="G10" s="58">
        <v>4.5999999999999996</v>
      </c>
      <c r="H10" s="58">
        <v>4.2</v>
      </c>
      <c r="I10" s="418">
        <v>4</v>
      </c>
    </row>
    <row r="11" spans="1:10" x14ac:dyDescent="0.25">
      <c r="B11" s="631" t="s">
        <v>292</v>
      </c>
      <c r="C11" s="632"/>
      <c r="D11" s="632"/>
      <c r="E11" s="632"/>
      <c r="F11" s="632"/>
      <c r="G11" s="632"/>
      <c r="H11" s="632"/>
      <c r="I11" s="633"/>
      <c r="J11" s="314"/>
    </row>
    <row r="12" spans="1:10" ht="33" customHeight="1" x14ac:dyDescent="0.25">
      <c r="B12" s="634" t="s">
        <v>644</v>
      </c>
      <c r="C12" s="568"/>
      <c r="D12" s="568"/>
      <c r="E12" s="568"/>
      <c r="F12" s="568"/>
      <c r="G12" s="568"/>
      <c r="H12" s="568"/>
      <c r="I12" s="635"/>
    </row>
    <row r="13" spans="1:10" ht="12" customHeight="1" x14ac:dyDescent="0.25">
      <c r="B13" s="639" t="s">
        <v>645</v>
      </c>
      <c r="C13" s="563"/>
      <c r="D13" s="563"/>
      <c r="E13" s="563"/>
      <c r="F13" s="563"/>
      <c r="G13" s="563"/>
      <c r="H13" s="563"/>
      <c r="I13" s="640"/>
    </row>
    <row r="14" spans="1:10" ht="23.25" customHeight="1" thickBot="1" x14ac:dyDescent="0.3">
      <c r="B14" s="636" t="s">
        <v>646</v>
      </c>
      <c r="C14" s="637"/>
      <c r="D14" s="637"/>
      <c r="E14" s="637"/>
      <c r="F14" s="637"/>
      <c r="G14" s="637"/>
      <c r="H14" s="637"/>
      <c r="I14" s="638"/>
    </row>
    <row r="18" spans="2:6" x14ac:dyDescent="0.25">
      <c r="B18" s="97"/>
    </row>
    <row r="19" spans="2:6" x14ac:dyDescent="0.25">
      <c r="C19" s="6"/>
      <c r="D19" s="6"/>
    </row>
    <row r="20" spans="2:6" x14ac:dyDescent="0.25">
      <c r="C20" s="6"/>
      <c r="D20" s="6"/>
    </row>
    <row r="21" spans="2:6" x14ac:dyDescent="0.25">
      <c r="C21" s="6"/>
      <c r="D21" s="6"/>
      <c r="E21" s="6"/>
      <c r="F21" s="6"/>
    </row>
    <row r="22" spans="2:6" x14ac:dyDescent="0.25">
      <c r="C22" s="6"/>
      <c r="D22" s="6"/>
      <c r="E22" s="6"/>
      <c r="F22" s="6"/>
    </row>
    <row r="23" spans="2:6" x14ac:dyDescent="0.25">
      <c r="C23" s="6"/>
      <c r="D23" s="6"/>
      <c r="E23" s="6"/>
      <c r="F23" s="6"/>
    </row>
    <row r="24" spans="2:6" x14ac:dyDescent="0.25">
      <c r="C24" s="6"/>
      <c r="D24" s="6"/>
      <c r="E24" s="6"/>
      <c r="F24" s="6"/>
    </row>
    <row r="25" spans="2:6" x14ac:dyDescent="0.25">
      <c r="C25" s="6"/>
      <c r="D25" s="6"/>
      <c r="E25" s="6"/>
      <c r="F25" s="6"/>
    </row>
    <row r="26" spans="2:6" x14ac:dyDescent="0.25">
      <c r="C26" s="6"/>
      <c r="D26" s="6"/>
      <c r="E26" s="6"/>
      <c r="F26" s="6"/>
    </row>
    <row r="27" spans="2:6" x14ac:dyDescent="0.25">
      <c r="C27" s="6"/>
      <c r="D27" s="6"/>
      <c r="E27" s="6"/>
      <c r="F27" s="6"/>
    </row>
    <row r="28" spans="2:6" x14ac:dyDescent="0.25">
      <c r="C28" s="6"/>
      <c r="D28" s="6"/>
      <c r="E28" s="6"/>
      <c r="F28" s="6"/>
    </row>
    <row r="29" spans="2:6" x14ac:dyDescent="0.25">
      <c r="C29" s="6"/>
      <c r="D29" s="6"/>
      <c r="E29" s="6"/>
      <c r="F29" s="6"/>
    </row>
    <row r="30" spans="2:6" x14ac:dyDescent="0.25">
      <c r="C30" s="6"/>
      <c r="D30" s="6"/>
      <c r="E30" s="6"/>
      <c r="F30" s="6"/>
    </row>
    <row r="31" spans="2:6" x14ac:dyDescent="0.25">
      <c r="C31" s="6"/>
      <c r="D31" s="6"/>
      <c r="E31" s="6"/>
      <c r="F31" s="6"/>
    </row>
    <row r="32" spans="2:6" x14ac:dyDescent="0.25">
      <c r="C32" s="6"/>
      <c r="D32" s="6"/>
      <c r="E32" s="6"/>
      <c r="F32" s="6"/>
    </row>
    <row r="33" spans="3:6" x14ac:dyDescent="0.25">
      <c r="C33" s="6"/>
      <c r="D33" s="6"/>
      <c r="E33" s="6"/>
      <c r="F33" s="6"/>
    </row>
  </sheetData>
  <mergeCells count="5">
    <mergeCell ref="B2:I2"/>
    <mergeCell ref="B11:I11"/>
    <mergeCell ref="B12:I12"/>
    <mergeCell ref="B14:I14"/>
    <mergeCell ref="B13:I13"/>
  </mergeCells>
  <phoneticPr fontId="86" type="noConversion"/>
  <hyperlinks>
    <hyperlink ref="A1" location="Contents!A1" display="Back to contents" xr:uid="{C16D6C89-EC26-42AF-AFCD-8C098000F6F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0118-33B0-42BE-867B-14CF6998C647}">
  <sheetPr codeName="Sheet21">
    <tabColor theme="6"/>
  </sheetPr>
  <dimension ref="A1:K310"/>
  <sheetViews>
    <sheetView zoomScaleNormal="100" zoomScaleSheetLayoutView="100" workbookViewId="0"/>
  </sheetViews>
  <sheetFormatPr defaultColWidth="11.44140625" defaultRowHeight="15" x14ac:dyDescent="0.25"/>
  <cols>
    <col min="1" max="1" width="9.21875" style="13" customWidth="1"/>
    <col min="2" max="2" width="13.109375" style="13" customWidth="1"/>
    <col min="3" max="3" width="16.21875" style="13" customWidth="1"/>
    <col min="4" max="4" width="17.77734375" style="13" customWidth="1"/>
    <col min="5" max="5" width="21.21875" style="13" customWidth="1"/>
    <col min="6" max="6" width="21.44140625" style="13" customWidth="1"/>
    <col min="7" max="7" width="21.77734375" style="13" customWidth="1"/>
    <col min="8" max="16384" width="11.44140625" style="13"/>
  </cols>
  <sheetData>
    <row r="1" spans="1:11" ht="33.75" customHeight="1" thickBot="1" x14ac:dyDescent="0.3">
      <c r="A1" s="5" t="s">
        <v>23</v>
      </c>
      <c r="B1" s="236"/>
      <c r="C1" s="442"/>
      <c r="D1" s="236"/>
      <c r="E1" s="236"/>
      <c r="F1" s="236"/>
      <c r="G1" s="236"/>
    </row>
    <row r="2" spans="1:11" ht="19.5" customHeight="1" thickBot="1" x14ac:dyDescent="0.3">
      <c r="B2" s="517" t="s">
        <v>647</v>
      </c>
      <c r="C2" s="603"/>
      <c r="D2" s="603"/>
      <c r="E2" s="603"/>
      <c r="F2" s="603"/>
      <c r="G2" s="518"/>
    </row>
    <row r="3" spans="1:11" ht="19.5" customHeight="1" x14ac:dyDescent="0.25">
      <c r="B3" s="294"/>
      <c r="C3" s="641" t="s">
        <v>276</v>
      </c>
      <c r="D3" s="641"/>
      <c r="E3" s="641"/>
      <c r="F3" s="641"/>
      <c r="G3" s="642"/>
    </row>
    <row r="4" spans="1:11" ht="33" customHeight="1" x14ac:dyDescent="0.25">
      <c r="B4" s="295"/>
      <c r="C4" s="29" t="s">
        <v>648</v>
      </c>
      <c r="D4" s="29" t="s">
        <v>649</v>
      </c>
      <c r="E4" s="29" t="s">
        <v>650</v>
      </c>
      <c r="F4" s="29" t="s">
        <v>651</v>
      </c>
      <c r="G4" s="296" t="s">
        <v>652</v>
      </c>
    </row>
    <row r="5" spans="1:11" x14ac:dyDescent="0.25">
      <c r="B5" s="39" t="s">
        <v>88</v>
      </c>
      <c r="C5" s="104">
        <v>2.0214771414961641</v>
      </c>
      <c r="D5" s="104">
        <v>1.4659200702132003</v>
      </c>
      <c r="E5" s="104">
        <v>1.4393743199698772</v>
      </c>
      <c r="F5" s="104">
        <v>1.2593332637434784</v>
      </c>
      <c r="G5" s="404">
        <v>2.4178554434079125</v>
      </c>
      <c r="I5" s="444"/>
      <c r="J5" s="444"/>
      <c r="K5" s="444"/>
    </row>
    <row r="6" spans="1:11" x14ac:dyDescent="0.25">
      <c r="B6" s="39" t="s">
        <v>89</v>
      </c>
      <c r="C6" s="104">
        <v>1.7955231432130292</v>
      </c>
      <c r="D6" s="104">
        <v>10.208316391482676</v>
      </c>
      <c r="E6" s="104">
        <v>2.6550461583910501</v>
      </c>
      <c r="F6" s="104">
        <v>0.84902124288503966</v>
      </c>
      <c r="G6" s="404">
        <v>2.6282252765114311</v>
      </c>
    </row>
    <row r="7" spans="1:11" x14ac:dyDescent="0.25">
      <c r="B7" s="39" t="s">
        <v>90</v>
      </c>
      <c r="C7" s="104">
        <v>2.1017070543493555</v>
      </c>
      <c r="D7" s="104">
        <v>6.3748500565221189</v>
      </c>
      <c r="E7" s="104">
        <v>-0.64035619846716241</v>
      </c>
      <c r="F7" s="104">
        <v>1.1251883482652714</v>
      </c>
      <c r="G7" s="404">
        <v>2.2752049217431347</v>
      </c>
    </row>
    <row r="8" spans="1:11" x14ac:dyDescent="0.25">
      <c r="B8" s="39" t="s">
        <v>91</v>
      </c>
      <c r="C8" s="104">
        <v>1.8531285141663245</v>
      </c>
      <c r="D8" s="104">
        <v>-1.7742005404863925</v>
      </c>
      <c r="E8" s="104">
        <v>-1.7482827411593793</v>
      </c>
      <c r="F8" s="104">
        <v>0.97742261186268831</v>
      </c>
      <c r="G8" s="404">
        <v>2.1234753503575954</v>
      </c>
    </row>
    <row r="9" spans="1:11" x14ac:dyDescent="0.25">
      <c r="B9" s="39" t="s">
        <v>92</v>
      </c>
      <c r="C9" s="104">
        <v>1.263995624237646</v>
      </c>
      <c r="D9" s="104">
        <v>4.8468339566760665</v>
      </c>
      <c r="E9" s="104">
        <v>1.4649606343720034</v>
      </c>
      <c r="F9" s="104">
        <v>1.0504336198800868</v>
      </c>
      <c r="G9" s="404">
        <v>2.1635750184683555</v>
      </c>
    </row>
    <row r="10" spans="1:11" x14ac:dyDescent="0.25">
      <c r="B10" s="39" t="s">
        <v>93</v>
      </c>
      <c r="C10" s="104">
        <v>1.6888540278031439</v>
      </c>
      <c r="D10" s="104">
        <v>-6.189540060715581</v>
      </c>
      <c r="E10" s="104">
        <v>-15.303965395968033</v>
      </c>
      <c r="F10" s="104">
        <v>0.99744959009342438</v>
      </c>
      <c r="G10" s="404">
        <v>1.6744609887743289</v>
      </c>
    </row>
    <row r="11" spans="1:11" x14ac:dyDescent="0.25">
      <c r="B11" s="39" t="s">
        <v>94</v>
      </c>
      <c r="C11" s="104">
        <v>0.86752929173870008</v>
      </c>
      <c r="D11" s="104">
        <v>-6.2414053690502014</v>
      </c>
      <c r="E11" s="104">
        <v>-11.537858999232608</v>
      </c>
      <c r="F11" s="104">
        <v>1.503567161832442</v>
      </c>
      <c r="G11" s="404">
        <v>1.0338966094097568</v>
      </c>
    </row>
    <row r="12" spans="1:11" x14ac:dyDescent="0.25">
      <c r="B12" s="39" t="s">
        <v>95</v>
      </c>
      <c r="C12" s="104">
        <v>0.3491371652951436</v>
      </c>
      <c r="D12" s="104">
        <v>-8.3639481435351932</v>
      </c>
      <c r="E12" s="104">
        <v>-9.8797257529124831</v>
      </c>
      <c r="F12" s="104">
        <v>1.1508457669899164</v>
      </c>
      <c r="G12" s="404">
        <v>1.5019713284125658</v>
      </c>
    </row>
    <row r="13" spans="1:11" x14ac:dyDescent="0.25">
      <c r="B13" s="39" t="s">
        <v>96</v>
      </c>
      <c r="C13" s="104">
        <v>0.1101687904882187</v>
      </c>
      <c r="D13" s="104">
        <v>-8.3643672680033134</v>
      </c>
      <c r="E13" s="104">
        <v>-2.7039404121753097</v>
      </c>
      <c r="F13" s="104">
        <v>0.46357518359596561</v>
      </c>
      <c r="G13" s="404">
        <v>1.883960294356668</v>
      </c>
    </row>
    <row r="14" spans="1:11" x14ac:dyDescent="0.25">
      <c r="B14" s="39" t="s">
        <v>97</v>
      </c>
      <c r="C14" s="104">
        <v>1.8700858426279332E-2</v>
      </c>
      <c r="D14" s="104">
        <v>1.5022501417804257</v>
      </c>
      <c r="E14" s="104">
        <v>17.418165087935922</v>
      </c>
      <c r="F14" s="104">
        <v>1.7446102140844966</v>
      </c>
      <c r="G14" s="404">
        <v>2.0224942890246789</v>
      </c>
    </row>
    <row r="15" spans="1:11" x14ac:dyDescent="0.25">
      <c r="B15" s="39" t="s">
        <v>98</v>
      </c>
      <c r="C15" s="104">
        <v>0.71832198034664785</v>
      </c>
      <c r="D15" s="104">
        <v>1.6504218764832768</v>
      </c>
      <c r="E15" s="104">
        <v>17.888734782854687</v>
      </c>
      <c r="F15" s="104">
        <v>2.4749143691751518</v>
      </c>
      <c r="G15" s="404">
        <v>2.8687183224347379</v>
      </c>
    </row>
    <row r="16" spans="1:11" x14ac:dyDescent="0.25">
      <c r="B16" s="39" t="s">
        <v>99</v>
      </c>
      <c r="C16" s="104">
        <v>2.8759177953038506</v>
      </c>
      <c r="D16" s="104">
        <v>22.385758916133636</v>
      </c>
      <c r="E16" s="104">
        <v>26.090298440061165</v>
      </c>
      <c r="F16" s="104">
        <v>4.0110615104102409</v>
      </c>
      <c r="G16" s="404">
        <v>3.8126263979903374</v>
      </c>
    </row>
    <row r="17" spans="2:7" x14ac:dyDescent="0.25">
      <c r="B17" s="39" t="s">
        <v>100</v>
      </c>
      <c r="C17" s="104">
        <v>4.7061148257465213</v>
      </c>
      <c r="D17" s="104">
        <v>22.718462654655958</v>
      </c>
      <c r="E17" s="104">
        <v>26.408800789805852</v>
      </c>
      <c r="F17" s="104">
        <v>6.4120823977495078</v>
      </c>
      <c r="G17" s="404">
        <v>3.824124816338581</v>
      </c>
    </row>
    <row r="18" spans="2:7" x14ac:dyDescent="0.25">
      <c r="B18" s="39" t="s">
        <v>101</v>
      </c>
      <c r="C18" s="104">
        <v>7.2206694395236859</v>
      </c>
      <c r="D18" s="104">
        <v>70.023900538131429</v>
      </c>
      <c r="E18" s="104">
        <v>37.389063756807658</v>
      </c>
      <c r="F18" s="104">
        <v>6.7476753013803181</v>
      </c>
      <c r="G18" s="404">
        <v>5.2566343806959903</v>
      </c>
    </row>
    <row r="19" spans="2:7" x14ac:dyDescent="0.25">
      <c r="B19" s="39" t="s">
        <v>102</v>
      </c>
      <c r="C19" s="104">
        <v>10.962539191863229</v>
      </c>
      <c r="D19" s="104">
        <v>70.38840331187221</v>
      </c>
      <c r="E19" s="104">
        <v>35.849119116694148</v>
      </c>
      <c r="F19" s="104">
        <v>6.5803118827376883</v>
      </c>
      <c r="G19" s="404">
        <v>6.0871395770678127</v>
      </c>
    </row>
    <row r="20" spans="2:7" x14ac:dyDescent="0.25">
      <c r="B20" s="39" t="s">
        <v>103</v>
      </c>
      <c r="C20" s="104">
        <v>12.791835675534591</v>
      </c>
      <c r="D20" s="104">
        <v>90.39879257089207</v>
      </c>
      <c r="E20" s="104">
        <v>18.50303538597182</v>
      </c>
      <c r="F20" s="104">
        <v>6.6363269326767504</v>
      </c>
      <c r="G20" s="404">
        <v>7.0188887826792445</v>
      </c>
    </row>
    <row r="21" spans="2:7" x14ac:dyDescent="0.25">
      <c r="B21" s="2" t="s">
        <v>104</v>
      </c>
      <c r="C21" s="104">
        <v>14.112583415506808</v>
      </c>
      <c r="D21" s="104">
        <v>91.363224538685088</v>
      </c>
      <c r="E21" s="104">
        <v>2.7730582947484761</v>
      </c>
      <c r="F21" s="104">
        <v>6.1742300239517656</v>
      </c>
      <c r="G21" s="404">
        <v>6.786690275046503</v>
      </c>
    </row>
    <row r="22" spans="2:7" x14ac:dyDescent="0.25">
      <c r="B22" s="2" t="s">
        <v>105</v>
      </c>
      <c r="C22" s="104">
        <v>15.460541420643992</v>
      </c>
      <c r="D22" s="104">
        <v>25.09128354540977</v>
      </c>
      <c r="E22" s="104">
        <v>-15.14493070408135</v>
      </c>
      <c r="F22" s="104">
        <v>7.4537720235515526</v>
      </c>
      <c r="G22" s="404">
        <v>7.2349979852663671</v>
      </c>
    </row>
    <row r="23" spans="2:7" x14ac:dyDescent="0.25">
      <c r="B23" s="2" t="s">
        <v>106</v>
      </c>
      <c r="C23" s="104">
        <v>12.528536185486905</v>
      </c>
      <c r="D23" s="104">
        <v>5.1407930756069753</v>
      </c>
      <c r="E23" s="104">
        <v>-16.895557653577818</v>
      </c>
      <c r="F23" s="104">
        <v>6.5027937739758679</v>
      </c>
      <c r="G23" s="404">
        <v>7.1870558297291165</v>
      </c>
    </row>
    <row r="24" spans="2:7" x14ac:dyDescent="0.25">
      <c r="B24" s="2" t="s">
        <v>107</v>
      </c>
      <c r="C24" s="104">
        <v>9.7068807967235937</v>
      </c>
      <c r="D24" s="104">
        <v>-22.067241821508521</v>
      </c>
      <c r="E24" s="104">
        <v>-9.707065440970819</v>
      </c>
      <c r="F24" s="104">
        <v>4.7828654347526367</v>
      </c>
      <c r="G24" s="404">
        <v>5.9861490094480052</v>
      </c>
    </row>
    <row r="25" spans="2:7" x14ac:dyDescent="0.25">
      <c r="B25" s="2" t="s">
        <v>108</v>
      </c>
      <c r="C25" s="104">
        <v>6.9818751702566795</v>
      </c>
      <c r="D25" s="104">
        <v>-18.666407606102066</v>
      </c>
      <c r="E25" s="104">
        <v>-6.5560967666422165</v>
      </c>
      <c r="F25" s="104">
        <v>3.4326861812451037</v>
      </c>
      <c r="G25" s="404">
        <v>5.9894517320726148</v>
      </c>
    </row>
    <row r="26" spans="2:7" x14ac:dyDescent="0.25">
      <c r="B26" s="2" t="s">
        <v>109</v>
      </c>
      <c r="C26" s="412">
        <v>3.4520261096887994</v>
      </c>
      <c r="D26" s="412">
        <v>-28.06188822241219</v>
      </c>
      <c r="E26" s="412">
        <v>1.5087431055149869</v>
      </c>
      <c r="F26" s="412">
        <v>1.5033475000794327</v>
      </c>
      <c r="G26" s="413">
        <v>5.8828028242017938</v>
      </c>
    </row>
    <row r="27" spans="2:7" x14ac:dyDescent="0.25">
      <c r="B27" s="2" t="s">
        <v>110</v>
      </c>
      <c r="C27" s="412">
        <v>2.6318266234162557</v>
      </c>
      <c r="D27" s="412">
        <v>-20.834742758287206</v>
      </c>
      <c r="E27" s="412">
        <v>-4.4415768136270906</v>
      </c>
      <c r="F27" s="412">
        <v>1.3362017679749094</v>
      </c>
      <c r="G27" s="413">
        <v>5.4723430665289285</v>
      </c>
    </row>
    <row r="28" spans="2:7" x14ac:dyDescent="0.25">
      <c r="B28" s="2" t="s">
        <v>111</v>
      </c>
      <c r="C28" s="412">
        <v>2.8854325414247484</v>
      </c>
      <c r="D28" s="412">
        <v>-6.612045102723096</v>
      </c>
      <c r="E28" s="412">
        <v>-10.189426731791052</v>
      </c>
      <c r="F28" s="412">
        <v>1.5178859655604837</v>
      </c>
      <c r="G28" s="413">
        <v>4.9488514646669479</v>
      </c>
    </row>
    <row r="29" spans="2:7" x14ac:dyDescent="0.25">
      <c r="B29" s="2" t="s">
        <v>112</v>
      </c>
      <c r="C29" s="412">
        <v>3.7460105087074203</v>
      </c>
      <c r="D29" s="412">
        <v>-9.8262450373919457</v>
      </c>
      <c r="E29" s="412">
        <v>-3.3293762888625622</v>
      </c>
      <c r="F29" s="412">
        <v>1.704529295993451</v>
      </c>
      <c r="G29" s="413">
        <v>5.09869956296638</v>
      </c>
    </row>
    <row r="30" spans="2:7" x14ac:dyDescent="0.25">
      <c r="B30" s="2" t="s">
        <v>113</v>
      </c>
      <c r="C30" s="412">
        <v>4.5810587749242071</v>
      </c>
      <c r="D30" s="412">
        <v>9.1068592043429533</v>
      </c>
      <c r="E30" s="412">
        <v>-10.022741551874493</v>
      </c>
      <c r="F30" s="412">
        <v>1.6714710231561458</v>
      </c>
      <c r="G30" s="413">
        <v>5.2833382507448068</v>
      </c>
    </row>
    <row r="31" spans="2:7" x14ac:dyDescent="0.25">
      <c r="B31" s="2" t="s">
        <v>114</v>
      </c>
      <c r="C31" s="412">
        <v>5.1275630012558526</v>
      </c>
      <c r="D31" s="412">
        <v>10.179081849588488</v>
      </c>
      <c r="E31" s="412">
        <v>-4.457236212695137</v>
      </c>
      <c r="F31" s="412">
        <v>1.6508968785805544</v>
      </c>
      <c r="G31" s="413">
        <v>5.1683026633643436</v>
      </c>
    </row>
    <row r="32" spans="2:7" x14ac:dyDescent="0.25">
      <c r="B32" s="2" t="s">
        <v>115</v>
      </c>
      <c r="C32" s="412">
        <v>4.7042231473182206</v>
      </c>
      <c r="D32" s="412">
        <v>3.0242045188884736</v>
      </c>
      <c r="E32" s="412">
        <v>1.1921851543538864</v>
      </c>
      <c r="F32" s="412">
        <v>1.2878665948764523</v>
      </c>
      <c r="G32" s="413">
        <v>4.9491071120328467</v>
      </c>
    </row>
    <row r="33" spans="2:7" x14ac:dyDescent="0.25">
      <c r="B33" s="2" t="s">
        <v>116</v>
      </c>
      <c r="C33" s="412">
        <v>4.0736290696316457</v>
      </c>
      <c r="D33" s="412">
        <v>1.6514516994032169</v>
      </c>
      <c r="E33" s="412">
        <v>-1.5788533902411972</v>
      </c>
      <c r="F33" s="412">
        <v>1.2420080889906426</v>
      </c>
      <c r="G33" s="413">
        <v>4.7412390012695704</v>
      </c>
    </row>
    <row r="34" spans="2:7" x14ac:dyDescent="0.25">
      <c r="B34" s="2" t="s">
        <v>117</v>
      </c>
      <c r="C34" s="412">
        <v>3.3536912042486211</v>
      </c>
      <c r="D34" s="412">
        <v>-11.237978030352203</v>
      </c>
      <c r="E34" s="412">
        <v>2.3516711169003557</v>
      </c>
      <c r="F34" s="412">
        <v>1.3671710447100249</v>
      </c>
      <c r="G34" s="413">
        <v>3.3100324917654245</v>
      </c>
    </row>
    <row r="35" spans="2:7" x14ac:dyDescent="0.25">
      <c r="B35" s="2" t="s">
        <v>118</v>
      </c>
      <c r="C35" s="412">
        <v>2.9071092331225401</v>
      </c>
      <c r="D35" s="412">
        <v>-5.4146761193157094</v>
      </c>
      <c r="E35" s="412">
        <v>2.3200341532749746</v>
      </c>
      <c r="F35" s="412">
        <v>1.129251134792475</v>
      </c>
      <c r="G35" s="413">
        <v>3.0071957869108212</v>
      </c>
    </row>
    <row r="36" spans="2:7" x14ac:dyDescent="0.25">
      <c r="B36" s="2" t="s">
        <v>119</v>
      </c>
      <c r="C36" s="412">
        <v>3.160035959860652</v>
      </c>
      <c r="D36" s="412">
        <v>-7.8842016934638544</v>
      </c>
      <c r="E36" s="412">
        <v>1.7269129775001391</v>
      </c>
      <c r="F36" s="412">
        <v>1.0189202317546942</v>
      </c>
      <c r="G36" s="413">
        <v>2.9116187826273343</v>
      </c>
    </row>
    <row r="37" spans="2:7" x14ac:dyDescent="0.25">
      <c r="B37" s="297" t="s">
        <v>120</v>
      </c>
      <c r="C37" s="412">
        <v>2.8191821023426211</v>
      </c>
      <c r="D37" s="412">
        <v>-7.3362740474634087</v>
      </c>
      <c r="E37" s="412">
        <v>2.779332254782596</v>
      </c>
      <c r="F37" s="412">
        <v>1.1143284999166614</v>
      </c>
      <c r="G37" s="413">
        <v>2.8133857256605888</v>
      </c>
    </row>
    <row r="38" spans="2:7" x14ac:dyDescent="0.25">
      <c r="B38" s="297" t="s">
        <v>121</v>
      </c>
      <c r="C38" s="412">
        <v>2.6316756281560938</v>
      </c>
      <c r="D38" s="412">
        <v>-0.81537901463030193</v>
      </c>
      <c r="E38" s="412">
        <v>5.4111785762454012</v>
      </c>
      <c r="F38" s="412">
        <v>0.76441350743055025</v>
      </c>
      <c r="G38" s="413">
        <v>2.7867927265819326</v>
      </c>
    </row>
    <row r="39" spans="2:7" x14ac:dyDescent="0.25">
      <c r="B39" s="297" t="s">
        <v>122</v>
      </c>
      <c r="C39" s="412">
        <v>2.7605050943033005</v>
      </c>
      <c r="D39" s="412">
        <v>-0.91593255597585133</v>
      </c>
      <c r="E39" s="412">
        <v>5.6762439396877307</v>
      </c>
      <c r="F39" s="412">
        <v>0.86441350743058365</v>
      </c>
      <c r="G39" s="413">
        <v>2.5850242679122726</v>
      </c>
    </row>
    <row r="40" spans="2:7" x14ac:dyDescent="0.25">
      <c r="B40" s="297" t="s">
        <v>123</v>
      </c>
      <c r="C40" s="412">
        <v>1.9914413722021962</v>
      </c>
      <c r="D40" s="412">
        <v>-0.6456674198045298</v>
      </c>
      <c r="E40" s="412">
        <v>4.8609469771880631</v>
      </c>
      <c r="F40" s="412">
        <v>1.0144135074306115</v>
      </c>
      <c r="G40" s="413">
        <v>2.5424448945156941</v>
      </c>
    </row>
    <row r="41" spans="2:7" x14ac:dyDescent="0.25">
      <c r="B41" s="297" t="s">
        <v>124</v>
      </c>
      <c r="C41" s="412">
        <v>2.118001219593113</v>
      </c>
      <c r="D41" s="412">
        <v>-1.740960869269037</v>
      </c>
      <c r="E41" s="412">
        <v>3.31833382329072</v>
      </c>
      <c r="F41" s="412">
        <v>0.96441350743059484</v>
      </c>
      <c r="G41" s="413">
        <v>2.540043725919916</v>
      </c>
    </row>
    <row r="42" spans="2:7" x14ac:dyDescent="0.25">
      <c r="B42" s="297" t="s">
        <v>125</v>
      </c>
      <c r="C42" s="412">
        <v>2.0660474600070922</v>
      </c>
      <c r="D42" s="412">
        <v>-1.0681849806661536</v>
      </c>
      <c r="E42" s="412">
        <v>2.151737909527629</v>
      </c>
      <c r="F42" s="412">
        <v>0.96441350743057264</v>
      </c>
      <c r="G42" s="413">
        <v>2.8927027655206494</v>
      </c>
    </row>
    <row r="43" spans="2:7" x14ac:dyDescent="0.25">
      <c r="B43" s="297" t="s">
        <v>126</v>
      </c>
      <c r="C43" s="412">
        <v>2.0997519574487589</v>
      </c>
      <c r="D43" s="412">
        <v>-0.55189739541396943</v>
      </c>
      <c r="E43" s="412">
        <v>2.2365275594242284</v>
      </c>
      <c r="F43" s="412">
        <v>0.96441350743057264</v>
      </c>
      <c r="G43" s="413">
        <v>2.934434908464878</v>
      </c>
    </row>
    <row r="44" spans="2:7" x14ac:dyDescent="0.25">
      <c r="B44" s="297" t="s">
        <v>127</v>
      </c>
      <c r="C44" s="412">
        <v>2.2312482493803909</v>
      </c>
      <c r="D44" s="412">
        <v>-7.8134504878968336E-2</v>
      </c>
      <c r="E44" s="412">
        <v>2.2389558361790352</v>
      </c>
      <c r="F44" s="412">
        <v>0.96441350743057264</v>
      </c>
      <c r="G44" s="413">
        <v>2.9561240766411645</v>
      </c>
    </row>
    <row r="45" spans="2:7" x14ac:dyDescent="0.25">
      <c r="B45" s="297" t="s">
        <v>128</v>
      </c>
      <c r="C45" s="412">
        <v>2.2256718010376542</v>
      </c>
      <c r="D45" s="412">
        <v>0.42851197111160033</v>
      </c>
      <c r="E45" s="412">
        <v>2.300558744939063</v>
      </c>
      <c r="F45" s="412">
        <v>0.86441350743056145</v>
      </c>
      <c r="G45" s="413">
        <v>3.0358183329258104</v>
      </c>
    </row>
    <row r="46" spans="2:7" x14ac:dyDescent="0.25">
      <c r="B46" s="297" t="s">
        <v>129</v>
      </c>
      <c r="C46" s="412">
        <v>2.2619069340868325</v>
      </c>
      <c r="D46" s="412">
        <v>4.9794292083262137</v>
      </c>
      <c r="E46" s="412">
        <v>2.257226818719027</v>
      </c>
      <c r="F46" s="412">
        <v>0.87241350743056945</v>
      </c>
      <c r="G46" s="413">
        <v>2.5633922834384038</v>
      </c>
    </row>
    <row r="47" spans="2:7" x14ac:dyDescent="0.25">
      <c r="B47" s="297" t="s">
        <v>130</v>
      </c>
      <c r="C47" s="412">
        <v>2.278652282963689</v>
      </c>
      <c r="D47" s="412">
        <v>5.1620787835191972</v>
      </c>
      <c r="E47" s="412">
        <v>2.259266495885659</v>
      </c>
      <c r="F47" s="412">
        <v>0.86641350743055234</v>
      </c>
      <c r="G47" s="413">
        <v>2.542416220261301</v>
      </c>
    </row>
    <row r="48" spans="2:7" x14ac:dyDescent="0.25">
      <c r="B48" s="297" t="s">
        <v>131</v>
      </c>
      <c r="C48" s="412">
        <v>2.2724436009181836</v>
      </c>
      <c r="D48" s="412">
        <v>5.2218147483851007</v>
      </c>
      <c r="E48" s="412">
        <v>2.2714596825732958</v>
      </c>
      <c r="F48" s="412">
        <v>0.86341350743055489</v>
      </c>
      <c r="G48" s="413">
        <v>2.5478883780748474</v>
      </c>
    </row>
    <row r="49" spans="2:7" x14ac:dyDescent="0.25">
      <c r="B49" s="297" t="s">
        <v>132</v>
      </c>
      <c r="C49" s="412">
        <v>2.3293327354379834</v>
      </c>
      <c r="D49" s="412">
        <v>5.5566192522953806</v>
      </c>
      <c r="E49" s="412">
        <v>2.2456981382746211</v>
      </c>
      <c r="F49" s="412">
        <v>0.85641350743055344</v>
      </c>
      <c r="G49" s="413">
        <v>2.5152116692751747</v>
      </c>
    </row>
    <row r="50" spans="2:7" x14ac:dyDescent="0.25">
      <c r="B50" s="297" t="s">
        <v>133</v>
      </c>
      <c r="C50" s="412">
        <v>2.3624098070288646</v>
      </c>
      <c r="D50" s="412">
        <v>1.8655769713629367</v>
      </c>
      <c r="E50" s="412">
        <v>1.9471618976826255</v>
      </c>
      <c r="F50" s="412">
        <v>0.87441350743056034</v>
      </c>
      <c r="G50" s="413">
        <v>2.7274917144474831</v>
      </c>
    </row>
    <row r="51" spans="2:7" x14ac:dyDescent="0.25">
      <c r="B51" s="297" t="s">
        <v>134</v>
      </c>
      <c r="C51" s="412">
        <v>2.2982011990893003</v>
      </c>
      <c r="D51" s="412">
        <v>1.9506437447822433</v>
      </c>
      <c r="E51" s="412">
        <v>1.9465110120494344</v>
      </c>
      <c r="F51" s="412">
        <v>0.87441350743056034</v>
      </c>
      <c r="G51" s="413">
        <v>2.7438028446017837</v>
      </c>
    </row>
    <row r="52" spans="2:7" x14ac:dyDescent="0.25">
      <c r="B52" s="297" t="s">
        <v>135</v>
      </c>
      <c r="C52" s="412">
        <v>2.2500196161182373</v>
      </c>
      <c r="D52" s="412">
        <v>2.0698268842275658</v>
      </c>
      <c r="E52" s="412">
        <v>1.9458602427691485</v>
      </c>
      <c r="F52" s="412">
        <v>0.8714135074305851</v>
      </c>
      <c r="G52" s="413">
        <v>2.7560427697934431</v>
      </c>
    </row>
    <row r="53" spans="2:7" x14ac:dyDescent="0.25">
      <c r="B53" s="429" t="s">
        <v>136</v>
      </c>
      <c r="C53" s="414">
        <v>2.2065872565151023</v>
      </c>
      <c r="D53" s="414">
        <v>2.0698268842275436</v>
      </c>
      <c r="E53" s="414">
        <v>1.9452096098150351</v>
      </c>
      <c r="F53" s="414">
        <v>0.88441350743058145</v>
      </c>
      <c r="G53" s="415">
        <v>2.7607561747223563</v>
      </c>
    </row>
    <row r="54" spans="2:7" x14ac:dyDescent="0.25">
      <c r="B54" s="194">
        <v>2019</v>
      </c>
      <c r="C54" s="416">
        <f ca="1">AVERAGE(OFFSET(C$5,4*(ROW()-ROW(C$54)),0, 4, 1))</f>
        <v>1.9429589633062183</v>
      </c>
      <c r="D54" s="416">
        <f ca="1">AVERAGE(OFFSET(D$5,4*(ROW()-ROW(D$54)),0, 4, 1))</f>
        <v>4.0687214944329009</v>
      </c>
      <c r="E54" s="416">
        <f ca="1">AVERAGE(OFFSET(E$5,4*(ROW()-ROW(E$54)),0, 4, 1))</f>
        <v>0.42644538468359638</v>
      </c>
      <c r="F54" s="416">
        <f ca="1">AVERAGE(OFFSET(F$5,4*(ROW()-ROW(F$54)),0, 4, 1))</f>
        <v>1.0527413666891194</v>
      </c>
      <c r="G54" s="417">
        <f ca="1">AVERAGE(OFFSET(G$5,4*(ROW()-ROW(G$54)),0, 4, 1))</f>
        <v>2.3611902480050184</v>
      </c>
    </row>
    <row r="55" spans="2:7" x14ac:dyDescent="0.25">
      <c r="B55" s="9">
        <v>2020</v>
      </c>
      <c r="C55" s="58">
        <f t="shared" ref="C55:G65" ca="1" si="0">AVERAGE(OFFSET(C$5,4*(ROW()-ROW(C$54)),0, 4, 1))</f>
        <v>1.0423790272686584</v>
      </c>
      <c r="D55" s="58">
        <f t="shared" ca="1" si="0"/>
        <v>-3.9870149041562275</v>
      </c>
      <c r="E55" s="58">
        <f t="shared" ca="1" si="0"/>
        <v>-8.8141473784352797</v>
      </c>
      <c r="F55" s="58">
        <f t="shared" ca="1" si="0"/>
        <v>1.1755740346989674</v>
      </c>
      <c r="G55" s="418">
        <f t="shared" ca="1" si="0"/>
        <v>1.5934759862662518</v>
      </c>
    </row>
    <row r="56" spans="2:7" x14ac:dyDescent="0.25">
      <c r="B56" s="9">
        <f t="shared" ref="B56:B58" si="1">B55+1</f>
        <v>2021</v>
      </c>
      <c r="C56" s="58">
        <f t="shared" ca="1" si="0"/>
        <v>0.93077735614124912</v>
      </c>
      <c r="D56" s="58">
        <f t="shared" ca="1" si="0"/>
        <v>4.2935159165985066</v>
      </c>
      <c r="E56" s="58">
        <f t="shared" ca="1" si="0"/>
        <v>14.673314474669116</v>
      </c>
      <c r="F56" s="58">
        <f t="shared" ca="1" si="0"/>
        <v>2.173540319316464</v>
      </c>
      <c r="G56" s="418">
        <f t="shared" ca="1" si="0"/>
        <v>2.6469498259516056</v>
      </c>
    </row>
    <row r="57" spans="2:7" x14ac:dyDescent="0.25">
      <c r="B57" s="9">
        <f t="shared" si="1"/>
        <v>2022</v>
      </c>
      <c r="C57" s="58">
        <f t="shared" ca="1" si="0"/>
        <v>8.9202897831670072</v>
      </c>
      <c r="D57" s="58">
        <f t="shared" ca="1" si="0"/>
        <v>63.382389768887919</v>
      </c>
      <c r="E57" s="58">
        <f t="shared" ca="1" si="0"/>
        <v>29.53750476231987</v>
      </c>
      <c r="F57" s="58">
        <f t="shared" ca="1" si="0"/>
        <v>6.5940991286360671</v>
      </c>
      <c r="G57" s="418">
        <f t="shared" ca="1" si="0"/>
        <v>5.5466968891954069</v>
      </c>
    </row>
    <row r="58" spans="2:7" x14ac:dyDescent="0.25">
      <c r="B58" s="9">
        <f t="shared" si="1"/>
        <v>2023</v>
      </c>
      <c r="C58" s="58">
        <f t="shared" ca="1" si="0"/>
        <v>12.952135454590325</v>
      </c>
      <c r="D58" s="58">
        <f t="shared" ca="1" si="0"/>
        <v>24.882014834548329</v>
      </c>
      <c r="E58" s="58">
        <f t="shared" ca="1" si="0"/>
        <v>-9.7436238759703784</v>
      </c>
      <c r="F58" s="58">
        <f t="shared" ca="1" si="0"/>
        <v>6.2284153140579557</v>
      </c>
      <c r="G58" s="418">
        <f t="shared" ca="1" si="0"/>
        <v>6.7987232748724988</v>
      </c>
    </row>
    <row r="59" spans="2:7" x14ac:dyDescent="0.25">
      <c r="B59" s="9">
        <v>2024</v>
      </c>
      <c r="C59" s="58">
        <f t="shared" ca="1" si="0"/>
        <v>3.9877901111966207</v>
      </c>
      <c r="D59" s="58">
        <f t="shared" ca="1" si="0"/>
        <v>-18.543770922381142</v>
      </c>
      <c r="E59" s="58">
        <f t="shared" ca="1" si="0"/>
        <v>-4.9195893016363428</v>
      </c>
      <c r="F59" s="58">
        <f t="shared" ca="1" si="0"/>
        <v>1.9475303537149824</v>
      </c>
      <c r="G59" s="418">
        <f t="shared" ca="1" si="0"/>
        <v>5.5733622718675715</v>
      </c>
    </row>
    <row r="60" spans="2:7" x14ac:dyDescent="0.25">
      <c r="B60" s="9">
        <v>2025</v>
      </c>
      <c r="C60" s="58">
        <f t="shared" ca="1" si="0"/>
        <v>4.5397138580514245</v>
      </c>
      <c r="D60" s="58">
        <f t="shared" ca="1" si="0"/>
        <v>3.1209751338569927</v>
      </c>
      <c r="E60" s="58">
        <f t="shared" ca="1" si="0"/>
        <v>-4.1542922247695762</v>
      </c>
      <c r="F60" s="58">
        <f t="shared" ca="1" si="0"/>
        <v>1.5786909481516509</v>
      </c>
      <c r="G60" s="418">
        <f t="shared" ca="1" si="0"/>
        <v>5.1248618972770945</v>
      </c>
    </row>
    <row r="61" spans="2:7" x14ac:dyDescent="0.25">
      <c r="B61" s="9">
        <v>2026</v>
      </c>
      <c r="C61" s="58">
        <f t="shared" ca="1" si="0"/>
        <v>3.3736163667158645</v>
      </c>
      <c r="D61" s="58">
        <f t="shared" ca="1" si="0"/>
        <v>-5.7213510359321376</v>
      </c>
      <c r="E61" s="58">
        <f t="shared" ca="1" si="0"/>
        <v>1.204941214358568</v>
      </c>
      <c r="F61" s="58">
        <f t="shared" ca="1" si="0"/>
        <v>1.1893376250619592</v>
      </c>
      <c r="G61" s="418">
        <f t="shared" ca="1" si="0"/>
        <v>3.4925215156432876</v>
      </c>
    </row>
    <row r="62" spans="2:7" x14ac:dyDescent="0.25">
      <c r="B62" s="9">
        <v>2027</v>
      </c>
      <c r="C62" s="58">
        <f t="shared" ca="1" si="0"/>
        <v>2.5507010492510531</v>
      </c>
      <c r="D62" s="58">
        <f t="shared" ca="1" si="0"/>
        <v>-2.4283132594685233</v>
      </c>
      <c r="E62" s="58">
        <f t="shared" ca="1" si="0"/>
        <v>4.6819254369759475</v>
      </c>
      <c r="F62" s="58">
        <f t="shared" ca="1" si="0"/>
        <v>0.93939225555210171</v>
      </c>
      <c r="G62" s="418">
        <f t="shared" ca="1" si="0"/>
        <v>2.681911903667622</v>
      </c>
    </row>
    <row r="63" spans="2:7" x14ac:dyDescent="0.25">
      <c r="B63" s="9">
        <v>2028</v>
      </c>
      <c r="C63" s="58">
        <f t="shared" ca="1" si="0"/>
        <v>2.1287622216073387</v>
      </c>
      <c r="D63" s="58">
        <f t="shared" ca="1" si="0"/>
        <v>-0.85979443755703211</v>
      </c>
      <c r="E63" s="58">
        <f t="shared" ca="1" si="0"/>
        <v>2.4863887821054034</v>
      </c>
      <c r="F63" s="58">
        <f t="shared" ca="1" si="0"/>
        <v>0.96441350743057819</v>
      </c>
      <c r="G63" s="418">
        <f t="shared" ca="1" si="0"/>
        <v>2.830826369136652</v>
      </c>
    </row>
    <row r="64" spans="2:7" x14ac:dyDescent="0.25">
      <c r="B64" s="9">
        <v>2029</v>
      </c>
      <c r="C64" s="58">
        <f t="shared" ca="1" si="0"/>
        <v>2.2596686547515898</v>
      </c>
      <c r="D64" s="58">
        <f t="shared" ca="1" si="0"/>
        <v>3.947958677835528</v>
      </c>
      <c r="E64" s="58">
        <f t="shared" ca="1" si="0"/>
        <v>2.2721279355292614</v>
      </c>
      <c r="F64" s="58">
        <f t="shared" ca="1" si="0"/>
        <v>0.86666350743055953</v>
      </c>
      <c r="G64" s="418">
        <f t="shared" ca="1" si="0"/>
        <v>2.6723788036750911</v>
      </c>
    </row>
    <row r="65" spans="2:7" x14ac:dyDescent="0.25">
      <c r="B65" s="9">
        <v>2030</v>
      </c>
      <c r="C65" s="189">
        <f t="shared" ca="1" si="0"/>
        <v>2.3099908394185964</v>
      </c>
      <c r="D65" s="189">
        <f t="shared" ca="1" si="0"/>
        <v>2.8606667131670314</v>
      </c>
      <c r="E65" s="189">
        <f t="shared" ca="1" si="0"/>
        <v>2.0213078226939576</v>
      </c>
      <c r="F65" s="189">
        <f t="shared" ca="1" si="0"/>
        <v>0.86916350743056481</v>
      </c>
      <c r="G65" s="419">
        <f t="shared" ca="1" si="0"/>
        <v>2.6856372495294711</v>
      </c>
    </row>
    <row r="66" spans="2:7" x14ac:dyDescent="0.25">
      <c r="B66" s="194" t="s">
        <v>148</v>
      </c>
      <c r="C66" s="416">
        <f ca="1">AVERAGE(OFFSET(C$6,4*(ROW()-ROW(C$66)),0, 4, 1))</f>
        <v>1.7535885839915888</v>
      </c>
      <c r="D66" s="416">
        <f t="shared" ref="D66:G77" ca="1" si="2">AVERAGE(OFFSET(D$6,4*(ROW()-ROW(D$66)),0, 4, 1))</f>
        <v>4.9139499660486177</v>
      </c>
      <c r="E66" s="416">
        <f t="shared" ca="1" si="2"/>
        <v>0.43284196328412794</v>
      </c>
      <c r="F66" s="416">
        <f t="shared" ca="1" si="2"/>
        <v>1.0005164557232715</v>
      </c>
      <c r="G66" s="417">
        <f t="shared" ca="1" si="2"/>
        <v>2.2976201417701292</v>
      </c>
    </row>
    <row r="67" spans="2:7" x14ac:dyDescent="0.25">
      <c r="B67" s="9" t="s">
        <v>149</v>
      </c>
      <c r="C67" s="58">
        <f t="shared" ref="C67:C77" ca="1" si="3">AVERAGE(OFFSET(C$6,4*(ROW()-ROW(C$66)),0, 4, 1))</f>
        <v>0.75392231883130156</v>
      </c>
      <c r="D67" s="58">
        <f t="shared" ca="1" si="2"/>
        <v>-7.289815210326072</v>
      </c>
      <c r="E67" s="58">
        <f t="shared" ca="1" si="2"/>
        <v>-9.8563726400721077</v>
      </c>
      <c r="F67" s="58">
        <f t="shared" ca="1" si="2"/>
        <v>1.0288594256279371</v>
      </c>
      <c r="G67" s="418">
        <f t="shared" ca="1" si="2"/>
        <v>1.5235723052383299</v>
      </c>
    </row>
    <row r="68" spans="2:7" x14ac:dyDescent="0.25">
      <c r="B68" s="9" t="s">
        <v>150</v>
      </c>
      <c r="C68" s="58">
        <f t="shared" ca="1" si="3"/>
        <v>2.079763864955825</v>
      </c>
      <c r="D68" s="58">
        <f t="shared" ca="1" si="2"/>
        <v>12.064223397263325</v>
      </c>
      <c r="E68" s="58">
        <f t="shared" ca="1" si="2"/>
        <v>21.951499775164407</v>
      </c>
      <c r="F68" s="58">
        <f t="shared" ca="1" si="2"/>
        <v>3.6606671228548491</v>
      </c>
      <c r="G68" s="418">
        <f t="shared" ca="1" si="2"/>
        <v>3.1319909564470843</v>
      </c>
    </row>
    <row r="69" spans="2:7" x14ac:dyDescent="0.25">
      <c r="B69" s="9" t="s">
        <v>151</v>
      </c>
      <c r="C69" s="58">
        <f t="shared" ca="1" si="3"/>
        <v>11.271906930607077</v>
      </c>
      <c r="D69" s="58">
        <f t="shared" ca="1" si="2"/>
        <v>80.543580239895192</v>
      </c>
      <c r="E69" s="58">
        <f t="shared" ca="1" si="2"/>
        <v>23.62856913855553</v>
      </c>
      <c r="F69" s="58">
        <f t="shared" ca="1" si="2"/>
        <v>6.5346360351866304</v>
      </c>
      <c r="G69" s="418">
        <f t="shared" ca="1" si="2"/>
        <v>6.2873382538723881</v>
      </c>
    </row>
    <row r="70" spans="2:7" x14ac:dyDescent="0.25">
      <c r="B70" s="9" t="s">
        <v>152</v>
      </c>
      <c r="C70" s="58">
        <f t="shared" ca="1" si="3"/>
        <v>11.169458393277793</v>
      </c>
      <c r="D70" s="58">
        <f t="shared" ca="1" si="2"/>
        <v>-2.6253932016484605</v>
      </c>
      <c r="E70" s="58">
        <f t="shared" ca="1" si="2"/>
        <v>-12.075912641318052</v>
      </c>
      <c r="F70" s="58">
        <f t="shared" ca="1" si="2"/>
        <v>5.5430293533812902</v>
      </c>
      <c r="G70" s="418">
        <f t="shared" ca="1" si="2"/>
        <v>6.5994136391290255</v>
      </c>
    </row>
    <row r="71" spans="2:7" x14ac:dyDescent="0.25">
      <c r="B71" s="9" t="s">
        <v>153</v>
      </c>
      <c r="C71" s="58">
        <f t="shared" ca="1" si="3"/>
        <v>3.1788239458093059</v>
      </c>
      <c r="D71" s="58">
        <f t="shared" ca="1" si="2"/>
        <v>-16.333730280203611</v>
      </c>
      <c r="E71" s="58">
        <f t="shared" ca="1" si="2"/>
        <v>-4.1129091821914292</v>
      </c>
      <c r="F71" s="58">
        <f t="shared" ca="1" si="2"/>
        <v>1.5154911324020692</v>
      </c>
      <c r="G71" s="418">
        <f t="shared" ca="1" si="2"/>
        <v>5.3506742295910126</v>
      </c>
    </row>
    <row r="72" spans="2:7" x14ac:dyDescent="0.25">
      <c r="B72" s="9" t="s">
        <v>154</v>
      </c>
      <c r="C72" s="58">
        <f t="shared" ca="1" si="3"/>
        <v>4.6216184982824817</v>
      </c>
      <c r="D72" s="58">
        <f t="shared" ca="1" si="2"/>
        <v>5.9903993180557835</v>
      </c>
      <c r="E72" s="58">
        <f t="shared" ca="1" si="2"/>
        <v>-3.7166615001142347</v>
      </c>
      <c r="F72" s="58">
        <f t="shared" ca="1" si="2"/>
        <v>1.4630606464009488</v>
      </c>
      <c r="G72" s="418">
        <f t="shared" ca="1" si="2"/>
        <v>5.0354967568528917</v>
      </c>
    </row>
    <row r="73" spans="2:7" x14ac:dyDescent="0.25">
      <c r="B73" s="9" t="s">
        <v>155</v>
      </c>
      <c r="C73" s="58">
        <f t="shared" ca="1" si="3"/>
        <v>3.0600046248936086</v>
      </c>
      <c r="D73" s="58">
        <f t="shared" ca="1" si="2"/>
        <v>-7.9682824726487933</v>
      </c>
      <c r="E73" s="58">
        <f t="shared" ca="1" si="2"/>
        <v>2.2944876256145164</v>
      </c>
      <c r="F73" s="58">
        <f t="shared" ca="1" si="2"/>
        <v>1.1574177277934639</v>
      </c>
      <c r="G73" s="418">
        <f t="shared" ca="1" si="2"/>
        <v>3.0105581967410417</v>
      </c>
    </row>
    <row r="74" spans="2:7" x14ac:dyDescent="0.25">
      <c r="B74" s="9" t="s">
        <v>156</v>
      </c>
      <c r="C74" s="58">
        <f t="shared" ca="1" si="3"/>
        <v>2.3754058285636761</v>
      </c>
      <c r="D74" s="58">
        <f t="shared" ca="1" si="2"/>
        <v>-1.02948496491993</v>
      </c>
      <c r="E74" s="58">
        <f t="shared" ca="1" si="2"/>
        <v>4.8166758291029783</v>
      </c>
      <c r="F74" s="58">
        <f t="shared" ca="1" si="2"/>
        <v>0.90191350743058507</v>
      </c>
      <c r="G74" s="418">
        <f t="shared" ca="1" si="2"/>
        <v>2.6135764037324538</v>
      </c>
    </row>
    <row r="75" spans="2:7" x14ac:dyDescent="0.25">
      <c r="B75" s="9" t="s">
        <v>157</v>
      </c>
      <c r="C75" s="58">
        <f t="shared" ca="1" si="3"/>
        <v>2.155679866968474</v>
      </c>
      <c r="D75" s="58">
        <f t="shared" ca="1" si="2"/>
        <v>-0.31742622746187277</v>
      </c>
      <c r="E75" s="58">
        <f t="shared" ca="1" si="2"/>
        <v>2.2319450125174889</v>
      </c>
      <c r="F75" s="58">
        <f t="shared" ca="1" si="2"/>
        <v>0.93941350743056984</v>
      </c>
      <c r="G75" s="418">
        <f t="shared" ca="1" si="2"/>
        <v>2.9547700208881258</v>
      </c>
    </row>
    <row r="76" spans="2:7" x14ac:dyDescent="0.25">
      <c r="B76" s="9" t="s">
        <v>158</v>
      </c>
      <c r="C76" s="58">
        <f t="shared" ca="1" si="3"/>
        <v>2.2855838883516721</v>
      </c>
      <c r="D76" s="58">
        <f t="shared" ca="1" si="2"/>
        <v>5.2299854981314731</v>
      </c>
      <c r="E76" s="58">
        <f t="shared" ca="1" si="2"/>
        <v>2.2584127838631507</v>
      </c>
      <c r="F76" s="58">
        <f t="shared" ca="1" si="2"/>
        <v>0.86466350743055753</v>
      </c>
      <c r="G76" s="418">
        <f t="shared" ca="1" si="2"/>
        <v>2.5422271377624317</v>
      </c>
    </row>
    <row r="77" spans="2:7" ht="15.75" thickBot="1" x14ac:dyDescent="0.3">
      <c r="B77" s="174" t="s">
        <v>159</v>
      </c>
      <c r="C77" s="420">
        <f t="shared" ca="1" si="3"/>
        <v>2.2793044696878759</v>
      </c>
      <c r="D77" s="420">
        <f t="shared" ca="1" si="2"/>
        <v>1.9889686211500723</v>
      </c>
      <c r="E77" s="420">
        <f t="shared" ca="1" si="2"/>
        <v>1.9461856905790609</v>
      </c>
      <c r="F77" s="420">
        <f t="shared" ca="1" si="2"/>
        <v>0.87616350743057181</v>
      </c>
      <c r="G77" s="421">
        <f t="shared" ca="1" si="2"/>
        <v>2.7470233758912666</v>
      </c>
    </row>
    <row r="79" spans="2:7" x14ac:dyDescent="0.25">
      <c r="B79" s="423"/>
    </row>
    <row r="99" spans="2:8" s="3" customFormat="1" ht="15.75" x14ac:dyDescent="0.25">
      <c r="B99" s="13"/>
      <c r="C99" s="13"/>
      <c r="D99" s="13"/>
      <c r="E99" s="13"/>
      <c r="F99" s="13"/>
      <c r="G99" s="13"/>
      <c r="H99" s="98"/>
    </row>
    <row r="100" spans="2:8" s="3" customFormat="1" ht="15.75" x14ac:dyDescent="0.25">
      <c r="B100" s="13"/>
      <c r="C100" s="13"/>
      <c r="D100" s="13"/>
      <c r="E100" s="13"/>
      <c r="F100" s="13"/>
      <c r="G100" s="13"/>
      <c r="H100" s="98"/>
    </row>
    <row r="101" spans="2:8" s="3" customFormat="1" ht="15.75" x14ac:dyDescent="0.25">
      <c r="B101" s="13"/>
      <c r="C101" s="13"/>
      <c r="D101" s="13"/>
      <c r="E101" s="13"/>
      <c r="F101" s="13"/>
      <c r="G101" s="13"/>
      <c r="H101" s="98"/>
    </row>
    <row r="102" spans="2:8" s="3" customFormat="1" ht="15.75" x14ac:dyDescent="0.25">
      <c r="B102" s="13"/>
      <c r="C102" s="13"/>
      <c r="D102" s="13"/>
      <c r="E102" s="13"/>
      <c r="F102" s="13"/>
      <c r="G102" s="13"/>
      <c r="H102" s="98"/>
    </row>
    <row r="146" ht="15" customHeight="1" x14ac:dyDescent="0.25"/>
    <row r="147" ht="15" customHeight="1" x14ac:dyDescent="0.25"/>
    <row r="148" ht="21.6" customHeight="1" x14ac:dyDescent="0.25"/>
    <row r="149" ht="15" customHeight="1" x14ac:dyDescent="0.25"/>
    <row r="203" spans="1:1" x14ac:dyDescent="0.25">
      <c r="A203" s="14"/>
    </row>
    <row r="204" spans="1:1" x14ac:dyDescent="0.25">
      <c r="A204" s="14"/>
    </row>
    <row r="253" ht="15" customHeight="1" x14ac:dyDescent="0.25"/>
    <row r="265" spans="8:8" x14ac:dyDescent="0.25">
      <c r="H265" s="165"/>
    </row>
    <row r="309" ht="24" customHeight="1" x14ac:dyDescent="0.25"/>
    <row r="310" ht="37.5" customHeight="1" x14ac:dyDescent="0.25"/>
  </sheetData>
  <mergeCells count="2">
    <mergeCell ref="B2:G2"/>
    <mergeCell ref="C3:G3"/>
  </mergeCells>
  <hyperlinks>
    <hyperlink ref="A1" location="Contents!A1" display="Back to contents" xr:uid="{B692F941-52FC-47AA-BA55-76F812BB4D4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103" min="1"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CF9C5-FF3F-4AF3-95D7-C82B07B7D25E}">
  <sheetPr codeName="Sheet22">
    <tabColor theme="6"/>
  </sheetPr>
  <dimension ref="A1:S294"/>
  <sheetViews>
    <sheetView zoomScaleNormal="100" zoomScaleSheetLayoutView="100" workbookViewId="0"/>
  </sheetViews>
  <sheetFormatPr defaultColWidth="11.44140625" defaultRowHeight="15" x14ac:dyDescent="0.25"/>
  <cols>
    <col min="1" max="1" width="9.21875" style="13" customWidth="1"/>
    <col min="2" max="2" width="13.109375" style="13" customWidth="1"/>
    <col min="3" max="3" width="16.21875" style="13" customWidth="1"/>
    <col min="4" max="4" width="17.77734375" style="13" customWidth="1"/>
    <col min="5" max="5" width="21.21875" style="13" customWidth="1"/>
    <col min="6" max="6" width="21.44140625" style="13" customWidth="1"/>
    <col min="7" max="7" width="21.77734375" style="13" customWidth="1"/>
    <col min="8" max="16384" width="11.44140625" style="13"/>
  </cols>
  <sheetData>
    <row r="1" spans="1:9" ht="33.75" customHeight="1" thickBot="1" x14ac:dyDescent="0.35">
      <c r="A1" s="5" t="s">
        <v>23</v>
      </c>
      <c r="B1" s="236"/>
      <c r="C1" s="442"/>
      <c r="D1" s="236"/>
      <c r="E1" s="236"/>
      <c r="F1" s="236"/>
      <c r="G1" s="236"/>
      <c r="I1" s="19"/>
    </row>
    <row r="2" spans="1:9" ht="19.5" customHeight="1" thickBot="1" x14ac:dyDescent="0.3">
      <c r="B2" s="517" t="s">
        <v>653</v>
      </c>
      <c r="C2" s="603"/>
      <c r="D2" s="603"/>
      <c r="E2" s="603"/>
      <c r="F2" s="603"/>
      <c r="G2" s="518"/>
    </row>
    <row r="3" spans="1:9" ht="33" customHeight="1" x14ac:dyDescent="0.25">
      <c r="B3" s="141"/>
      <c r="C3" s="80" t="s">
        <v>648</v>
      </c>
      <c r="D3" s="80" t="s">
        <v>649</v>
      </c>
      <c r="E3" s="80" t="s">
        <v>650</v>
      </c>
      <c r="F3" s="80" t="s">
        <v>651</v>
      </c>
      <c r="G3" s="160" t="s">
        <v>652</v>
      </c>
    </row>
    <row r="4" spans="1:9" x14ac:dyDescent="0.25">
      <c r="B4" s="9">
        <v>2019</v>
      </c>
      <c r="C4" s="126">
        <v>140</v>
      </c>
      <c r="D4" s="126">
        <v>30</v>
      </c>
      <c r="E4" s="126">
        <v>30</v>
      </c>
      <c r="F4" s="126">
        <v>410</v>
      </c>
      <c r="G4" s="131">
        <v>390</v>
      </c>
    </row>
    <row r="5" spans="1:9" x14ac:dyDescent="0.25">
      <c r="B5" s="9">
        <v>2020</v>
      </c>
      <c r="C5" s="126">
        <v>140</v>
      </c>
      <c r="D5" s="126">
        <v>30</v>
      </c>
      <c r="E5" s="126">
        <v>30</v>
      </c>
      <c r="F5" s="126">
        <v>390</v>
      </c>
      <c r="G5" s="131">
        <v>410</v>
      </c>
    </row>
    <row r="6" spans="1:9" x14ac:dyDescent="0.25">
      <c r="B6" s="9">
        <f t="shared" ref="B6:B8" si="0">B5+1</f>
        <v>2021</v>
      </c>
      <c r="C6" s="126">
        <v>160</v>
      </c>
      <c r="D6" s="126">
        <v>30</v>
      </c>
      <c r="E6" s="126">
        <v>30</v>
      </c>
      <c r="F6" s="126">
        <v>400</v>
      </c>
      <c r="G6" s="131">
        <v>380</v>
      </c>
    </row>
    <row r="7" spans="1:9" x14ac:dyDescent="0.25">
      <c r="B7" s="9">
        <f t="shared" si="0"/>
        <v>2022</v>
      </c>
      <c r="C7" s="126">
        <v>170</v>
      </c>
      <c r="D7" s="126">
        <v>30</v>
      </c>
      <c r="E7" s="126">
        <v>30</v>
      </c>
      <c r="F7" s="126">
        <v>390</v>
      </c>
      <c r="G7" s="131">
        <v>380</v>
      </c>
    </row>
    <row r="8" spans="1:9" x14ac:dyDescent="0.25">
      <c r="B8" s="9">
        <f t="shared" si="0"/>
        <v>2023</v>
      </c>
      <c r="C8" s="126">
        <v>160</v>
      </c>
      <c r="D8" s="126">
        <v>50</v>
      </c>
      <c r="E8" s="126">
        <v>30</v>
      </c>
      <c r="F8" s="126">
        <v>370</v>
      </c>
      <c r="G8" s="131">
        <v>390</v>
      </c>
    </row>
    <row r="9" spans="1:9" x14ac:dyDescent="0.25">
      <c r="B9" s="9">
        <v>2024</v>
      </c>
      <c r="C9" s="410">
        <v>150</v>
      </c>
      <c r="D9" s="410">
        <v>40</v>
      </c>
      <c r="E9" s="410">
        <v>30</v>
      </c>
      <c r="F9" s="410">
        <v>370</v>
      </c>
      <c r="G9" s="411">
        <v>410</v>
      </c>
    </row>
    <row r="10" spans="1:9" x14ac:dyDescent="0.25">
      <c r="B10" s="9">
        <v>2025</v>
      </c>
      <c r="C10" s="410">
        <v>150</v>
      </c>
      <c r="D10" s="410">
        <v>30</v>
      </c>
      <c r="E10" s="410">
        <v>30</v>
      </c>
      <c r="F10" s="410">
        <v>370</v>
      </c>
      <c r="G10" s="411">
        <v>420</v>
      </c>
    </row>
    <row r="11" spans="1:9" x14ac:dyDescent="0.25">
      <c r="B11" s="9">
        <v>2026</v>
      </c>
      <c r="C11" s="410">
        <v>150</v>
      </c>
      <c r="D11" s="410">
        <v>30</v>
      </c>
      <c r="E11" s="410">
        <v>30</v>
      </c>
      <c r="F11" s="410">
        <v>350</v>
      </c>
      <c r="G11" s="411">
        <v>440</v>
      </c>
    </row>
    <row r="12" spans="1:9" x14ac:dyDescent="0.25">
      <c r="B12" s="9">
        <v>2027</v>
      </c>
      <c r="C12" s="410">
        <v>150</v>
      </c>
      <c r="D12" s="410">
        <v>30</v>
      </c>
      <c r="E12" s="410">
        <v>30</v>
      </c>
      <c r="F12" s="410">
        <v>340</v>
      </c>
      <c r="G12" s="411">
        <v>450</v>
      </c>
    </row>
    <row r="13" spans="1:9" x14ac:dyDescent="0.25">
      <c r="B13" s="9">
        <v>2028</v>
      </c>
      <c r="C13" s="410">
        <v>150</v>
      </c>
      <c r="D13" s="410">
        <v>30</v>
      </c>
      <c r="E13" s="410">
        <v>30</v>
      </c>
      <c r="F13" s="410">
        <v>340</v>
      </c>
      <c r="G13" s="411">
        <v>450</v>
      </c>
    </row>
    <row r="14" spans="1:9" x14ac:dyDescent="0.25">
      <c r="B14" s="9">
        <v>2029</v>
      </c>
      <c r="C14" s="410">
        <v>150</v>
      </c>
      <c r="D14" s="410">
        <v>30</v>
      </c>
      <c r="E14" s="410">
        <v>30</v>
      </c>
      <c r="F14" s="410">
        <v>340</v>
      </c>
      <c r="G14" s="411">
        <v>450</v>
      </c>
    </row>
    <row r="15" spans="1:9" x14ac:dyDescent="0.25">
      <c r="B15" s="9">
        <v>2030</v>
      </c>
      <c r="C15" s="410">
        <v>150</v>
      </c>
      <c r="D15" s="410">
        <v>30</v>
      </c>
      <c r="E15" s="410">
        <v>30</v>
      </c>
      <c r="F15" s="410">
        <v>340</v>
      </c>
      <c r="G15" s="411">
        <v>450</v>
      </c>
    </row>
    <row r="16" spans="1:9" x14ac:dyDescent="0.25">
      <c r="B16" s="298" t="s">
        <v>292</v>
      </c>
      <c r="C16" s="299"/>
      <c r="D16" s="299"/>
      <c r="E16" s="299"/>
      <c r="F16" s="299"/>
      <c r="G16" s="300"/>
    </row>
    <row r="17" spans="2:7" ht="12.75" customHeight="1" thickBot="1" x14ac:dyDescent="0.3">
      <c r="B17" s="301" t="s">
        <v>654</v>
      </c>
      <c r="C17" s="110"/>
      <c r="D17" s="110"/>
      <c r="E17" s="110"/>
      <c r="F17" s="110"/>
      <c r="G17" s="302"/>
    </row>
    <row r="83" spans="2:19" s="3" customFormat="1" ht="15.75" x14ac:dyDescent="0.25">
      <c r="B83" s="13"/>
      <c r="C83" s="13"/>
      <c r="D83" s="13"/>
      <c r="E83" s="13"/>
      <c r="F83" s="13"/>
      <c r="G83" s="13"/>
      <c r="H83" s="98"/>
      <c r="I83" s="98"/>
      <c r="J83" s="98"/>
      <c r="K83" s="98"/>
      <c r="L83" s="98"/>
      <c r="N83" s="98"/>
      <c r="O83" s="98"/>
      <c r="R83" s="456"/>
      <c r="S83" s="456"/>
    </row>
    <row r="84" spans="2:19" s="3" customFormat="1" ht="15.75" x14ac:dyDescent="0.25">
      <c r="B84" s="13"/>
      <c r="C84" s="13"/>
      <c r="D84" s="13"/>
      <c r="E84" s="13"/>
      <c r="F84" s="13"/>
      <c r="G84" s="13"/>
      <c r="H84" s="98"/>
      <c r="I84" s="98"/>
      <c r="J84" s="98"/>
      <c r="K84" s="98"/>
      <c r="L84" s="98"/>
      <c r="N84" s="98"/>
      <c r="O84" s="98"/>
      <c r="R84" s="456"/>
      <c r="S84" s="456"/>
    </row>
    <row r="85" spans="2:19" s="3" customFormat="1" ht="15.75" x14ac:dyDescent="0.25">
      <c r="B85" s="13"/>
      <c r="C85" s="13"/>
      <c r="D85" s="13"/>
      <c r="E85" s="13"/>
      <c r="F85" s="13"/>
      <c r="G85" s="13"/>
      <c r="H85" s="98"/>
      <c r="I85" s="98"/>
      <c r="J85" s="98"/>
      <c r="K85" s="98"/>
      <c r="L85" s="98"/>
      <c r="N85" s="98"/>
      <c r="O85" s="98"/>
      <c r="R85" s="456"/>
      <c r="S85" s="456"/>
    </row>
    <row r="86" spans="2:19" s="3" customFormat="1" ht="15.75" x14ac:dyDescent="0.25">
      <c r="B86" s="13"/>
      <c r="C86" s="13"/>
      <c r="D86" s="13"/>
      <c r="E86" s="13"/>
      <c r="F86" s="13"/>
      <c r="G86" s="13"/>
      <c r="H86" s="98"/>
      <c r="I86" s="98"/>
      <c r="J86" s="98"/>
      <c r="K86" s="98"/>
      <c r="L86" s="98"/>
      <c r="N86" s="98"/>
      <c r="O86" s="98"/>
      <c r="R86" s="456"/>
      <c r="S86" s="456"/>
    </row>
    <row r="130" ht="15" customHeight="1" x14ac:dyDescent="0.25"/>
    <row r="131" ht="15" customHeight="1" x14ac:dyDescent="0.25"/>
    <row r="132" ht="21.6" customHeight="1" x14ac:dyDescent="0.25"/>
    <row r="133" ht="15" customHeight="1" x14ac:dyDescent="0.25"/>
    <row r="163" spans="9:11" x14ac:dyDescent="0.25">
      <c r="I163" s="20"/>
      <c r="J163" s="20"/>
    </row>
    <row r="164" spans="9:11" x14ac:dyDescent="0.25">
      <c r="I164" s="20"/>
      <c r="J164" s="20"/>
    </row>
    <row r="165" spans="9:11" x14ac:dyDescent="0.25">
      <c r="I165" s="20"/>
      <c r="J165" s="20"/>
    </row>
    <row r="166" spans="9:11" x14ac:dyDescent="0.25">
      <c r="I166" s="20"/>
      <c r="J166" s="20"/>
    </row>
    <row r="167" spans="9:11" x14ac:dyDescent="0.25">
      <c r="I167" s="20"/>
      <c r="J167" s="20"/>
    </row>
    <row r="168" spans="9:11" x14ac:dyDescent="0.25">
      <c r="I168" s="20"/>
      <c r="J168" s="20"/>
    </row>
    <row r="169" spans="9:11" x14ac:dyDescent="0.25">
      <c r="I169" s="20"/>
      <c r="J169" s="20"/>
      <c r="K169" s="21"/>
    </row>
    <row r="187" spans="1:1" x14ac:dyDescent="0.25">
      <c r="A187" s="14"/>
    </row>
    <row r="188" spans="1:1" x14ac:dyDescent="0.25">
      <c r="A188" s="14"/>
    </row>
    <row r="237" ht="15" customHeight="1" x14ac:dyDescent="0.25"/>
    <row r="249" spans="8:9" x14ac:dyDescent="0.25">
      <c r="H249" s="165"/>
      <c r="I249" s="166"/>
    </row>
    <row r="293" ht="24" customHeight="1" x14ac:dyDescent="0.25"/>
    <row r="294" ht="37.5" customHeight="1" x14ac:dyDescent="0.25"/>
  </sheetData>
  <mergeCells count="1">
    <mergeCell ref="B2:G2"/>
  </mergeCells>
  <hyperlinks>
    <hyperlink ref="A1" location="Contents!A1" display="Back to contents" xr:uid="{386925CE-6400-4364-B443-D7926EA85B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7"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2565-AA8C-45E3-9B47-8EB937827202}">
  <sheetPr codeName="Sheet23">
    <tabColor theme="6"/>
  </sheetPr>
  <dimension ref="A1:K100"/>
  <sheetViews>
    <sheetView showGridLines="0" zoomScaleNormal="100" workbookViewId="0"/>
  </sheetViews>
  <sheetFormatPr defaultRowHeight="15" x14ac:dyDescent="0.25"/>
  <cols>
    <col min="1" max="1" width="9.21875" style="423" customWidth="1"/>
    <col min="2" max="3" width="15" style="423" customWidth="1"/>
    <col min="4" max="16384" width="8.88671875" style="423"/>
  </cols>
  <sheetData>
    <row r="1" spans="1:8" ht="33.75" customHeight="1" thickBot="1" x14ac:dyDescent="0.3">
      <c r="A1" s="5" t="s">
        <v>23</v>
      </c>
      <c r="C1" s="453"/>
    </row>
    <row r="2" spans="1:8" ht="33.75" customHeight="1" thickBot="1" x14ac:dyDescent="0.3">
      <c r="B2" s="645" t="s">
        <v>655</v>
      </c>
      <c r="C2" s="646"/>
    </row>
    <row r="3" spans="1:8" ht="33.75" customHeight="1" x14ac:dyDescent="0.25">
      <c r="B3" s="294"/>
      <c r="C3" s="160" t="s">
        <v>656</v>
      </c>
    </row>
    <row r="4" spans="1:8" ht="15.75" customHeight="1" x14ac:dyDescent="0.25">
      <c r="B4" s="39" t="s">
        <v>60</v>
      </c>
      <c r="C4" s="57">
        <v>45.4</v>
      </c>
    </row>
    <row r="5" spans="1:8" ht="15.75" customHeight="1" x14ac:dyDescent="0.25">
      <c r="B5" s="39" t="s">
        <v>61</v>
      </c>
      <c r="C5" s="57">
        <v>43.9</v>
      </c>
    </row>
    <row r="6" spans="1:8" ht="15.75" customHeight="1" x14ac:dyDescent="0.25">
      <c r="B6" s="39" t="s">
        <v>62</v>
      </c>
      <c r="C6" s="57">
        <v>42.3</v>
      </c>
    </row>
    <row r="7" spans="1:8" ht="15.75" customHeight="1" x14ac:dyDescent="0.25">
      <c r="B7" s="39" t="s">
        <v>63</v>
      </c>
      <c r="C7" s="57">
        <v>48.3</v>
      </c>
    </row>
    <row r="8" spans="1:8" ht="15.75" customHeight="1" x14ac:dyDescent="0.25">
      <c r="B8" s="39" t="s">
        <v>64</v>
      </c>
      <c r="C8" s="57">
        <v>54.4</v>
      </c>
    </row>
    <row r="9" spans="1:8" ht="15.75" customHeight="1" x14ac:dyDescent="0.25">
      <c r="B9" s="39" t="s">
        <v>65</v>
      </c>
      <c r="C9" s="57">
        <v>59.6</v>
      </c>
    </row>
    <row r="10" spans="1:8" ht="15.75" customHeight="1" x14ac:dyDescent="0.25">
      <c r="B10" s="39" t="s">
        <v>66</v>
      </c>
      <c r="C10" s="57">
        <v>49.6</v>
      </c>
    </row>
    <row r="11" spans="1:8" ht="15.75" customHeight="1" x14ac:dyDescent="0.25">
      <c r="B11" s="39" t="s">
        <v>67</v>
      </c>
      <c r="C11" s="57">
        <v>50.5</v>
      </c>
      <c r="H11" s="454"/>
    </row>
    <row r="12" spans="1:8" ht="15.75" customHeight="1" x14ac:dyDescent="0.25">
      <c r="B12" s="39" t="s">
        <v>68</v>
      </c>
      <c r="C12" s="57">
        <v>45.6</v>
      </c>
      <c r="H12" s="454"/>
    </row>
    <row r="13" spans="1:8" ht="15.75" customHeight="1" x14ac:dyDescent="0.25">
      <c r="B13" s="39" t="s">
        <v>69</v>
      </c>
      <c r="C13" s="57">
        <v>39.200000000000003</v>
      </c>
    </row>
    <row r="14" spans="1:8" ht="15.75" customHeight="1" x14ac:dyDescent="0.25">
      <c r="B14" s="39" t="s">
        <v>70</v>
      </c>
      <c r="C14" s="57">
        <v>38.799999999999997</v>
      </c>
    </row>
    <row r="15" spans="1:8" ht="15.75" customHeight="1" x14ac:dyDescent="0.25">
      <c r="B15" s="39" t="s">
        <v>71</v>
      </c>
      <c r="C15" s="57">
        <v>45.5</v>
      </c>
    </row>
    <row r="16" spans="1:8" ht="15.75" customHeight="1" x14ac:dyDescent="0.25">
      <c r="B16" s="39" t="s">
        <v>72</v>
      </c>
      <c r="C16" s="57">
        <v>41.1</v>
      </c>
    </row>
    <row r="17" spans="2:3" ht="15.75" customHeight="1" x14ac:dyDescent="0.25">
      <c r="B17" s="39" t="s">
        <v>73</v>
      </c>
      <c r="C17" s="57">
        <v>42</v>
      </c>
    </row>
    <row r="18" spans="2:3" ht="15.75" customHeight="1" x14ac:dyDescent="0.25">
      <c r="B18" s="39" t="s">
        <v>74</v>
      </c>
      <c r="C18" s="57">
        <v>41.3</v>
      </c>
    </row>
    <row r="19" spans="2:3" ht="15.75" customHeight="1" x14ac:dyDescent="0.25">
      <c r="B19" s="39" t="s">
        <v>75</v>
      </c>
      <c r="C19" s="57">
        <v>37.6</v>
      </c>
    </row>
    <row r="20" spans="2:3" ht="15.75" customHeight="1" x14ac:dyDescent="0.25">
      <c r="B20" s="39" t="s">
        <v>76</v>
      </c>
      <c r="C20" s="57">
        <v>35</v>
      </c>
    </row>
    <row r="21" spans="2:3" ht="15.75" customHeight="1" x14ac:dyDescent="0.25">
      <c r="B21" s="39" t="s">
        <v>77</v>
      </c>
      <c r="C21" s="57">
        <v>35.299999999999997</v>
      </c>
    </row>
    <row r="22" spans="2:3" ht="15.75" customHeight="1" x14ac:dyDescent="0.25">
      <c r="B22" s="39" t="s">
        <v>78</v>
      </c>
      <c r="C22" s="57">
        <v>39.6</v>
      </c>
    </row>
    <row r="23" spans="2:3" ht="15.75" customHeight="1" x14ac:dyDescent="0.25">
      <c r="B23" s="39" t="s">
        <v>79</v>
      </c>
      <c r="C23" s="57">
        <v>53.5</v>
      </c>
    </row>
    <row r="24" spans="2:3" ht="15.75" customHeight="1" x14ac:dyDescent="0.25">
      <c r="B24" s="39" t="s">
        <v>80</v>
      </c>
      <c r="C24" s="57">
        <v>47.7</v>
      </c>
    </row>
    <row r="25" spans="2:3" ht="15.75" customHeight="1" x14ac:dyDescent="0.25">
      <c r="B25" s="39" t="s">
        <v>81</v>
      </c>
      <c r="C25" s="57">
        <v>40.5</v>
      </c>
    </row>
    <row r="26" spans="2:3" ht="15.75" customHeight="1" x14ac:dyDescent="0.25">
      <c r="B26" s="39" t="s">
        <v>82</v>
      </c>
      <c r="C26" s="57">
        <v>43.9</v>
      </c>
    </row>
    <row r="27" spans="2:3" ht="15.75" customHeight="1" x14ac:dyDescent="0.25">
      <c r="B27" s="39" t="s">
        <v>83</v>
      </c>
      <c r="C27" s="57">
        <v>50.8</v>
      </c>
    </row>
    <row r="28" spans="2:3" ht="15.75" customHeight="1" x14ac:dyDescent="0.25">
      <c r="B28" s="39" t="s">
        <v>84</v>
      </c>
      <c r="C28" s="57">
        <v>53.9</v>
      </c>
    </row>
    <row r="29" spans="2:3" ht="15.75" customHeight="1" x14ac:dyDescent="0.25">
      <c r="B29" s="39" t="s">
        <v>85</v>
      </c>
      <c r="C29" s="57">
        <v>53.1</v>
      </c>
    </row>
    <row r="30" spans="2:3" ht="15.75" customHeight="1" x14ac:dyDescent="0.25">
      <c r="B30" s="39" t="s">
        <v>86</v>
      </c>
      <c r="C30" s="57">
        <v>62.2</v>
      </c>
    </row>
    <row r="31" spans="2:3" ht="15.75" customHeight="1" x14ac:dyDescent="0.25">
      <c r="B31" s="39" t="s">
        <v>87</v>
      </c>
      <c r="C31" s="57">
        <v>63.1</v>
      </c>
    </row>
    <row r="32" spans="2:3" ht="15.75" customHeight="1" x14ac:dyDescent="0.25">
      <c r="B32" s="39" t="s">
        <v>88</v>
      </c>
      <c r="C32" s="57">
        <v>52.5</v>
      </c>
    </row>
    <row r="33" spans="2:3" ht="15.75" customHeight="1" x14ac:dyDescent="0.25">
      <c r="B33" s="39" t="s">
        <v>89</v>
      </c>
      <c r="C33" s="57">
        <v>41.2</v>
      </c>
    </row>
    <row r="34" spans="2:3" ht="15.75" customHeight="1" x14ac:dyDescent="0.25">
      <c r="B34" s="39" t="s">
        <v>90</v>
      </c>
      <c r="C34" s="57">
        <v>38.799999999999997</v>
      </c>
    </row>
    <row r="35" spans="2:3" ht="15.75" customHeight="1" x14ac:dyDescent="0.25">
      <c r="B35" s="39" t="s">
        <v>91</v>
      </c>
      <c r="C35" s="57">
        <v>40.6</v>
      </c>
    </row>
    <row r="36" spans="2:3" ht="15.75" customHeight="1" x14ac:dyDescent="0.25">
      <c r="B36" s="39" t="s">
        <v>92</v>
      </c>
      <c r="C36" s="57">
        <v>33.5</v>
      </c>
    </row>
    <row r="37" spans="2:3" ht="15.75" customHeight="1" x14ac:dyDescent="0.25">
      <c r="B37" s="39" t="s">
        <v>93</v>
      </c>
      <c r="C37" s="57">
        <v>24.9</v>
      </c>
    </row>
    <row r="38" spans="2:3" ht="15.75" customHeight="1" x14ac:dyDescent="0.25">
      <c r="B38" s="39" t="s">
        <v>94</v>
      </c>
      <c r="C38" s="57">
        <v>37.5</v>
      </c>
    </row>
    <row r="39" spans="2:3" ht="15.75" customHeight="1" x14ac:dyDescent="0.25">
      <c r="B39" s="39" t="s">
        <v>95</v>
      </c>
      <c r="C39" s="57">
        <v>49.7</v>
      </c>
    </row>
    <row r="40" spans="2:3" ht="15.75" customHeight="1" x14ac:dyDescent="0.25">
      <c r="B40" s="39" t="s">
        <v>96</v>
      </c>
      <c r="C40" s="57">
        <v>68.7</v>
      </c>
    </row>
    <row r="41" spans="2:3" ht="15.75" customHeight="1" x14ac:dyDescent="0.25">
      <c r="B41" s="39" t="s">
        <v>97</v>
      </c>
      <c r="C41" s="57">
        <v>74.3</v>
      </c>
    </row>
    <row r="42" spans="2:3" ht="15.75" customHeight="1" x14ac:dyDescent="0.25">
      <c r="B42" s="39" t="s">
        <v>98</v>
      </c>
      <c r="C42" s="57">
        <v>136</v>
      </c>
    </row>
    <row r="43" spans="2:3" ht="15.75" customHeight="1" x14ac:dyDescent="0.25">
      <c r="B43" s="39" t="s">
        <v>99</v>
      </c>
      <c r="C43" s="57">
        <v>209.3</v>
      </c>
    </row>
    <row r="44" spans="2:3" ht="15.75" customHeight="1" x14ac:dyDescent="0.25">
      <c r="B44" s="39" t="s">
        <v>100</v>
      </c>
      <c r="C44" s="57">
        <v>207</v>
      </c>
    </row>
    <row r="45" spans="2:3" ht="15.75" customHeight="1" x14ac:dyDescent="0.25">
      <c r="B45" s="39" t="s">
        <v>101</v>
      </c>
      <c r="C45" s="57">
        <v>155.5</v>
      </c>
    </row>
    <row r="46" spans="2:3" ht="15.75" customHeight="1" x14ac:dyDescent="0.25">
      <c r="B46" s="39" t="s">
        <v>102</v>
      </c>
      <c r="C46" s="57">
        <v>298.89999999999998</v>
      </c>
    </row>
    <row r="47" spans="2:3" ht="15.75" customHeight="1" x14ac:dyDescent="0.25">
      <c r="B47" s="39" t="s">
        <v>103</v>
      </c>
      <c r="C47" s="57">
        <v>177.3</v>
      </c>
    </row>
    <row r="48" spans="2:3" ht="15.75" customHeight="1" x14ac:dyDescent="0.25">
      <c r="B48" s="39" t="s">
        <v>104</v>
      </c>
      <c r="C48" s="57">
        <v>127.7</v>
      </c>
    </row>
    <row r="49" spans="2:5" ht="15.75" customHeight="1" x14ac:dyDescent="0.25">
      <c r="B49" s="39" t="s">
        <v>105</v>
      </c>
      <c r="C49" s="57">
        <v>90.4</v>
      </c>
    </row>
    <row r="50" spans="2:5" ht="15.75" customHeight="1" x14ac:dyDescent="0.25">
      <c r="B50" s="39" t="s">
        <v>106</v>
      </c>
      <c r="C50" s="57">
        <v>81.900000000000006</v>
      </c>
    </row>
    <row r="51" spans="2:5" ht="15.75" customHeight="1" x14ac:dyDescent="0.25">
      <c r="B51" s="39" t="s">
        <v>107</v>
      </c>
      <c r="C51" s="57">
        <v>83.3</v>
      </c>
    </row>
    <row r="52" spans="2:5" ht="15.75" customHeight="1" x14ac:dyDescent="0.25">
      <c r="B52" s="39" t="s">
        <v>108</v>
      </c>
      <c r="C52" s="57">
        <v>63.9</v>
      </c>
    </row>
    <row r="53" spans="2:5" ht="15.75" customHeight="1" x14ac:dyDescent="0.25">
      <c r="B53" s="39" t="s">
        <v>109</v>
      </c>
      <c r="C53" s="57">
        <v>65.5</v>
      </c>
    </row>
    <row r="54" spans="2:5" ht="15.75" customHeight="1" x14ac:dyDescent="0.25">
      <c r="B54" s="39" t="s">
        <v>110</v>
      </c>
      <c r="C54" s="57">
        <v>68.8</v>
      </c>
    </row>
    <row r="55" spans="2:5" ht="15.75" customHeight="1" x14ac:dyDescent="0.25">
      <c r="B55" s="39" t="s">
        <v>111</v>
      </c>
      <c r="C55" s="57">
        <v>95.1</v>
      </c>
    </row>
    <row r="56" spans="2:5" ht="15.75" customHeight="1" x14ac:dyDescent="0.25">
      <c r="B56" s="39" t="s">
        <v>112</v>
      </c>
      <c r="C56" s="57">
        <v>107.4</v>
      </c>
    </row>
    <row r="57" spans="2:5" ht="15.75" customHeight="1" x14ac:dyDescent="0.25">
      <c r="B57" s="39" t="s">
        <v>113</v>
      </c>
      <c r="C57" s="57">
        <v>75.2</v>
      </c>
      <c r="E57" s="455"/>
    </row>
    <row r="58" spans="2:5" ht="15.75" customHeight="1" x14ac:dyDescent="0.25">
      <c r="B58" s="39" t="s">
        <v>114</v>
      </c>
      <c r="C58" s="57">
        <v>74.2</v>
      </c>
      <c r="E58" s="455"/>
    </row>
    <row r="59" spans="2:5" ht="15.75" customHeight="1" x14ac:dyDescent="0.25">
      <c r="B59" s="39" t="s">
        <v>115</v>
      </c>
      <c r="C59" s="57">
        <v>75.599999999999994</v>
      </c>
      <c r="E59" s="455"/>
    </row>
    <row r="60" spans="2:5" ht="15.75" customHeight="1" x14ac:dyDescent="0.25">
      <c r="B60" s="39" t="s">
        <v>116</v>
      </c>
      <c r="C60" s="57">
        <v>92.8</v>
      </c>
      <c r="E60" s="455"/>
    </row>
    <row r="61" spans="2:5" ht="15.75" customHeight="1" x14ac:dyDescent="0.25">
      <c r="B61" s="39" t="s">
        <v>117</v>
      </c>
      <c r="C61" s="57">
        <v>73.3</v>
      </c>
      <c r="E61" s="455"/>
    </row>
    <row r="62" spans="2:5" ht="15.75" customHeight="1" x14ac:dyDescent="0.25">
      <c r="B62" s="39" t="s">
        <v>118</v>
      </c>
      <c r="C62" s="57">
        <v>73.2</v>
      </c>
      <c r="E62" s="455"/>
    </row>
    <row r="63" spans="2:5" ht="15.75" customHeight="1" x14ac:dyDescent="0.25">
      <c r="B63" s="39" t="s">
        <v>119</v>
      </c>
      <c r="C63" s="57">
        <v>76.8</v>
      </c>
      <c r="E63" s="455"/>
    </row>
    <row r="64" spans="2:5" ht="15.75" customHeight="1" x14ac:dyDescent="0.25">
      <c r="B64" s="39" t="s">
        <v>120</v>
      </c>
      <c r="C64" s="57">
        <v>80.3</v>
      </c>
      <c r="E64" s="455"/>
    </row>
    <row r="65" spans="2:5" ht="15.75" customHeight="1" x14ac:dyDescent="0.25">
      <c r="B65" s="39" t="s">
        <v>121</v>
      </c>
      <c r="C65" s="57">
        <v>65.8</v>
      </c>
      <c r="E65" s="455"/>
    </row>
    <row r="66" spans="2:5" ht="15.75" customHeight="1" x14ac:dyDescent="0.25">
      <c r="B66" s="39" t="s">
        <v>122</v>
      </c>
      <c r="C66" s="57">
        <v>66.099999999999994</v>
      </c>
      <c r="E66" s="455"/>
    </row>
    <row r="67" spans="2:5" ht="15.75" customHeight="1" x14ac:dyDescent="0.25">
      <c r="B67" s="39" t="s">
        <v>123</v>
      </c>
      <c r="C67" s="57">
        <v>75.2</v>
      </c>
      <c r="E67" s="455"/>
    </row>
    <row r="68" spans="2:5" ht="15.75" customHeight="1" x14ac:dyDescent="0.25">
      <c r="B68" s="39" t="s">
        <v>124</v>
      </c>
      <c r="C68" s="57">
        <v>74.900000000000006</v>
      </c>
      <c r="E68" s="455"/>
    </row>
    <row r="69" spans="2:5" ht="15.75" customHeight="1" x14ac:dyDescent="0.25">
      <c r="B69" s="39" t="s">
        <v>125</v>
      </c>
      <c r="C69" s="57">
        <v>65.099999999999994</v>
      </c>
      <c r="E69" s="455"/>
    </row>
    <row r="70" spans="2:5" ht="15.75" customHeight="1" x14ac:dyDescent="0.25">
      <c r="B70" s="39" t="s">
        <v>126</v>
      </c>
      <c r="C70" s="57">
        <v>65.5</v>
      </c>
      <c r="E70" s="455"/>
    </row>
    <row r="71" spans="2:5" ht="15.75" customHeight="1" x14ac:dyDescent="0.25">
      <c r="B71" s="39" t="s">
        <v>127</v>
      </c>
      <c r="C71" s="57">
        <v>74.8</v>
      </c>
      <c r="E71" s="455"/>
    </row>
    <row r="72" spans="2:5" ht="15.75" customHeight="1" x14ac:dyDescent="0.25">
      <c r="B72" s="39" t="s">
        <v>128</v>
      </c>
      <c r="C72" s="57">
        <v>74.599999999999994</v>
      </c>
      <c r="E72" s="455"/>
    </row>
    <row r="73" spans="2:5" ht="15.75" customHeight="1" x14ac:dyDescent="0.25">
      <c r="B73" s="39" t="s">
        <v>129</v>
      </c>
      <c r="C73" s="57">
        <v>70.900000000000006</v>
      </c>
      <c r="E73" s="455"/>
    </row>
    <row r="74" spans="2:5" ht="15.75" customHeight="1" x14ac:dyDescent="0.25">
      <c r="B74" s="39" t="s">
        <v>130</v>
      </c>
      <c r="C74" s="57">
        <v>71.2</v>
      </c>
      <c r="E74" s="455"/>
    </row>
    <row r="75" spans="2:5" ht="15.75" customHeight="1" x14ac:dyDescent="0.25">
      <c r="B75" s="39" t="s">
        <v>131</v>
      </c>
      <c r="C75" s="57">
        <v>71.599999999999994</v>
      </c>
      <c r="E75" s="455"/>
    </row>
    <row r="76" spans="2:5" ht="15.75" customHeight="1" x14ac:dyDescent="0.25">
      <c r="B76" s="297" t="s">
        <v>132</v>
      </c>
      <c r="C76" s="57">
        <v>71.900000000000006</v>
      </c>
      <c r="E76" s="455"/>
    </row>
    <row r="77" spans="2:5" ht="15.75" customHeight="1" x14ac:dyDescent="0.25">
      <c r="B77" s="297" t="s">
        <v>133</v>
      </c>
      <c r="C77" s="57">
        <v>72.3</v>
      </c>
      <c r="E77" s="455"/>
    </row>
    <row r="78" spans="2:5" ht="15.75" customHeight="1" x14ac:dyDescent="0.25">
      <c r="B78" s="297" t="s">
        <v>134</v>
      </c>
      <c r="C78" s="57">
        <v>72.7</v>
      </c>
      <c r="E78" s="455"/>
    </row>
    <row r="79" spans="2:5" ht="15.75" customHeight="1" x14ac:dyDescent="0.25">
      <c r="B79" s="297" t="s">
        <v>135</v>
      </c>
      <c r="C79" s="57">
        <v>73</v>
      </c>
      <c r="E79" s="455"/>
    </row>
    <row r="80" spans="2:5" ht="15.75" customHeight="1" x14ac:dyDescent="0.25">
      <c r="B80" s="297" t="s">
        <v>136</v>
      </c>
      <c r="C80" s="57">
        <v>73.400000000000006</v>
      </c>
      <c r="E80" s="455"/>
    </row>
    <row r="81" spans="2:3" x14ac:dyDescent="0.25">
      <c r="B81" s="405">
        <v>2012</v>
      </c>
      <c r="C81" s="406">
        <v>44.974999999999994</v>
      </c>
    </row>
    <row r="82" spans="2:3" x14ac:dyDescent="0.25">
      <c r="B82" s="39">
        <v>2013</v>
      </c>
      <c r="C82" s="57">
        <v>53.524999999999999</v>
      </c>
    </row>
    <row r="83" spans="2:3" x14ac:dyDescent="0.25">
      <c r="B83" s="39">
        <v>2014</v>
      </c>
      <c r="C83" s="57">
        <v>42.275000000000006</v>
      </c>
    </row>
    <row r="84" spans="2:3" x14ac:dyDescent="0.25">
      <c r="B84" s="39">
        <v>2015</v>
      </c>
      <c r="C84" s="57">
        <v>40.5</v>
      </c>
    </row>
    <row r="85" spans="2:3" x14ac:dyDescent="0.25">
      <c r="B85" s="39">
        <v>2016</v>
      </c>
      <c r="C85" s="57">
        <v>40.85</v>
      </c>
    </row>
    <row r="86" spans="2:3" x14ac:dyDescent="0.25">
      <c r="B86" s="39">
        <v>2017</v>
      </c>
      <c r="C86" s="57">
        <v>45.724999999999994</v>
      </c>
    </row>
    <row r="87" spans="2:3" x14ac:dyDescent="0.25">
      <c r="B87" s="39">
        <v>2018</v>
      </c>
      <c r="C87" s="57">
        <v>58.074999999999996</v>
      </c>
    </row>
    <row r="88" spans="2:3" x14ac:dyDescent="0.25">
      <c r="B88" s="39">
        <v>2019</v>
      </c>
      <c r="C88" s="57">
        <v>43.274999999999999</v>
      </c>
    </row>
    <row r="89" spans="2:3" x14ac:dyDescent="0.25">
      <c r="B89" s="39">
        <v>2020</v>
      </c>
      <c r="C89" s="57">
        <v>36.400000000000006</v>
      </c>
    </row>
    <row r="90" spans="2:3" x14ac:dyDescent="0.25">
      <c r="B90" s="39">
        <v>2021</v>
      </c>
      <c r="C90" s="57">
        <v>122.075</v>
      </c>
    </row>
    <row r="91" spans="2:3" x14ac:dyDescent="0.25">
      <c r="B91" s="39">
        <v>2022</v>
      </c>
      <c r="C91" s="57">
        <v>209.67500000000001</v>
      </c>
    </row>
    <row r="92" spans="2:3" x14ac:dyDescent="0.25">
      <c r="B92" s="39">
        <v>2023</v>
      </c>
      <c r="C92" s="57">
        <v>95.825000000000003</v>
      </c>
    </row>
    <row r="93" spans="2:3" x14ac:dyDescent="0.25">
      <c r="B93" s="39">
        <v>2024</v>
      </c>
      <c r="C93" s="57">
        <v>73.324999999999989</v>
      </c>
    </row>
    <row r="94" spans="2:3" x14ac:dyDescent="0.25">
      <c r="B94" s="39">
        <v>2025</v>
      </c>
      <c r="C94" s="57">
        <v>83.1</v>
      </c>
    </row>
    <row r="95" spans="2:3" x14ac:dyDescent="0.25">
      <c r="B95" s="39">
        <v>2026</v>
      </c>
      <c r="C95" s="57">
        <v>79.025000000000006</v>
      </c>
    </row>
    <row r="96" spans="2:3" x14ac:dyDescent="0.25">
      <c r="B96" s="39">
        <v>2027</v>
      </c>
      <c r="C96" s="57">
        <v>71.849999999999994</v>
      </c>
    </row>
    <row r="97" spans="2:11" x14ac:dyDescent="0.25">
      <c r="B97" s="39">
        <v>2028</v>
      </c>
      <c r="C97" s="57">
        <v>70.075000000000003</v>
      </c>
    </row>
    <row r="98" spans="2:11" x14ac:dyDescent="0.25">
      <c r="B98" s="39">
        <v>2029</v>
      </c>
      <c r="C98" s="57">
        <v>72.074999999999989</v>
      </c>
    </row>
    <row r="99" spans="2:11" ht="15.75" thickBot="1" x14ac:dyDescent="0.3">
      <c r="B99" s="39">
        <v>2030</v>
      </c>
      <c r="C99" s="303">
        <v>72.474999999999994</v>
      </c>
    </row>
    <row r="100" spans="2:11" ht="55.9" customHeight="1" x14ac:dyDescent="0.25">
      <c r="B100" s="643" t="s">
        <v>657</v>
      </c>
      <c r="C100" s="644"/>
      <c r="D100" s="304"/>
      <c r="E100" s="305"/>
      <c r="F100" s="305"/>
      <c r="G100" s="305"/>
      <c r="H100" s="305"/>
      <c r="I100" s="305"/>
      <c r="J100" s="305"/>
      <c r="K100" s="305"/>
    </row>
  </sheetData>
  <mergeCells count="2">
    <mergeCell ref="B100:C100"/>
    <mergeCell ref="B2:C2"/>
  </mergeCells>
  <hyperlinks>
    <hyperlink ref="A1" location="Contents!A1" display="Back to contents" xr:uid="{A88F5489-0E46-4210-A8FA-137868496E4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335E-50D0-405C-8262-AD2492508493}">
  <sheetPr codeName="Sheet3">
    <tabColor theme="6"/>
  </sheetPr>
  <dimension ref="A1:V167"/>
  <sheetViews>
    <sheetView zoomScaleNormal="100" zoomScaleSheetLayoutView="100" workbookViewId="0"/>
  </sheetViews>
  <sheetFormatPr defaultColWidth="8.77734375" defaultRowHeight="15.75" x14ac:dyDescent="0.25"/>
  <cols>
    <col min="1" max="1" width="9.21875" style="3" customWidth="1"/>
    <col min="2" max="2" width="7.21875" style="3" customWidth="1"/>
    <col min="3" max="3" width="10" style="3" bestFit="1" customWidth="1"/>
    <col min="4" max="4" width="11.21875" style="3" customWidth="1"/>
    <col min="5" max="5" width="11" style="3" customWidth="1"/>
    <col min="6" max="6" width="10.77734375" style="3" customWidth="1"/>
    <col min="7" max="9" width="8.77734375" style="3" customWidth="1"/>
    <col min="10" max="10" width="8.21875" style="3" customWidth="1"/>
    <col min="11" max="11" width="6.21875" style="3" customWidth="1"/>
    <col min="12" max="12" width="10" style="3" customWidth="1"/>
    <col min="13" max="13" width="6.77734375" style="3" customWidth="1"/>
    <col min="14" max="14" width="10.77734375" style="3" customWidth="1"/>
    <col min="15" max="15" width="6.77734375" style="3" customWidth="1"/>
    <col min="16" max="16" width="7.77734375" style="3" customWidth="1"/>
    <col min="17" max="16384" width="8.77734375" style="3"/>
  </cols>
  <sheetData>
    <row r="1" spans="1:18" ht="33.75" customHeight="1" thickBot="1" x14ac:dyDescent="0.3">
      <c r="A1" s="5" t="s">
        <v>23</v>
      </c>
      <c r="C1" s="433"/>
      <c r="D1" s="17"/>
      <c r="E1" s="17"/>
      <c r="F1" s="17"/>
      <c r="G1" s="17"/>
      <c r="H1" s="17"/>
      <c r="I1" s="17"/>
      <c r="J1" s="17"/>
      <c r="K1" s="17"/>
      <c r="L1" s="17"/>
      <c r="M1" s="17"/>
      <c r="N1" s="17"/>
      <c r="O1" s="17"/>
      <c r="P1" s="17"/>
      <c r="Q1" s="17"/>
    </row>
    <row r="2" spans="1:18" ht="19.5" thickBot="1" x14ac:dyDescent="0.35">
      <c r="B2" s="503" t="s">
        <v>177</v>
      </c>
      <c r="C2" s="504"/>
      <c r="D2" s="504"/>
      <c r="E2" s="504"/>
      <c r="F2" s="504"/>
      <c r="G2" s="504"/>
      <c r="H2" s="504"/>
      <c r="I2" s="504"/>
      <c r="J2" s="504"/>
      <c r="K2" s="504"/>
      <c r="L2" s="504"/>
      <c r="M2" s="504"/>
      <c r="N2" s="504"/>
      <c r="O2" s="504"/>
      <c r="P2" s="505"/>
    </row>
    <row r="3" spans="1:18" s="121" customFormat="1" ht="41.25" customHeight="1" x14ac:dyDescent="0.25">
      <c r="B3" s="506" t="s">
        <v>25</v>
      </c>
      <c r="C3" s="499" t="s">
        <v>26</v>
      </c>
      <c r="D3" s="499" t="s">
        <v>27</v>
      </c>
      <c r="E3" s="151" t="s">
        <v>28</v>
      </c>
      <c r="F3" s="151"/>
      <c r="G3" s="499" t="s">
        <v>29</v>
      </c>
      <c r="H3" s="499" t="s">
        <v>30</v>
      </c>
      <c r="I3" s="499" t="s">
        <v>31</v>
      </c>
      <c r="J3" s="499" t="s">
        <v>32</v>
      </c>
      <c r="K3" s="499" t="s">
        <v>33</v>
      </c>
      <c r="L3" s="499" t="s">
        <v>34</v>
      </c>
      <c r="M3" s="499" t="s">
        <v>35</v>
      </c>
      <c r="N3" s="499" t="s">
        <v>36</v>
      </c>
      <c r="O3" s="499" t="s">
        <v>178</v>
      </c>
      <c r="P3" s="508" t="s">
        <v>179</v>
      </c>
    </row>
    <row r="4" spans="1:18" s="121" customFormat="1" ht="33" customHeight="1" x14ac:dyDescent="0.25">
      <c r="B4" s="507"/>
      <c r="C4" s="499"/>
      <c r="D4" s="499"/>
      <c r="E4" s="147" t="s">
        <v>39</v>
      </c>
      <c r="F4" s="147" t="s">
        <v>42</v>
      </c>
      <c r="G4" s="499"/>
      <c r="H4" s="499"/>
      <c r="I4" s="499"/>
      <c r="J4" s="499"/>
      <c r="K4" s="499"/>
      <c r="L4" s="499"/>
      <c r="M4" s="499"/>
      <c r="N4" s="499"/>
      <c r="O4" s="499"/>
      <c r="P4" s="509"/>
    </row>
    <row r="5" spans="1:18" x14ac:dyDescent="0.25">
      <c r="B5" s="149" t="s">
        <v>44</v>
      </c>
      <c r="C5" s="98">
        <v>254.93899999999999</v>
      </c>
      <c r="D5" s="98">
        <v>79.563000000000002</v>
      </c>
      <c r="E5" s="98">
        <v>74.277000000000001</v>
      </c>
      <c r="F5" s="98">
        <v>12.180999999999999</v>
      </c>
      <c r="G5" s="98">
        <v>0.314</v>
      </c>
      <c r="H5" s="98">
        <v>409.09300000000002</v>
      </c>
      <c r="I5" s="98">
        <v>0.18</v>
      </c>
      <c r="J5" s="98">
        <v>409.27300000000002</v>
      </c>
      <c r="K5" s="98">
        <v>105.083</v>
      </c>
      <c r="L5" s="98">
        <v>514.35599999999999</v>
      </c>
      <c r="M5" s="98">
        <v>114.64</v>
      </c>
      <c r="N5" s="98">
        <v>0</v>
      </c>
      <c r="O5" s="98">
        <v>399.71600000000001</v>
      </c>
      <c r="P5" s="105">
        <v>399.09699999999998</v>
      </c>
      <c r="Q5" s="158"/>
      <c r="R5" s="490"/>
    </row>
    <row r="6" spans="1:18" x14ac:dyDescent="0.25">
      <c r="B6" s="149" t="s">
        <v>45</v>
      </c>
      <c r="C6" s="98">
        <v>255.55699999999999</v>
      </c>
      <c r="D6" s="98">
        <v>79.825000000000003</v>
      </c>
      <c r="E6" s="98">
        <v>76.099999999999994</v>
      </c>
      <c r="F6" s="98">
        <v>11.29</v>
      </c>
      <c r="G6" s="98">
        <v>-0.157</v>
      </c>
      <c r="H6" s="98">
        <v>411.32499999999999</v>
      </c>
      <c r="I6" s="98">
        <v>-0.41</v>
      </c>
      <c r="J6" s="98">
        <v>410.91500000000002</v>
      </c>
      <c r="K6" s="98">
        <v>110.79</v>
      </c>
      <c r="L6" s="98">
        <v>521.70500000000004</v>
      </c>
      <c r="M6" s="98">
        <v>119.018</v>
      </c>
      <c r="N6" s="98">
        <v>0</v>
      </c>
      <c r="O6" s="98">
        <v>402.68700000000001</v>
      </c>
      <c r="P6" s="105">
        <v>397.92399999999998</v>
      </c>
      <c r="Q6" s="158"/>
      <c r="R6" s="490"/>
    </row>
    <row r="7" spans="1:18" x14ac:dyDescent="0.25">
      <c r="B7" s="149" t="s">
        <v>46</v>
      </c>
      <c r="C7" s="98">
        <v>255.126</v>
      </c>
      <c r="D7" s="98">
        <v>80.710999999999999</v>
      </c>
      <c r="E7" s="98">
        <v>72.953999999999994</v>
      </c>
      <c r="F7" s="98">
        <v>11.788</v>
      </c>
      <c r="G7" s="98">
        <v>-0.65700000000000003</v>
      </c>
      <c r="H7" s="98">
        <v>408.13400000000001</v>
      </c>
      <c r="I7" s="98">
        <v>0.503</v>
      </c>
      <c r="J7" s="98">
        <v>408.637</v>
      </c>
      <c r="K7" s="98">
        <v>113.068</v>
      </c>
      <c r="L7" s="98">
        <v>521.70500000000004</v>
      </c>
      <c r="M7" s="98">
        <v>119.568</v>
      </c>
      <c r="N7" s="98">
        <v>0</v>
      </c>
      <c r="O7" s="98">
        <v>402.137</v>
      </c>
      <c r="P7" s="105">
        <v>397.71199999999999</v>
      </c>
      <c r="Q7" s="158"/>
      <c r="R7" s="490"/>
    </row>
    <row r="8" spans="1:18" x14ac:dyDescent="0.25">
      <c r="B8" s="149" t="s">
        <v>47</v>
      </c>
      <c r="C8" s="98">
        <v>247.459</v>
      </c>
      <c r="D8" s="98">
        <v>82.893000000000001</v>
      </c>
      <c r="E8" s="98">
        <v>71.679000000000002</v>
      </c>
      <c r="F8" s="98">
        <v>12.839</v>
      </c>
      <c r="G8" s="98">
        <v>0.28100000000000003</v>
      </c>
      <c r="H8" s="98">
        <v>402.31200000000001</v>
      </c>
      <c r="I8" s="98">
        <v>-2.04</v>
      </c>
      <c r="J8" s="98">
        <v>400.27199999999999</v>
      </c>
      <c r="K8" s="98">
        <v>109.73699999999999</v>
      </c>
      <c r="L8" s="98">
        <v>510.00900000000001</v>
      </c>
      <c r="M8" s="98">
        <v>112.33199999999999</v>
      </c>
      <c r="N8" s="98">
        <v>0</v>
      </c>
      <c r="O8" s="98">
        <v>397.67700000000002</v>
      </c>
      <c r="P8" s="105">
        <v>386.45299999999997</v>
      </c>
      <c r="Q8" s="158"/>
      <c r="R8" s="490"/>
    </row>
    <row r="9" spans="1:18" x14ac:dyDescent="0.25">
      <c r="B9" s="149" t="s">
        <v>48</v>
      </c>
      <c r="C9" s="98">
        <v>247.01599999999999</v>
      </c>
      <c r="D9" s="98">
        <v>83.662999999999997</v>
      </c>
      <c r="E9" s="98">
        <v>68.480999999999995</v>
      </c>
      <c r="F9" s="98">
        <v>13.247</v>
      </c>
      <c r="G9" s="98">
        <v>1.2490000000000001</v>
      </c>
      <c r="H9" s="98">
        <v>400.40899999999999</v>
      </c>
      <c r="I9" s="98">
        <v>-5.806</v>
      </c>
      <c r="J9" s="98">
        <v>394.60300000000001</v>
      </c>
      <c r="K9" s="98">
        <v>103.777</v>
      </c>
      <c r="L9" s="98">
        <v>498.38</v>
      </c>
      <c r="M9" s="98">
        <v>108.605</v>
      </c>
      <c r="N9" s="98">
        <v>0</v>
      </c>
      <c r="O9" s="98">
        <v>389.77499999999998</v>
      </c>
      <c r="P9" s="105">
        <v>382.791</v>
      </c>
      <c r="Q9" s="158"/>
      <c r="R9" s="490"/>
    </row>
    <row r="10" spans="1:18" x14ac:dyDescent="0.25">
      <c r="B10" s="149" t="s">
        <v>49</v>
      </c>
      <c r="C10" s="98">
        <v>247.047</v>
      </c>
      <c r="D10" s="98">
        <v>83.757000000000005</v>
      </c>
      <c r="E10" s="98">
        <v>65.661000000000001</v>
      </c>
      <c r="F10" s="98">
        <v>12.177</v>
      </c>
      <c r="G10" s="98">
        <v>0.52500000000000002</v>
      </c>
      <c r="H10" s="98">
        <v>396.99</v>
      </c>
      <c r="I10" s="98">
        <v>-3.24</v>
      </c>
      <c r="J10" s="98">
        <v>393.75</v>
      </c>
      <c r="K10" s="98">
        <v>101.78400000000001</v>
      </c>
      <c r="L10" s="98">
        <v>495.53399999999999</v>
      </c>
      <c r="M10" s="98">
        <v>106.383</v>
      </c>
      <c r="N10" s="98">
        <v>0</v>
      </c>
      <c r="O10" s="98">
        <v>389.15100000000001</v>
      </c>
      <c r="P10" s="105">
        <v>383.33300000000003</v>
      </c>
      <c r="Q10" s="158"/>
      <c r="R10" s="490"/>
    </row>
    <row r="11" spans="1:18" x14ac:dyDescent="0.25">
      <c r="B11" s="149" t="s">
        <v>50</v>
      </c>
      <c r="C11" s="98">
        <v>248.1</v>
      </c>
      <c r="D11" s="98">
        <v>85.713999999999999</v>
      </c>
      <c r="E11" s="98">
        <v>66.14</v>
      </c>
      <c r="F11" s="98">
        <v>13.441000000000001</v>
      </c>
      <c r="G11" s="98">
        <v>0.56699999999999995</v>
      </c>
      <c r="H11" s="98">
        <v>400.52100000000002</v>
      </c>
      <c r="I11" s="98">
        <v>-3.5</v>
      </c>
      <c r="J11" s="98">
        <v>397.02100000000002</v>
      </c>
      <c r="K11" s="98">
        <v>102.676</v>
      </c>
      <c r="L11" s="98">
        <v>499.697</v>
      </c>
      <c r="M11" s="98">
        <v>108.518</v>
      </c>
      <c r="N11" s="98">
        <v>0</v>
      </c>
      <c r="O11" s="98">
        <v>391.17899999999997</v>
      </c>
      <c r="P11" s="105">
        <v>392.017</v>
      </c>
      <c r="Q11" s="158"/>
      <c r="R11" s="490"/>
    </row>
    <row r="12" spans="1:18" x14ac:dyDescent="0.25">
      <c r="B12" s="149" t="s">
        <v>51</v>
      </c>
      <c r="C12" s="98">
        <v>248.74</v>
      </c>
      <c r="D12" s="98">
        <v>85.393000000000001</v>
      </c>
      <c r="E12" s="98">
        <v>64.643000000000001</v>
      </c>
      <c r="F12" s="98">
        <v>13.095000000000001</v>
      </c>
      <c r="G12" s="98">
        <v>-1.2E-2</v>
      </c>
      <c r="H12" s="98">
        <v>398.76400000000001</v>
      </c>
      <c r="I12" s="98">
        <v>-5.4119999999999999</v>
      </c>
      <c r="J12" s="98">
        <v>393.35199999999998</v>
      </c>
      <c r="K12" s="98">
        <v>108.239</v>
      </c>
      <c r="L12" s="98">
        <v>501.59100000000001</v>
      </c>
      <c r="M12" s="98">
        <v>112.291</v>
      </c>
      <c r="N12" s="98">
        <v>0</v>
      </c>
      <c r="O12" s="98">
        <v>389.3</v>
      </c>
      <c r="P12" s="105">
        <v>388.25200000000001</v>
      </c>
      <c r="Q12" s="158"/>
      <c r="R12" s="490"/>
    </row>
    <row r="13" spans="1:18" x14ac:dyDescent="0.25">
      <c r="B13" s="149" t="s">
        <v>52</v>
      </c>
      <c r="C13" s="98">
        <v>248.57599999999999</v>
      </c>
      <c r="D13" s="98">
        <v>86.36</v>
      </c>
      <c r="E13" s="98">
        <v>66.662000000000006</v>
      </c>
      <c r="F13" s="98">
        <v>13.45</v>
      </c>
      <c r="G13" s="98">
        <v>-0.25800000000000001</v>
      </c>
      <c r="H13" s="98">
        <v>401.34</v>
      </c>
      <c r="I13" s="98">
        <v>2.097</v>
      </c>
      <c r="J13" s="98">
        <v>403.43700000000001</v>
      </c>
      <c r="K13" s="98">
        <v>110.63</v>
      </c>
      <c r="L13" s="98">
        <v>514.06700000000001</v>
      </c>
      <c r="M13" s="98">
        <v>115.941</v>
      </c>
      <c r="N13" s="98">
        <v>0</v>
      </c>
      <c r="O13" s="98">
        <v>398.12599999999998</v>
      </c>
      <c r="P13" s="105">
        <v>398.27199999999999</v>
      </c>
      <c r="Q13" s="158"/>
      <c r="R13" s="490"/>
    </row>
    <row r="14" spans="1:18" x14ac:dyDescent="0.25">
      <c r="B14" s="149" t="s">
        <v>53</v>
      </c>
      <c r="C14" s="98">
        <v>257.23</v>
      </c>
      <c r="D14" s="98">
        <v>86.009</v>
      </c>
      <c r="E14" s="98">
        <v>65.37</v>
      </c>
      <c r="F14" s="98">
        <v>12.504</v>
      </c>
      <c r="G14" s="98">
        <v>-0.36199999999999999</v>
      </c>
      <c r="H14" s="98">
        <v>408.24700000000001</v>
      </c>
      <c r="I14" s="98">
        <v>-6.9000000000000006E-2</v>
      </c>
      <c r="J14" s="98">
        <v>408.178</v>
      </c>
      <c r="K14" s="98">
        <v>116.02200000000001</v>
      </c>
      <c r="L14" s="98">
        <v>524.20000000000005</v>
      </c>
      <c r="M14" s="98">
        <v>121.26300000000001</v>
      </c>
      <c r="N14" s="98">
        <v>0</v>
      </c>
      <c r="O14" s="98">
        <v>402.93700000000001</v>
      </c>
      <c r="P14" s="105">
        <v>403.38400000000001</v>
      </c>
      <c r="Q14" s="158"/>
      <c r="R14" s="490"/>
    </row>
    <row r="15" spans="1:18" x14ac:dyDescent="0.25">
      <c r="B15" s="149" t="s">
        <v>54</v>
      </c>
      <c r="C15" s="98">
        <v>259.625</v>
      </c>
      <c r="D15" s="98">
        <v>86.02</v>
      </c>
      <c r="E15" s="98">
        <v>67.39</v>
      </c>
      <c r="F15" s="98">
        <v>12.903</v>
      </c>
      <c r="G15" s="98">
        <v>0.443</v>
      </c>
      <c r="H15" s="98">
        <v>413.47800000000001</v>
      </c>
      <c r="I15" s="98">
        <v>0.51600000000000001</v>
      </c>
      <c r="J15" s="98">
        <v>413.99400000000003</v>
      </c>
      <c r="K15" s="98">
        <v>116.673</v>
      </c>
      <c r="L15" s="98">
        <v>530.66700000000003</v>
      </c>
      <c r="M15" s="98">
        <v>124.49</v>
      </c>
      <c r="N15" s="98">
        <v>0</v>
      </c>
      <c r="O15" s="98">
        <v>406.17700000000002</v>
      </c>
      <c r="P15" s="105">
        <v>405.649</v>
      </c>
      <c r="Q15" s="158"/>
      <c r="R15" s="490"/>
    </row>
    <row r="16" spans="1:18" x14ac:dyDescent="0.25">
      <c r="B16" s="149" t="s">
        <v>55</v>
      </c>
      <c r="C16" s="98">
        <v>261.58100000000002</v>
      </c>
      <c r="D16" s="98">
        <v>87.097999999999999</v>
      </c>
      <c r="E16" s="98">
        <v>68.691000000000003</v>
      </c>
      <c r="F16" s="98">
        <v>12.449</v>
      </c>
      <c r="G16" s="98">
        <v>0.57399999999999995</v>
      </c>
      <c r="H16" s="98">
        <v>417.94400000000002</v>
      </c>
      <c r="I16" s="98">
        <v>-2.532</v>
      </c>
      <c r="J16" s="98">
        <v>415.41199999999998</v>
      </c>
      <c r="K16" s="98">
        <v>121.17</v>
      </c>
      <c r="L16" s="98">
        <v>536.58199999999999</v>
      </c>
      <c r="M16" s="98">
        <v>127.983</v>
      </c>
      <c r="N16" s="98">
        <v>0</v>
      </c>
      <c r="O16" s="98">
        <v>408.59899999999999</v>
      </c>
      <c r="P16" s="105">
        <v>409.24099999999999</v>
      </c>
      <c r="Q16" s="158"/>
      <c r="R16" s="490"/>
    </row>
    <row r="17" spans="2:18" x14ac:dyDescent="0.25">
      <c r="B17" s="149" t="s">
        <v>56</v>
      </c>
      <c r="C17" s="98">
        <v>263.46300000000002</v>
      </c>
      <c r="D17" s="98">
        <v>88.983000000000004</v>
      </c>
      <c r="E17" s="98">
        <v>66.448999999999998</v>
      </c>
      <c r="F17" s="98">
        <v>13.282</v>
      </c>
      <c r="G17" s="98">
        <v>-1.6950000000000001</v>
      </c>
      <c r="H17" s="98">
        <v>417.2</v>
      </c>
      <c r="I17" s="98">
        <v>-1.069</v>
      </c>
      <c r="J17" s="98">
        <v>416.13099999999997</v>
      </c>
      <c r="K17" s="98">
        <v>128.95699999999999</v>
      </c>
      <c r="L17" s="98">
        <v>545.08799999999997</v>
      </c>
      <c r="M17" s="98">
        <v>128.56700000000001</v>
      </c>
      <c r="N17" s="98">
        <v>0</v>
      </c>
      <c r="O17" s="98">
        <v>416.52100000000002</v>
      </c>
      <c r="P17" s="105">
        <v>418.22500000000002</v>
      </c>
      <c r="Q17" s="158"/>
      <c r="R17" s="490"/>
    </row>
    <row r="18" spans="2:18" x14ac:dyDescent="0.25">
      <c r="B18" s="149" t="s">
        <v>57</v>
      </c>
      <c r="C18" s="98">
        <v>263.31700000000001</v>
      </c>
      <c r="D18" s="98">
        <v>85.343999999999994</v>
      </c>
      <c r="E18" s="98">
        <v>66.429000000000002</v>
      </c>
      <c r="F18" s="98">
        <v>11.32</v>
      </c>
      <c r="G18" s="98">
        <v>0.61899999999999999</v>
      </c>
      <c r="H18" s="98">
        <v>415.709</v>
      </c>
      <c r="I18" s="98">
        <v>3.8380000000000001</v>
      </c>
      <c r="J18" s="98">
        <v>419.54700000000003</v>
      </c>
      <c r="K18" s="98">
        <v>129.47300000000001</v>
      </c>
      <c r="L18" s="98">
        <v>549.02</v>
      </c>
      <c r="M18" s="98">
        <v>134.97999999999999</v>
      </c>
      <c r="N18" s="98">
        <v>0</v>
      </c>
      <c r="O18" s="98">
        <v>414.04</v>
      </c>
      <c r="P18" s="105">
        <v>418.851</v>
      </c>
      <c r="Q18" s="158"/>
      <c r="R18" s="490"/>
    </row>
    <row r="19" spans="2:18" x14ac:dyDescent="0.25">
      <c r="B19" s="149" t="s">
        <v>58</v>
      </c>
      <c r="C19" s="98">
        <v>265.67700000000002</v>
      </c>
      <c r="D19" s="98">
        <v>86</v>
      </c>
      <c r="E19" s="98">
        <v>68.244</v>
      </c>
      <c r="F19" s="98">
        <v>11.744999999999999</v>
      </c>
      <c r="G19" s="98">
        <v>1.627</v>
      </c>
      <c r="H19" s="98">
        <v>421.548</v>
      </c>
      <c r="I19" s="98">
        <v>1.7250000000000001</v>
      </c>
      <c r="J19" s="98">
        <v>423.27300000000002</v>
      </c>
      <c r="K19" s="98">
        <v>130.93600000000001</v>
      </c>
      <c r="L19" s="98">
        <v>554.20899999999995</v>
      </c>
      <c r="M19" s="98">
        <v>136.09</v>
      </c>
      <c r="N19" s="98">
        <v>0</v>
      </c>
      <c r="O19" s="98">
        <v>418.11900000000003</v>
      </c>
      <c r="P19" s="105">
        <v>417.66899999999998</v>
      </c>
      <c r="Q19" s="158"/>
      <c r="R19" s="490"/>
    </row>
    <row r="20" spans="2:18" x14ac:dyDescent="0.25">
      <c r="B20" s="149" t="s">
        <v>59</v>
      </c>
      <c r="C20" s="98">
        <v>267.85000000000002</v>
      </c>
      <c r="D20" s="98">
        <v>87.171999999999997</v>
      </c>
      <c r="E20" s="98">
        <v>69.093999999999994</v>
      </c>
      <c r="F20" s="98">
        <v>11.486000000000001</v>
      </c>
      <c r="G20" s="98">
        <v>0.498</v>
      </c>
      <c r="H20" s="98">
        <v>424.61399999999998</v>
      </c>
      <c r="I20" s="98">
        <v>-0.35699999999999998</v>
      </c>
      <c r="J20" s="98">
        <v>424.25700000000001</v>
      </c>
      <c r="K20" s="98">
        <v>132.74100000000001</v>
      </c>
      <c r="L20" s="98">
        <v>556.99800000000005</v>
      </c>
      <c r="M20" s="98">
        <v>135.733</v>
      </c>
      <c r="N20" s="98">
        <v>0</v>
      </c>
      <c r="O20" s="98">
        <v>421.26499999999999</v>
      </c>
      <c r="P20" s="105">
        <v>422.14499999999998</v>
      </c>
      <c r="Q20" s="158"/>
      <c r="R20" s="490"/>
    </row>
    <row r="21" spans="2:18" x14ac:dyDescent="0.25">
      <c r="B21" s="149" t="s">
        <v>60</v>
      </c>
      <c r="C21" s="98">
        <v>268.98399999999998</v>
      </c>
      <c r="D21" s="98">
        <v>90.614999999999995</v>
      </c>
      <c r="E21" s="98">
        <v>70.629000000000005</v>
      </c>
      <c r="F21" s="98">
        <v>11.576000000000001</v>
      </c>
      <c r="G21" s="98">
        <v>-1.1870000000000001</v>
      </c>
      <c r="H21" s="98">
        <v>429.041</v>
      </c>
      <c r="I21" s="98">
        <v>-2.3889999999999998</v>
      </c>
      <c r="J21" s="98">
        <v>426.65199999999999</v>
      </c>
      <c r="K21" s="98">
        <v>136.13300000000001</v>
      </c>
      <c r="L21" s="98">
        <v>562.78499999999997</v>
      </c>
      <c r="M21" s="98">
        <v>136.13200000000001</v>
      </c>
      <c r="N21" s="98">
        <v>0</v>
      </c>
      <c r="O21" s="98">
        <v>426.65300000000002</v>
      </c>
      <c r="P21" s="105">
        <v>424.17899999999997</v>
      </c>
      <c r="Q21" s="158"/>
      <c r="R21" s="490"/>
    </row>
    <row r="22" spans="2:18" x14ac:dyDescent="0.25">
      <c r="B22" s="149" t="s">
        <v>61</v>
      </c>
      <c r="C22" s="98">
        <v>273.05399999999997</v>
      </c>
      <c r="D22" s="98">
        <v>86.841999999999999</v>
      </c>
      <c r="E22" s="98">
        <v>68.944999999999993</v>
      </c>
      <c r="F22" s="98">
        <v>11.781000000000001</v>
      </c>
      <c r="G22" s="98">
        <v>0.87</v>
      </c>
      <c r="H22" s="98">
        <v>429.71100000000001</v>
      </c>
      <c r="I22" s="98">
        <v>4.7560000000000002</v>
      </c>
      <c r="J22" s="98">
        <v>434.46699999999998</v>
      </c>
      <c r="K22" s="98">
        <v>129.17099999999999</v>
      </c>
      <c r="L22" s="98">
        <v>563.63800000000003</v>
      </c>
      <c r="M22" s="98">
        <v>136.94</v>
      </c>
      <c r="N22" s="98">
        <v>0</v>
      </c>
      <c r="O22" s="98">
        <v>426.69799999999998</v>
      </c>
      <c r="P22" s="105">
        <v>423.036</v>
      </c>
      <c r="Q22" s="158"/>
      <c r="R22" s="490"/>
    </row>
    <row r="23" spans="2:18" x14ac:dyDescent="0.25">
      <c r="B23" s="149" t="s">
        <v>62</v>
      </c>
      <c r="C23" s="98">
        <v>275.63299999999998</v>
      </c>
      <c r="D23" s="98">
        <v>87.802000000000007</v>
      </c>
      <c r="E23" s="98">
        <v>68.802000000000007</v>
      </c>
      <c r="F23" s="98">
        <v>11.122999999999999</v>
      </c>
      <c r="G23" s="98">
        <v>0.35599999999999998</v>
      </c>
      <c r="H23" s="98">
        <v>432.59300000000002</v>
      </c>
      <c r="I23" s="98">
        <v>4.9349999999999996</v>
      </c>
      <c r="J23" s="98">
        <v>437.52800000000002</v>
      </c>
      <c r="K23" s="98">
        <v>131.25899999999999</v>
      </c>
      <c r="L23" s="98">
        <v>568.78700000000003</v>
      </c>
      <c r="M23" s="98">
        <v>135.5</v>
      </c>
      <c r="N23" s="98">
        <v>0</v>
      </c>
      <c r="O23" s="98">
        <v>433.28699999999998</v>
      </c>
      <c r="P23" s="105">
        <v>429.84</v>
      </c>
      <c r="Q23" s="158"/>
      <c r="R23" s="490"/>
    </row>
    <row r="24" spans="2:18" x14ac:dyDescent="0.25">
      <c r="B24" s="149" t="s">
        <v>63</v>
      </c>
      <c r="C24" s="98">
        <v>281.54599999999999</v>
      </c>
      <c r="D24" s="98">
        <v>89.596000000000004</v>
      </c>
      <c r="E24" s="98">
        <v>71.783000000000001</v>
      </c>
      <c r="F24" s="98">
        <v>11.04</v>
      </c>
      <c r="G24" s="98">
        <v>0.17799999999999999</v>
      </c>
      <c r="H24" s="98">
        <v>443.10300000000001</v>
      </c>
      <c r="I24" s="98">
        <v>-3.3450000000000002</v>
      </c>
      <c r="J24" s="98">
        <v>439.75799999999998</v>
      </c>
      <c r="K24" s="98">
        <v>128.55000000000001</v>
      </c>
      <c r="L24" s="98">
        <v>568.30799999999999</v>
      </c>
      <c r="M24" s="98">
        <v>133.238</v>
      </c>
      <c r="N24" s="98">
        <v>0</v>
      </c>
      <c r="O24" s="98">
        <v>435.07</v>
      </c>
      <c r="P24" s="105">
        <v>428.69299999999998</v>
      </c>
      <c r="Q24" s="158"/>
      <c r="R24" s="490"/>
    </row>
    <row r="25" spans="2:18" x14ac:dyDescent="0.25">
      <c r="B25" s="149" t="s">
        <v>64</v>
      </c>
      <c r="C25" s="98">
        <v>282.19499999999999</v>
      </c>
      <c r="D25" s="98">
        <v>88.986999999999995</v>
      </c>
      <c r="E25" s="98">
        <v>71.180000000000007</v>
      </c>
      <c r="F25" s="98">
        <v>10.811</v>
      </c>
      <c r="G25" s="98">
        <v>0.89300000000000002</v>
      </c>
      <c r="H25" s="98">
        <v>443.255</v>
      </c>
      <c r="I25" s="98">
        <v>-1.1719999999999999</v>
      </c>
      <c r="J25" s="98">
        <v>442.08300000000003</v>
      </c>
      <c r="K25" s="98">
        <v>135.56</v>
      </c>
      <c r="L25" s="98">
        <v>577.64300000000003</v>
      </c>
      <c r="M25" s="98">
        <v>137.60499999999999</v>
      </c>
      <c r="N25" s="98">
        <v>0</v>
      </c>
      <c r="O25" s="98">
        <v>440.03800000000001</v>
      </c>
      <c r="P25" s="105">
        <v>429.16300000000001</v>
      </c>
      <c r="Q25" s="158"/>
      <c r="R25" s="490"/>
    </row>
    <row r="26" spans="2:18" x14ac:dyDescent="0.25">
      <c r="B26" s="149" t="s">
        <v>65</v>
      </c>
      <c r="C26" s="98">
        <v>286.04000000000002</v>
      </c>
      <c r="D26" s="98">
        <v>88.584000000000003</v>
      </c>
      <c r="E26" s="98">
        <v>73.405000000000001</v>
      </c>
      <c r="F26" s="98">
        <v>10.506</v>
      </c>
      <c r="G26" s="98">
        <v>3.3170000000000002</v>
      </c>
      <c r="H26" s="98">
        <v>451.346</v>
      </c>
      <c r="I26" s="98">
        <v>-1.1739999999999999</v>
      </c>
      <c r="J26" s="98">
        <v>450.17200000000003</v>
      </c>
      <c r="K26" s="98">
        <v>136.244</v>
      </c>
      <c r="L26" s="98">
        <v>586.41600000000005</v>
      </c>
      <c r="M26" s="98">
        <v>142.79</v>
      </c>
      <c r="N26" s="98">
        <v>0</v>
      </c>
      <c r="O26" s="98">
        <v>443.62599999999998</v>
      </c>
      <c r="P26" s="105">
        <v>438.99</v>
      </c>
      <c r="Q26" s="158"/>
      <c r="R26" s="490"/>
    </row>
    <row r="27" spans="2:18" x14ac:dyDescent="0.25">
      <c r="B27" s="149" t="s">
        <v>66</v>
      </c>
      <c r="C27" s="98">
        <v>289.67899999999997</v>
      </c>
      <c r="D27" s="98">
        <v>88.037000000000006</v>
      </c>
      <c r="E27" s="98">
        <v>76.152000000000001</v>
      </c>
      <c r="F27" s="98">
        <v>10.909000000000001</v>
      </c>
      <c r="G27" s="98">
        <v>-1.034</v>
      </c>
      <c r="H27" s="98">
        <v>452.834</v>
      </c>
      <c r="I27" s="98">
        <v>2.956</v>
      </c>
      <c r="J27" s="98">
        <v>455.79</v>
      </c>
      <c r="K27" s="98">
        <v>136.733</v>
      </c>
      <c r="L27" s="98">
        <v>592.52300000000002</v>
      </c>
      <c r="M27" s="98">
        <v>141.798</v>
      </c>
      <c r="N27" s="98">
        <v>0</v>
      </c>
      <c r="O27" s="98">
        <v>450.72500000000002</v>
      </c>
      <c r="P27" s="105">
        <v>442.69099999999997</v>
      </c>
      <c r="Q27" s="158"/>
      <c r="R27" s="490"/>
    </row>
    <row r="28" spans="2:18" x14ac:dyDescent="0.25">
      <c r="B28" s="149" t="s">
        <v>67</v>
      </c>
      <c r="C28" s="98">
        <v>290.37900000000002</v>
      </c>
      <c r="D28" s="98">
        <v>91.326999999999998</v>
      </c>
      <c r="E28" s="98">
        <v>76.152000000000001</v>
      </c>
      <c r="F28" s="98">
        <v>11.503</v>
      </c>
      <c r="G28" s="98">
        <v>3.9630000000000001</v>
      </c>
      <c r="H28" s="98">
        <v>461.82100000000003</v>
      </c>
      <c r="I28" s="98">
        <v>2.5409999999999999</v>
      </c>
      <c r="J28" s="98">
        <v>464.36200000000002</v>
      </c>
      <c r="K28" s="98">
        <v>131.899</v>
      </c>
      <c r="L28" s="98">
        <v>596.26099999999997</v>
      </c>
      <c r="M28" s="98">
        <v>141.578</v>
      </c>
      <c r="N28" s="98">
        <v>0</v>
      </c>
      <c r="O28" s="98">
        <v>454.68299999999999</v>
      </c>
      <c r="P28" s="105">
        <v>446.65899999999999</v>
      </c>
      <c r="Q28" s="158"/>
      <c r="R28" s="490"/>
    </row>
    <row r="29" spans="2:18" x14ac:dyDescent="0.25">
      <c r="B29" s="149" t="s">
        <v>68</v>
      </c>
      <c r="C29" s="98">
        <v>292.90499999999997</v>
      </c>
      <c r="D29" s="98">
        <v>92.350999999999999</v>
      </c>
      <c r="E29" s="98">
        <v>78.674000000000007</v>
      </c>
      <c r="F29" s="98">
        <v>13.004</v>
      </c>
      <c r="G29" s="98">
        <v>1.3580000000000001</v>
      </c>
      <c r="H29" s="98">
        <v>465.28800000000001</v>
      </c>
      <c r="I29" s="98">
        <v>1.907</v>
      </c>
      <c r="J29" s="98">
        <v>467.19499999999999</v>
      </c>
      <c r="K29" s="98">
        <v>133.47200000000001</v>
      </c>
      <c r="L29" s="98">
        <v>600.66700000000003</v>
      </c>
      <c r="M29" s="98">
        <v>139.98500000000001</v>
      </c>
      <c r="N29" s="98">
        <v>0</v>
      </c>
      <c r="O29" s="98">
        <v>460.68200000000002</v>
      </c>
      <c r="P29" s="105">
        <v>454.822</v>
      </c>
      <c r="Q29" s="158"/>
      <c r="R29" s="490"/>
    </row>
    <row r="30" spans="2:18" x14ac:dyDescent="0.25">
      <c r="B30" s="149" t="s">
        <v>69</v>
      </c>
      <c r="C30" s="98">
        <v>297.00099999999998</v>
      </c>
      <c r="D30" s="98">
        <v>90.36</v>
      </c>
      <c r="E30" s="98">
        <v>79.384</v>
      </c>
      <c r="F30" s="98">
        <v>11.787000000000001</v>
      </c>
      <c r="G30" s="98">
        <v>-2.42</v>
      </c>
      <c r="H30" s="98">
        <v>464.32499999999999</v>
      </c>
      <c r="I30" s="98">
        <v>5.4169999999999998</v>
      </c>
      <c r="J30" s="98">
        <v>469.74200000000002</v>
      </c>
      <c r="K30" s="98">
        <v>133.673</v>
      </c>
      <c r="L30" s="98">
        <v>603.41499999999996</v>
      </c>
      <c r="M30" s="98">
        <v>138.74799999999999</v>
      </c>
      <c r="N30" s="98">
        <v>0</v>
      </c>
      <c r="O30" s="98">
        <v>464.66699999999997</v>
      </c>
      <c r="P30" s="105">
        <v>457.79599999999999</v>
      </c>
      <c r="Q30" s="158"/>
      <c r="R30" s="490"/>
    </row>
    <row r="31" spans="2:18" x14ac:dyDescent="0.25">
      <c r="B31" s="149" t="s">
        <v>70</v>
      </c>
      <c r="C31" s="98">
        <v>301.64600000000002</v>
      </c>
      <c r="D31" s="98">
        <v>92.771000000000001</v>
      </c>
      <c r="E31" s="98">
        <v>81.082999999999998</v>
      </c>
      <c r="F31" s="98">
        <v>12.331</v>
      </c>
      <c r="G31" s="98">
        <v>1.526</v>
      </c>
      <c r="H31" s="98">
        <v>477.02600000000001</v>
      </c>
      <c r="I31" s="98">
        <v>4.8250000000000002</v>
      </c>
      <c r="J31" s="98">
        <v>481.851</v>
      </c>
      <c r="K31" s="98">
        <v>132.94399999999999</v>
      </c>
      <c r="L31" s="98">
        <v>614.79499999999996</v>
      </c>
      <c r="M31" s="98">
        <v>140.68</v>
      </c>
      <c r="N31" s="98">
        <v>0</v>
      </c>
      <c r="O31" s="98">
        <v>474.11500000000001</v>
      </c>
      <c r="P31" s="105">
        <v>464.43799999999999</v>
      </c>
      <c r="Q31" s="158"/>
      <c r="R31" s="490"/>
    </row>
    <row r="32" spans="2:18" x14ac:dyDescent="0.25">
      <c r="B32" s="149" t="s">
        <v>71</v>
      </c>
      <c r="C32" s="98">
        <v>302.59100000000001</v>
      </c>
      <c r="D32" s="98">
        <v>92.766000000000005</v>
      </c>
      <c r="E32" s="98">
        <v>82.959000000000003</v>
      </c>
      <c r="F32" s="98">
        <v>13.085000000000001</v>
      </c>
      <c r="G32" s="98">
        <v>5.5529999999999999</v>
      </c>
      <c r="H32" s="98">
        <v>483.86900000000003</v>
      </c>
      <c r="I32" s="98">
        <v>5.3540000000000001</v>
      </c>
      <c r="J32" s="98">
        <v>489.22300000000001</v>
      </c>
      <c r="K32" s="98">
        <v>134.905</v>
      </c>
      <c r="L32" s="98">
        <v>624.12800000000004</v>
      </c>
      <c r="M32" s="98">
        <v>148.52600000000001</v>
      </c>
      <c r="N32" s="98">
        <v>0</v>
      </c>
      <c r="O32" s="98">
        <v>475.60199999999998</v>
      </c>
      <c r="P32" s="105">
        <v>464.738</v>
      </c>
      <c r="Q32" s="158"/>
      <c r="R32" s="490"/>
    </row>
    <row r="33" spans="2:18" x14ac:dyDescent="0.25">
      <c r="B33" s="149" t="s">
        <v>72</v>
      </c>
      <c r="C33" s="98">
        <v>302.548</v>
      </c>
      <c r="D33" s="98">
        <v>93.100999999999999</v>
      </c>
      <c r="E33" s="98">
        <v>86.082999999999998</v>
      </c>
      <c r="F33" s="98">
        <v>13.491</v>
      </c>
      <c r="G33" s="98">
        <v>2.4430000000000001</v>
      </c>
      <c r="H33" s="98">
        <v>484.17500000000001</v>
      </c>
      <c r="I33" s="98">
        <v>3.8090000000000002</v>
      </c>
      <c r="J33" s="98">
        <v>487.98399999999998</v>
      </c>
      <c r="K33" s="98">
        <v>133.63</v>
      </c>
      <c r="L33" s="98">
        <v>621.61400000000003</v>
      </c>
      <c r="M33" s="98">
        <v>143.59800000000001</v>
      </c>
      <c r="N33" s="98">
        <v>0</v>
      </c>
      <c r="O33" s="98">
        <v>478.01600000000002</v>
      </c>
      <c r="P33" s="105">
        <v>467.99700000000001</v>
      </c>
      <c r="Q33" s="158"/>
      <c r="R33" s="490"/>
    </row>
    <row r="34" spans="2:18" x14ac:dyDescent="0.25">
      <c r="B34" s="149" t="s">
        <v>73</v>
      </c>
      <c r="C34" s="98">
        <v>304.72399999999999</v>
      </c>
      <c r="D34" s="98">
        <v>92.185000000000002</v>
      </c>
      <c r="E34" s="98">
        <v>86.492000000000004</v>
      </c>
      <c r="F34" s="98">
        <v>13.122</v>
      </c>
      <c r="G34" s="98">
        <v>0.153</v>
      </c>
      <c r="H34" s="98">
        <v>483.55399999999997</v>
      </c>
      <c r="I34" s="98">
        <v>-1.4910000000000001</v>
      </c>
      <c r="J34" s="98">
        <v>482.06299999999999</v>
      </c>
      <c r="K34" s="98">
        <v>137.49700000000001</v>
      </c>
      <c r="L34" s="98">
        <v>619.55999999999995</v>
      </c>
      <c r="M34" s="98">
        <v>140.178</v>
      </c>
      <c r="N34" s="98">
        <v>0</v>
      </c>
      <c r="O34" s="98">
        <v>479.38200000000001</v>
      </c>
      <c r="P34" s="105">
        <v>473.79</v>
      </c>
      <c r="Q34" s="158"/>
      <c r="R34" s="490"/>
    </row>
    <row r="35" spans="2:18" x14ac:dyDescent="0.25">
      <c r="B35" s="149" t="s">
        <v>74</v>
      </c>
      <c r="C35" s="98">
        <v>309.13299999999998</v>
      </c>
      <c r="D35" s="98">
        <v>93.992999999999995</v>
      </c>
      <c r="E35" s="98">
        <v>85.637</v>
      </c>
      <c r="F35" s="98">
        <v>12.513999999999999</v>
      </c>
      <c r="G35" s="98">
        <v>0.36899999999999999</v>
      </c>
      <c r="H35" s="98">
        <v>489.13200000000001</v>
      </c>
      <c r="I35" s="98">
        <v>0.72</v>
      </c>
      <c r="J35" s="98">
        <v>489.85199999999998</v>
      </c>
      <c r="K35" s="98">
        <v>130.99299999999999</v>
      </c>
      <c r="L35" s="98">
        <v>620.84500000000003</v>
      </c>
      <c r="M35" s="98">
        <v>138.155</v>
      </c>
      <c r="N35" s="98">
        <v>0</v>
      </c>
      <c r="O35" s="98">
        <v>482.69</v>
      </c>
      <c r="P35" s="105">
        <v>474.274</v>
      </c>
      <c r="Q35" s="158"/>
      <c r="R35" s="490"/>
    </row>
    <row r="36" spans="2:18" x14ac:dyDescent="0.25">
      <c r="B36" s="149" t="s">
        <v>75</v>
      </c>
      <c r="C36" s="98">
        <v>309.05399999999997</v>
      </c>
      <c r="D36" s="98">
        <v>93.421000000000006</v>
      </c>
      <c r="E36" s="98">
        <v>87.866</v>
      </c>
      <c r="F36" s="98">
        <v>12.510999999999999</v>
      </c>
      <c r="G36" s="98">
        <v>-2.1549999999999998</v>
      </c>
      <c r="H36" s="98">
        <v>488.18599999999998</v>
      </c>
      <c r="I36" s="98">
        <v>6.2850000000000001</v>
      </c>
      <c r="J36" s="98">
        <v>494.471</v>
      </c>
      <c r="K36" s="98">
        <v>135.393</v>
      </c>
      <c r="L36" s="98">
        <v>629.86400000000003</v>
      </c>
      <c r="M36" s="98">
        <v>141.93600000000001</v>
      </c>
      <c r="N36" s="98">
        <v>0</v>
      </c>
      <c r="O36" s="98">
        <v>487.928</v>
      </c>
      <c r="P36" s="105">
        <v>470.18599999999998</v>
      </c>
      <c r="Q36" s="158"/>
      <c r="R36" s="490"/>
    </row>
    <row r="37" spans="2:18" x14ac:dyDescent="0.25">
      <c r="B37" s="149" t="s">
        <v>76</v>
      </c>
      <c r="C37" s="98">
        <v>315.33199999999999</v>
      </c>
      <c r="D37" s="98">
        <v>95.007000000000005</v>
      </c>
      <c r="E37" s="98">
        <v>89.581000000000003</v>
      </c>
      <c r="F37" s="98">
        <v>11.273</v>
      </c>
      <c r="G37" s="98">
        <v>0.78200000000000003</v>
      </c>
      <c r="H37" s="98">
        <v>500.702</v>
      </c>
      <c r="I37" s="98">
        <v>-0.67900000000000005</v>
      </c>
      <c r="J37" s="98">
        <v>500.02300000000002</v>
      </c>
      <c r="K37" s="98">
        <v>138.09700000000001</v>
      </c>
      <c r="L37" s="98">
        <v>638.12</v>
      </c>
      <c r="M37" s="98">
        <v>145.476</v>
      </c>
      <c r="N37" s="98">
        <v>0</v>
      </c>
      <c r="O37" s="98">
        <v>492.64400000000001</v>
      </c>
      <c r="P37" s="105">
        <v>477.84</v>
      </c>
      <c r="Q37" s="158"/>
      <c r="R37" s="490"/>
    </row>
    <row r="38" spans="2:18" x14ac:dyDescent="0.25">
      <c r="B38" s="149" t="s">
        <v>77</v>
      </c>
      <c r="C38" s="98">
        <v>319.20699999999999</v>
      </c>
      <c r="D38" s="98">
        <v>94.775000000000006</v>
      </c>
      <c r="E38" s="98">
        <v>92.349000000000004</v>
      </c>
      <c r="F38" s="98">
        <v>13.013</v>
      </c>
      <c r="G38" s="98">
        <v>-0.71499999999999997</v>
      </c>
      <c r="H38" s="98">
        <v>505.61599999999999</v>
      </c>
      <c r="I38" s="98">
        <v>-3.077</v>
      </c>
      <c r="J38" s="98">
        <v>502.53899999999999</v>
      </c>
      <c r="K38" s="98">
        <v>144.13</v>
      </c>
      <c r="L38" s="98">
        <v>646.66899999999998</v>
      </c>
      <c r="M38" s="98">
        <v>149.613</v>
      </c>
      <c r="N38" s="98">
        <v>0</v>
      </c>
      <c r="O38" s="98">
        <v>497.05599999999998</v>
      </c>
      <c r="P38" s="105">
        <v>483.065</v>
      </c>
      <c r="Q38" s="158"/>
      <c r="R38" s="490"/>
    </row>
    <row r="39" spans="2:18" x14ac:dyDescent="0.25">
      <c r="B39" s="149" t="s">
        <v>78</v>
      </c>
      <c r="C39" s="98">
        <v>324.166</v>
      </c>
      <c r="D39" s="98">
        <v>95.489000000000004</v>
      </c>
      <c r="E39" s="98">
        <v>95.998000000000005</v>
      </c>
      <c r="F39" s="98">
        <v>13.601000000000001</v>
      </c>
      <c r="G39" s="98">
        <v>3.0819999999999999</v>
      </c>
      <c r="H39" s="98">
        <v>518.73500000000001</v>
      </c>
      <c r="I39" s="98">
        <v>1.57</v>
      </c>
      <c r="J39" s="98">
        <v>520.30499999999995</v>
      </c>
      <c r="K39" s="98">
        <v>145.18899999999999</v>
      </c>
      <c r="L39" s="98">
        <v>665.49400000000003</v>
      </c>
      <c r="M39" s="98">
        <v>161.12100000000001</v>
      </c>
      <c r="N39" s="98">
        <v>0</v>
      </c>
      <c r="O39" s="98">
        <v>504.37299999999999</v>
      </c>
      <c r="P39" s="105">
        <v>494.07799999999997</v>
      </c>
      <c r="Q39" s="158"/>
      <c r="R39" s="490"/>
    </row>
    <row r="40" spans="2:18" x14ac:dyDescent="0.25">
      <c r="B40" s="149" t="s">
        <v>79</v>
      </c>
      <c r="C40" s="98">
        <v>326.33100000000002</v>
      </c>
      <c r="D40" s="98">
        <v>96.061000000000007</v>
      </c>
      <c r="E40" s="98">
        <v>94.334000000000003</v>
      </c>
      <c r="F40" s="98">
        <v>13.468999999999999</v>
      </c>
      <c r="G40" s="98">
        <v>-1.8080000000000001</v>
      </c>
      <c r="H40" s="98">
        <v>514.91800000000001</v>
      </c>
      <c r="I40" s="98">
        <v>1.38</v>
      </c>
      <c r="J40" s="98">
        <v>516.298</v>
      </c>
      <c r="K40" s="98">
        <v>155.197</v>
      </c>
      <c r="L40" s="98">
        <v>671.495</v>
      </c>
      <c r="M40" s="98">
        <v>160.81299999999999</v>
      </c>
      <c r="N40" s="98">
        <v>0</v>
      </c>
      <c r="O40" s="98">
        <v>510.68200000000002</v>
      </c>
      <c r="P40" s="105">
        <v>503.03899999999999</v>
      </c>
      <c r="Q40" s="158"/>
      <c r="R40" s="490"/>
    </row>
    <row r="41" spans="2:18" x14ac:dyDescent="0.25">
      <c r="B41" s="149" t="s">
        <v>80</v>
      </c>
      <c r="C41" s="98">
        <v>329.53899999999999</v>
      </c>
      <c r="D41" s="98">
        <v>96.748000000000005</v>
      </c>
      <c r="E41" s="98">
        <v>95.611999999999995</v>
      </c>
      <c r="F41" s="98">
        <v>12.843</v>
      </c>
      <c r="G41" s="98">
        <v>-0.76300000000000001</v>
      </c>
      <c r="H41" s="98">
        <v>521.13599999999997</v>
      </c>
      <c r="I41" s="98">
        <v>2.1190000000000002</v>
      </c>
      <c r="J41" s="98">
        <v>523.255</v>
      </c>
      <c r="K41" s="98">
        <v>158.87799999999999</v>
      </c>
      <c r="L41" s="98">
        <v>682.13300000000004</v>
      </c>
      <c r="M41" s="98">
        <v>164.827</v>
      </c>
      <c r="N41" s="98">
        <v>0</v>
      </c>
      <c r="O41" s="98">
        <v>517.30600000000004</v>
      </c>
      <c r="P41" s="105">
        <v>512.79899999999998</v>
      </c>
      <c r="Q41" s="158"/>
      <c r="R41" s="490"/>
    </row>
    <row r="42" spans="2:18" x14ac:dyDescent="0.25">
      <c r="B42" s="149" t="s">
        <v>81</v>
      </c>
      <c r="C42" s="98">
        <v>331.59800000000001</v>
      </c>
      <c r="D42" s="98">
        <v>96.055999999999997</v>
      </c>
      <c r="E42" s="98">
        <v>98.962999999999994</v>
      </c>
      <c r="F42" s="98">
        <v>15.031000000000001</v>
      </c>
      <c r="G42" s="98">
        <v>0.29799999999999999</v>
      </c>
      <c r="H42" s="98">
        <v>526.91499999999996</v>
      </c>
      <c r="I42" s="98">
        <v>2.218</v>
      </c>
      <c r="J42" s="98">
        <v>529.13300000000004</v>
      </c>
      <c r="K42" s="98">
        <v>161.673</v>
      </c>
      <c r="L42" s="98">
        <v>690.80600000000004</v>
      </c>
      <c r="M42" s="98">
        <v>169.19</v>
      </c>
      <c r="N42" s="98">
        <v>0</v>
      </c>
      <c r="O42" s="98">
        <v>521.61599999999999</v>
      </c>
      <c r="P42" s="105">
        <v>513.45299999999997</v>
      </c>
      <c r="Q42" s="158"/>
      <c r="R42" s="490"/>
    </row>
    <row r="43" spans="2:18" x14ac:dyDescent="0.25">
      <c r="B43" s="149" t="s">
        <v>82</v>
      </c>
      <c r="C43" s="98">
        <v>335.02800000000002</v>
      </c>
      <c r="D43" s="98">
        <v>96.652000000000001</v>
      </c>
      <c r="E43" s="98">
        <v>100.236</v>
      </c>
      <c r="F43" s="98">
        <v>14.706</v>
      </c>
      <c r="G43" s="98">
        <v>0.20300000000000001</v>
      </c>
      <c r="H43" s="98">
        <v>532.11900000000003</v>
      </c>
      <c r="I43" s="98">
        <v>-0.33900000000000002</v>
      </c>
      <c r="J43" s="98">
        <v>531.78</v>
      </c>
      <c r="K43" s="98">
        <v>165.01900000000001</v>
      </c>
      <c r="L43" s="98">
        <v>696.79899999999998</v>
      </c>
      <c r="M43" s="98">
        <v>171.63800000000001</v>
      </c>
      <c r="N43" s="98">
        <v>0</v>
      </c>
      <c r="O43" s="98">
        <v>525.16099999999994</v>
      </c>
      <c r="P43" s="105">
        <v>520.35599999999999</v>
      </c>
      <c r="Q43" s="158"/>
      <c r="R43" s="490"/>
    </row>
    <row r="44" spans="2:18" x14ac:dyDescent="0.25">
      <c r="B44" s="149" t="s">
        <v>83</v>
      </c>
      <c r="C44" s="98">
        <v>338.54399999999998</v>
      </c>
      <c r="D44" s="98">
        <v>97.875</v>
      </c>
      <c r="E44" s="98">
        <v>102.983</v>
      </c>
      <c r="F44" s="98">
        <v>14.994999999999999</v>
      </c>
      <c r="G44" s="98">
        <v>0.92600000000000005</v>
      </c>
      <c r="H44" s="98">
        <v>540.32799999999997</v>
      </c>
      <c r="I44" s="98">
        <v>-1.2210000000000001</v>
      </c>
      <c r="J44" s="98">
        <v>539.10699999999997</v>
      </c>
      <c r="K44" s="98">
        <v>164.02</v>
      </c>
      <c r="L44" s="98">
        <v>703.12699999999995</v>
      </c>
      <c r="M44" s="98">
        <v>169.988</v>
      </c>
      <c r="N44" s="98">
        <v>0</v>
      </c>
      <c r="O44" s="98">
        <v>533.13900000000001</v>
      </c>
      <c r="P44" s="105">
        <v>528.21100000000001</v>
      </c>
      <c r="Q44" s="158"/>
      <c r="R44" s="490"/>
    </row>
    <row r="45" spans="2:18" x14ac:dyDescent="0.25">
      <c r="B45" s="149" t="s">
        <v>84</v>
      </c>
      <c r="C45" s="98">
        <v>343.12900000000002</v>
      </c>
      <c r="D45" s="98">
        <v>98.460999999999999</v>
      </c>
      <c r="E45" s="98">
        <v>101.518</v>
      </c>
      <c r="F45" s="98">
        <v>14.726000000000001</v>
      </c>
      <c r="G45" s="98">
        <v>0.192</v>
      </c>
      <c r="H45" s="98">
        <v>543.29999999999995</v>
      </c>
      <c r="I45" s="98">
        <v>-1.627</v>
      </c>
      <c r="J45" s="98">
        <v>541.673</v>
      </c>
      <c r="K45" s="98">
        <v>167.58500000000001</v>
      </c>
      <c r="L45" s="98">
        <v>709.25800000000004</v>
      </c>
      <c r="M45" s="98">
        <v>174.095</v>
      </c>
      <c r="N45" s="98">
        <v>0</v>
      </c>
      <c r="O45" s="98">
        <v>535.16300000000001</v>
      </c>
      <c r="P45" s="105">
        <v>526.577</v>
      </c>
      <c r="Q45" s="158"/>
      <c r="R45" s="490"/>
    </row>
    <row r="46" spans="2:18" x14ac:dyDescent="0.25">
      <c r="B46" s="149" t="s">
        <v>85</v>
      </c>
      <c r="C46" s="98">
        <v>343.88600000000002</v>
      </c>
      <c r="D46" s="98">
        <v>98.819000000000003</v>
      </c>
      <c r="E46" s="98">
        <v>100.328</v>
      </c>
      <c r="F46" s="98">
        <v>13.891999999999999</v>
      </c>
      <c r="G46" s="98">
        <v>1.2529999999999999</v>
      </c>
      <c r="H46" s="98">
        <v>544.28599999999994</v>
      </c>
      <c r="I46" s="98">
        <v>1.23</v>
      </c>
      <c r="J46" s="98">
        <v>545.51599999999996</v>
      </c>
      <c r="K46" s="98">
        <v>173.05699999999999</v>
      </c>
      <c r="L46" s="98">
        <v>718.57299999999998</v>
      </c>
      <c r="M46" s="98">
        <v>177.85400000000001</v>
      </c>
      <c r="N46" s="98">
        <v>0</v>
      </c>
      <c r="O46" s="98">
        <v>540.71900000000005</v>
      </c>
      <c r="P46" s="105">
        <v>534.41700000000003</v>
      </c>
      <c r="Q46" s="158"/>
      <c r="R46" s="490"/>
    </row>
    <row r="47" spans="2:18" x14ac:dyDescent="0.25">
      <c r="B47" s="149" t="s">
        <v>86</v>
      </c>
      <c r="C47" s="98">
        <v>348.88600000000002</v>
      </c>
      <c r="D47" s="98">
        <v>99.552000000000007</v>
      </c>
      <c r="E47" s="98">
        <v>101.273</v>
      </c>
      <c r="F47" s="98">
        <v>14.925000000000001</v>
      </c>
      <c r="G47" s="98">
        <v>1.06</v>
      </c>
      <c r="H47" s="98">
        <v>550.77099999999996</v>
      </c>
      <c r="I47" s="98">
        <v>-1.37</v>
      </c>
      <c r="J47" s="98">
        <v>549.40099999999995</v>
      </c>
      <c r="K47" s="98">
        <v>175.87799999999999</v>
      </c>
      <c r="L47" s="98">
        <v>725.279</v>
      </c>
      <c r="M47" s="98">
        <v>180.119</v>
      </c>
      <c r="N47" s="98">
        <v>0</v>
      </c>
      <c r="O47" s="98">
        <v>545.16</v>
      </c>
      <c r="P47" s="105">
        <v>537.97699999999998</v>
      </c>
      <c r="Q47" s="158"/>
      <c r="R47" s="490"/>
    </row>
    <row r="48" spans="2:18" x14ac:dyDescent="0.25">
      <c r="B48" s="149" t="s">
        <v>87</v>
      </c>
      <c r="C48" s="98">
        <v>354.00700000000001</v>
      </c>
      <c r="D48" s="98">
        <v>100.98699999999999</v>
      </c>
      <c r="E48" s="98">
        <v>102.748</v>
      </c>
      <c r="F48" s="98">
        <v>14.842000000000001</v>
      </c>
      <c r="G48" s="98">
        <v>5.8999999999999997E-2</v>
      </c>
      <c r="H48" s="98">
        <v>557.80100000000004</v>
      </c>
      <c r="I48" s="98">
        <v>3.242</v>
      </c>
      <c r="J48" s="98">
        <v>561.04300000000001</v>
      </c>
      <c r="K48" s="98">
        <v>175.22</v>
      </c>
      <c r="L48" s="98">
        <v>736.26300000000003</v>
      </c>
      <c r="M48" s="98">
        <v>185.74600000000001</v>
      </c>
      <c r="N48" s="98">
        <v>0</v>
      </c>
      <c r="O48" s="98">
        <v>550.51700000000005</v>
      </c>
      <c r="P48" s="105">
        <v>543.33399999999995</v>
      </c>
      <c r="Q48" s="158"/>
      <c r="R48" s="490"/>
    </row>
    <row r="49" spans="2:18" x14ac:dyDescent="0.25">
      <c r="B49" s="149" t="s">
        <v>88</v>
      </c>
      <c r="C49" s="98">
        <v>353.76</v>
      </c>
      <c r="D49" s="98">
        <v>102.547</v>
      </c>
      <c r="E49" s="98">
        <v>106.276</v>
      </c>
      <c r="F49" s="98">
        <v>16.18</v>
      </c>
      <c r="G49" s="98">
        <v>11.33</v>
      </c>
      <c r="H49" s="98">
        <v>573.91300000000001</v>
      </c>
      <c r="I49" s="98">
        <v>5.4660000000000002</v>
      </c>
      <c r="J49" s="98">
        <v>579.37900000000002</v>
      </c>
      <c r="K49" s="98">
        <v>174.01900000000001</v>
      </c>
      <c r="L49" s="98">
        <v>753.39800000000002</v>
      </c>
      <c r="M49" s="98">
        <v>199.41399999999999</v>
      </c>
      <c r="N49" s="98">
        <v>0</v>
      </c>
      <c r="O49" s="98">
        <v>553.98400000000004</v>
      </c>
      <c r="P49" s="105">
        <v>553.41300000000001</v>
      </c>
      <c r="Q49" s="158"/>
      <c r="R49" s="490"/>
    </row>
    <row r="50" spans="2:18" x14ac:dyDescent="0.25">
      <c r="B50" s="149" t="s">
        <v>89</v>
      </c>
      <c r="C50" s="98">
        <v>356.42099999999999</v>
      </c>
      <c r="D50" s="98">
        <v>106.107</v>
      </c>
      <c r="E50" s="98">
        <v>106.02500000000001</v>
      </c>
      <c r="F50" s="98">
        <v>14.984999999999999</v>
      </c>
      <c r="G50" s="98">
        <v>1.8129999999999999</v>
      </c>
      <c r="H50" s="98">
        <v>570.36599999999999</v>
      </c>
      <c r="I50" s="98">
        <v>-0.10299999999999999</v>
      </c>
      <c r="J50" s="98">
        <v>570.26300000000003</v>
      </c>
      <c r="K50" s="98">
        <v>172.322</v>
      </c>
      <c r="L50" s="98">
        <v>742.58500000000004</v>
      </c>
      <c r="M50" s="98">
        <v>181.59</v>
      </c>
      <c r="N50" s="98">
        <v>0</v>
      </c>
      <c r="O50" s="98">
        <v>560.995</v>
      </c>
      <c r="P50" s="105">
        <v>563.64200000000005</v>
      </c>
      <c r="Q50" s="158"/>
      <c r="R50" s="490"/>
    </row>
    <row r="51" spans="2:18" x14ac:dyDescent="0.25">
      <c r="B51" s="149" t="s">
        <v>90</v>
      </c>
      <c r="C51" s="98">
        <v>357.90899999999999</v>
      </c>
      <c r="D51" s="98">
        <v>107.613</v>
      </c>
      <c r="E51" s="98">
        <v>106.964</v>
      </c>
      <c r="F51" s="98">
        <v>15.49</v>
      </c>
      <c r="G51" s="98">
        <v>1.353</v>
      </c>
      <c r="H51" s="98">
        <v>573.83900000000006</v>
      </c>
      <c r="I51" s="98">
        <v>-2.7160000000000002</v>
      </c>
      <c r="J51" s="98">
        <v>571.12300000000005</v>
      </c>
      <c r="K51" s="98">
        <v>183.49700000000001</v>
      </c>
      <c r="L51" s="98">
        <v>754.62</v>
      </c>
      <c r="M51" s="98">
        <v>187.16900000000001</v>
      </c>
      <c r="N51" s="98">
        <v>0</v>
      </c>
      <c r="O51" s="98">
        <v>567.45100000000002</v>
      </c>
      <c r="P51" s="105">
        <v>564.89099999999996</v>
      </c>
      <c r="Q51" s="158"/>
      <c r="R51" s="490"/>
    </row>
    <row r="52" spans="2:18" x14ac:dyDescent="0.25">
      <c r="B52" s="149" t="s">
        <v>91</v>
      </c>
      <c r="C52" s="98">
        <v>357.45400000000001</v>
      </c>
      <c r="D52" s="98">
        <v>109.432</v>
      </c>
      <c r="E52" s="98">
        <v>104.997</v>
      </c>
      <c r="F52" s="98">
        <v>15.590999999999999</v>
      </c>
      <c r="G52" s="98">
        <v>-11.914</v>
      </c>
      <c r="H52" s="98">
        <v>559.96900000000005</v>
      </c>
      <c r="I52" s="98">
        <v>-0.78600000000000003</v>
      </c>
      <c r="J52" s="98">
        <v>559.18299999999999</v>
      </c>
      <c r="K52" s="98">
        <v>188.92099999999999</v>
      </c>
      <c r="L52" s="98">
        <v>748.10400000000004</v>
      </c>
      <c r="M52" s="98">
        <v>177.57300000000001</v>
      </c>
      <c r="N52" s="98">
        <v>0</v>
      </c>
      <c r="O52" s="98">
        <v>570.53099999999995</v>
      </c>
      <c r="P52" s="105">
        <v>568.75599999999997</v>
      </c>
      <c r="Q52" s="158"/>
      <c r="R52" s="490"/>
    </row>
    <row r="53" spans="2:18" x14ac:dyDescent="0.25">
      <c r="B53" s="127" t="s">
        <v>92</v>
      </c>
      <c r="C53" s="98">
        <v>345.47</v>
      </c>
      <c r="D53" s="98">
        <v>108.89</v>
      </c>
      <c r="E53" s="98">
        <v>102.729</v>
      </c>
      <c r="F53" s="98">
        <v>14.808999999999999</v>
      </c>
      <c r="G53" s="98">
        <v>0.79</v>
      </c>
      <c r="H53" s="98">
        <v>557.87900000000002</v>
      </c>
      <c r="I53" s="98">
        <v>-0.90500000000000003</v>
      </c>
      <c r="J53" s="98">
        <v>556.97400000000005</v>
      </c>
      <c r="K53" s="98">
        <v>173.64699999999999</v>
      </c>
      <c r="L53" s="98">
        <v>730.62099999999998</v>
      </c>
      <c r="M53" s="98">
        <v>171.256</v>
      </c>
      <c r="N53" s="98">
        <v>0</v>
      </c>
      <c r="O53" s="98">
        <v>559.36500000000001</v>
      </c>
      <c r="P53" s="105">
        <v>550.59299999999996</v>
      </c>
      <c r="Q53" s="158"/>
      <c r="R53" s="490"/>
    </row>
    <row r="54" spans="2:18" x14ac:dyDescent="0.25">
      <c r="B54" s="127" t="s">
        <v>93</v>
      </c>
      <c r="C54" s="98">
        <v>266.63</v>
      </c>
      <c r="D54" s="98">
        <v>121.05</v>
      </c>
      <c r="E54" s="98">
        <v>84.421000000000006</v>
      </c>
      <c r="F54" s="98">
        <v>16.869</v>
      </c>
      <c r="G54" s="98">
        <v>-9.1370000000000005</v>
      </c>
      <c r="H54" s="98">
        <v>462.964</v>
      </c>
      <c r="I54" s="98">
        <v>-4.1260000000000003</v>
      </c>
      <c r="J54" s="98">
        <v>458.83800000000002</v>
      </c>
      <c r="K54" s="98">
        <v>149.42400000000001</v>
      </c>
      <c r="L54" s="98">
        <v>608.26199999999994</v>
      </c>
      <c r="M54" s="98">
        <v>127.035</v>
      </c>
      <c r="N54" s="98">
        <v>0</v>
      </c>
      <c r="O54" s="98">
        <v>481.22699999999998</v>
      </c>
      <c r="P54" s="105">
        <v>459.57299999999998</v>
      </c>
      <c r="Q54" s="158"/>
      <c r="R54" s="490"/>
    </row>
    <row r="55" spans="2:18" x14ac:dyDescent="0.25">
      <c r="B55" s="127" t="s">
        <v>94</v>
      </c>
      <c r="C55" s="98">
        <v>319.62400000000002</v>
      </c>
      <c r="D55" s="98">
        <v>120.735</v>
      </c>
      <c r="E55" s="98">
        <v>97.676000000000002</v>
      </c>
      <c r="F55" s="98">
        <v>16.934999999999999</v>
      </c>
      <c r="G55" s="98">
        <v>1.109</v>
      </c>
      <c r="H55" s="98">
        <v>539.14400000000001</v>
      </c>
      <c r="I55" s="98">
        <v>-0.73499999999999999</v>
      </c>
      <c r="J55" s="98">
        <v>538.40899999999999</v>
      </c>
      <c r="K55" s="98">
        <v>151.12299999999999</v>
      </c>
      <c r="L55" s="98">
        <v>689.53200000000004</v>
      </c>
      <c r="M55" s="98">
        <v>149.21299999999999</v>
      </c>
      <c r="N55" s="98">
        <v>0</v>
      </c>
      <c r="O55" s="98">
        <v>540.31899999999996</v>
      </c>
      <c r="P55" s="105">
        <v>534.17700000000002</v>
      </c>
      <c r="Q55" s="158"/>
      <c r="R55" s="490"/>
    </row>
    <row r="56" spans="2:18" x14ac:dyDescent="0.25">
      <c r="B56" s="127" t="s">
        <v>95</v>
      </c>
      <c r="C56" s="98">
        <v>314.685</v>
      </c>
      <c r="D56" s="98">
        <v>123.554</v>
      </c>
      <c r="E56" s="98">
        <v>102.333</v>
      </c>
      <c r="F56" s="98">
        <v>17.327999999999999</v>
      </c>
      <c r="G56" s="98">
        <v>7.4989999999999997</v>
      </c>
      <c r="H56" s="98">
        <v>548.07100000000003</v>
      </c>
      <c r="I56" s="98">
        <v>6.76</v>
      </c>
      <c r="J56" s="98">
        <v>554.83100000000002</v>
      </c>
      <c r="K56" s="98">
        <v>162.131</v>
      </c>
      <c r="L56" s="98">
        <v>716.96199999999999</v>
      </c>
      <c r="M56" s="98">
        <v>173.15299999999999</v>
      </c>
      <c r="N56" s="98">
        <v>0</v>
      </c>
      <c r="O56" s="98">
        <v>543.80899999999997</v>
      </c>
      <c r="P56" s="105">
        <v>535.404</v>
      </c>
      <c r="Q56" s="158"/>
      <c r="R56" s="490"/>
    </row>
    <row r="57" spans="2:18" x14ac:dyDescent="0.25">
      <c r="B57" s="127" t="s">
        <v>96</v>
      </c>
      <c r="C57" s="98">
        <v>305.93</v>
      </c>
      <c r="D57" s="98">
        <v>129.256</v>
      </c>
      <c r="E57" s="98">
        <v>100.598</v>
      </c>
      <c r="F57" s="98">
        <v>16.335999999999999</v>
      </c>
      <c r="G57" s="98">
        <v>8.42</v>
      </c>
      <c r="H57" s="98">
        <v>544.20399999999995</v>
      </c>
      <c r="I57" s="98">
        <v>0.84499999999999997</v>
      </c>
      <c r="J57" s="98">
        <v>545.04899999999998</v>
      </c>
      <c r="K57" s="98">
        <v>158.67400000000001</v>
      </c>
      <c r="L57" s="98">
        <v>703.72299999999996</v>
      </c>
      <c r="M57" s="98">
        <v>158.607</v>
      </c>
      <c r="N57" s="98">
        <v>0</v>
      </c>
      <c r="O57" s="98">
        <v>545.11599999999999</v>
      </c>
      <c r="P57" s="105">
        <v>545.34199999999998</v>
      </c>
      <c r="Q57" s="158"/>
      <c r="R57" s="490"/>
    </row>
    <row r="58" spans="2:18" x14ac:dyDescent="0.25">
      <c r="B58" s="127" t="s">
        <v>97</v>
      </c>
      <c r="C58" s="98">
        <v>342.39299999999997</v>
      </c>
      <c r="D58" s="98">
        <v>126.02</v>
      </c>
      <c r="E58" s="98">
        <v>104.73099999999999</v>
      </c>
      <c r="F58" s="98">
        <v>18.106999999999999</v>
      </c>
      <c r="G58" s="98">
        <v>-0.80700000000000005</v>
      </c>
      <c r="H58" s="98">
        <v>572.33699999999999</v>
      </c>
      <c r="I58" s="98">
        <v>-5.0629999999999997</v>
      </c>
      <c r="J58" s="98">
        <v>567.274</v>
      </c>
      <c r="K58" s="98">
        <v>169.96100000000001</v>
      </c>
      <c r="L58" s="98">
        <v>737.23500000000001</v>
      </c>
      <c r="M58" s="98">
        <v>160.71</v>
      </c>
      <c r="N58" s="98">
        <v>0</v>
      </c>
      <c r="O58" s="98">
        <v>576.52499999999998</v>
      </c>
      <c r="P58" s="105">
        <v>576.41800000000001</v>
      </c>
      <c r="Q58" s="158"/>
      <c r="R58" s="490"/>
    </row>
    <row r="59" spans="2:18" x14ac:dyDescent="0.25">
      <c r="B59" s="127" t="s">
        <v>98</v>
      </c>
      <c r="C59" s="98">
        <v>358.38600000000002</v>
      </c>
      <c r="D59" s="98">
        <v>126.002</v>
      </c>
      <c r="E59" s="98">
        <v>111.846</v>
      </c>
      <c r="F59" s="98">
        <v>18.715</v>
      </c>
      <c r="G59" s="98">
        <v>3.452</v>
      </c>
      <c r="H59" s="98">
        <v>599.68600000000004</v>
      </c>
      <c r="I59" s="98">
        <v>1.78</v>
      </c>
      <c r="J59" s="98">
        <v>601.46600000000001</v>
      </c>
      <c r="K59" s="98">
        <v>164.035</v>
      </c>
      <c r="L59" s="98">
        <v>765.50099999999998</v>
      </c>
      <c r="M59" s="98">
        <v>172.79400000000001</v>
      </c>
      <c r="N59" s="98">
        <v>0</v>
      </c>
      <c r="O59" s="98">
        <v>592.70699999999999</v>
      </c>
      <c r="P59" s="105">
        <v>591.18200000000002</v>
      </c>
      <c r="Q59" s="158"/>
      <c r="R59" s="490"/>
    </row>
    <row r="60" spans="2:18" x14ac:dyDescent="0.25">
      <c r="B60" s="127" t="s">
        <v>99</v>
      </c>
      <c r="C60" s="98">
        <v>367.46199999999999</v>
      </c>
      <c r="D60" s="98">
        <v>127.312</v>
      </c>
      <c r="E60" s="98">
        <v>113.366</v>
      </c>
      <c r="F60" s="98">
        <v>18.436</v>
      </c>
      <c r="G60" s="98">
        <v>-3.1640000000000001</v>
      </c>
      <c r="H60" s="98">
        <v>604.976</v>
      </c>
      <c r="I60" s="98">
        <v>2.948</v>
      </c>
      <c r="J60" s="98">
        <v>607.92399999999998</v>
      </c>
      <c r="K60" s="98">
        <v>187.62100000000001</v>
      </c>
      <c r="L60" s="98">
        <v>795.54499999999996</v>
      </c>
      <c r="M60" s="98">
        <v>187.24100000000001</v>
      </c>
      <c r="N60" s="98">
        <v>0</v>
      </c>
      <c r="O60" s="98">
        <v>608.30399999999997</v>
      </c>
      <c r="P60" s="105">
        <v>609.846</v>
      </c>
      <c r="Q60" s="158"/>
      <c r="R60" s="490"/>
    </row>
    <row r="61" spans="2:18" x14ac:dyDescent="0.25">
      <c r="B61" s="127" t="s">
        <v>100</v>
      </c>
      <c r="C61" s="98">
        <v>379.01499999999999</v>
      </c>
      <c r="D61" s="98">
        <v>134.03</v>
      </c>
      <c r="E61" s="98">
        <v>117.18</v>
      </c>
      <c r="F61" s="98">
        <v>19.254999999999999</v>
      </c>
      <c r="G61" s="98">
        <v>8.2379999999999995</v>
      </c>
      <c r="H61" s="98">
        <v>638.46299999999997</v>
      </c>
      <c r="I61" s="98">
        <v>9.9459999999999997</v>
      </c>
      <c r="J61" s="98">
        <v>648.40899999999999</v>
      </c>
      <c r="K61" s="98">
        <v>187.679</v>
      </c>
      <c r="L61" s="98">
        <v>836.08799999999997</v>
      </c>
      <c r="M61" s="98">
        <v>213.07400000000001</v>
      </c>
      <c r="N61" s="98">
        <v>0</v>
      </c>
      <c r="O61" s="98">
        <v>623.01400000000001</v>
      </c>
      <c r="P61" s="105">
        <v>617.91099999999994</v>
      </c>
      <c r="Q61" s="158"/>
      <c r="R61" s="490"/>
    </row>
    <row r="62" spans="2:18" x14ac:dyDescent="0.25">
      <c r="B62" s="127" t="s">
        <v>101</v>
      </c>
      <c r="C62" s="98">
        <v>399.44400000000002</v>
      </c>
      <c r="D62" s="98">
        <v>129.70400000000001</v>
      </c>
      <c r="E62" s="98">
        <v>120.88500000000001</v>
      </c>
      <c r="F62" s="98">
        <v>18.425000000000001</v>
      </c>
      <c r="G62" s="98">
        <v>2.226</v>
      </c>
      <c r="H62" s="98">
        <v>652.25900000000001</v>
      </c>
      <c r="I62" s="98">
        <v>5.5039999999999996</v>
      </c>
      <c r="J62" s="98">
        <v>657.76300000000003</v>
      </c>
      <c r="K62" s="98">
        <v>211.93899999999999</v>
      </c>
      <c r="L62" s="98">
        <v>869.702</v>
      </c>
      <c r="M62" s="98">
        <v>230.40899999999999</v>
      </c>
      <c r="N62" s="98">
        <v>0</v>
      </c>
      <c r="O62" s="98">
        <v>639.29300000000001</v>
      </c>
      <c r="P62" s="105">
        <v>648.00400000000002</v>
      </c>
      <c r="Q62" s="158"/>
      <c r="R62" s="490"/>
    </row>
    <row r="63" spans="2:18" x14ac:dyDescent="0.25">
      <c r="B63" s="127" t="s">
        <v>102</v>
      </c>
      <c r="C63" s="98">
        <v>406.589</v>
      </c>
      <c r="D63" s="98">
        <v>132.374</v>
      </c>
      <c r="E63" s="98">
        <v>125.15600000000001</v>
      </c>
      <c r="F63" s="98">
        <v>20.207999999999998</v>
      </c>
      <c r="G63" s="98">
        <v>-12.465999999999999</v>
      </c>
      <c r="H63" s="98">
        <v>651.65300000000002</v>
      </c>
      <c r="I63" s="98">
        <v>-6.46</v>
      </c>
      <c r="J63" s="98">
        <v>645.19299999999998</v>
      </c>
      <c r="K63" s="98">
        <v>235.34800000000001</v>
      </c>
      <c r="L63" s="98">
        <v>880.54100000000005</v>
      </c>
      <c r="M63" s="98">
        <v>230.30799999999999</v>
      </c>
      <c r="N63" s="98">
        <v>0</v>
      </c>
      <c r="O63" s="98">
        <v>650.23299999999995</v>
      </c>
      <c r="P63" s="105">
        <v>647.87800000000004</v>
      </c>
      <c r="Q63" s="158"/>
      <c r="R63" s="490"/>
    </row>
    <row r="64" spans="2:18" x14ac:dyDescent="0.25">
      <c r="B64" s="127" t="s">
        <v>103</v>
      </c>
      <c r="C64" s="98">
        <v>419.54599999999999</v>
      </c>
      <c r="D64" s="98">
        <v>134.471</v>
      </c>
      <c r="E64" s="98">
        <v>127.22799999999999</v>
      </c>
      <c r="F64" s="98">
        <v>21.056000000000001</v>
      </c>
      <c r="G64" s="98">
        <v>-17.942</v>
      </c>
      <c r="H64" s="98">
        <v>663.303</v>
      </c>
      <c r="I64" s="98">
        <v>-5.9720000000000004</v>
      </c>
      <c r="J64" s="98">
        <v>657.33100000000002</v>
      </c>
      <c r="K64" s="98">
        <v>244.155</v>
      </c>
      <c r="L64" s="98">
        <v>901.48599999999999</v>
      </c>
      <c r="M64" s="98">
        <v>233.077</v>
      </c>
      <c r="N64" s="98">
        <v>0</v>
      </c>
      <c r="O64" s="98">
        <v>668.40899999999999</v>
      </c>
      <c r="P64" s="105">
        <v>668.52200000000005</v>
      </c>
      <c r="Q64" s="158"/>
      <c r="R64" s="490"/>
    </row>
    <row r="65" spans="2:18" x14ac:dyDescent="0.25">
      <c r="B65" s="36" t="s">
        <v>104</v>
      </c>
      <c r="C65" s="98">
        <v>425.13600000000002</v>
      </c>
      <c r="D65" s="98">
        <v>135.232</v>
      </c>
      <c r="E65" s="98">
        <v>132.00200000000001</v>
      </c>
      <c r="F65" s="98">
        <v>22.754999999999999</v>
      </c>
      <c r="G65" s="98">
        <v>-5.952</v>
      </c>
      <c r="H65" s="98">
        <v>686.41800000000001</v>
      </c>
      <c r="I65" s="98">
        <v>-3.0819999999999999</v>
      </c>
      <c r="J65" s="98">
        <v>683.33600000000001</v>
      </c>
      <c r="K65" s="98">
        <v>227.33500000000001</v>
      </c>
      <c r="L65" s="98">
        <v>910.67100000000005</v>
      </c>
      <c r="M65" s="98">
        <v>231.477</v>
      </c>
      <c r="N65" s="98">
        <v>0</v>
      </c>
      <c r="O65" s="98">
        <v>679.19399999999996</v>
      </c>
      <c r="P65" s="105">
        <v>668.90300000000002</v>
      </c>
      <c r="Q65" s="158"/>
      <c r="R65" s="490"/>
    </row>
    <row r="66" spans="2:18" x14ac:dyDescent="0.25">
      <c r="B66" s="36" t="s">
        <v>105</v>
      </c>
      <c r="C66" s="98">
        <v>429.91199999999998</v>
      </c>
      <c r="D66" s="98">
        <v>142.59200000000001</v>
      </c>
      <c r="E66" s="98">
        <v>130.23699999999999</v>
      </c>
      <c r="F66" s="98">
        <v>20.843</v>
      </c>
      <c r="G66" s="98">
        <v>-3.8010000000000002</v>
      </c>
      <c r="H66" s="98">
        <v>698.94</v>
      </c>
      <c r="I66" s="98">
        <v>-0.29899999999999999</v>
      </c>
      <c r="J66" s="98">
        <v>698.64099999999996</v>
      </c>
      <c r="K66" s="98">
        <v>221.33</v>
      </c>
      <c r="L66" s="98">
        <v>919.971</v>
      </c>
      <c r="M66" s="98">
        <v>230.35300000000001</v>
      </c>
      <c r="N66" s="98">
        <v>0</v>
      </c>
      <c r="O66" s="98">
        <v>689.61800000000005</v>
      </c>
      <c r="P66" s="105">
        <v>669.26499999999999</v>
      </c>
      <c r="Q66" s="158"/>
      <c r="R66" s="490"/>
    </row>
    <row r="67" spans="2:18" x14ac:dyDescent="0.25">
      <c r="B67" s="36" t="s">
        <v>106</v>
      </c>
      <c r="C67" s="98">
        <v>426.84500000000003</v>
      </c>
      <c r="D67" s="98">
        <v>143.673</v>
      </c>
      <c r="E67" s="98">
        <v>128.511</v>
      </c>
      <c r="F67" s="98">
        <v>21.963999999999999</v>
      </c>
      <c r="G67" s="98">
        <v>-1.3819999999999999</v>
      </c>
      <c r="H67" s="98">
        <v>697.64700000000005</v>
      </c>
      <c r="I67" s="98">
        <v>2</v>
      </c>
      <c r="J67" s="98">
        <v>699.64700000000005</v>
      </c>
      <c r="K67" s="98">
        <v>215.46600000000001</v>
      </c>
      <c r="L67" s="98">
        <v>915.11300000000006</v>
      </c>
      <c r="M67" s="98">
        <v>222.131</v>
      </c>
      <c r="N67" s="98">
        <v>0</v>
      </c>
      <c r="O67" s="98">
        <v>692.98199999999997</v>
      </c>
      <c r="P67" s="105">
        <v>688.95299999999997</v>
      </c>
      <c r="Q67" s="158"/>
      <c r="R67" s="490"/>
    </row>
    <row r="68" spans="2:18" x14ac:dyDescent="0.25">
      <c r="B68" s="36" t="s">
        <v>107</v>
      </c>
      <c r="C68" s="98">
        <v>427.01</v>
      </c>
      <c r="D68" s="98">
        <v>145.87200000000001</v>
      </c>
      <c r="E68" s="98">
        <v>129.34100000000001</v>
      </c>
      <c r="F68" s="98">
        <v>22.67</v>
      </c>
      <c r="G68" s="98">
        <v>-2.2069999999999999</v>
      </c>
      <c r="H68" s="98">
        <v>700.01599999999996</v>
      </c>
      <c r="I68" s="98">
        <v>2.665</v>
      </c>
      <c r="J68" s="98">
        <v>702.68100000000004</v>
      </c>
      <c r="K68" s="98">
        <v>214.14699999999999</v>
      </c>
      <c r="L68" s="98">
        <v>916.82799999999997</v>
      </c>
      <c r="M68" s="98">
        <v>226.458</v>
      </c>
      <c r="N68" s="98">
        <v>0</v>
      </c>
      <c r="O68" s="98">
        <v>690.37</v>
      </c>
      <c r="P68" s="105">
        <v>679.09500000000003</v>
      </c>
      <c r="Q68" s="158"/>
      <c r="R68" s="490"/>
    </row>
    <row r="69" spans="2:18" x14ac:dyDescent="0.25">
      <c r="B69" s="36" t="s">
        <v>108</v>
      </c>
      <c r="C69" s="98">
        <v>433.43099999999998</v>
      </c>
      <c r="D69" s="98">
        <v>146.22300000000001</v>
      </c>
      <c r="E69" s="98">
        <v>131.99199999999999</v>
      </c>
      <c r="F69" s="98">
        <v>23.373999999999999</v>
      </c>
      <c r="G69" s="98">
        <v>-2.3610000000000002</v>
      </c>
      <c r="H69" s="98">
        <v>709.28499999999997</v>
      </c>
      <c r="I69" s="98">
        <v>1.284</v>
      </c>
      <c r="J69" s="98">
        <v>710.56899999999996</v>
      </c>
      <c r="K69" s="98">
        <v>218.375</v>
      </c>
      <c r="L69" s="98">
        <v>928.94399999999996</v>
      </c>
      <c r="M69" s="98">
        <v>222.63399999999999</v>
      </c>
      <c r="N69" s="98">
        <v>-0.253</v>
      </c>
      <c r="O69" s="98">
        <v>706.05700000000002</v>
      </c>
      <c r="P69" s="105">
        <v>695.47199999999998</v>
      </c>
      <c r="Q69" s="158"/>
      <c r="R69" s="490"/>
    </row>
    <row r="70" spans="2:18" x14ac:dyDescent="0.25">
      <c r="B70" s="36" t="s">
        <v>109</v>
      </c>
      <c r="C70" s="98">
        <v>436.16</v>
      </c>
      <c r="D70" s="98">
        <v>149.404</v>
      </c>
      <c r="E70" s="98">
        <v>133.65100000000001</v>
      </c>
      <c r="F70" s="98">
        <v>22.495000000000001</v>
      </c>
      <c r="G70" s="98">
        <v>6.952</v>
      </c>
      <c r="H70" s="98">
        <v>726.16700000000003</v>
      </c>
      <c r="I70" s="98">
        <v>3.5659999999999998</v>
      </c>
      <c r="J70" s="98">
        <v>729.73299999999995</v>
      </c>
      <c r="K70" s="98">
        <v>224.661</v>
      </c>
      <c r="L70" s="98">
        <v>954.39400000000001</v>
      </c>
      <c r="M70" s="98">
        <v>236.77</v>
      </c>
      <c r="N70" s="98">
        <v>-0.27200000000000002</v>
      </c>
      <c r="O70" s="98">
        <v>717.35199999999998</v>
      </c>
      <c r="P70" s="105">
        <v>708.83</v>
      </c>
      <c r="Q70" s="158"/>
      <c r="R70" s="490"/>
    </row>
    <row r="71" spans="2:18" x14ac:dyDescent="0.25">
      <c r="B71" s="36" t="s">
        <v>110</v>
      </c>
      <c r="C71" s="98">
        <v>440.75700000000001</v>
      </c>
      <c r="D71" s="98">
        <v>151.58799999999999</v>
      </c>
      <c r="E71" s="98">
        <v>137.66300000000001</v>
      </c>
      <c r="F71" s="98">
        <v>24.119</v>
      </c>
      <c r="G71" s="98">
        <v>-1.1879999999999999</v>
      </c>
      <c r="H71" s="98">
        <v>728.82</v>
      </c>
      <c r="I71" s="98">
        <v>0.64</v>
      </c>
      <c r="J71" s="98">
        <v>729.46</v>
      </c>
      <c r="K71" s="98">
        <v>225.73500000000001</v>
      </c>
      <c r="L71" s="98">
        <v>955.19500000000005</v>
      </c>
      <c r="M71" s="98">
        <v>225.40299999999999</v>
      </c>
      <c r="N71" s="98">
        <v>-0.59799999999999998</v>
      </c>
      <c r="O71" s="98">
        <v>729.19399999999996</v>
      </c>
      <c r="P71" s="105">
        <v>715.50199999999995</v>
      </c>
      <c r="Q71" s="158"/>
      <c r="R71" s="490"/>
    </row>
    <row r="72" spans="2:18" x14ac:dyDescent="0.25">
      <c r="B72" s="36" t="s">
        <v>111</v>
      </c>
      <c r="C72" s="98">
        <v>446.08499999999998</v>
      </c>
      <c r="D72" s="98">
        <v>156.91300000000001</v>
      </c>
      <c r="E72" s="98">
        <v>136.38999999999999</v>
      </c>
      <c r="F72" s="98">
        <v>23.95</v>
      </c>
      <c r="G72" s="98">
        <v>3.1139999999999999</v>
      </c>
      <c r="H72" s="98">
        <v>742.50199999999995</v>
      </c>
      <c r="I72" s="98">
        <v>1.716</v>
      </c>
      <c r="J72" s="98">
        <v>744.21799999999996</v>
      </c>
      <c r="K72" s="98">
        <v>229.14500000000001</v>
      </c>
      <c r="L72" s="98">
        <v>973.36300000000006</v>
      </c>
      <c r="M72" s="98">
        <v>234.69800000000001</v>
      </c>
      <c r="N72" s="98">
        <v>-0.60399999999999998</v>
      </c>
      <c r="O72" s="98">
        <v>738.06100000000004</v>
      </c>
      <c r="P72" s="105">
        <v>723.48199999999997</v>
      </c>
      <c r="Q72" s="158"/>
      <c r="R72" s="490"/>
    </row>
    <row r="73" spans="2:18" x14ac:dyDescent="0.25">
      <c r="B73" s="36" t="s">
        <v>112</v>
      </c>
      <c r="C73" s="98">
        <v>453.721</v>
      </c>
      <c r="D73" s="98">
        <v>157.155</v>
      </c>
      <c r="E73" s="98">
        <v>140.64099999999999</v>
      </c>
      <c r="F73" s="98">
        <v>24.401</v>
      </c>
      <c r="G73" s="98">
        <v>5.5679999999999996</v>
      </c>
      <c r="H73" s="98">
        <v>757.08500000000004</v>
      </c>
      <c r="I73" s="98">
        <v>1.246</v>
      </c>
      <c r="J73" s="98">
        <v>758.33100000000002</v>
      </c>
      <c r="K73" s="98">
        <v>233.011</v>
      </c>
      <c r="L73" s="98">
        <v>991.34199999999998</v>
      </c>
      <c r="M73" s="98">
        <v>242.50200000000001</v>
      </c>
      <c r="N73" s="98">
        <v>-0.24099999999999999</v>
      </c>
      <c r="O73" s="98">
        <v>748.59900000000005</v>
      </c>
      <c r="P73" s="105">
        <v>740.73900000000003</v>
      </c>
      <c r="Q73" s="158"/>
      <c r="R73" s="490"/>
    </row>
    <row r="74" spans="2:18" x14ac:dyDescent="0.25">
      <c r="B74" s="36" t="s">
        <v>113</v>
      </c>
      <c r="C74" s="98">
        <v>458.096</v>
      </c>
      <c r="D74" s="98">
        <v>160.76300000000001</v>
      </c>
      <c r="E74" s="98">
        <v>140.19399999999999</v>
      </c>
      <c r="F74" s="98">
        <v>23.986999999999998</v>
      </c>
      <c r="G74" s="98">
        <v>6.4050000000000002</v>
      </c>
      <c r="H74" s="98">
        <v>765.45799999999997</v>
      </c>
      <c r="I74" s="98">
        <v>0.51300000000000001</v>
      </c>
      <c r="J74" s="98">
        <v>765.971</v>
      </c>
      <c r="K74" s="98">
        <v>231.714</v>
      </c>
      <c r="L74" s="98">
        <v>997.68499999999995</v>
      </c>
      <c r="M74" s="98">
        <v>240.45599999999999</v>
      </c>
      <c r="N74" s="98">
        <v>-0.24399999999999999</v>
      </c>
      <c r="O74" s="98">
        <v>756.98500000000001</v>
      </c>
      <c r="P74" s="105">
        <v>748.57799999999997</v>
      </c>
      <c r="Q74" s="158"/>
      <c r="R74" s="490"/>
    </row>
    <row r="75" spans="2:18" x14ac:dyDescent="0.25">
      <c r="B75" s="36" t="s">
        <v>114</v>
      </c>
      <c r="C75" s="98">
        <v>462.43299999999999</v>
      </c>
      <c r="D75" s="98">
        <v>162.56399999999999</v>
      </c>
      <c r="E75" s="98">
        <v>142.43600000000001</v>
      </c>
      <c r="F75" s="98">
        <v>23.776</v>
      </c>
      <c r="G75" s="98">
        <v>2.234</v>
      </c>
      <c r="H75" s="98">
        <v>769.66700000000003</v>
      </c>
      <c r="I75" s="98">
        <v>1.0429999999999999</v>
      </c>
      <c r="J75" s="98">
        <v>770.71</v>
      </c>
      <c r="K75" s="98">
        <v>233.24299999999999</v>
      </c>
      <c r="L75" s="98">
        <v>1003.953</v>
      </c>
      <c r="M75" s="98">
        <v>239.358</v>
      </c>
      <c r="N75" s="98">
        <v>-0.247</v>
      </c>
      <c r="O75" s="98">
        <v>764.34799999999996</v>
      </c>
      <c r="P75" s="105">
        <v>762.49400000000003</v>
      </c>
      <c r="Q75" s="158"/>
      <c r="R75" s="490"/>
    </row>
    <row r="76" spans="2:18" x14ac:dyDescent="0.25">
      <c r="B76" s="36" t="s">
        <v>115</v>
      </c>
      <c r="C76" s="98">
        <v>465.76787899999999</v>
      </c>
      <c r="D76" s="98">
        <v>163.71112400009494</v>
      </c>
      <c r="E76" s="98">
        <v>144.31658400000001</v>
      </c>
      <c r="F76" s="98">
        <v>26.175261200000001</v>
      </c>
      <c r="G76" s="98">
        <v>3.3374321</v>
      </c>
      <c r="H76" s="98">
        <v>777.133019100095</v>
      </c>
      <c r="I76" s="98">
        <v>7.5717047300000007E-2</v>
      </c>
      <c r="J76" s="98">
        <v>777.20873614739503</v>
      </c>
      <c r="K76" s="98">
        <v>233.109398</v>
      </c>
      <c r="L76" s="98">
        <v>1010.31813</v>
      </c>
      <c r="M76" s="98">
        <v>243.256315</v>
      </c>
      <c r="N76" s="98">
        <v>-0.247333936</v>
      </c>
      <c r="O76" s="98">
        <v>766.81448599999999</v>
      </c>
      <c r="P76" s="105">
        <v>761.34035699999993</v>
      </c>
      <c r="Q76" s="158"/>
      <c r="R76" s="490"/>
    </row>
    <row r="77" spans="2:18" x14ac:dyDescent="0.25">
      <c r="B77" s="36" t="s">
        <v>116</v>
      </c>
      <c r="C77" s="98">
        <v>468.8725</v>
      </c>
      <c r="D77" s="98">
        <v>166.17589640259601</v>
      </c>
      <c r="E77" s="98">
        <v>145.23777699999999</v>
      </c>
      <c r="F77" s="98">
        <v>27.316746599999998</v>
      </c>
      <c r="G77" s="98">
        <v>3.3517194300000002</v>
      </c>
      <c r="H77" s="98">
        <v>783.63789283259609</v>
      </c>
      <c r="I77" s="98">
        <v>0.51265628500000004</v>
      </c>
      <c r="J77" s="98">
        <v>784.15054911759614</v>
      </c>
      <c r="K77" s="98">
        <v>233.666292</v>
      </c>
      <c r="L77" s="98">
        <v>1017.81684</v>
      </c>
      <c r="M77" s="98">
        <v>243.150271</v>
      </c>
      <c r="N77" s="98">
        <v>-0.249014342</v>
      </c>
      <c r="O77" s="98">
        <v>774.41755599999999</v>
      </c>
      <c r="P77" s="105">
        <v>770.19238399999995</v>
      </c>
      <c r="Q77" s="158"/>
      <c r="R77" s="490"/>
    </row>
    <row r="78" spans="2:18" x14ac:dyDescent="0.25">
      <c r="B78" s="36" t="s">
        <v>117</v>
      </c>
      <c r="C78" s="98">
        <v>472.339158</v>
      </c>
      <c r="D78" s="98">
        <v>167.41076202142202</v>
      </c>
      <c r="E78" s="98">
        <v>146.31553200000002</v>
      </c>
      <c r="F78" s="98">
        <v>27.923644400000001</v>
      </c>
      <c r="G78" s="98">
        <v>3.36525476</v>
      </c>
      <c r="H78" s="98">
        <v>789.43070678142203</v>
      </c>
      <c r="I78" s="98">
        <v>0.99291937600000002</v>
      </c>
      <c r="J78" s="98">
        <v>790.42362615742195</v>
      </c>
      <c r="K78" s="98">
        <v>234.47017399999999</v>
      </c>
      <c r="L78" s="98">
        <v>1024.8938000000001</v>
      </c>
      <c r="M78" s="98">
        <v>244.03823</v>
      </c>
      <c r="N78" s="98">
        <v>-0.25015353000000001</v>
      </c>
      <c r="O78" s="98">
        <v>780.60541699999999</v>
      </c>
      <c r="P78" s="105">
        <v>776.3950309999999</v>
      </c>
      <c r="Q78" s="158"/>
      <c r="R78" s="490"/>
    </row>
    <row r="79" spans="2:18" x14ac:dyDescent="0.25">
      <c r="B79" s="36" t="s">
        <v>118</v>
      </c>
      <c r="C79" s="98">
        <v>475.99192099999999</v>
      </c>
      <c r="D79" s="98">
        <v>169.30421413356024</v>
      </c>
      <c r="E79" s="98">
        <v>147.536058</v>
      </c>
      <c r="F79" s="98">
        <v>28.445156099999998</v>
      </c>
      <c r="G79" s="98">
        <v>3.3784140000000003</v>
      </c>
      <c r="H79" s="98">
        <v>796.21060713356019</v>
      </c>
      <c r="I79" s="98">
        <v>1.2308379</v>
      </c>
      <c r="J79" s="98">
        <v>797.44144503356029</v>
      </c>
      <c r="K79" s="98">
        <v>235.28818100000001</v>
      </c>
      <c r="L79" s="98">
        <v>1032.72963</v>
      </c>
      <c r="M79" s="98">
        <v>245.02238</v>
      </c>
      <c r="N79" s="98">
        <v>-0.251393531</v>
      </c>
      <c r="O79" s="98">
        <v>787.45585199999994</v>
      </c>
      <c r="P79" s="105">
        <v>781.61096499999996</v>
      </c>
      <c r="Q79" s="158"/>
      <c r="R79" s="490"/>
    </row>
    <row r="80" spans="2:18" x14ac:dyDescent="0.25">
      <c r="B80" s="36" t="s">
        <v>119</v>
      </c>
      <c r="C80" s="98">
        <v>479.95505699999995</v>
      </c>
      <c r="D80" s="98">
        <v>170.79566450075242</v>
      </c>
      <c r="E80" s="98">
        <v>149.102643</v>
      </c>
      <c r="F80" s="98">
        <v>29.0380936</v>
      </c>
      <c r="G80" s="98">
        <v>3.3916641699999999</v>
      </c>
      <c r="H80" s="98">
        <v>803.24502867075239</v>
      </c>
      <c r="I80" s="98">
        <v>1.4965672400000001</v>
      </c>
      <c r="J80" s="98">
        <v>804.74159591075238</v>
      </c>
      <c r="K80" s="98">
        <v>236.21453599999998</v>
      </c>
      <c r="L80" s="98">
        <v>1040.95613</v>
      </c>
      <c r="M80" s="98">
        <v>246.2089</v>
      </c>
      <c r="N80" s="98">
        <v>-0.25259239</v>
      </c>
      <c r="O80" s="98">
        <v>794.49464</v>
      </c>
      <c r="P80" s="105">
        <v>787.02974100000006</v>
      </c>
      <c r="Q80" s="158"/>
      <c r="R80" s="490"/>
    </row>
    <row r="81" spans="2:22" x14ac:dyDescent="0.25">
      <c r="B81" s="36" t="s">
        <v>120</v>
      </c>
      <c r="C81" s="98">
        <v>484.247029</v>
      </c>
      <c r="D81" s="98">
        <v>172.16642284343865</v>
      </c>
      <c r="E81" s="98">
        <v>150.806963</v>
      </c>
      <c r="F81" s="98">
        <v>29.604852099999999</v>
      </c>
      <c r="G81" s="98">
        <v>3.40456256</v>
      </c>
      <c r="H81" s="98">
        <v>810.62497740343861</v>
      </c>
      <c r="I81" s="98">
        <v>1.5027755199999999</v>
      </c>
      <c r="J81" s="98">
        <v>812.12775292343872</v>
      </c>
      <c r="K81" s="98">
        <v>237.200346</v>
      </c>
      <c r="L81" s="98">
        <v>1049.3281000000002</v>
      </c>
      <c r="M81" s="98">
        <v>247.47095199999998</v>
      </c>
      <c r="N81" s="98">
        <v>-0.25382445200000003</v>
      </c>
      <c r="O81" s="98">
        <v>801.60332200000005</v>
      </c>
      <c r="P81" s="105">
        <v>792.26240700000005</v>
      </c>
      <c r="Q81" s="98"/>
      <c r="R81" s="98"/>
      <c r="U81" s="456"/>
      <c r="V81" s="456"/>
    </row>
    <row r="82" spans="2:22" x14ac:dyDescent="0.25">
      <c r="B82" s="36" t="s">
        <v>121</v>
      </c>
      <c r="C82" s="98">
        <v>488.61990600000001</v>
      </c>
      <c r="D82" s="98">
        <v>173.53970358677134</v>
      </c>
      <c r="E82" s="98">
        <v>152.59418599999998</v>
      </c>
      <c r="F82" s="98">
        <v>30.126224499999999</v>
      </c>
      <c r="G82" s="98">
        <v>3.4172674000000001</v>
      </c>
      <c r="H82" s="98">
        <v>818.17106298677129</v>
      </c>
      <c r="I82" s="98">
        <v>1.2886843799999999</v>
      </c>
      <c r="J82" s="98">
        <v>819.45974736677135</v>
      </c>
      <c r="K82" s="98">
        <v>238.26190400000002</v>
      </c>
      <c r="L82" s="98">
        <v>1057.72165</v>
      </c>
      <c r="M82" s="98">
        <v>248.775642</v>
      </c>
      <c r="N82" s="98">
        <v>-0.25506884800000001</v>
      </c>
      <c r="O82" s="98">
        <v>808.69094099999995</v>
      </c>
      <c r="P82" s="105">
        <v>798.56395900000007</v>
      </c>
      <c r="Q82" s="98"/>
      <c r="R82" s="98"/>
      <c r="U82" s="456"/>
      <c r="V82" s="456"/>
    </row>
    <row r="83" spans="2:22" x14ac:dyDescent="0.25">
      <c r="B83" s="36" t="s">
        <v>122</v>
      </c>
      <c r="C83" s="98">
        <v>492.992549</v>
      </c>
      <c r="D83" s="98">
        <v>174.9306232723184</v>
      </c>
      <c r="E83" s="98">
        <v>154.25308999999999</v>
      </c>
      <c r="F83" s="98">
        <v>30.4582689</v>
      </c>
      <c r="G83" s="98">
        <v>3.4301109400000001</v>
      </c>
      <c r="H83" s="98">
        <v>825.60637321231843</v>
      </c>
      <c r="I83" s="98">
        <v>1.1442375999999999</v>
      </c>
      <c r="J83" s="98">
        <v>826.75061081231843</v>
      </c>
      <c r="K83" s="98">
        <v>239.34208600000002</v>
      </c>
      <c r="L83" s="98">
        <v>1066.0926999999999</v>
      </c>
      <c r="M83" s="98">
        <v>250.11917399999999</v>
      </c>
      <c r="N83" s="98">
        <v>-0.256285496</v>
      </c>
      <c r="O83" s="98">
        <v>815.71723699999995</v>
      </c>
      <c r="P83" s="105">
        <v>805.5129300000001</v>
      </c>
      <c r="Q83" s="98"/>
      <c r="R83" s="98"/>
      <c r="U83" s="456"/>
      <c r="V83" s="456"/>
    </row>
    <row r="84" spans="2:22" x14ac:dyDescent="0.25">
      <c r="B84" s="36" t="s">
        <v>123</v>
      </c>
      <c r="C84" s="98">
        <v>497.48665799999998</v>
      </c>
      <c r="D84" s="98">
        <v>176.16525136913845</v>
      </c>
      <c r="E84" s="98">
        <v>155.85644500000001</v>
      </c>
      <c r="F84" s="98">
        <v>30.677866900000001</v>
      </c>
      <c r="G84" s="98">
        <v>3.4431552600000002</v>
      </c>
      <c r="H84" s="98">
        <v>832.9515096291384</v>
      </c>
      <c r="I84" s="98">
        <v>1.09573868</v>
      </c>
      <c r="J84" s="98">
        <v>834.04724830913835</v>
      </c>
      <c r="K84" s="98">
        <v>240.48164799999998</v>
      </c>
      <c r="L84" s="98">
        <v>1074.5288999999998</v>
      </c>
      <c r="M84" s="98">
        <v>251.505539</v>
      </c>
      <c r="N84" s="98">
        <v>-0.257480445</v>
      </c>
      <c r="O84" s="98">
        <v>822.76587699999993</v>
      </c>
      <c r="P84" s="105">
        <v>812.49995899999999</v>
      </c>
      <c r="Q84" s="98"/>
      <c r="R84" s="98"/>
      <c r="U84" s="456"/>
      <c r="V84" s="456"/>
    </row>
    <row r="85" spans="2:22" x14ac:dyDescent="0.25">
      <c r="B85" s="36" t="s">
        <v>124</v>
      </c>
      <c r="C85" s="98">
        <v>502.24251600000002</v>
      </c>
      <c r="D85" s="98">
        <v>177.33060796136797</v>
      </c>
      <c r="E85" s="98">
        <v>157.25348700000001</v>
      </c>
      <c r="F85" s="98">
        <v>30.7306226</v>
      </c>
      <c r="G85" s="98">
        <v>3.45648256</v>
      </c>
      <c r="H85" s="98">
        <v>840.28309352136796</v>
      </c>
      <c r="I85" s="98">
        <v>1.0337258899999999</v>
      </c>
      <c r="J85" s="98">
        <v>841.31681941136799</v>
      </c>
      <c r="K85" s="98">
        <v>241.77201700000001</v>
      </c>
      <c r="L85" s="98">
        <v>1083.0888400000001</v>
      </c>
      <c r="M85" s="98">
        <v>252.90698</v>
      </c>
      <c r="N85" s="98">
        <v>-0.25870357300000002</v>
      </c>
      <c r="O85" s="98">
        <v>829.92315300000007</v>
      </c>
      <c r="P85" s="105">
        <v>819.59090700000002</v>
      </c>
      <c r="Q85" s="158"/>
      <c r="R85" s="490"/>
    </row>
    <row r="86" spans="2:22" x14ac:dyDescent="0.25">
      <c r="B86" s="36" t="s">
        <v>125</v>
      </c>
      <c r="C86" s="98">
        <v>507.12446600000004</v>
      </c>
      <c r="D86" s="98">
        <v>178.37466249396849</v>
      </c>
      <c r="E86" s="98">
        <v>158.469775</v>
      </c>
      <c r="F86" s="98">
        <v>30.706084799999999</v>
      </c>
      <c r="G86" s="98">
        <v>3.4699009700000003</v>
      </c>
      <c r="H86" s="98">
        <v>847.43880446396849</v>
      </c>
      <c r="I86" s="98">
        <v>1.1457698999999999</v>
      </c>
      <c r="J86" s="98">
        <v>848.5845743639685</v>
      </c>
      <c r="K86" s="98">
        <v>243.08271599999998</v>
      </c>
      <c r="L86" s="98">
        <v>1091.6672900000001</v>
      </c>
      <c r="M86" s="98">
        <v>254.35220999999999</v>
      </c>
      <c r="N86" s="98">
        <v>-0.25990533900000001</v>
      </c>
      <c r="O86" s="98">
        <v>837.05517599999996</v>
      </c>
      <c r="P86" s="105">
        <v>826.61941200000001</v>
      </c>
      <c r="Q86" s="158"/>
      <c r="R86" s="490"/>
    </row>
    <row r="87" spans="2:22" x14ac:dyDescent="0.25">
      <c r="B87" s="36" t="s">
        <v>126</v>
      </c>
      <c r="C87" s="98">
        <v>512.10063600000001</v>
      </c>
      <c r="D87" s="98">
        <v>179.30633357651377</v>
      </c>
      <c r="E87" s="98">
        <v>159.626881</v>
      </c>
      <c r="F87" s="98">
        <v>30.705299400000001</v>
      </c>
      <c r="G87" s="98">
        <v>3.4833919799999999</v>
      </c>
      <c r="H87" s="98">
        <v>854.51724255651368</v>
      </c>
      <c r="I87" s="98">
        <v>1.32704863</v>
      </c>
      <c r="J87" s="98">
        <v>855.8442911865136</v>
      </c>
      <c r="K87" s="98">
        <v>244.41761400000001</v>
      </c>
      <c r="L87" s="98">
        <v>1100.2619</v>
      </c>
      <c r="M87" s="98">
        <v>255.799969</v>
      </c>
      <c r="N87" s="98">
        <v>-0.26109275000000004</v>
      </c>
      <c r="O87" s="98">
        <v>844.20084299999996</v>
      </c>
      <c r="P87" s="105">
        <v>833.66111699999999</v>
      </c>
      <c r="Q87" s="158"/>
      <c r="R87" s="490"/>
    </row>
    <row r="88" spans="2:22" x14ac:dyDescent="0.25">
      <c r="B88" s="36" t="s">
        <v>127</v>
      </c>
      <c r="C88" s="98">
        <v>517.120722</v>
      </c>
      <c r="D88" s="98">
        <v>180.15949815681836</v>
      </c>
      <c r="E88" s="98">
        <v>160.697622</v>
      </c>
      <c r="F88" s="98">
        <v>30.688615200000001</v>
      </c>
      <c r="G88" s="98">
        <v>3.4968456299999997</v>
      </c>
      <c r="H88" s="98">
        <v>861.47468778681832</v>
      </c>
      <c r="I88" s="98">
        <v>1.5372295</v>
      </c>
      <c r="J88" s="98">
        <v>863.0119172868184</v>
      </c>
      <c r="K88" s="98">
        <v>245.765772</v>
      </c>
      <c r="L88" s="98">
        <v>1108.7776899999999</v>
      </c>
      <c r="M88" s="98">
        <v>257.23121299999997</v>
      </c>
      <c r="N88" s="98">
        <v>-0.26226066400000003</v>
      </c>
      <c r="O88" s="98">
        <v>851.28421500000002</v>
      </c>
      <c r="P88" s="105">
        <v>840.66381799999999</v>
      </c>
      <c r="Q88" s="158"/>
      <c r="R88" s="490"/>
    </row>
    <row r="89" spans="2:22" x14ac:dyDescent="0.25">
      <c r="B89" s="36" t="s">
        <v>128</v>
      </c>
      <c r="C89" s="98">
        <v>522.14254900000003</v>
      </c>
      <c r="D89" s="98">
        <v>181.01799479447536</v>
      </c>
      <c r="E89" s="98">
        <v>161.79641699999999</v>
      </c>
      <c r="F89" s="98">
        <v>30.729059299999999</v>
      </c>
      <c r="G89" s="98">
        <v>3.51042524</v>
      </c>
      <c r="H89" s="98">
        <v>868.46738603447545</v>
      </c>
      <c r="I89" s="98">
        <v>1.5832441399999999</v>
      </c>
      <c r="J89" s="98">
        <v>870.05063017447537</v>
      </c>
      <c r="K89" s="98">
        <v>247.181746</v>
      </c>
      <c r="L89" s="98">
        <v>1117.2323799999999</v>
      </c>
      <c r="M89" s="98">
        <v>258.59478100000001</v>
      </c>
      <c r="N89" s="98">
        <v>-0.263446444</v>
      </c>
      <c r="O89" s="98">
        <v>858.37414899999999</v>
      </c>
      <c r="P89" s="105">
        <v>847.64767299999994</v>
      </c>
      <c r="Q89" s="158"/>
      <c r="R89" s="490"/>
    </row>
    <row r="90" spans="2:22" x14ac:dyDescent="0.25">
      <c r="B90" s="36" t="s">
        <v>129</v>
      </c>
      <c r="C90" s="98">
        <v>527.19370100000003</v>
      </c>
      <c r="D90" s="98">
        <v>181.94062934644137</v>
      </c>
      <c r="E90" s="98">
        <v>163.009593</v>
      </c>
      <c r="F90" s="98">
        <v>30.8892366</v>
      </c>
      <c r="G90" s="98">
        <v>3.5240758599999999</v>
      </c>
      <c r="H90" s="98">
        <v>875.66799920644132</v>
      </c>
      <c r="I90" s="98">
        <v>1.4793153999999999</v>
      </c>
      <c r="J90" s="98">
        <v>877.14731460644134</v>
      </c>
      <c r="K90" s="98">
        <v>248.66051400000001</v>
      </c>
      <c r="L90" s="98">
        <v>1125.80783</v>
      </c>
      <c r="M90" s="98">
        <v>259.95745199999999</v>
      </c>
      <c r="N90" s="98">
        <v>-0.26465935800000001</v>
      </c>
      <c r="O90" s="98">
        <v>865.58571699999993</v>
      </c>
      <c r="P90" s="105">
        <v>854.80018000000007</v>
      </c>
      <c r="Q90" s="158"/>
      <c r="R90" s="490"/>
    </row>
    <row r="91" spans="2:22" x14ac:dyDescent="0.25">
      <c r="B91" s="36" t="s">
        <v>130</v>
      </c>
      <c r="C91" s="98">
        <v>532.25339699999995</v>
      </c>
      <c r="D91" s="98">
        <v>183.01118306521664</v>
      </c>
      <c r="E91" s="98">
        <v>164.14470399999999</v>
      </c>
      <c r="F91" s="98">
        <v>31.021828599999999</v>
      </c>
      <c r="G91" s="98">
        <v>3.5378322500000001</v>
      </c>
      <c r="H91" s="98">
        <v>882.94711631521659</v>
      </c>
      <c r="I91" s="98">
        <v>1.38081465</v>
      </c>
      <c r="J91" s="98">
        <v>884.32793096521664</v>
      </c>
      <c r="K91" s="98">
        <v>250.18634599999999</v>
      </c>
      <c r="L91" s="98">
        <v>1134.5142800000001</v>
      </c>
      <c r="M91" s="98">
        <v>261.37199199999998</v>
      </c>
      <c r="N91" s="98">
        <v>-0.26589674100000005</v>
      </c>
      <c r="O91" s="98">
        <v>872.87638800000002</v>
      </c>
      <c r="P91" s="105">
        <v>862.03626599999996</v>
      </c>
      <c r="Q91" s="158"/>
      <c r="R91" s="490"/>
    </row>
    <row r="92" spans="2:22" x14ac:dyDescent="0.25">
      <c r="B92" s="36" t="s">
        <v>131</v>
      </c>
      <c r="C92" s="98">
        <v>537.31647099999998</v>
      </c>
      <c r="D92" s="98">
        <v>184.31404449549953</v>
      </c>
      <c r="E92" s="98">
        <v>165.233271</v>
      </c>
      <c r="F92" s="98">
        <v>31.128423399999999</v>
      </c>
      <c r="G92" s="98">
        <v>3.55168024</v>
      </c>
      <c r="H92" s="98">
        <v>890.41546673549954</v>
      </c>
      <c r="I92" s="98">
        <v>1.36983145</v>
      </c>
      <c r="J92" s="98">
        <v>891.78529818549964</v>
      </c>
      <c r="K92" s="98">
        <v>251.64892499999999</v>
      </c>
      <c r="L92" s="98">
        <v>1143.4342199999999</v>
      </c>
      <c r="M92" s="98">
        <v>262.85883000000001</v>
      </c>
      <c r="N92" s="98">
        <v>-0.267172099</v>
      </c>
      <c r="O92" s="98">
        <v>880.308221</v>
      </c>
      <c r="P92" s="105">
        <v>869.44845499999997</v>
      </c>
      <c r="Q92" s="158"/>
      <c r="R92" s="490"/>
    </row>
    <row r="93" spans="2:22" x14ac:dyDescent="0.25">
      <c r="B93" s="36" t="s">
        <v>132</v>
      </c>
      <c r="C93" s="98">
        <v>542.42375600000003</v>
      </c>
      <c r="D93" s="98">
        <v>185.83421521291567</v>
      </c>
      <c r="E93" s="98">
        <v>166.44687299999998</v>
      </c>
      <c r="F93" s="98">
        <v>31.378590199999998</v>
      </c>
      <c r="G93" s="98">
        <v>3.5656020400000004</v>
      </c>
      <c r="H93" s="98">
        <v>898.2704462529158</v>
      </c>
      <c r="I93" s="98">
        <v>1.3496940500000001</v>
      </c>
      <c r="J93" s="98">
        <v>899.62014030291584</v>
      </c>
      <c r="K93" s="98">
        <v>253.03259299999999</v>
      </c>
      <c r="L93" s="98">
        <v>1152.65273</v>
      </c>
      <c r="M93" s="98">
        <v>264.38318099999998</v>
      </c>
      <c r="N93" s="98">
        <v>-0.26849142799999998</v>
      </c>
      <c r="O93" s="98">
        <v>888.00106000000005</v>
      </c>
      <c r="P93" s="105">
        <v>877.10283400000003</v>
      </c>
      <c r="Q93" s="158"/>
      <c r="R93" s="490"/>
    </row>
    <row r="94" spans="2:22" x14ac:dyDescent="0.25">
      <c r="B94" s="36" t="s">
        <v>133</v>
      </c>
      <c r="C94" s="98">
        <v>547.56363299999998</v>
      </c>
      <c r="D94" s="98">
        <v>187.5823107904732</v>
      </c>
      <c r="E94" s="98">
        <v>167.57616099999998</v>
      </c>
      <c r="F94" s="98">
        <v>31.588873599999999</v>
      </c>
      <c r="G94" s="98">
        <v>3.5794582199999998</v>
      </c>
      <c r="H94" s="98">
        <v>906.30156301047327</v>
      </c>
      <c r="I94" s="98">
        <v>1.3231725300000001</v>
      </c>
      <c r="J94" s="98">
        <v>907.62473554047324</v>
      </c>
      <c r="K94" s="98">
        <v>254.42757800000001</v>
      </c>
      <c r="L94" s="98">
        <v>1162.05231</v>
      </c>
      <c r="M94" s="98">
        <v>265.92471999999998</v>
      </c>
      <c r="N94" s="98">
        <v>-0.26984691400000005</v>
      </c>
      <c r="O94" s="98">
        <v>895.85774600000002</v>
      </c>
      <c r="P94" s="105">
        <v>884.86866500000008</v>
      </c>
      <c r="Q94" s="158"/>
      <c r="R94" s="490"/>
    </row>
    <row r="95" spans="2:22" x14ac:dyDescent="0.25">
      <c r="B95" s="36" t="s">
        <v>134</v>
      </c>
      <c r="C95" s="98">
        <v>552.73705000000007</v>
      </c>
      <c r="D95" s="98">
        <v>189.44455699283537</v>
      </c>
      <c r="E95" s="98">
        <v>168.85448099999999</v>
      </c>
      <c r="F95" s="98">
        <v>31.926667700000003</v>
      </c>
      <c r="G95" s="98">
        <v>3.59340671</v>
      </c>
      <c r="H95" s="98">
        <v>914.62949470283547</v>
      </c>
      <c r="I95" s="98">
        <v>1.2063622199999999</v>
      </c>
      <c r="J95" s="98">
        <v>915.83585692283543</v>
      </c>
      <c r="K95" s="98">
        <v>255.79613000000001</v>
      </c>
      <c r="L95" s="98">
        <v>1171.6319900000001</v>
      </c>
      <c r="M95" s="98">
        <v>267.47392500000001</v>
      </c>
      <c r="N95" s="98">
        <v>-0.27122930899999997</v>
      </c>
      <c r="O95" s="98">
        <v>903.88683300000002</v>
      </c>
      <c r="P95" s="105">
        <v>892.82002899999998</v>
      </c>
      <c r="Q95" s="158"/>
      <c r="R95" s="490"/>
    </row>
    <row r="96" spans="2:22" x14ac:dyDescent="0.25">
      <c r="B96" s="36" t="s">
        <v>135</v>
      </c>
      <c r="C96" s="98">
        <v>557.96253899999999</v>
      </c>
      <c r="D96" s="98">
        <v>191.35442640363016</v>
      </c>
      <c r="E96" s="98">
        <v>170.10206700000001</v>
      </c>
      <c r="F96" s="98">
        <v>32.230487799999999</v>
      </c>
      <c r="G96" s="98">
        <v>3.60741296</v>
      </c>
      <c r="H96" s="98">
        <v>923.02644536363016</v>
      </c>
      <c r="I96" s="98">
        <v>1.1229101100000001</v>
      </c>
      <c r="J96" s="98">
        <v>924.14935547363029</v>
      </c>
      <c r="K96" s="98">
        <v>257.170635</v>
      </c>
      <c r="L96" s="98">
        <v>1181.31999</v>
      </c>
      <c r="M96" s="98">
        <v>269.03538099999997</v>
      </c>
      <c r="N96" s="98">
        <v>-0.27261811899999999</v>
      </c>
      <c r="O96" s="98">
        <v>912.01199199999996</v>
      </c>
      <c r="P96" s="105">
        <v>900.92132300000003</v>
      </c>
      <c r="Q96" s="158"/>
      <c r="R96" s="490"/>
    </row>
    <row r="97" spans="2:18" x14ac:dyDescent="0.25">
      <c r="B97" s="257" t="s">
        <v>136</v>
      </c>
      <c r="C97" s="317">
        <v>563.24431900000002</v>
      </c>
      <c r="D97" s="317">
        <v>193.26763199688969</v>
      </c>
      <c r="E97" s="317">
        <v>171.30059899999998</v>
      </c>
      <c r="F97" s="317">
        <v>32.489120100000001</v>
      </c>
      <c r="G97" s="317">
        <v>3.6214798699999999</v>
      </c>
      <c r="H97" s="317">
        <v>931.43402986688966</v>
      </c>
      <c r="I97" s="317">
        <v>1.06856134</v>
      </c>
      <c r="J97" s="317">
        <v>932.50259120688975</v>
      </c>
      <c r="K97" s="317">
        <v>258.59211300000004</v>
      </c>
      <c r="L97" s="317">
        <v>1191.0946999999999</v>
      </c>
      <c r="M97" s="317">
        <v>270.64499999999998</v>
      </c>
      <c r="N97" s="317">
        <v>-0.27401987</v>
      </c>
      <c r="O97" s="317">
        <v>920.17568400000005</v>
      </c>
      <c r="P97" s="319">
        <v>908.99357299999997</v>
      </c>
      <c r="Q97" s="158"/>
      <c r="R97" s="490"/>
    </row>
    <row r="98" spans="2:18" x14ac:dyDescent="0.25">
      <c r="B98" s="36">
        <v>2008</v>
      </c>
      <c r="C98" s="98">
        <v>1013.081</v>
      </c>
      <c r="D98" s="98">
        <v>322.99200000000002</v>
      </c>
      <c r="E98" s="98">
        <v>295.01</v>
      </c>
      <c r="F98" s="98">
        <v>48.097999999999999</v>
      </c>
      <c r="G98" s="98">
        <v>-0.219</v>
      </c>
      <c r="H98" s="98">
        <v>1630.864</v>
      </c>
      <c r="I98" s="98">
        <v>-1.7669999999999999</v>
      </c>
      <c r="J98" s="98">
        <v>1629.097</v>
      </c>
      <c r="K98" s="98">
        <v>438.678</v>
      </c>
      <c r="L98" s="98">
        <v>2067.7750000000001</v>
      </c>
      <c r="M98" s="98">
        <v>465.55799999999999</v>
      </c>
      <c r="N98" s="98">
        <v>0</v>
      </c>
      <c r="O98" s="98">
        <v>1602.2170000000001</v>
      </c>
      <c r="P98" s="10">
        <v>1581.1859999999999</v>
      </c>
      <c r="Q98" s="158"/>
      <c r="R98" s="490"/>
    </row>
    <row r="99" spans="2:18" x14ac:dyDescent="0.25">
      <c r="B99" s="36">
        <v>2009</v>
      </c>
      <c r="C99" s="98">
        <v>990.90300000000002</v>
      </c>
      <c r="D99" s="98">
        <v>338.52699999999999</v>
      </c>
      <c r="E99" s="98">
        <v>264.92500000000001</v>
      </c>
      <c r="F99" s="98">
        <v>51.96</v>
      </c>
      <c r="G99" s="98">
        <v>2.3290000000000002</v>
      </c>
      <c r="H99" s="98">
        <v>1596.684</v>
      </c>
      <c r="I99" s="98">
        <v>-17.957999999999998</v>
      </c>
      <c r="J99" s="98">
        <v>1578.7260000000001</v>
      </c>
      <c r="K99" s="98">
        <v>416.476</v>
      </c>
      <c r="L99" s="98">
        <v>1995.202</v>
      </c>
      <c r="M99" s="98">
        <v>435.79700000000003</v>
      </c>
      <c r="N99" s="98">
        <v>0</v>
      </c>
      <c r="O99" s="98">
        <v>1559.405</v>
      </c>
      <c r="P99" s="10">
        <v>1546.393</v>
      </c>
    </row>
    <row r="100" spans="2:18" x14ac:dyDescent="0.25">
      <c r="B100" s="36">
        <v>2010</v>
      </c>
      <c r="C100" s="98">
        <v>1027.0119999999999</v>
      </c>
      <c r="D100" s="98">
        <v>345.48700000000002</v>
      </c>
      <c r="E100" s="98">
        <v>268.113</v>
      </c>
      <c r="F100" s="98">
        <v>51.305999999999997</v>
      </c>
      <c r="G100" s="98">
        <v>0.39700000000000002</v>
      </c>
      <c r="H100" s="98">
        <v>1641.009</v>
      </c>
      <c r="I100" s="98">
        <v>1.2E-2</v>
      </c>
      <c r="J100" s="98">
        <v>1641.021</v>
      </c>
      <c r="K100" s="98">
        <v>464.495</v>
      </c>
      <c r="L100" s="98">
        <v>2105.5160000000001</v>
      </c>
      <c r="M100" s="98">
        <v>489.67700000000002</v>
      </c>
      <c r="N100" s="98">
        <v>0</v>
      </c>
      <c r="O100" s="98">
        <v>1615.8389999999999</v>
      </c>
      <c r="P100" s="10">
        <v>1616.546</v>
      </c>
    </row>
    <row r="101" spans="2:18" x14ac:dyDescent="0.25">
      <c r="B101" s="36">
        <v>2011</v>
      </c>
      <c r="C101" s="98">
        <v>1060.307</v>
      </c>
      <c r="D101" s="98">
        <v>347.49900000000002</v>
      </c>
      <c r="E101" s="98">
        <v>270.21600000000001</v>
      </c>
      <c r="F101" s="98">
        <v>47.832999999999998</v>
      </c>
      <c r="G101" s="98">
        <v>1.0489999999999999</v>
      </c>
      <c r="H101" s="98">
        <v>1679.0709999999999</v>
      </c>
      <c r="I101" s="98">
        <v>4.1369999999999996</v>
      </c>
      <c r="J101" s="98">
        <v>1683.2080000000001</v>
      </c>
      <c r="K101" s="98">
        <v>522.10699999999997</v>
      </c>
      <c r="L101" s="98">
        <v>2205.3150000000001</v>
      </c>
      <c r="M101" s="98">
        <v>535.37</v>
      </c>
      <c r="N101" s="98">
        <v>0</v>
      </c>
      <c r="O101" s="98">
        <v>1669.9449999999999</v>
      </c>
      <c r="P101" s="10">
        <v>1676.89</v>
      </c>
    </row>
    <row r="102" spans="2:18" x14ac:dyDescent="0.25">
      <c r="B102" s="36">
        <v>2012</v>
      </c>
      <c r="C102" s="98">
        <v>1099.2170000000001</v>
      </c>
      <c r="D102" s="98">
        <v>354.85500000000002</v>
      </c>
      <c r="E102" s="98">
        <v>280.15899999999999</v>
      </c>
      <c r="F102" s="98">
        <v>45.52</v>
      </c>
      <c r="G102" s="98">
        <v>0.217</v>
      </c>
      <c r="H102" s="98">
        <v>1734.4480000000001</v>
      </c>
      <c r="I102" s="98">
        <v>3.9569999999999999</v>
      </c>
      <c r="J102" s="98">
        <v>1738.405</v>
      </c>
      <c r="K102" s="98">
        <v>525.11300000000006</v>
      </c>
      <c r="L102" s="98">
        <v>2263.518</v>
      </c>
      <c r="M102" s="98">
        <v>541.80999999999995</v>
      </c>
      <c r="N102" s="98">
        <v>0</v>
      </c>
      <c r="O102" s="98">
        <v>1721.7080000000001</v>
      </c>
      <c r="P102" s="10">
        <v>1705.748</v>
      </c>
    </row>
    <row r="103" spans="2:18" x14ac:dyDescent="0.25">
      <c r="B103" s="36">
        <v>2013</v>
      </c>
      <c r="C103" s="98">
        <v>1148.2929999999999</v>
      </c>
      <c r="D103" s="98">
        <v>356.935</v>
      </c>
      <c r="E103" s="98">
        <v>296.88900000000001</v>
      </c>
      <c r="F103" s="98">
        <v>43.728999999999999</v>
      </c>
      <c r="G103" s="98">
        <v>7.1390000000000002</v>
      </c>
      <c r="H103" s="98">
        <v>1809.2560000000001</v>
      </c>
      <c r="I103" s="98">
        <v>3.1509999999999998</v>
      </c>
      <c r="J103" s="98">
        <v>1812.4069999999999</v>
      </c>
      <c r="K103" s="98">
        <v>540.43600000000004</v>
      </c>
      <c r="L103" s="98">
        <v>2352.8429999999998</v>
      </c>
      <c r="M103" s="98">
        <v>563.77099999999996</v>
      </c>
      <c r="N103" s="98">
        <v>0</v>
      </c>
      <c r="O103" s="98">
        <v>1789.0719999999999</v>
      </c>
      <c r="P103" s="10">
        <v>1757.5029999999999</v>
      </c>
    </row>
    <row r="104" spans="2:18" x14ac:dyDescent="0.25">
      <c r="B104" s="36">
        <v>2014</v>
      </c>
      <c r="C104" s="98">
        <v>1194.143</v>
      </c>
      <c r="D104" s="98">
        <v>368.24799999999999</v>
      </c>
      <c r="E104" s="98">
        <v>322.10000000000002</v>
      </c>
      <c r="F104" s="98">
        <v>50.207000000000001</v>
      </c>
      <c r="G104" s="98">
        <v>6.0170000000000003</v>
      </c>
      <c r="H104" s="98">
        <v>1890.508</v>
      </c>
      <c r="I104" s="98">
        <v>17.503</v>
      </c>
      <c r="J104" s="98">
        <v>1908.011</v>
      </c>
      <c r="K104" s="98">
        <v>534.99400000000003</v>
      </c>
      <c r="L104" s="98">
        <v>2443.0050000000001</v>
      </c>
      <c r="M104" s="98">
        <v>567.93899999999996</v>
      </c>
      <c r="N104" s="98">
        <v>0</v>
      </c>
      <c r="O104" s="98">
        <v>1875.066</v>
      </c>
      <c r="P104" s="10">
        <v>1841.7940000000001</v>
      </c>
    </row>
    <row r="105" spans="2:18" x14ac:dyDescent="0.25">
      <c r="B105" s="36">
        <v>2015</v>
      </c>
      <c r="C105" s="98">
        <v>1225.4590000000001</v>
      </c>
      <c r="D105" s="98">
        <v>372.7</v>
      </c>
      <c r="E105" s="98">
        <v>346.07799999999997</v>
      </c>
      <c r="F105" s="98">
        <v>51.637999999999998</v>
      </c>
      <c r="G105" s="98">
        <v>0.81</v>
      </c>
      <c r="H105" s="98">
        <v>1945.047</v>
      </c>
      <c r="I105" s="98">
        <v>9.3230000000000004</v>
      </c>
      <c r="J105" s="98">
        <v>1954.37</v>
      </c>
      <c r="K105" s="98">
        <v>537.51300000000003</v>
      </c>
      <c r="L105" s="98">
        <v>2491.8829999999998</v>
      </c>
      <c r="M105" s="98">
        <v>563.86699999999996</v>
      </c>
      <c r="N105" s="98">
        <v>0</v>
      </c>
      <c r="O105" s="98">
        <v>1928.0160000000001</v>
      </c>
      <c r="P105" s="10">
        <v>1886.2470000000001</v>
      </c>
    </row>
    <row r="106" spans="2:18" x14ac:dyDescent="0.25">
      <c r="B106" s="36">
        <v>2016</v>
      </c>
      <c r="C106" s="98">
        <v>1285.0360000000001</v>
      </c>
      <c r="D106" s="98">
        <v>381.33199999999999</v>
      </c>
      <c r="E106" s="98">
        <v>372.262</v>
      </c>
      <c r="F106" s="98">
        <v>51.356000000000002</v>
      </c>
      <c r="G106" s="98">
        <v>1.341</v>
      </c>
      <c r="H106" s="98">
        <v>2039.971</v>
      </c>
      <c r="I106" s="98">
        <v>-0.80600000000000005</v>
      </c>
      <c r="J106" s="98">
        <v>2039.165</v>
      </c>
      <c r="K106" s="98">
        <v>582.61300000000006</v>
      </c>
      <c r="L106" s="98">
        <v>2621.7779999999998</v>
      </c>
      <c r="M106" s="98">
        <v>617.02300000000002</v>
      </c>
      <c r="N106" s="98">
        <v>0</v>
      </c>
      <c r="O106" s="98">
        <v>2004.7550000000001</v>
      </c>
      <c r="P106" s="10">
        <v>1958.0219999999999</v>
      </c>
    </row>
    <row r="107" spans="2:18" x14ac:dyDescent="0.25">
      <c r="B107" s="36">
        <v>2017</v>
      </c>
      <c r="C107" s="98">
        <v>1334.7090000000001</v>
      </c>
      <c r="D107" s="98">
        <v>387.33100000000002</v>
      </c>
      <c r="E107" s="98">
        <v>397.79399999999998</v>
      </c>
      <c r="F107" s="98">
        <v>57.575000000000003</v>
      </c>
      <c r="G107" s="98">
        <v>0.66400000000000003</v>
      </c>
      <c r="H107" s="98">
        <v>2120.498</v>
      </c>
      <c r="I107" s="98">
        <v>2.7770000000000001</v>
      </c>
      <c r="J107" s="98">
        <v>2123.2750000000001</v>
      </c>
      <c r="K107" s="98">
        <v>649.59</v>
      </c>
      <c r="L107" s="98">
        <v>2772.8649999999998</v>
      </c>
      <c r="M107" s="98">
        <v>675.64300000000003</v>
      </c>
      <c r="N107" s="98">
        <v>0</v>
      </c>
      <c r="O107" s="98">
        <v>2097.2220000000002</v>
      </c>
      <c r="P107" s="10">
        <v>2074.819</v>
      </c>
    </row>
    <row r="108" spans="2:18" x14ac:dyDescent="0.25">
      <c r="B108" s="36">
        <v>2018</v>
      </c>
      <c r="C108" s="98">
        <v>1389.9079999999999</v>
      </c>
      <c r="D108" s="98">
        <v>397.81900000000002</v>
      </c>
      <c r="E108" s="98">
        <v>405.86700000000002</v>
      </c>
      <c r="F108" s="98">
        <v>58.384999999999998</v>
      </c>
      <c r="G108" s="98">
        <v>2.5640000000000001</v>
      </c>
      <c r="H108" s="98">
        <v>2196.1579999999999</v>
      </c>
      <c r="I108" s="98">
        <v>1.4750000000000001</v>
      </c>
      <c r="J108" s="98">
        <v>2197.6329999999998</v>
      </c>
      <c r="K108" s="98">
        <v>691.74</v>
      </c>
      <c r="L108" s="98">
        <v>2889.373</v>
      </c>
      <c r="M108" s="98">
        <v>717.81399999999996</v>
      </c>
      <c r="N108" s="98">
        <v>0</v>
      </c>
      <c r="O108" s="98">
        <v>2171.5590000000002</v>
      </c>
      <c r="P108" s="10">
        <v>2142.3049999999998</v>
      </c>
    </row>
    <row r="109" spans="2:18" x14ac:dyDescent="0.25">
      <c r="B109" s="36">
        <v>2019</v>
      </c>
      <c r="C109" s="98">
        <v>1425.5440000000001</v>
      </c>
      <c r="D109" s="98">
        <v>425.69900000000001</v>
      </c>
      <c r="E109" s="98">
        <v>424.262</v>
      </c>
      <c r="F109" s="98">
        <v>62.246000000000002</v>
      </c>
      <c r="G109" s="98">
        <v>2.5819999999999999</v>
      </c>
      <c r="H109" s="98">
        <v>2278.087</v>
      </c>
      <c r="I109" s="98">
        <v>1.861</v>
      </c>
      <c r="J109" s="98">
        <v>2279.9479999999999</v>
      </c>
      <c r="K109" s="98">
        <v>718.75900000000001</v>
      </c>
      <c r="L109" s="98">
        <v>2998.7069999999999</v>
      </c>
      <c r="M109" s="98">
        <v>745.74599999999998</v>
      </c>
      <c r="N109" s="98">
        <v>0</v>
      </c>
      <c r="O109" s="98">
        <v>2252.9609999999998</v>
      </c>
      <c r="P109" s="10">
        <v>2250.7020000000002</v>
      </c>
    </row>
    <row r="110" spans="2:18" x14ac:dyDescent="0.25">
      <c r="B110" s="36">
        <v>2020</v>
      </c>
      <c r="C110" s="98">
        <v>1246.4090000000001</v>
      </c>
      <c r="D110" s="98">
        <v>474.22899999999998</v>
      </c>
      <c r="E110" s="98">
        <v>387.15899999999999</v>
      </c>
      <c r="F110" s="98">
        <v>65.941000000000003</v>
      </c>
      <c r="G110" s="98">
        <v>0.26100000000000001</v>
      </c>
      <c r="H110" s="98">
        <v>2108.058</v>
      </c>
      <c r="I110" s="98">
        <v>0.99399999999999999</v>
      </c>
      <c r="J110" s="98">
        <v>2109.0520000000001</v>
      </c>
      <c r="K110" s="98">
        <v>636.32500000000005</v>
      </c>
      <c r="L110" s="98">
        <v>2745.377</v>
      </c>
      <c r="M110" s="98">
        <v>620.65700000000004</v>
      </c>
      <c r="N110" s="98">
        <v>0</v>
      </c>
      <c r="O110" s="98">
        <v>2124.7199999999998</v>
      </c>
      <c r="P110" s="10">
        <v>2079.7469999999998</v>
      </c>
    </row>
    <row r="111" spans="2:18" x14ac:dyDescent="0.25">
      <c r="B111" s="36">
        <v>2021</v>
      </c>
      <c r="C111" s="98">
        <v>1374.171</v>
      </c>
      <c r="D111" s="98">
        <v>508.59</v>
      </c>
      <c r="E111" s="98">
        <v>430.541</v>
      </c>
      <c r="F111" s="98">
        <v>71.593999999999994</v>
      </c>
      <c r="G111" s="98">
        <v>7.9009999999999998</v>
      </c>
      <c r="H111" s="98">
        <v>2321.203</v>
      </c>
      <c r="I111" s="98">
        <v>0.51</v>
      </c>
      <c r="J111" s="98">
        <v>2321.7130000000002</v>
      </c>
      <c r="K111" s="98">
        <v>680.29100000000005</v>
      </c>
      <c r="L111" s="98">
        <v>3002.0039999999999</v>
      </c>
      <c r="M111" s="98">
        <v>679.35199999999998</v>
      </c>
      <c r="N111" s="98">
        <v>0</v>
      </c>
      <c r="O111" s="98">
        <v>2322.652</v>
      </c>
      <c r="P111" s="10">
        <v>2322.788</v>
      </c>
    </row>
    <row r="112" spans="2:18" x14ac:dyDescent="0.25">
      <c r="B112" s="36">
        <v>2022</v>
      </c>
      <c r="C112" s="98">
        <v>1604.5940000000001</v>
      </c>
      <c r="D112" s="98">
        <v>530.57899999999995</v>
      </c>
      <c r="E112" s="98">
        <v>490.44900000000001</v>
      </c>
      <c r="F112" s="98">
        <v>78.944000000000003</v>
      </c>
      <c r="G112" s="98">
        <v>-19.943999999999999</v>
      </c>
      <c r="H112" s="98">
        <v>2605.6779999999999</v>
      </c>
      <c r="I112" s="98">
        <v>3.0179999999999998</v>
      </c>
      <c r="J112" s="98">
        <v>2608.6959999999999</v>
      </c>
      <c r="K112" s="98">
        <v>879.12099999999998</v>
      </c>
      <c r="L112" s="98">
        <v>3487.817</v>
      </c>
      <c r="M112" s="98">
        <v>906.86800000000005</v>
      </c>
      <c r="N112" s="98">
        <v>0</v>
      </c>
      <c r="O112" s="98">
        <v>2580.9490000000001</v>
      </c>
      <c r="P112" s="10">
        <v>2582.3150000000001</v>
      </c>
    </row>
    <row r="113" spans="2:18" x14ac:dyDescent="0.25">
      <c r="B113" s="36">
        <v>2023</v>
      </c>
      <c r="C113" s="98">
        <v>1708.903</v>
      </c>
      <c r="D113" s="98">
        <v>567.36900000000003</v>
      </c>
      <c r="E113" s="98">
        <v>520.09100000000001</v>
      </c>
      <c r="F113" s="98">
        <v>88.231999999999999</v>
      </c>
      <c r="G113" s="98">
        <v>-13.342000000000001</v>
      </c>
      <c r="H113" s="98">
        <v>2783.0210000000002</v>
      </c>
      <c r="I113" s="98">
        <v>1.284</v>
      </c>
      <c r="J113" s="98">
        <v>2784.3049999999998</v>
      </c>
      <c r="K113" s="98">
        <v>878.27800000000002</v>
      </c>
      <c r="L113" s="98">
        <v>3662.5830000000001</v>
      </c>
      <c r="M113" s="98">
        <v>910.41899999999998</v>
      </c>
      <c r="N113" s="98">
        <v>0</v>
      </c>
      <c r="O113" s="98">
        <v>2752.1640000000002</v>
      </c>
      <c r="P113" s="10">
        <v>2706.2159999999999</v>
      </c>
    </row>
    <row r="114" spans="2:18" x14ac:dyDescent="0.25">
      <c r="B114" s="36">
        <v>2024</v>
      </c>
      <c r="C114" s="98">
        <v>1756.433</v>
      </c>
      <c r="D114" s="98">
        <v>604.12800000000004</v>
      </c>
      <c r="E114" s="98">
        <v>539.69600000000003</v>
      </c>
      <c r="F114" s="98">
        <v>93.938000000000002</v>
      </c>
      <c r="G114" s="98">
        <v>6.5170000000000003</v>
      </c>
      <c r="H114" s="98">
        <v>2906.7739999999999</v>
      </c>
      <c r="I114" s="98">
        <v>7.2060000000000004</v>
      </c>
      <c r="J114" s="98">
        <v>2913.98</v>
      </c>
      <c r="K114" s="98">
        <v>897.91600000000005</v>
      </c>
      <c r="L114" s="98">
        <v>3811.8960000000002</v>
      </c>
      <c r="M114" s="98">
        <v>919.505</v>
      </c>
      <c r="N114" s="98">
        <v>-1.7270000000000001</v>
      </c>
      <c r="O114" s="98">
        <v>2890.6640000000002</v>
      </c>
      <c r="P114" s="10">
        <v>2843.2860000000001</v>
      </c>
    </row>
    <row r="115" spans="2:18" x14ac:dyDescent="0.25">
      <c r="B115" s="36">
        <v>2025</v>
      </c>
      <c r="C115" s="98">
        <v>1840.017879</v>
      </c>
      <c r="D115" s="98">
        <v>644.19312400009494</v>
      </c>
      <c r="E115" s="98">
        <v>567.58758399999999</v>
      </c>
      <c r="F115" s="98">
        <v>98.33926120000001</v>
      </c>
      <c r="G115" s="98">
        <v>17.544432099999998</v>
      </c>
      <c r="H115" s="98">
        <v>3069.3430191000953</v>
      </c>
      <c r="I115" s="98">
        <v>2.8777170473</v>
      </c>
      <c r="J115" s="98">
        <v>3072.2207361473947</v>
      </c>
      <c r="K115" s="98">
        <v>931.07739800000002</v>
      </c>
      <c r="L115" s="98">
        <v>4003.2981299999997</v>
      </c>
      <c r="M115" s="98">
        <v>965.57231499999989</v>
      </c>
      <c r="N115" s="98">
        <v>-0.97933393599999996</v>
      </c>
      <c r="O115" s="98">
        <v>3036.746486</v>
      </c>
      <c r="P115" s="10">
        <v>3013.1513569999997</v>
      </c>
    </row>
    <row r="116" spans="2:18" x14ac:dyDescent="0.25">
      <c r="B116" s="36">
        <v>2026</v>
      </c>
      <c r="C116" s="98">
        <v>1897.1586359999999</v>
      </c>
      <c r="D116" s="98">
        <v>673.68653705833071</v>
      </c>
      <c r="E116" s="98">
        <v>588.19200999999998</v>
      </c>
      <c r="F116" s="98">
        <v>112.72364069999999</v>
      </c>
      <c r="G116" s="98">
        <v>13.48705236</v>
      </c>
      <c r="H116" s="98">
        <v>3172.524235418331</v>
      </c>
      <c r="I116" s="98">
        <v>4.232980801000001</v>
      </c>
      <c r="J116" s="98">
        <v>3176.7572162193301</v>
      </c>
      <c r="K116" s="98">
        <v>939.639183</v>
      </c>
      <c r="L116" s="98">
        <v>4116.3963999999996</v>
      </c>
      <c r="M116" s="98">
        <v>978.41978100000006</v>
      </c>
      <c r="N116" s="98">
        <v>-1.0031537929999998</v>
      </c>
      <c r="O116" s="98">
        <v>3136.9734650000005</v>
      </c>
      <c r="P116" s="10">
        <v>3115.2281209999996</v>
      </c>
    </row>
    <row r="117" spans="2:18" x14ac:dyDescent="0.25">
      <c r="B117" s="36">
        <v>2027</v>
      </c>
      <c r="C117" s="98">
        <v>1963.3461420000003</v>
      </c>
      <c r="D117" s="98">
        <v>696.80200107166684</v>
      </c>
      <c r="E117" s="98">
        <v>613.51068399999986</v>
      </c>
      <c r="F117" s="98">
        <v>120.86721239999999</v>
      </c>
      <c r="G117" s="98">
        <v>13.695096159999999</v>
      </c>
      <c r="H117" s="98">
        <v>3287.3539232316666</v>
      </c>
      <c r="I117" s="98">
        <v>5.03143618</v>
      </c>
      <c r="J117" s="98">
        <v>3292.3853594116667</v>
      </c>
      <c r="K117" s="98">
        <v>955.28598399999998</v>
      </c>
      <c r="L117" s="98">
        <v>4247.6713499999996</v>
      </c>
      <c r="M117" s="98">
        <v>997.87130699999989</v>
      </c>
      <c r="N117" s="98">
        <v>-1.0226592410000002</v>
      </c>
      <c r="O117" s="98">
        <v>3248.7773769999999</v>
      </c>
      <c r="P117" s="10">
        <v>3208.8392549999999</v>
      </c>
    </row>
    <row r="118" spans="2:18" x14ac:dyDescent="0.25">
      <c r="B118" s="36">
        <v>2028</v>
      </c>
      <c r="C118" s="98">
        <v>2038.58834</v>
      </c>
      <c r="D118" s="98">
        <v>715.17110218866856</v>
      </c>
      <c r="E118" s="98">
        <v>636.04776500000003</v>
      </c>
      <c r="F118" s="98">
        <v>122.83062200000001</v>
      </c>
      <c r="G118" s="98">
        <v>13.906621139999999</v>
      </c>
      <c r="H118" s="98">
        <v>3403.7138283286686</v>
      </c>
      <c r="I118" s="98">
        <v>5.0437739199999996</v>
      </c>
      <c r="J118" s="98">
        <v>3408.7576022486683</v>
      </c>
      <c r="K118" s="98">
        <v>975.03811900000005</v>
      </c>
      <c r="L118" s="98">
        <v>4383.7957200000001</v>
      </c>
      <c r="M118" s="98">
        <v>1020.2903719999999</v>
      </c>
      <c r="N118" s="98">
        <v>-1.0419623260000002</v>
      </c>
      <c r="O118" s="98">
        <v>3362.4633869999998</v>
      </c>
      <c r="P118" s="10">
        <v>3320.5352540000004</v>
      </c>
    </row>
    <row r="119" spans="2:18" x14ac:dyDescent="0.25">
      <c r="B119" s="36">
        <v>2029</v>
      </c>
      <c r="C119" s="98">
        <v>2118.9061179999999</v>
      </c>
      <c r="D119" s="98">
        <v>730.28385170163278</v>
      </c>
      <c r="E119" s="98">
        <v>654.18398500000012</v>
      </c>
      <c r="F119" s="98">
        <v>123.7685479</v>
      </c>
      <c r="G119" s="98">
        <v>14.124013589999999</v>
      </c>
      <c r="H119" s="98">
        <v>3517.4979682916328</v>
      </c>
      <c r="I119" s="98">
        <v>5.8132056400000005</v>
      </c>
      <c r="J119" s="98">
        <v>3523.3111739316332</v>
      </c>
      <c r="K119" s="98">
        <v>997.67753099999993</v>
      </c>
      <c r="L119" s="98">
        <v>4520.9887099999996</v>
      </c>
      <c r="M119" s="98">
        <v>1042.7830549999999</v>
      </c>
      <c r="N119" s="98">
        <v>-1.0611746419999999</v>
      </c>
      <c r="O119" s="98">
        <v>3477.1444749999996</v>
      </c>
      <c r="P119" s="10">
        <v>3433.9325739999999</v>
      </c>
    </row>
    <row r="120" spans="2:18" x14ac:dyDescent="0.25">
      <c r="B120" s="257">
        <v>2030</v>
      </c>
      <c r="C120" s="317">
        <v>2200.6869780000002</v>
      </c>
      <c r="D120" s="317">
        <v>754.21550939985445</v>
      </c>
      <c r="E120" s="317">
        <v>672.97958200000005</v>
      </c>
      <c r="F120" s="317">
        <v>127.12461930000001</v>
      </c>
      <c r="G120" s="317">
        <v>14.345879930000001</v>
      </c>
      <c r="H120" s="317">
        <v>3642.2279493298543</v>
      </c>
      <c r="I120" s="317">
        <v>5.0021389099999993</v>
      </c>
      <c r="J120" s="317">
        <v>3647.2300882398545</v>
      </c>
      <c r="K120" s="317">
        <v>1020.426936</v>
      </c>
      <c r="L120" s="317">
        <v>4667.6570200000006</v>
      </c>
      <c r="M120" s="317">
        <v>1066.8172069999998</v>
      </c>
      <c r="N120" s="317">
        <v>-1.0821857700000002</v>
      </c>
      <c r="O120" s="317">
        <v>3599.7576309999999</v>
      </c>
      <c r="P120" s="318">
        <v>3555.7128509999998</v>
      </c>
      <c r="Q120" s="158"/>
      <c r="R120" s="490"/>
    </row>
    <row r="121" spans="2:18" x14ac:dyDescent="0.25">
      <c r="B121" s="36" t="s">
        <v>137</v>
      </c>
      <c r="C121" s="98">
        <v>1005.158</v>
      </c>
      <c r="D121" s="98">
        <v>327.09199999999998</v>
      </c>
      <c r="E121" s="98">
        <v>289.214</v>
      </c>
      <c r="F121" s="98">
        <v>49.164000000000001</v>
      </c>
      <c r="G121" s="98">
        <v>0.71599999999999997</v>
      </c>
      <c r="H121" s="98">
        <v>1622.18</v>
      </c>
      <c r="I121" s="98">
        <v>-7.7530000000000001</v>
      </c>
      <c r="J121" s="98">
        <v>1614.4269999999999</v>
      </c>
      <c r="K121" s="98">
        <v>437.37200000000001</v>
      </c>
      <c r="L121" s="98">
        <v>2051.799</v>
      </c>
      <c r="M121" s="98">
        <v>459.52300000000002</v>
      </c>
      <c r="N121" s="98">
        <v>0</v>
      </c>
      <c r="O121" s="98">
        <v>1592.2760000000001</v>
      </c>
      <c r="P121" s="10">
        <v>1564.88</v>
      </c>
      <c r="Q121" s="158"/>
      <c r="R121" s="490"/>
    </row>
    <row r="122" spans="2:18" x14ac:dyDescent="0.25">
      <c r="B122" s="36" t="s">
        <v>138</v>
      </c>
      <c r="C122" s="98">
        <v>992.46299999999997</v>
      </c>
      <c r="D122" s="98">
        <v>341.22399999999999</v>
      </c>
      <c r="E122" s="98">
        <v>263.10599999999999</v>
      </c>
      <c r="F122" s="98">
        <v>52.162999999999997</v>
      </c>
      <c r="G122" s="98">
        <v>0.82199999999999995</v>
      </c>
      <c r="H122" s="98">
        <v>1597.615</v>
      </c>
      <c r="I122" s="98">
        <v>-10.055</v>
      </c>
      <c r="J122" s="98">
        <v>1587.56</v>
      </c>
      <c r="K122" s="98">
        <v>423.32900000000001</v>
      </c>
      <c r="L122" s="98">
        <v>2010.8889999999999</v>
      </c>
      <c r="M122" s="98">
        <v>443.13299999999998</v>
      </c>
      <c r="N122" s="98">
        <v>0</v>
      </c>
      <c r="O122" s="98">
        <v>1567.7560000000001</v>
      </c>
      <c r="P122" s="10">
        <v>1561.874</v>
      </c>
      <c r="Q122" s="158"/>
      <c r="R122" s="490"/>
    </row>
    <row r="123" spans="2:18" x14ac:dyDescent="0.25">
      <c r="B123" s="36" t="s">
        <v>139</v>
      </c>
      <c r="C123" s="98">
        <v>1041.8989999999999</v>
      </c>
      <c r="D123" s="98">
        <v>348.11</v>
      </c>
      <c r="E123" s="98">
        <v>267.89999999999998</v>
      </c>
      <c r="F123" s="98">
        <v>51.137999999999998</v>
      </c>
      <c r="G123" s="98">
        <v>-1.04</v>
      </c>
      <c r="H123" s="98">
        <v>1656.8689999999999</v>
      </c>
      <c r="I123" s="98">
        <v>-3.1539999999999999</v>
      </c>
      <c r="J123" s="98">
        <v>1653.7149999999999</v>
      </c>
      <c r="K123" s="98">
        <v>482.822</v>
      </c>
      <c r="L123" s="98">
        <v>2136.5369999999998</v>
      </c>
      <c r="M123" s="98">
        <v>502.303</v>
      </c>
      <c r="N123" s="98">
        <v>0</v>
      </c>
      <c r="O123" s="98">
        <v>1634.2339999999999</v>
      </c>
      <c r="P123" s="105">
        <v>1636.499</v>
      </c>
    </row>
    <row r="124" spans="2:18" x14ac:dyDescent="0.25">
      <c r="B124" s="36" t="s">
        <v>140</v>
      </c>
      <c r="C124" s="98">
        <v>1065.828</v>
      </c>
      <c r="D124" s="98">
        <v>349.13099999999997</v>
      </c>
      <c r="E124" s="98">
        <v>274.39600000000002</v>
      </c>
      <c r="F124" s="98">
        <v>46.127000000000002</v>
      </c>
      <c r="G124" s="98">
        <v>1.5569999999999999</v>
      </c>
      <c r="H124" s="98">
        <v>1690.912</v>
      </c>
      <c r="I124" s="98">
        <v>2.8170000000000002</v>
      </c>
      <c r="J124" s="98">
        <v>1693.729</v>
      </c>
      <c r="K124" s="98">
        <v>529.28300000000002</v>
      </c>
      <c r="L124" s="98">
        <v>2223.0120000000002</v>
      </c>
      <c r="M124" s="98">
        <v>542.93499999999995</v>
      </c>
      <c r="N124" s="98">
        <v>0</v>
      </c>
      <c r="O124" s="98">
        <v>1680.077</v>
      </c>
      <c r="P124" s="105">
        <v>1682.8440000000001</v>
      </c>
    </row>
    <row r="125" spans="2:18" x14ac:dyDescent="0.25">
      <c r="B125" s="127" t="s">
        <v>141</v>
      </c>
      <c r="C125" s="98">
        <v>1112.4280000000001</v>
      </c>
      <c r="D125" s="98">
        <v>353.22699999999998</v>
      </c>
      <c r="E125" s="98">
        <v>280.70999999999998</v>
      </c>
      <c r="F125" s="98">
        <v>44.755000000000003</v>
      </c>
      <c r="G125" s="98">
        <v>2.2970000000000002</v>
      </c>
      <c r="H125" s="98">
        <v>1748.662</v>
      </c>
      <c r="I125" s="98">
        <v>5.1740000000000004</v>
      </c>
      <c r="J125" s="98">
        <v>1753.836</v>
      </c>
      <c r="K125" s="98">
        <v>524.54</v>
      </c>
      <c r="L125" s="98">
        <v>2278.3760000000002</v>
      </c>
      <c r="M125" s="98">
        <v>543.28300000000002</v>
      </c>
      <c r="N125" s="98">
        <v>0</v>
      </c>
      <c r="O125" s="98">
        <v>1735.0930000000001</v>
      </c>
      <c r="P125" s="105">
        <v>1710.732</v>
      </c>
    </row>
    <row r="126" spans="2:18" x14ac:dyDescent="0.25">
      <c r="B126" s="127" t="s">
        <v>142</v>
      </c>
      <c r="C126" s="98">
        <v>1159.0029999999999</v>
      </c>
      <c r="D126" s="98">
        <v>360.29899999999998</v>
      </c>
      <c r="E126" s="98">
        <v>304.38299999999998</v>
      </c>
      <c r="F126" s="98">
        <v>45.921999999999997</v>
      </c>
      <c r="G126" s="98">
        <v>7.6040000000000001</v>
      </c>
      <c r="H126" s="98">
        <v>1831.289</v>
      </c>
      <c r="I126" s="98">
        <v>6.23</v>
      </c>
      <c r="J126" s="98">
        <v>1837.519</v>
      </c>
      <c r="K126" s="98">
        <v>538.34799999999996</v>
      </c>
      <c r="L126" s="98">
        <v>2375.8670000000002</v>
      </c>
      <c r="M126" s="98">
        <v>566.15099999999995</v>
      </c>
      <c r="N126" s="98">
        <v>0</v>
      </c>
      <c r="O126" s="98">
        <v>1809.7159999999999</v>
      </c>
      <c r="P126" s="105">
        <v>1783.162</v>
      </c>
    </row>
    <row r="127" spans="2:18" x14ac:dyDescent="0.25">
      <c r="B127" s="127" t="s">
        <v>143</v>
      </c>
      <c r="C127" s="98">
        <v>1203.7860000000001</v>
      </c>
      <c r="D127" s="98">
        <v>368.99799999999999</v>
      </c>
      <c r="E127" s="98">
        <v>329.50900000000001</v>
      </c>
      <c r="F127" s="98">
        <v>50.694000000000003</v>
      </c>
      <c r="G127" s="98">
        <v>7.1020000000000003</v>
      </c>
      <c r="H127" s="98">
        <v>1909.395</v>
      </c>
      <c r="I127" s="98">
        <v>19.405000000000001</v>
      </c>
      <c r="J127" s="98">
        <v>1928.8</v>
      </c>
      <c r="K127" s="98">
        <v>535.15200000000004</v>
      </c>
      <c r="L127" s="98">
        <v>2463.9520000000002</v>
      </c>
      <c r="M127" s="98">
        <v>571.55200000000002</v>
      </c>
      <c r="N127" s="98">
        <v>0</v>
      </c>
      <c r="O127" s="98">
        <v>1892.4</v>
      </c>
      <c r="P127" s="105">
        <v>1854.9690000000001</v>
      </c>
    </row>
    <row r="128" spans="2:18" x14ac:dyDescent="0.25">
      <c r="B128" s="127" t="s">
        <v>144</v>
      </c>
      <c r="C128" s="98">
        <v>1238.2429999999999</v>
      </c>
      <c r="D128" s="98">
        <v>374.60599999999999</v>
      </c>
      <c r="E128" s="98">
        <v>349.57600000000002</v>
      </c>
      <c r="F128" s="98">
        <v>49.42</v>
      </c>
      <c r="G128" s="98">
        <v>-0.85099999999999998</v>
      </c>
      <c r="H128" s="98">
        <v>1961.5740000000001</v>
      </c>
      <c r="I128" s="98">
        <v>4.835</v>
      </c>
      <c r="J128" s="98">
        <v>1966.4090000000001</v>
      </c>
      <c r="K128" s="98">
        <v>541.98</v>
      </c>
      <c r="L128" s="98">
        <v>2508.3890000000001</v>
      </c>
      <c r="M128" s="98">
        <v>565.745</v>
      </c>
      <c r="N128" s="98">
        <v>0</v>
      </c>
      <c r="O128" s="98">
        <v>1942.644</v>
      </c>
      <c r="P128" s="105">
        <v>1896.09</v>
      </c>
    </row>
    <row r="129" spans="2:16" x14ac:dyDescent="0.25">
      <c r="B129" s="127" t="s">
        <v>145</v>
      </c>
      <c r="C129" s="98">
        <v>1299.2429999999999</v>
      </c>
      <c r="D129" s="98">
        <v>383.07299999999998</v>
      </c>
      <c r="E129" s="98">
        <v>378.29300000000001</v>
      </c>
      <c r="F129" s="98">
        <v>52.926000000000002</v>
      </c>
      <c r="G129" s="98">
        <v>-0.20399999999999999</v>
      </c>
      <c r="H129" s="98">
        <v>2060.4050000000002</v>
      </c>
      <c r="I129" s="98">
        <v>1.992</v>
      </c>
      <c r="J129" s="98">
        <v>2062.3969999999999</v>
      </c>
      <c r="K129" s="98">
        <v>603.39400000000001</v>
      </c>
      <c r="L129" s="98">
        <v>2665.7910000000002</v>
      </c>
      <c r="M129" s="98">
        <v>636.37400000000002</v>
      </c>
      <c r="N129" s="98">
        <v>0</v>
      </c>
      <c r="O129" s="98">
        <v>2029.4169999999999</v>
      </c>
      <c r="P129" s="105">
        <v>1992.981</v>
      </c>
    </row>
    <row r="130" spans="2:16" x14ac:dyDescent="0.25">
      <c r="B130" s="127" t="s">
        <v>146</v>
      </c>
      <c r="C130" s="98">
        <v>1348.299</v>
      </c>
      <c r="D130" s="98">
        <v>389.04399999999998</v>
      </c>
      <c r="E130" s="98">
        <v>403.7</v>
      </c>
      <c r="F130" s="98">
        <v>59.457999999999998</v>
      </c>
      <c r="G130" s="98">
        <v>1.619</v>
      </c>
      <c r="H130" s="98">
        <v>2142.6619999999998</v>
      </c>
      <c r="I130" s="98">
        <v>-0.96899999999999997</v>
      </c>
      <c r="J130" s="98">
        <v>2141.6930000000002</v>
      </c>
      <c r="K130" s="98">
        <v>658.29700000000003</v>
      </c>
      <c r="L130" s="98">
        <v>2799.99</v>
      </c>
      <c r="M130" s="98">
        <v>684.91099999999994</v>
      </c>
      <c r="N130" s="98">
        <v>0</v>
      </c>
      <c r="O130" s="98">
        <v>2115.0790000000002</v>
      </c>
      <c r="P130" s="105">
        <v>2088.5970000000002</v>
      </c>
    </row>
    <row r="131" spans="2:16" x14ac:dyDescent="0.25">
      <c r="B131" s="127" t="s">
        <v>147</v>
      </c>
      <c r="C131" s="98">
        <v>1400.539</v>
      </c>
      <c r="D131" s="98">
        <v>401.90499999999997</v>
      </c>
      <c r="E131" s="98">
        <v>410.625</v>
      </c>
      <c r="F131" s="98">
        <v>59.838999999999999</v>
      </c>
      <c r="G131" s="98">
        <v>13.702</v>
      </c>
      <c r="H131" s="98">
        <v>2226.7710000000002</v>
      </c>
      <c r="I131" s="98">
        <v>8.5679999999999996</v>
      </c>
      <c r="J131" s="98">
        <v>2235.3389999999999</v>
      </c>
      <c r="K131" s="98">
        <v>698.17399999999998</v>
      </c>
      <c r="L131" s="98">
        <v>2933.5129999999999</v>
      </c>
      <c r="M131" s="98">
        <v>743.13300000000004</v>
      </c>
      <c r="N131" s="98">
        <v>0</v>
      </c>
      <c r="O131" s="98">
        <v>2190.38</v>
      </c>
      <c r="P131" s="105">
        <v>2169.1410000000001</v>
      </c>
    </row>
    <row r="132" spans="2:16" x14ac:dyDescent="0.25">
      <c r="B132" s="127" t="s">
        <v>148</v>
      </c>
      <c r="C132" s="98">
        <v>1417.2539999999999</v>
      </c>
      <c r="D132" s="98">
        <v>432.04199999999997</v>
      </c>
      <c r="E132" s="98">
        <v>420.71499999999997</v>
      </c>
      <c r="F132" s="98">
        <v>60.875</v>
      </c>
      <c r="G132" s="98">
        <v>-7.9580000000000002</v>
      </c>
      <c r="H132" s="98">
        <v>2262.0529999999999</v>
      </c>
      <c r="I132" s="98">
        <v>-4.51</v>
      </c>
      <c r="J132" s="98">
        <v>2257.5430000000001</v>
      </c>
      <c r="K132" s="98">
        <v>718.38699999999994</v>
      </c>
      <c r="L132" s="98">
        <v>2975.93</v>
      </c>
      <c r="M132" s="98">
        <v>717.58799999999997</v>
      </c>
      <c r="N132" s="98">
        <v>0</v>
      </c>
      <c r="O132" s="98">
        <v>2258.3420000000001</v>
      </c>
      <c r="P132" s="105">
        <v>2247.8820000000001</v>
      </c>
    </row>
    <row r="133" spans="2:16" x14ac:dyDescent="0.25">
      <c r="B133" s="127" t="s">
        <v>149</v>
      </c>
      <c r="C133" s="98">
        <v>1206.8689999999999</v>
      </c>
      <c r="D133" s="98">
        <v>494.59500000000003</v>
      </c>
      <c r="E133" s="98">
        <v>385.02800000000002</v>
      </c>
      <c r="F133" s="98">
        <v>67.468000000000004</v>
      </c>
      <c r="G133" s="98">
        <v>7.891</v>
      </c>
      <c r="H133" s="98">
        <v>2094.3829999999998</v>
      </c>
      <c r="I133" s="98">
        <v>2.7440000000000002</v>
      </c>
      <c r="J133" s="98">
        <v>2097.127</v>
      </c>
      <c r="K133" s="98">
        <v>621.35199999999998</v>
      </c>
      <c r="L133" s="98">
        <v>2718.4789999999998</v>
      </c>
      <c r="M133" s="98">
        <v>608.00800000000004</v>
      </c>
      <c r="N133" s="98">
        <v>0</v>
      </c>
      <c r="O133" s="98">
        <v>2110.471</v>
      </c>
      <c r="P133" s="105">
        <v>2074.4960000000001</v>
      </c>
    </row>
    <row r="134" spans="2:16" x14ac:dyDescent="0.25">
      <c r="B134" s="127" t="s">
        <v>150</v>
      </c>
      <c r="C134" s="98">
        <v>1447.2560000000001</v>
      </c>
      <c r="D134" s="98">
        <v>513.36400000000003</v>
      </c>
      <c r="E134" s="98">
        <v>447.12299999999999</v>
      </c>
      <c r="F134" s="98">
        <v>74.513000000000005</v>
      </c>
      <c r="G134" s="98">
        <v>7.7190000000000003</v>
      </c>
      <c r="H134" s="98">
        <v>2415.462</v>
      </c>
      <c r="I134" s="98">
        <v>9.6110000000000007</v>
      </c>
      <c r="J134" s="98">
        <v>2425.0729999999999</v>
      </c>
      <c r="K134" s="98">
        <v>709.29600000000005</v>
      </c>
      <c r="L134" s="98">
        <v>3134.3690000000001</v>
      </c>
      <c r="M134" s="98">
        <v>733.81899999999996</v>
      </c>
      <c r="N134" s="98">
        <v>0</v>
      </c>
      <c r="O134" s="98">
        <v>2400.5500000000002</v>
      </c>
      <c r="P134" s="105">
        <v>2395.357</v>
      </c>
    </row>
    <row r="135" spans="2:16" x14ac:dyDescent="0.25">
      <c r="B135" s="127" t="s">
        <v>151</v>
      </c>
      <c r="C135" s="98">
        <v>1650.7149999999999</v>
      </c>
      <c r="D135" s="98">
        <v>531.78099999999995</v>
      </c>
      <c r="E135" s="98">
        <v>505.27100000000002</v>
      </c>
      <c r="F135" s="98">
        <v>82.444000000000003</v>
      </c>
      <c r="G135" s="98">
        <v>-34.134</v>
      </c>
      <c r="H135" s="98">
        <v>2653.6329999999998</v>
      </c>
      <c r="I135" s="98">
        <v>-10.01</v>
      </c>
      <c r="J135" s="98">
        <v>2643.623</v>
      </c>
      <c r="K135" s="98">
        <v>918.77700000000004</v>
      </c>
      <c r="L135" s="98">
        <v>3562.4</v>
      </c>
      <c r="M135" s="98">
        <v>925.27099999999996</v>
      </c>
      <c r="N135" s="98">
        <v>0</v>
      </c>
      <c r="O135" s="98">
        <v>2637.1289999999999</v>
      </c>
      <c r="P135" s="105">
        <v>2633.3069999999998</v>
      </c>
    </row>
    <row r="136" spans="2:16" x14ac:dyDescent="0.25">
      <c r="B136" s="127" t="s">
        <v>152</v>
      </c>
      <c r="C136" s="98">
        <v>1717.1980000000001</v>
      </c>
      <c r="D136" s="98">
        <v>578.36</v>
      </c>
      <c r="E136" s="98">
        <v>520.08100000000002</v>
      </c>
      <c r="F136" s="98">
        <v>88.850999999999999</v>
      </c>
      <c r="G136" s="98">
        <v>-9.7509999999999994</v>
      </c>
      <c r="H136" s="98">
        <v>2805.8879999999999</v>
      </c>
      <c r="I136" s="98">
        <v>5.65</v>
      </c>
      <c r="J136" s="98">
        <v>2811.538</v>
      </c>
      <c r="K136" s="98">
        <v>869.31799999999998</v>
      </c>
      <c r="L136" s="98">
        <v>3680.8560000000002</v>
      </c>
      <c r="M136" s="98">
        <v>901.57600000000002</v>
      </c>
      <c r="N136" s="98">
        <v>-0.253</v>
      </c>
      <c r="O136" s="98">
        <v>2779.027</v>
      </c>
      <c r="P136" s="105">
        <v>2732.7849999999999</v>
      </c>
    </row>
    <row r="137" spans="2:16" x14ac:dyDescent="0.25">
      <c r="B137" s="127" t="s">
        <v>153</v>
      </c>
      <c r="C137" s="98">
        <v>1776.723</v>
      </c>
      <c r="D137" s="98">
        <v>615.05999999999995</v>
      </c>
      <c r="E137" s="98">
        <v>548.34500000000003</v>
      </c>
      <c r="F137" s="98">
        <v>94.965000000000003</v>
      </c>
      <c r="G137" s="98">
        <v>14.446</v>
      </c>
      <c r="H137" s="98">
        <v>2954.5740000000001</v>
      </c>
      <c r="I137" s="98">
        <v>7.1680000000000001</v>
      </c>
      <c r="J137" s="98">
        <v>2961.7420000000002</v>
      </c>
      <c r="K137" s="98">
        <v>912.55200000000002</v>
      </c>
      <c r="L137" s="98">
        <v>3874.2939999999999</v>
      </c>
      <c r="M137" s="98">
        <v>939.37300000000005</v>
      </c>
      <c r="N137" s="98">
        <v>-1.7150000000000001</v>
      </c>
      <c r="O137" s="98">
        <v>2933.2060000000001</v>
      </c>
      <c r="P137" s="105">
        <v>2888.5529999999999</v>
      </c>
    </row>
    <row r="138" spans="2:16" x14ac:dyDescent="0.25">
      <c r="B138" s="127" t="s">
        <v>154</v>
      </c>
      <c r="C138" s="98">
        <v>1855.1693789999999</v>
      </c>
      <c r="D138" s="98">
        <v>653.21402040269095</v>
      </c>
      <c r="E138" s="98">
        <v>572.18436100000008</v>
      </c>
      <c r="F138" s="98">
        <v>101.2550078</v>
      </c>
      <c r="G138" s="98">
        <v>15.32815153</v>
      </c>
      <c r="H138" s="98">
        <v>3095.895911932691</v>
      </c>
      <c r="I138" s="98">
        <v>2.1443733323000003</v>
      </c>
      <c r="J138" s="98">
        <v>3098.0402852649913</v>
      </c>
      <c r="K138" s="98">
        <v>931.73269000000005</v>
      </c>
      <c r="L138" s="98">
        <v>4029.7729699999995</v>
      </c>
      <c r="M138" s="98">
        <v>966.22058599999991</v>
      </c>
      <c r="N138" s="98">
        <v>-0.98734827799999991</v>
      </c>
      <c r="O138" s="98">
        <v>3062.5650419999997</v>
      </c>
      <c r="P138" s="105">
        <v>3042.6047410000001</v>
      </c>
    </row>
    <row r="139" spans="2:16" x14ac:dyDescent="0.25">
      <c r="B139" s="127" t="s">
        <v>155</v>
      </c>
      <c r="C139" s="98">
        <v>1912.5331650000001</v>
      </c>
      <c r="D139" s="98">
        <v>679.67706349917341</v>
      </c>
      <c r="E139" s="98">
        <v>593.76119600000004</v>
      </c>
      <c r="F139" s="98">
        <v>115.0117462</v>
      </c>
      <c r="G139" s="98">
        <v>13.539895490000001</v>
      </c>
      <c r="H139" s="98">
        <v>3199.511319989173</v>
      </c>
      <c r="I139" s="98">
        <v>5.2231000360000008</v>
      </c>
      <c r="J139" s="98">
        <v>3204.7344200251732</v>
      </c>
      <c r="K139" s="98">
        <v>943.17323699999997</v>
      </c>
      <c r="L139" s="98">
        <v>4147.9076599999999</v>
      </c>
      <c r="M139" s="98">
        <v>982.74046200000009</v>
      </c>
      <c r="N139" s="98">
        <v>-1.007963903</v>
      </c>
      <c r="O139" s="98">
        <v>3164.1592310000001</v>
      </c>
      <c r="P139" s="105">
        <v>3137.2981439999999</v>
      </c>
    </row>
    <row r="140" spans="2:16" x14ac:dyDescent="0.25">
      <c r="B140" s="127" t="s">
        <v>156</v>
      </c>
      <c r="C140" s="98">
        <v>1981.3416290000002</v>
      </c>
      <c r="D140" s="98">
        <v>701.9661861895961</v>
      </c>
      <c r="E140" s="98">
        <v>619.95720800000004</v>
      </c>
      <c r="F140" s="98">
        <v>121.9929829</v>
      </c>
      <c r="G140" s="98">
        <v>13.747016160000001</v>
      </c>
      <c r="H140" s="98">
        <v>3317.0120393495959</v>
      </c>
      <c r="I140" s="98">
        <v>4.5623865500000003</v>
      </c>
      <c r="J140" s="98">
        <v>3321.574425899596</v>
      </c>
      <c r="K140" s="98">
        <v>959.85765500000002</v>
      </c>
      <c r="L140" s="98">
        <v>4281.4320900000002</v>
      </c>
      <c r="M140" s="98">
        <v>1003.307335</v>
      </c>
      <c r="N140" s="98">
        <v>-1.027538362</v>
      </c>
      <c r="O140" s="98">
        <v>3277.0972079999997</v>
      </c>
      <c r="P140" s="105">
        <v>3236.1677550000004</v>
      </c>
    </row>
    <row r="141" spans="2:16" x14ac:dyDescent="0.25">
      <c r="B141" s="127" t="s">
        <v>157</v>
      </c>
      <c r="C141" s="98">
        <v>2058.4883730000001</v>
      </c>
      <c r="D141" s="98">
        <v>718.85848902177599</v>
      </c>
      <c r="E141" s="98">
        <v>640.59069499999998</v>
      </c>
      <c r="F141" s="98">
        <v>122.82905869999999</v>
      </c>
      <c r="G141" s="98">
        <v>13.960563819999999</v>
      </c>
      <c r="H141" s="98">
        <v>3431.8981208417758</v>
      </c>
      <c r="I141" s="98">
        <v>5.5932921699999998</v>
      </c>
      <c r="J141" s="98">
        <v>3437.4914130117759</v>
      </c>
      <c r="K141" s="98">
        <v>980.44784800000002</v>
      </c>
      <c r="L141" s="98">
        <v>4417.9392600000001</v>
      </c>
      <c r="M141" s="98">
        <v>1025.978173</v>
      </c>
      <c r="N141" s="98">
        <v>-1.0467051970000001</v>
      </c>
      <c r="O141" s="98">
        <v>3390.9143829999994</v>
      </c>
      <c r="P141" s="105">
        <v>3348.59202</v>
      </c>
    </row>
    <row r="142" spans="2:16" x14ac:dyDescent="0.25">
      <c r="B142" s="127" t="s">
        <v>158</v>
      </c>
      <c r="C142" s="98">
        <v>2139.1873250000003</v>
      </c>
      <c r="D142" s="98">
        <v>735.10007212007315</v>
      </c>
      <c r="E142" s="98">
        <v>658.83444099999997</v>
      </c>
      <c r="F142" s="98">
        <v>124.41807879999999</v>
      </c>
      <c r="G142" s="98">
        <v>14.17919039</v>
      </c>
      <c r="H142" s="98">
        <v>3547.3010285100731</v>
      </c>
      <c r="I142" s="98">
        <v>5.5796555499999991</v>
      </c>
      <c r="J142" s="98">
        <v>3552.8806840600732</v>
      </c>
      <c r="K142" s="98">
        <v>1003.5283779999999</v>
      </c>
      <c r="L142" s="98">
        <v>4556.4090600000009</v>
      </c>
      <c r="M142" s="98">
        <v>1048.571455</v>
      </c>
      <c r="N142" s="98">
        <v>-1.0662196260000001</v>
      </c>
      <c r="O142" s="98">
        <v>3506.7713859999999</v>
      </c>
      <c r="P142" s="105">
        <v>3463.3877350000002</v>
      </c>
    </row>
    <row r="143" spans="2:16" ht="16.5" thickBot="1" x14ac:dyDescent="0.3">
      <c r="B143" s="173" t="s">
        <v>159</v>
      </c>
      <c r="C143" s="98">
        <v>2221.5075410000004</v>
      </c>
      <c r="D143" s="98">
        <v>761.64892618382839</v>
      </c>
      <c r="E143" s="98">
        <v>677.83330799999999</v>
      </c>
      <c r="F143" s="98">
        <v>128.2351492</v>
      </c>
      <c r="G143" s="98">
        <v>14.401757760000001</v>
      </c>
      <c r="H143" s="98">
        <v>3675.3915329438287</v>
      </c>
      <c r="I143" s="98">
        <v>4.7210061999999997</v>
      </c>
      <c r="J143" s="98">
        <v>3680.1125391438286</v>
      </c>
      <c r="K143" s="98">
        <v>1025.9864560000001</v>
      </c>
      <c r="L143" s="98">
        <v>4706.0989900000004</v>
      </c>
      <c r="M143" s="98">
        <v>1073.0790260000001</v>
      </c>
      <c r="N143" s="98">
        <v>-1.0877142120000001</v>
      </c>
      <c r="O143" s="98">
        <v>3631.9322549999997</v>
      </c>
      <c r="P143" s="105">
        <v>3587.6035899999997</v>
      </c>
    </row>
    <row r="144" spans="2:16" x14ac:dyDescent="0.25">
      <c r="B144" s="264" t="s">
        <v>160</v>
      </c>
      <c r="C144" s="265"/>
      <c r="D144" s="265"/>
      <c r="E144" s="265"/>
      <c r="F144" s="265"/>
      <c r="G144" s="265"/>
      <c r="H144" s="265"/>
      <c r="I144" s="265"/>
      <c r="J144" s="265"/>
      <c r="K144" s="265"/>
      <c r="L144" s="265"/>
      <c r="M144" s="265"/>
      <c r="N144" s="265"/>
      <c r="O144" s="265"/>
      <c r="P144" s="267"/>
    </row>
    <row r="145" spans="2:16" x14ac:dyDescent="0.25">
      <c r="B145" s="235" t="s">
        <v>180</v>
      </c>
      <c r="C145" s="236"/>
      <c r="D145" s="236"/>
      <c r="E145" s="236"/>
      <c r="F145" s="236"/>
      <c r="G145" s="236"/>
      <c r="H145" s="236"/>
      <c r="I145" s="236"/>
      <c r="J145" s="236"/>
      <c r="K145" s="236"/>
      <c r="L145" s="236"/>
      <c r="M145" s="236"/>
      <c r="N145" s="236"/>
      <c r="O145" s="236"/>
      <c r="P145" s="245"/>
    </row>
    <row r="146" spans="2:16" x14ac:dyDescent="0.25">
      <c r="B146" s="235" t="s">
        <v>181</v>
      </c>
      <c r="C146" s="236"/>
      <c r="D146" s="236"/>
      <c r="E146" s="236"/>
      <c r="F146" s="236"/>
      <c r="G146" s="236"/>
      <c r="H146" s="236"/>
      <c r="I146" s="236"/>
      <c r="J146" s="236"/>
      <c r="K146" s="236"/>
      <c r="L146" s="236"/>
      <c r="M146" s="236"/>
      <c r="N146" s="236"/>
      <c r="O146" s="236"/>
      <c r="P146" s="245"/>
    </row>
    <row r="147" spans="2:16" x14ac:dyDescent="0.25">
      <c r="B147" s="235" t="s">
        <v>182</v>
      </c>
      <c r="C147" s="236"/>
      <c r="D147" s="236"/>
      <c r="E147" s="236"/>
      <c r="F147" s="236"/>
      <c r="G147" s="236"/>
      <c r="H147" s="236"/>
      <c r="I147" s="236"/>
      <c r="J147" s="236"/>
      <c r="K147" s="236"/>
      <c r="L147" s="236"/>
      <c r="M147" s="236"/>
      <c r="N147" s="236"/>
      <c r="O147" s="236"/>
      <c r="P147" s="245"/>
    </row>
    <row r="148" spans="2:16" x14ac:dyDescent="0.25">
      <c r="B148" s="235" t="s">
        <v>183</v>
      </c>
      <c r="C148" s="236"/>
      <c r="D148" s="236"/>
      <c r="E148" s="236"/>
      <c r="F148" s="236"/>
      <c r="G148" s="236"/>
      <c r="H148" s="236"/>
      <c r="I148" s="236"/>
      <c r="J148" s="236"/>
      <c r="K148" s="236"/>
      <c r="L148" s="236"/>
      <c r="M148" s="236"/>
      <c r="N148" s="236"/>
      <c r="O148" s="236"/>
      <c r="P148" s="245"/>
    </row>
    <row r="149" spans="2:16" x14ac:dyDescent="0.25">
      <c r="B149" s="235" t="s">
        <v>184</v>
      </c>
      <c r="C149" s="236"/>
      <c r="D149" s="236"/>
      <c r="E149" s="236"/>
      <c r="F149" s="236"/>
      <c r="G149" s="236"/>
      <c r="H149" s="236"/>
      <c r="I149" s="236"/>
      <c r="J149" s="236"/>
      <c r="K149" s="236"/>
      <c r="L149" s="236"/>
      <c r="M149" s="236"/>
      <c r="N149" s="236"/>
      <c r="O149" s="236"/>
      <c r="P149" s="245"/>
    </row>
    <row r="150" spans="2:16" x14ac:dyDescent="0.25">
      <c r="B150" s="238" t="s">
        <v>169</v>
      </c>
      <c r="C150" s="240"/>
      <c r="D150" s="240"/>
      <c r="E150" s="240"/>
      <c r="F150" s="240"/>
      <c r="G150" s="240"/>
      <c r="H150" s="240"/>
      <c r="I150" s="240"/>
      <c r="J150" s="240"/>
      <c r="K150" s="240"/>
      <c r="L150" s="240"/>
      <c r="M150" s="240"/>
      <c r="N150" s="240"/>
      <c r="O150" s="240"/>
      <c r="P150" s="246"/>
    </row>
    <row r="151" spans="2:16" x14ac:dyDescent="0.25">
      <c r="B151" s="235" t="s">
        <v>185</v>
      </c>
      <c r="C151" s="236"/>
      <c r="D151" s="236"/>
      <c r="E151" s="236"/>
      <c r="F151" s="236"/>
      <c r="G151" s="236"/>
      <c r="H151" s="236"/>
      <c r="I151" s="236"/>
      <c r="J151" s="236"/>
      <c r="K151" s="236"/>
      <c r="L151" s="236"/>
      <c r="M151" s="236"/>
      <c r="N151" s="236"/>
      <c r="O151" s="236"/>
      <c r="P151" s="245"/>
    </row>
    <row r="152" spans="2:16" x14ac:dyDescent="0.25">
      <c r="B152" s="235" t="s">
        <v>171</v>
      </c>
      <c r="C152" s="236"/>
      <c r="D152" s="236"/>
      <c r="E152" s="236"/>
      <c r="F152" s="236"/>
      <c r="G152" s="236"/>
      <c r="H152" s="236"/>
      <c r="I152" s="236"/>
      <c r="J152" s="236"/>
      <c r="K152" s="236"/>
      <c r="L152" s="236"/>
      <c r="M152" s="236"/>
      <c r="N152" s="236"/>
      <c r="O152" s="236"/>
      <c r="P152" s="245"/>
    </row>
    <row r="153" spans="2:16" x14ac:dyDescent="0.25">
      <c r="B153" s="235" t="s">
        <v>186</v>
      </c>
      <c r="C153" s="236"/>
      <c r="D153" s="236"/>
      <c r="E153" s="236"/>
      <c r="F153" s="236"/>
      <c r="G153" s="236"/>
      <c r="H153" s="236"/>
      <c r="I153" s="236"/>
      <c r="J153" s="236"/>
      <c r="K153" s="236"/>
      <c r="L153" s="236"/>
      <c r="M153" s="236"/>
      <c r="N153" s="236"/>
      <c r="O153" s="236"/>
      <c r="P153" s="245"/>
    </row>
    <row r="154" spans="2:16" x14ac:dyDescent="0.25">
      <c r="B154" s="235" t="s">
        <v>187</v>
      </c>
      <c r="C154" s="236"/>
      <c r="D154" s="236"/>
      <c r="E154" s="236"/>
      <c r="F154" s="236"/>
      <c r="G154" s="236"/>
      <c r="H154" s="236"/>
      <c r="I154" s="236"/>
      <c r="J154" s="236"/>
      <c r="K154" s="236"/>
      <c r="L154" s="236"/>
      <c r="M154" s="236"/>
      <c r="N154" s="236"/>
      <c r="O154" s="236"/>
      <c r="P154" s="245"/>
    </row>
    <row r="155" spans="2:16" x14ac:dyDescent="0.25">
      <c r="B155" s="235" t="s">
        <v>188</v>
      </c>
      <c r="C155" s="236"/>
      <c r="D155" s="236"/>
      <c r="E155" s="236"/>
      <c r="F155" s="236"/>
      <c r="G155" s="236"/>
      <c r="H155" s="236"/>
      <c r="I155" s="236"/>
      <c r="J155" s="236"/>
      <c r="K155" s="236"/>
      <c r="L155" s="236"/>
      <c r="M155" s="236"/>
      <c r="N155" s="236"/>
      <c r="O155" s="236"/>
      <c r="P155" s="245"/>
    </row>
    <row r="156" spans="2:16" x14ac:dyDescent="0.25">
      <c r="B156" s="235" t="s">
        <v>189</v>
      </c>
      <c r="C156" s="236"/>
      <c r="D156" s="236"/>
      <c r="E156" s="236"/>
      <c r="F156" s="236"/>
      <c r="G156" s="236"/>
      <c r="H156" s="236"/>
      <c r="I156" s="236"/>
      <c r="J156" s="236"/>
      <c r="K156" s="236"/>
      <c r="L156" s="236"/>
      <c r="M156" s="236"/>
      <c r="N156" s="236"/>
      <c r="O156" s="236"/>
      <c r="P156" s="245"/>
    </row>
    <row r="157" spans="2:16" x14ac:dyDescent="0.25">
      <c r="B157" s="235" t="s">
        <v>190</v>
      </c>
      <c r="C157" s="236"/>
      <c r="D157" s="236"/>
      <c r="E157" s="236"/>
      <c r="F157" s="236"/>
      <c r="G157" s="236"/>
      <c r="H157" s="236"/>
      <c r="I157" s="236"/>
      <c r="J157" s="236"/>
      <c r="K157" s="236"/>
      <c r="L157" s="236"/>
      <c r="M157" s="236"/>
      <c r="N157" s="236"/>
      <c r="O157" s="236"/>
      <c r="P157" s="245"/>
    </row>
    <row r="158" spans="2:16" ht="16.5" thickBot="1" x14ac:dyDescent="0.3">
      <c r="B158" s="242" t="s">
        <v>191</v>
      </c>
      <c r="C158" s="243"/>
      <c r="D158" s="243"/>
      <c r="E158" s="243"/>
      <c r="F158" s="243"/>
      <c r="G158" s="243"/>
      <c r="H158" s="243"/>
      <c r="I158" s="243"/>
      <c r="J158" s="243"/>
      <c r="K158" s="243"/>
      <c r="L158" s="243"/>
      <c r="M158" s="243"/>
      <c r="N158" s="243"/>
      <c r="O158" s="243"/>
      <c r="P158" s="247"/>
    </row>
    <row r="159" spans="2:16" x14ac:dyDescent="0.25">
      <c r="C159" s="491"/>
      <c r="D159" s="491"/>
      <c r="E159" s="491"/>
      <c r="F159" s="491"/>
      <c r="G159" s="491"/>
      <c r="H159" s="491"/>
      <c r="I159" s="491"/>
      <c r="J159" s="491"/>
      <c r="K159" s="491"/>
      <c r="L159" s="491"/>
      <c r="M159" s="491"/>
      <c r="N159" s="491"/>
      <c r="O159" s="491"/>
      <c r="P159" s="491"/>
    </row>
    <row r="160" spans="2:16" x14ac:dyDescent="0.25">
      <c r="C160" s="491"/>
      <c r="D160" s="491"/>
      <c r="E160" s="491"/>
      <c r="F160" s="491"/>
      <c r="G160" s="491"/>
      <c r="H160" s="491"/>
      <c r="I160" s="491"/>
      <c r="J160" s="491"/>
      <c r="K160" s="491"/>
      <c r="L160" s="491"/>
      <c r="M160" s="491"/>
      <c r="N160" s="491"/>
      <c r="O160" s="491"/>
      <c r="P160" s="491"/>
    </row>
    <row r="161" spans="3:16" x14ac:dyDescent="0.25">
      <c r="C161" s="491"/>
      <c r="D161" s="491"/>
      <c r="E161" s="491"/>
      <c r="F161" s="491"/>
      <c r="G161" s="491"/>
      <c r="H161" s="491"/>
      <c r="I161" s="491"/>
      <c r="J161" s="491"/>
      <c r="K161" s="491"/>
      <c r="L161" s="491"/>
      <c r="M161" s="491"/>
      <c r="N161" s="491"/>
      <c r="O161" s="491"/>
      <c r="P161" s="491"/>
    </row>
    <row r="162" spans="3:16" x14ac:dyDescent="0.25">
      <c r="C162" s="491"/>
      <c r="D162" s="491"/>
      <c r="E162" s="491"/>
      <c r="F162" s="491"/>
      <c r="G162" s="491"/>
      <c r="H162" s="491"/>
      <c r="I162" s="491"/>
      <c r="J162" s="491"/>
      <c r="K162" s="491"/>
      <c r="L162" s="491"/>
      <c r="M162" s="491"/>
      <c r="N162" s="491"/>
      <c r="O162" s="491"/>
      <c r="P162" s="491"/>
    </row>
    <row r="163" spans="3:16" x14ac:dyDescent="0.25">
      <c r="C163" s="491"/>
      <c r="D163" s="491"/>
      <c r="E163" s="491"/>
      <c r="F163" s="491"/>
      <c r="G163" s="491"/>
      <c r="H163" s="491"/>
      <c r="I163" s="491"/>
      <c r="J163" s="491"/>
      <c r="K163" s="491"/>
      <c r="L163" s="491"/>
      <c r="M163" s="491"/>
      <c r="N163" s="491"/>
      <c r="O163" s="491"/>
      <c r="P163" s="491"/>
    </row>
    <row r="164" spans="3:16" x14ac:dyDescent="0.25">
      <c r="C164" s="491"/>
      <c r="D164" s="491"/>
      <c r="E164" s="491"/>
      <c r="F164" s="491"/>
      <c r="G164" s="491"/>
      <c r="H164" s="491"/>
      <c r="I164" s="491"/>
      <c r="J164" s="491"/>
      <c r="K164" s="491"/>
      <c r="L164" s="491"/>
      <c r="M164" s="491"/>
      <c r="N164" s="491"/>
      <c r="O164" s="491"/>
      <c r="P164" s="491"/>
    </row>
    <row r="165" spans="3:16" x14ac:dyDescent="0.25">
      <c r="C165" s="491"/>
      <c r="D165" s="491"/>
      <c r="E165" s="491"/>
      <c r="F165" s="491"/>
      <c r="G165" s="491"/>
      <c r="H165" s="491"/>
      <c r="I165" s="491"/>
      <c r="J165" s="491"/>
      <c r="K165" s="491"/>
      <c r="L165" s="491"/>
      <c r="M165" s="491"/>
      <c r="N165" s="491"/>
      <c r="O165" s="491"/>
      <c r="P165" s="491"/>
    </row>
    <row r="166" spans="3:16" x14ac:dyDescent="0.25">
      <c r="C166" s="491"/>
      <c r="D166" s="491"/>
      <c r="E166" s="491"/>
      <c r="F166" s="491"/>
      <c r="G166" s="491"/>
      <c r="H166" s="491"/>
      <c r="I166" s="491"/>
      <c r="J166" s="491"/>
      <c r="K166" s="491"/>
      <c r="L166" s="491"/>
      <c r="M166" s="491"/>
      <c r="N166" s="491"/>
      <c r="O166" s="491"/>
      <c r="P166" s="491"/>
    </row>
    <row r="167" spans="3:16" x14ac:dyDescent="0.25">
      <c r="C167" s="491"/>
      <c r="D167" s="491"/>
      <c r="E167" s="491"/>
      <c r="F167" s="491"/>
      <c r="G167" s="491"/>
      <c r="H167" s="491"/>
      <c r="I167" s="491"/>
      <c r="J167" s="491"/>
      <c r="K167" s="491"/>
      <c r="L167" s="491"/>
      <c r="M167" s="491"/>
      <c r="N167" s="491"/>
      <c r="O167" s="491"/>
      <c r="P167" s="491"/>
    </row>
  </sheetData>
  <mergeCells count="14">
    <mergeCell ref="B2:P2"/>
    <mergeCell ref="B3:B4"/>
    <mergeCell ref="C3:C4"/>
    <mergeCell ref="D3:D4"/>
    <mergeCell ref="G3:G4"/>
    <mergeCell ref="H3:H4"/>
    <mergeCell ref="I3:I4"/>
    <mergeCell ref="J3:J4"/>
    <mergeCell ref="K3:K4"/>
    <mergeCell ref="L3:L4"/>
    <mergeCell ref="M3:M4"/>
    <mergeCell ref="N3:N4"/>
    <mergeCell ref="O3:O4"/>
    <mergeCell ref="P3:P4"/>
  </mergeCells>
  <hyperlinks>
    <hyperlink ref="A1" location="Contents!A1" display="Back to contents" xr:uid="{65D4C44E-8543-49B5-9870-F44F55DD215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F15E-C048-43DB-AD6F-099DCBABFB36}">
  <sheetPr codeName="Sheet4">
    <tabColor theme="6"/>
    <pageSetUpPr fitToPage="1"/>
  </sheetPr>
  <dimension ref="A1:V163"/>
  <sheetViews>
    <sheetView showGridLines="0" zoomScaleNormal="100" zoomScaleSheetLayoutView="25" workbookViewId="0"/>
  </sheetViews>
  <sheetFormatPr defaultColWidth="8.77734375" defaultRowHeight="15.75" x14ac:dyDescent="0.25"/>
  <cols>
    <col min="1" max="1" width="9.21875" style="3" customWidth="1"/>
    <col min="2" max="2" width="10.21875" style="3" customWidth="1"/>
    <col min="3" max="9" width="15.77734375" style="3" customWidth="1"/>
    <col min="10" max="10" width="17.21875" style="3" customWidth="1"/>
    <col min="11" max="11" width="9.77734375" style="3" bestFit="1" customWidth="1"/>
    <col min="12" max="16384" width="8.77734375" style="3"/>
  </cols>
  <sheetData>
    <row r="1" spans="1:21" ht="33.75" customHeight="1" thickBot="1" x14ac:dyDescent="0.3">
      <c r="A1" s="5" t="s">
        <v>23</v>
      </c>
      <c r="B1" s="17"/>
      <c r="C1" s="434"/>
      <c r="D1" s="17"/>
      <c r="E1" s="17"/>
      <c r="F1" s="17"/>
      <c r="G1" s="17"/>
      <c r="H1" s="17"/>
      <c r="I1" s="17"/>
      <c r="J1" s="17"/>
    </row>
    <row r="2" spans="1:21" s="99" customFormat="1" ht="19.5" thickBot="1" x14ac:dyDescent="0.35">
      <c r="B2" s="503" t="s">
        <v>192</v>
      </c>
      <c r="C2" s="504"/>
      <c r="D2" s="504"/>
      <c r="E2" s="504"/>
      <c r="F2" s="504"/>
      <c r="G2" s="504"/>
      <c r="H2" s="504"/>
      <c r="I2" s="510"/>
      <c r="J2" s="100"/>
    </row>
    <row r="3" spans="1:21" s="101" customFormat="1" ht="47.25" x14ac:dyDescent="0.25">
      <c r="B3" s="102" t="s">
        <v>25</v>
      </c>
      <c r="C3" s="56" t="s">
        <v>193</v>
      </c>
      <c r="D3" s="56" t="s">
        <v>194</v>
      </c>
      <c r="E3" s="56" t="s">
        <v>195</v>
      </c>
      <c r="F3" s="56" t="s">
        <v>196</v>
      </c>
      <c r="G3" s="56" t="s">
        <v>197</v>
      </c>
      <c r="H3" s="89" t="s">
        <v>198</v>
      </c>
      <c r="I3" s="239" t="s">
        <v>178</v>
      </c>
    </row>
    <row r="4" spans="1:21" x14ac:dyDescent="0.25">
      <c r="B4" s="149" t="s">
        <v>44</v>
      </c>
      <c r="C4" s="98">
        <v>191.74600000000001</v>
      </c>
      <c r="D4" s="98">
        <v>61.085999999999999</v>
      </c>
      <c r="E4" s="104">
        <f>F4-C4-D4-H4</f>
        <v>103.53099999999999</v>
      </c>
      <c r="F4" s="104">
        <v>356.363</v>
      </c>
      <c r="G4" s="98">
        <v>43.353000000000002</v>
      </c>
      <c r="H4" s="98">
        <v>0</v>
      </c>
      <c r="I4" s="105">
        <v>399.71600000000001</v>
      </c>
      <c r="J4" s="487"/>
      <c r="K4" s="456"/>
      <c r="M4" s="288"/>
      <c r="N4" s="289"/>
      <c r="Q4" s="18"/>
      <c r="R4" s="18"/>
      <c r="S4" s="18"/>
      <c r="T4" s="18"/>
      <c r="U4" s="18"/>
    </row>
    <row r="5" spans="1:21" x14ac:dyDescent="0.25">
      <c r="B5" s="149" t="s">
        <v>45</v>
      </c>
      <c r="C5" s="98">
        <v>190.83099999999999</v>
      </c>
      <c r="D5" s="98">
        <v>67.078999999999994</v>
      </c>
      <c r="E5" s="104">
        <f t="shared" ref="E5:E68" si="0">F5-C5-D5-H5</f>
        <v>100.41600000000004</v>
      </c>
      <c r="F5" s="104">
        <v>358.32600000000002</v>
      </c>
      <c r="G5" s="98">
        <v>44.360999999999997</v>
      </c>
      <c r="H5" s="98">
        <v>0</v>
      </c>
      <c r="I5" s="105">
        <v>402.68700000000001</v>
      </c>
      <c r="J5" s="487"/>
      <c r="K5" s="456"/>
      <c r="L5" s="287"/>
      <c r="M5" s="288"/>
      <c r="N5" s="289"/>
      <c r="Q5" s="18"/>
      <c r="R5" s="18"/>
      <c r="S5" s="18"/>
      <c r="T5" s="18"/>
      <c r="U5" s="18"/>
    </row>
    <row r="6" spans="1:21" x14ac:dyDescent="0.25">
      <c r="B6" s="149" t="s">
        <v>46</v>
      </c>
      <c r="C6" s="98">
        <v>189.702</v>
      </c>
      <c r="D6" s="98">
        <v>68.516000000000005</v>
      </c>
      <c r="E6" s="104">
        <f t="shared" si="0"/>
        <v>102.04300000000002</v>
      </c>
      <c r="F6" s="104">
        <v>360.26100000000002</v>
      </c>
      <c r="G6" s="98">
        <v>41.875999999999998</v>
      </c>
      <c r="H6" s="98">
        <v>0</v>
      </c>
      <c r="I6" s="105">
        <v>402.137</v>
      </c>
      <c r="J6" s="487"/>
      <c r="K6" s="456"/>
      <c r="L6" s="287"/>
      <c r="M6" s="288"/>
      <c r="N6" s="289"/>
      <c r="Q6" s="18"/>
      <c r="R6" s="18"/>
      <c r="S6" s="18"/>
      <c r="T6" s="18"/>
      <c r="U6" s="18"/>
    </row>
    <row r="7" spans="1:21" x14ac:dyDescent="0.25">
      <c r="B7" s="149" t="s">
        <v>47</v>
      </c>
      <c r="C7" s="98">
        <v>188.65600000000001</v>
      </c>
      <c r="D7" s="98">
        <v>63.414000000000001</v>
      </c>
      <c r="E7" s="104">
        <f t="shared" si="0"/>
        <v>105.77699999999997</v>
      </c>
      <c r="F7" s="104">
        <v>357.84699999999998</v>
      </c>
      <c r="G7" s="98">
        <v>39.83</v>
      </c>
      <c r="H7" s="98">
        <v>0</v>
      </c>
      <c r="I7" s="105">
        <v>397.67700000000002</v>
      </c>
      <c r="J7" s="487"/>
      <c r="K7" s="456"/>
      <c r="L7" s="287"/>
      <c r="M7" s="288"/>
      <c r="N7" s="289"/>
      <c r="Q7" s="18"/>
      <c r="R7" s="18"/>
      <c r="S7" s="18"/>
      <c r="T7" s="18"/>
      <c r="U7" s="18"/>
    </row>
    <row r="8" spans="1:21" x14ac:dyDescent="0.25">
      <c r="B8" s="149" t="s">
        <v>48</v>
      </c>
      <c r="C8" s="98">
        <v>186.006</v>
      </c>
      <c r="D8" s="98">
        <v>59.158999999999999</v>
      </c>
      <c r="E8" s="104">
        <f t="shared" si="0"/>
        <v>106.994</v>
      </c>
      <c r="F8" s="104">
        <v>352.15899999999999</v>
      </c>
      <c r="G8" s="98">
        <v>37.616</v>
      </c>
      <c r="H8" s="98">
        <v>0</v>
      </c>
      <c r="I8" s="105">
        <v>389.77499999999998</v>
      </c>
      <c r="J8" s="487"/>
      <c r="K8" s="456"/>
      <c r="L8" s="287"/>
      <c r="M8" s="288"/>
      <c r="N8" s="289"/>
      <c r="Q8" s="18"/>
      <c r="R8" s="18"/>
      <c r="S8" s="18"/>
      <c r="T8" s="18"/>
      <c r="U8" s="18"/>
    </row>
    <row r="9" spans="1:21" x14ac:dyDescent="0.25">
      <c r="B9" s="149" t="s">
        <v>49</v>
      </c>
      <c r="C9" s="98">
        <v>188.82400000000001</v>
      </c>
      <c r="D9" s="98">
        <v>56.744999999999997</v>
      </c>
      <c r="E9" s="104">
        <f t="shared" si="0"/>
        <v>104.85199999999998</v>
      </c>
      <c r="F9" s="104">
        <v>350.42099999999999</v>
      </c>
      <c r="G9" s="98">
        <v>38.729999999999997</v>
      </c>
      <c r="H9" s="98">
        <v>0</v>
      </c>
      <c r="I9" s="105">
        <v>389.15100000000001</v>
      </c>
      <c r="J9" s="487"/>
      <c r="K9" s="456"/>
      <c r="L9" s="287"/>
      <c r="M9" s="288"/>
      <c r="N9" s="289"/>
      <c r="Q9" s="18"/>
      <c r="R9" s="18"/>
      <c r="S9" s="18"/>
      <c r="T9" s="18"/>
      <c r="U9" s="18"/>
    </row>
    <row r="10" spans="1:21" x14ac:dyDescent="0.25">
      <c r="B10" s="149" t="s">
        <v>50</v>
      </c>
      <c r="C10" s="98">
        <v>188.143</v>
      </c>
      <c r="D10" s="98">
        <v>64.034000000000006</v>
      </c>
      <c r="E10" s="104">
        <f t="shared" si="0"/>
        <v>98.625000000000014</v>
      </c>
      <c r="F10" s="104">
        <v>350.80200000000002</v>
      </c>
      <c r="G10" s="98">
        <v>40.377000000000002</v>
      </c>
      <c r="H10" s="98">
        <v>0</v>
      </c>
      <c r="I10" s="105">
        <v>391.17899999999997</v>
      </c>
      <c r="J10" s="487"/>
      <c r="K10" s="456"/>
      <c r="L10" s="287"/>
      <c r="M10" s="288"/>
      <c r="N10" s="289"/>
      <c r="Q10" s="18"/>
      <c r="R10" s="18"/>
      <c r="S10" s="18"/>
      <c r="T10" s="18"/>
      <c r="U10" s="18"/>
    </row>
    <row r="11" spans="1:21" x14ac:dyDescent="0.25">
      <c r="B11" s="149" t="s">
        <v>51</v>
      </c>
      <c r="C11" s="98">
        <v>188.55699999999999</v>
      </c>
      <c r="D11" s="98">
        <v>52.774000000000001</v>
      </c>
      <c r="E11" s="104">
        <f t="shared" si="0"/>
        <v>107.01599999999999</v>
      </c>
      <c r="F11" s="104">
        <v>348.34699999999998</v>
      </c>
      <c r="G11" s="98">
        <v>40.953000000000003</v>
      </c>
      <c r="H11" s="98">
        <v>0</v>
      </c>
      <c r="I11" s="105">
        <v>389.3</v>
      </c>
      <c r="J11" s="487"/>
      <c r="K11" s="456"/>
      <c r="L11" s="287"/>
      <c r="M11" s="288"/>
      <c r="N11" s="289"/>
      <c r="Q11" s="18"/>
      <c r="R11" s="18"/>
      <c r="S11" s="18"/>
      <c r="T11" s="18"/>
      <c r="U11" s="18"/>
    </row>
    <row r="12" spans="1:21" x14ac:dyDescent="0.25">
      <c r="B12" s="149" t="s">
        <v>52</v>
      </c>
      <c r="C12" s="98">
        <v>188.72800000000001</v>
      </c>
      <c r="D12" s="98">
        <v>57.753999999999998</v>
      </c>
      <c r="E12" s="104">
        <f t="shared" si="0"/>
        <v>107.25300000000001</v>
      </c>
      <c r="F12" s="104">
        <v>353.73500000000001</v>
      </c>
      <c r="G12" s="98">
        <v>44.390999999999998</v>
      </c>
      <c r="H12" s="98">
        <v>0</v>
      </c>
      <c r="I12" s="105">
        <v>398.12599999999998</v>
      </c>
      <c r="J12" s="487"/>
      <c r="K12" s="456"/>
      <c r="L12" s="287"/>
      <c r="M12" s="288"/>
      <c r="N12" s="289"/>
      <c r="Q12" s="18"/>
      <c r="R12" s="18"/>
      <c r="S12" s="18"/>
      <c r="T12" s="18"/>
      <c r="U12" s="18"/>
    </row>
    <row r="13" spans="1:21" x14ac:dyDescent="0.25">
      <c r="B13" s="149" t="s">
        <v>53</v>
      </c>
      <c r="C13" s="98">
        <v>189.62</v>
      </c>
      <c r="D13" s="98">
        <v>59.338999999999999</v>
      </c>
      <c r="E13" s="104">
        <f t="shared" si="0"/>
        <v>105.209</v>
      </c>
      <c r="F13" s="104">
        <v>354.16800000000001</v>
      </c>
      <c r="G13" s="98">
        <v>48.768999999999998</v>
      </c>
      <c r="H13" s="98">
        <v>0</v>
      </c>
      <c r="I13" s="105">
        <v>402.93700000000001</v>
      </c>
      <c r="J13" s="487"/>
      <c r="K13" s="456"/>
      <c r="L13" s="287"/>
      <c r="M13" s="288"/>
      <c r="N13" s="289"/>
      <c r="Q13" s="18"/>
      <c r="R13" s="18"/>
      <c r="S13" s="18"/>
      <c r="T13" s="18"/>
      <c r="U13" s="18"/>
    </row>
    <row r="14" spans="1:21" x14ac:dyDescent="0.25">
      <c r="B14" s="149" t="s">
        <v>54</v>
      </c>
      <c r="C14" s="98">
        <v>191.15299999999999</v>
      </c>
      <c r="D14" s="98">
        <v>62.308</v>
      </c>
      <c r="E14" s="104">
        <f t="shared" si="0"/>
        <v>107.58099999999999</v>
      </c>
      <c r="F14" s="104">
        <v>361.04199999999997</v>
      </c>
      <c r="G14" s="98">
        <v>45.134999999999998</v>
      </c>
      <c r="H14" s="98">
        <v>0</v>
      </c>
      <c r="I14" s="105">
        <v>406.17700000000002</v>
      </c>
      <c r="J14" s="487"/>
      <c r="K14" s="456"/>
      <c r="L14" s="287"/>
      <c r="M14" s="288"/>
      <c r="N14" s="289"/>
      <c r="Q14" s="18"/>
      <c r="R14" s="18"/>
      <c r="S14" s="18"/>
      <c r="T14" s="18"/>
      <c r="U14" s="18"/>
    </row>
    <row r="15" spans="1:21" x14ac:dyDescent="0.25">
      <c r="B15" s="149" t="s">
        <v>55</v>
      </c>
      <c r="C15" s="98">
        <v>192.214</v>
      </c>
      <c r="D15" s="98">
        <v>65.584000000000003</v>
      </c>
      <c r="E15" s="104">
        <f t="shared" si="0"/>
        <v>105.38600000000002</v>
      </c>
      <c r="F15" s="104">
        <v>363.18400000000003</v>
      </c>
      <c r="G15" s="98">
        <v>45.414999999999999</v>
      </c>
      <c r="H15" s="98">
        <v>0</v>
      </c>
      <c r="I15" s="105">
        <v>408.59899999999999</v>
      </c>
      <c r="J15" s="487"/>
      <c r="K15" s="456"/>
      <c r="L15" s="287"/>
      <c r="M15" s="288"/>
      <c r="N15" s="289"/>
      <c r="Q15" s="18"/>
      <c r="R15" s="18"/>
      <c r="S15" s="18"/>
      <c r="T15" s="18"/>
      <c r="U15" s="18"/>
    </row>
    <row r="16" spans="1:21" x14ac:dyDescent="0.25">
      <c r="B16" s="149" t="s">
        <v>56</v>
      </c>
      <c r="C16" s="98">
        <v>196.13200000000001</v>
      </c>
      <c r="D16" s="98">
        <v>64.099999999999994</v>
      </c>
      <c r="E16" s="104">
        <f t="shared" si="0"/>
        <v>106.43199999999999</v>
      </c>
      <c r="F16" s="104">
        <v>366.66399999999999</v>
      </c>
      <c r="G16" s="98">
        <v>49.856999999999999</v>
      </c>
      <c r="H16" s="98">
        <v>0</v>
      </c>
      <c r="I16" s="105">
        <v>416.52100000000002</v>
      </c>
      <c r="J16" s="487"/>
      <c r="K16" s="456"/>
      <c r="L16" s="287"/>
      <c r="M16" s="288"/>
      <c r="N16" s="289"/>
      <c r="Q16" s="18"/>
      <c r="R16" s="18"/>
      <c r="S16" s="18"/>
      <c r="T16" s="18"/>
      <c r="U16" s="18"/>
    </row>
    <row r="17" spans="2:21" x14ac:dyDescent="0.25">
      <c r="B17" s="149" t="s">
        <v>57</v>
      </c>
      <c r="C17" s="98">
        <v>194.524</v>
      </c>
      <c r="D17" s="98">
        <v>61.957000000000001</v>
      </c>
      <c r="E17" s="104">
        <f t="shared" si="0"/>
        <v>108.315</v>
      </c>
      <c r="F17" s="104">
        <v>364.79599999999999</v>
      </c>
      <c r="G17" s="98">
        <v>49.244</v>
      </c>
      <c r="H17" s="98">
        <v>0</v>
      </c>
      <c r="I17" s="105">
        <v>414.04</v>
      </c>
      <c r="J17" s="487"/>
      <c r="K17" s="456"/>
      <c r="L17" s="287"/>
      <c r="M17" s="288"/>
      <c r="N17" s="289"/>
      <c r="Q17" s="18"/>
      <c r="R17" s="18"/>
      <c r="S17" s="18"/>
      <c r="T17" s="18"/>
      <c r="U17" s="18"/>
    </row>
    <row r="18" spans="2:21" x14ac:dyDescent="0.25">
      <c r="B18" s="149" t="s">
        <v>58</v>
      </c>
      <c r="C18" s="98">
        <v>193.77699999999999</v>
      </c>
      <c r="D18" s="98">
        <v>62.642000000000003</v>
      </c>
      <c r="E18" s="104">
        <f t="shared" si="0"/>
        <v>110.45400000000001</v>
      </c>
      <c r="F18" s="104">
        <v>366.87299999999999</v>
      </c>
      <c r="G18" s="98">
        <v>51.246000000000002</v>
      </c>
      <c r="H18" s="98">
        <v>0</v>
      </c>
      <c r="I18" s="105">
        <v>418.11900000000003</v>
      </c>
      <c r="J18" s="487"/>
      <c r="K18" s="456"/>
      <c r="L18" s="287"/>
      <c r="M18" s="288"/>
      <c r="N18" s="289"/>
      <c r="Q18" s="18"/>
      <c r="R18" s="18"/>
      <c r="S18" s="18"/>
      <c r="T18" s="18"/>
      <c r="U18" s="18"/>
    </row>
    <row r="19" spans="2:21" x14ac:dyDescent="0.25">
      <c r="B19" s="149" t="s">
        <v>59</v>
      </c>
      <c r="C19" s="98">
        <v>193.44900000000001</v>
      </c>
      <c r="D19" s="98">
        <v>65.596000000000004</v>
      </c>
      <c r="E19" s="104">
        <f t="shared" si="0"/>
        <v>111.95999999999998</v>
      </c>
      <c r="F19" s="104">
        <v>371.005</v>
      </c>
      <c r="G19" s="98">
        <v>50.26</v>
      </c>
      <c r="H19" s="98">
        <v>0</v>
      </c>
      <c r="I19" s="105">
        <v>421.26499999999999</v>
      </c>
      <c r="J19" s="487"/>
      <c r="K19" s="456"/>
      <c r="L19" s="287"/>
      <c r="M19" s="288"/>
      <c r="N19" s="289"/>
      <c r="Q19" s="18"/>
      <c r="R19" s="18"/>
      <c r="S19" s="18"/>
      <c r="T19" s="18"/>
      <c r="U19" s="18"/>
    </row>
    <row r="20" spans="2:21" x14ac:dyDescent="0.25">
      <c r="B20" s="149" t="s">
        <v>60</v>
      </c>
      <c r="C20" s="98">
        <v>196.11199999999999</v>
      </c>
      <c r="D20" s="98">
        <v>65.069000000000003</v>
      </c>
      <c r="E20" s="104">
        <f t="shared" si="0"/>
        <v>113.694</v>
      </c>
      <c r="F20" s="104">
        <v>374.875</v>
      </c>
      <c r="G20" s="98">
        <v>51.777999999999999</v>
      </c>
      <c r="H20" s="98">
        <v>0</v>
      </c>
      <c r="I20" s="105">
        <v>426.65300000000002</v>
      </c>
      <c r="J20" s="487"/>
      <c r="K20" s="456"/>
      <c r="L20" s="287"/>
      <c r="M20" s="288"/>
      <c r="N20" s="289"/>
      <c r="Q20" s="18"/>
      <c r="R20" s="18"/>
      <c r="S20" s="18"/>
      <c r="T20" s="18"/>
      <c r="U20" s="18"/>
    </row>
    <row r="21" spans="2:21" x14ac:dyDescent="0.25">
      <c r="B21" s="149" t="s">
        <v>61</v>
      </c>
      <c r="C21" s="98">
        <v>197.619</v>
      </c>
      <c r="D21" s="98">
        <v>64.194000000000003</v>
      </c>
      <c r="E21" s="104">
        <f t="shared" si="0"/>
        <v>114.562</v>
      </c>
      <c r="F21" s="104">
        <v>376.375</v>
      </c>
      <c r="G21" s="98">
        <v>50.323</v>
      </c>
      <c r="H21" s="98">
        <v>0</v>
      </c>
      <c r="I21" s="105">
        <v>426.69799999999998</v>
      </c>
      <c r="J21" s="487"/>
      <c r="K21" s="456"/>
      <c r="L21" s="287"/>
      <c r="M21" s="288"/>
      <c r="N21" s="289"/>
      <c r="Q21" s="18"/>
      <c r="R21" s="18"/>
      <c r="S21" s="18"/>
      <c r="T21" s="18"/>
      <c r="U21" s="18"/>
    </row>
    <row r="22" spans="2:21" x14ac:dyDescent="0.25">
      <c r="B22" s="149" t="s">
        <v>62</v>
      </c>
      <c r="C22" s="98">
        <v>197.27500000000001</v>
      </c>
      <c r="D22" s="98">
        <v>69.120999999999995</v>
      </c>
      <c r="E22" s="104">
        <f t="shared" si="0"/>
        <v>115.23300000000002</v>
      </c>
      <c r="F22" s="104">
        <v>381.62900000000002</v>
      </c>
      <c r="G22" s="98">
        <v>51.658000000000001</v>
      </c>
      <c r="H22" s="98">
        <v>0</v>
      </c>
      <c r="I22" s="105">
        <v>433.28699999999998</v>
      </c>
      <c r="J22" s="487"/>
      <c r="K22" s="456"/>
      <c r="L22" s="287"/>
      <c r="M22" s="288"/>
      <c r="N22" s="289"/>
      <c r="Q22" s="18"/>
      <c r="R22" s="18"/>
      <c r="S22" s="18"/>
      <c r="T22" s="18"/>
      <c r="U22" s="18"/>
    </row>
    <row r="23" spans="2:21" x14ac:dyDescent="0.25">
      <c r="B23" s="149" t="s">
        <v>63</v>
      </c>
      <c r="C23" s="98">
        <v>198.827</v>
      </c>
      <c r="D23" s="98">
        <v>70.134</v>
      </c>
      <c r="E23" s="104">
        <f t="shared" si="0"/>
        <v>113.265</v>
      </c>
      <c r="F23" s="104">
        <v>382.226</v>
      </c>
      <c r="G23" s="98">
        <v>52.844000000000001</v>
      </c>
      <c r="H23" s="98">
        <v>0</v>
      </c>
      <c r="I23" s="105">
        <v>435.07</v>
      </c>
      <c r="J23" s="487"/>
      <c r="K23" s="456"/>
      <c r="L23" s="287"/>
      <c r="M23" s="288"/>
      <c r="N23" s="289"/>
      <c r="Q23" s="18"/>
      <c r="R23" s="18"/>
      <c r="S23" s="18"/>
      <c r="T23" s="18"/>
      <c r="U23" s="18"/>
    </row>
    <row r="24" spans="2:21" x14ac:dyDescent="0.25">
      <c r="B24" s="149" t="s">
        <v>64</v>
      </c>
      <c r="C24" s="98">
        <v>199.637</v>
      </c>
      <c r="D24" s="98">
        <v>73.265000000000001</v>
      </c>
      <c r="E24" s="104">
        <f t="shared" si="0"/>
        <v>113.81800000000003</v>
      </c>
      <c r="F24" s="104">
        <v>386.72</v>
      </c>
      <c r="G24" s="98">
        <v>53.317999999999998</v>
      </c>
      <c r="H24" s="98">
        <v>0</v>
      </c>
      <c r="I24" s="105">
        <v>440.03800000000001</v>
      </c>
      <c r="J24" s="487"/>
      <c r="K24" s="456"/>
      <c r="L24" s="287"/>
      <c r="M24" s="288"/>
      <c r="N24" s="289"/>
      <c r="Q24" s="18"/>
      <c r="R24" s="18"/>
      <c r="S24" s="18"/>
      <c r="T24" s="18"/>
      <c r="U24" s="18"/>
    </row>
    <row r="25" spans="2:21" x14ac:dyDescent="0.25">
      <c r="B25" s="149" t="s">
        <v>65</v>
      </c>
      <c r="C25" s="98">
        <v>206.417</v>
      </c>
      <c r="D25" s="98">
        <v>66.706000000000003</v>
      </c>
      <c r="E25" s="104">
        <f t="shared" si="0"/>
        <v>117.35200000000002</v>
      </c>
      <c r="F25" s="104">
        <v>390.47500000000002</v>
      </c>
      <c r="G25" s="98">
        <v>53.151000000000003</v>
      </c>
      <c r="H25" s="98">
        <v>0</v>
      </c>
      <c r="I25" s="105">
        <v>443.62599999999998</v>
      </c>
      <c r="J25" s="487"/>
      <c r="K25" s="456"/>
      <c r="L25" s="287"/>
      <c r="M25" s="288"/>
      <c r="N25" s="289"/>
      <c r="Q25" s="18"/>
      <c r="R25" s="18"/>
      <c r="S25" s="18"/>
      <c r="T25" s="18"/>
      <c r="U25" s="18"/>
    </row>
    <row r="26" spans="2:21" x14ac:dyDescent="0.25">
      <c r="B26" s="149" t="s">
        <v>66</v>
      </c>
      <c r="C26" s="98">
        <v>208.261</v>
      </c>
      <c r="D26" s="98">
        <v>70.143000000000001</v>
      </c>
      <c r="E26" s="104">
        <f t="shared" si="0"/>
        <v>116.65899999999999</v>
      </c>
      <c r="F26" s="104">
        <v>395.06299999999999</v>
      </c>
      <c r="G26" s="98">
        <v>55.661999999999999</v>
      </c>
      <c r="H26" s="98">
        <v>0</v>
      </c>
      <c r="I26" s="105">
        <v>450.72500000000002</v>
      </c>
      <c r="J26" s="487"/>
      <c r="K26" s="456"/>
      <c r="L26" s="287"/>
      <c r="M26" s="288"/>
      <c r="N26" s="289"/>
      <c r="Q26" s="18"/>
      <c r="R26" s="18"/>
      <c r="S26" s="18"/>
      <c r="T26" s="18"/>
      <c r="U26" s="18"/>
    </row>
    <row r="27" spans="2:21" x14ac:dyDescent="0.25">
      <c r="B27" s="149" t="s">
        <v>67</v>
      </c>
      <c r="C27" s="98">
        <v>212.39099999999999</v>
      </c>
      <c r="D27" s="98">
        <v>71.441999999999993</v>
      </c>
      <c r="E27" s="104">
        <f t="shared" si="0"/>
        <v>115.35700000000001</v>
      </c>
      <c r="F27" s="104">
        <v>399.19</v>
      </c>
      <c r="G27" s="98">
        <v>55.493000000000002</v>
      </c>
      <c r="H27" s="98">
        <v>0</v>
      </c>
      <c r="I27" s="105">
        <v>454.68299999999999</v>
      </c>
      <c r="J27" s="487"/>
      <c r="K27" s="456"/>
      <c r="L27" s="287"/>
      <c r="M27" s="288"/>
      <c r="N27" s="289"/>
      <c r="Q27" s="18"/>
      <c r="R27" s="18"/>
      <c r="S27" s="18"/>
      <c r="T27" s="18"/>
      <c r="U27" s="18"/>
    </row>
    <row r="28" spans="2:21" x14ac:dyDescent="0.25">
      <c r="B28" s="149" t="s">
        <v>68</v>
      </c>
      <c r="C28" s="98">
        <v>215.35599999999999</v>
      </c>
      <c r="D28" s="98">
        <v>73.046999999999997</v>
      </c>
      <c r="E28" s="104">
        <f t="shared" si="0"/>
        <v>115.119</v>
      </c>
      <c r="F28" s="104">
        <v>403.52199999999999</v>
      </c>
      <c r="G28" s="98">
        <v>57.16</v>
      </c>
      <c r="H28" s="98">
        <v>0</v>
      </c>
      <c r="I28" s="105">
        <v>460.68200000000002</v>
      </c>
      <c r="J28" s="487"/>
      <c r="K28" s="456"/>
      <c r="L28" s="287"/>
      <c r="M28" s="288"/>
      <c r="N28" s="289"/>
      <c r="Q28" s="18"/>
      <c r="R28" s="18"/>
      <c r="S28" s="18"/>
      <c r="T28" s="18"/>
      <c r="U28" s="18"/>
    </row>
    <row r="29" spans="2:21" x14ac:dyDescent="0.25">
      <c r="B29" s="149" t="s">
        <v>69</v>
      </c>
      <c r="C29" s="98">
        <v>215.09</v>
      </c>
      <c r="D29" s="98">
        <v>77.272000000000006</v>
      </c>
      <c r="E29" s="104">
        <f t="shared" si="0"/>
        <v>116.09999999999998</v>
      </c>
      <c r="F29" s="104">
        <v>408.46199999999999</v>
      </c>
      <c r="G29" s="98">
        <v>56.204999999999998</v>
      </c>
      <c r="H29" s="98">
        <v>0</v>
      </c>
      <c r="I29" s="105">
        <v>464.66699999999997</v>
      </c>
      <c r="J29" s="487"/>
      <c r="K29" s="456"/>
      <c r="L29" s="287"/>
      <c r="M29" s="288"/>
      <c r="N29" s="289"/>
      <c r="Q29" s="18"/>
      <c r="R29" s="18"/>
      <c r="S29" s="18"/>
      <c r="T29" s="18"/>
      <c r="U29" s="18"/>
    </row>
    <row r="30" spans="2:21" x14ac:dyDescent="0.25">
      <c r="B30" s="149" t="s">
        <v>70</v>
      </c>
      <c r="C30" s="98">
        <v>214.102</v>
      </c>
      <c r="D30" s="98">
        <v>84.221999999999994</v>
      </c>
      <c r="E30" s="104">
        <f t="shared" si="0"/>
        <v>118.63599999999998</v>
      </c>
      <c r="F30" s="104">
        <v>416.96</v>
      </c>
      <c r="G30" s="98">
        <v>57.155000000000001</v>
      </c>
      <c r="H30" s="98">
        <v>0</v>
      </c>
      <c r="I30" s="105">
        <v>474.11500000000001</v>
      </c>
      <c r="J30" s="487"/>
      <c r="K30" s="456"/>
      <c r="L30" s="287"/>
      <c r="M30" s="288"/>
      <c r="N30" s="289"/>
      <c r="Q30" s="18"/>
      <c r="R30" s="18"/>
      <c r="S30" s="18"/>
      <c r="T30" s="18"/>
      <c r="U30" s="18"/>
    </row>
    <row r="31" spans="2:21" x14ac:dyDescent="0.25">
      <c r="B31" s="149" t="s">
        <v>71</v>
      </c>
      <c r="C31" s="98">
        <v>216.58199999999999</v>
      </c>
      <c r="D31" s="98">
        <v>80.558999999999997</v>
      </c>
      <c r="E31" s="104">
        <f t="shared" si="0"/>
        <v>120.79100000000003</v>
      </c>
      <c r="F31" s="104">
        <v>417.93200000000002</v>
      </c>
      <c r="G31" s="98">
        <v>57.67</v>
      </c>
      <c r="H31" s="98">
        <v>0</v>
      </c>
      <c r="I31" s="105">
        <v>475.60199999999998</v>
      </c>
      <c r="J31" s="487"/>
      <c r="K31" s="456"/>
      <c r="L31" s="287"/>
      <c r="M31" s="288"/>
      <c r="N31" s="289"/>
      <c r="Q31" s="18"/>
      <c r="R31" s="18"/>
      <c r="S31" s="18"/>
      <c r="T31" s="18"/>
      <c r="U31" s="18"/>
    </row>
    <row r="32" spans="2:21" x14ac:dyDescent="0.25">
      <c r="B32" s="149" t="s">
        <v>72</v>
      </c>
      <c r="C32" s="98">
        <v>219.30699999999999</v>
      </c>
      <c r="D32" s="98">
        <v>82.611999999999995</v>
      </c>
      <c r="E32" s="104">
        <f t="shared" si="0"/>
        <v>118.22800000000001</v>
      </c>
      <c r="F32" s="104">
        <v>420.14699999999999</v>
      </c>
      <c r="G32" s="98">
        <v>57.869</v>
      </c>
      <c r="H32" s="98">
        <v>0</v>
      </c>
      <c r="I32" s="105">
        <v>478.01600000000002</v>
      </c>
      <c r="J32" s="487"/>
      <c r="K32" s="456"/>
      <c r="L32" s="287"/>
      <c r="M32" s="288"/>
      <c r="N32" s="289"/>
      <c r="Q32" s="18"/>
      <c r="R32" s="18"/>
      <c r="S32" s="18"/>
      <c r="T32" s="18"/>
      <c r="U32" s="18"/>
    </row>
    <row r="33" spans="2:21" x14ac:dyDescent="0.25">
      <c r="B33" s="149" t="s">
        <v>73</v>
      </c>
      <c r="C33" s="98">
        <v>221.816</v>
      </c>
      <c r="D33" s="98">
        <v>80.81</v>
      </c>
      <c r="E33" s="104">
        <f t="shared" si="0"/>
        <v>119.345</v>
      </c>
      <c r="F33" s="104">
        <v>421.971</v>
      </c>
      <c r="G33" s="98">
        <v>57.411000000000001</v>
      </c>
      <c r="H33" s="98">
        <v>0</v>
      </c>
      <c r="I33" s="105">
        <v>479.38200000000001</v>
      </c>
      <c r="J33" s="487"/>
      <c r="K33" s="456"/>
      <c r="L33" s="287"/>
      <c r="M33" s="288"/>
      <c r="N33" s="289"/>
      <c r="Q33" s="18"/>
      <c r="R33" s="18"/>
      <c r="S33" s="18"/>
      <c r="T33" s="18"/>
      <c r="U33" s="18"/>
    </row>
    <row r="34" spans="2:21" x14ac:dyDescent="0.25">
      <c r="B34" s="149" t="s">
        <v>74</v>
      </c>
      <c r="C34" s="98">
        <v>224.88399999999999</v>
      </c>
      <c r="D34" s="98">
        <v>79.203000000000003</v>
      </c>
      <c r="E34" s="104">
        <f t="shared" si="0"/>
        <v>119.28000000000003</v>
      </c>
      <c r="F34" s="104">
        <v>423.36700000000002</v>
      </c>
      <c r="G34" s="98">
        <v>59.323</v>
      </c>
      <c r="H34" s="98">
        <v>0</v>
      </c>
      <c r="I34" s="105">
        <v>482.69</v>
      </c>
      <c r="J34" s="487"/>
      <c r="K34" s="456"/>
      <c r="L34" s="287"/>
      <c r="M34" s="288"/>
      <c r="N34" s="289"/>
      <c r="Q34" s="18"/>
      <c r="R34" s="18"/>
      <c r="S34" s="18"/>
      <c r="T34" s="18"/>
      <c r="U34" s="18"/>
    </row>
    <row r="35" spans="2:21" x14ac:dyDescent="0.25">
      <c r="B35" s="149" t="s">
        <v>75</v>
      </c>
      <c r="C35" s="98">
        <v>226.482</v>
      </c>
      <c r="D35" s="98">
        <v>83.075000000000003</v>
      </c>
      <c r="E35" s="104">
        <f t="shared" si="0"/>
        <v>119.30399999999999</v>
      </c>
      <c r="F35" s="104">
        <v>428.86099999999999</v>
      </c>
      <c r="G35" s="98">
        <v>59.067</v>
      </c>
      <c r="H35" s="98">
        <v>0</v>
      </c>
      <c r="I35" s="105">
        <v>487.928</v>
      </c>
      <c r="J35" s="487"/>
      <c r="K35" s="456"/>
      <c r="L35" s="287"/>
      <c r="M35" s="288"/>
      <c r="N35" s="289"/>
      <c r="Q35" s="18"/>
      <c r="R35" s="18"/>
      <c r="S35" s="18"/>
      <c r="T35" s="18"/>
      <c r="U35" s="18"/>
    </row>
    <row r="36" spans="2:21" x14ac:dyDescent="0.25">
      <c r="B36" s="149" t="s">
        <v>76</v>
      </c>
      <c r="C36" s="98">
        <v>228.24299999999999</v>
      </c>
      <c r="D36" s="98">
        <v>82.843000000000004</v>
      </c>
      <c r="E36" s="104">
        <f t="shared" si="0"/>
        <v>121.21900000000001</v>
      </c>
      <c r="F36" s="104">
        <v>432.30500000000001</v>
      </c>
      <c r="G36" s="98">
        <v>60.338999999999999</v>
      </c>
      <c r="H36" s="98">
        <v>0</v>
      </c>
      <c r="I36" s="105">
        <v>492.64400000000001</v>
      </c>
      <c r="J36" s="487"/>
      <c r="K36" s="456"/>
      <c r="L36" s="287"/>
      <c r="M36" s="288"/>
      <c r="N36" s="289"/>
      <c r="Q36" s="18"/>
      <c r="R36" s="18"/>
      <c r="S36" s="18"/>
      <c r="T36" s="18"/>
      <c r="U36" s="18"/>
    </row>
    <row r="37" spans="2:21" x14ac:dyDescent="0.25">
      <c r="B37" s="149" t="s">
        <v>77</v>
      </c>
      <c r="C37" s="98">
        <v>230.65100000000001</v>
      </c>
      <c r="D37" s="98">
        <v>84.930999999999997</v>
      </c>
      <c r="E37" s="104">
        <f t="shared" si="0"/>
        <v>122.06600000000002</v>
      </c>
      <c r="F37" s="104">
        <v>437.64800000000002</v>
      </c>
      <c r="G37" s="98">
        <v>59.408000000000001</v>
      </c>
      <c r="H37" s="98">
        <v>0</v>
      </c>
      <c r="I37" s="105">
        <v>497.05599999999998</v>
      </c>
      <c r="J37" s="487"/>
      <c r="K37" s="456"/>
      <c r="L37" s="287"/>
      <c r="M37" s="288"/>
      <c r="N37" s="289"/>
      <c r="Q37" s="18"/>
      <c r="R37" s="18"/>
      <c r="S37" s="18"/>
      <c r="T37" s="18"/>
      <c r="U37" s="18"/>
    </row>
    <row r="38" spans="2:21" x14ac:dyDescent="0.25">
      <c r="B38" s="149" t="s">
        <v>78</v>
      </c>
      <c r="C38" s="98">
        <v>231.70099999999999</v>
      </c>
      <c r="D38" s="98">
        <v>84.245999999999995</v>
      </c>
      <c r="E38" s="104">
        <f t="shared" si="0"/>
        <v>127.77300000000004</v>
      </c>
      <c r="F38" s="104">
        <v>443.72</v>
      </c>
      <c r="G38" s="98">
        <v>60.652999999999999</v>
      </c>
      <c r="H38" s="98">
        <v>0</v>
      </c>
      <c r="I38" s="105">
        <v>504.37299999999999</v>
      </c>
      <c r="J38" s="487"/>
      <c r="K38" s="456"/>
      <c r="L38" s="287"/>
      <c r="M38" s="288"/>
      <c r="N38" s="289"/>
      <c r="Q38" s="18"/>
      <c r="R38" s="18"/>
      <c r="S38" s="18"/>
      <c r="T38" s="18"/>
      <c r="U38" s="18"/>
    </row>
    <row r="39" spans="2:21" x14ac:dyDescent="0.25">
      <c r="B39" s="149" t="s">
        <v>79</v>
      </c>
      <c r="C39" s="98">
        <v>233.06800000000001</v>
      </c>
      <c r="D39" s="98">
        <v>85.302999999999997</v>
      </c>
      <c r="E39" s="104">
        <f t="shared" si="0"/>
        <v>130.70500000000001</v>
      </c>
      <c r="F39" s="104">
        <v>449.07600000000002</v>
      </c>
      <c r="G39" s="98">
        <v>61.606000000000002</v>
      </c>
      <c r="H39" s="98">
        <v>0</v>
      </c>
      <c r="I39" s="105">
        <v>510.68200000000002</v>
      </c>
      <c r="J39" s="487"/>
      <c r="K39" s="456"/>
      <c r="L39" s="287"/>
      <c r="M39" s="288"/>
      <c r="N39" s="289"/>
      <c r="Q39" s="18"/>
      <c r="R39" s="18"/>
      <c r="S39" s="18"/>
      <c r="T39" s="18"/>
      <c r="U39" s="18"/>
    </row>
    <row r="40" spans="2:21" x14ac:dyDescent="0.25">
      <c r="B40" s="149" t="s">
        <v>80</v>
      </c>
      <c r="C40" s="98">
        <v>236.429</v>
      </c>
      <c r="D40" s="98">
        <v>87.325999999999993</v>
      </c>
      <c r="E40" s="104">
        <f t="shared" si="0"/>
        <v>131.26100000000002</v>
      </c>
      <c r="F40" s="104">
        <v>455.01600000000002</v>
      </c>
      <c r="G40" s="98">
        <v>62.29</v>
      </c>
      <c r="H40" s="98">
        <v>0</v>
      </c>
      <c r="I40" s="105">
        <v>517.30600000000004</v>
      </c>
      <c r="J40" s="487"/>
      <c r="K40" s="456"/>
      <c r="L40" s="287"/>
      <c r="M40" s="288"/>
      <c r="N40" s="289"/>
      <c r="Q40" s="18"/>
      <c r="R40" s="18"/>
      <c r="S40" s="18"/>
      <c r="T40" s="18"/>
      <c r="U40" s="18"/>
    </row>
    <row r="41" spans="2:21" x14ac:dyDescent="0.25">
      <c r="B41" s="149" t="s">
        <v>81</v>
      </c>
      <c r="C41" s="98">
        <v>241.43600000000001</v>
      </c>
      <c r="D41" s="98">
        <v>86.472999999999999</v>
      </c>
      <c r="E41" s="104">
        <f t="shared" si="0"/>
        <v>131.62200000000001</v>
      </c>
      <c r="F41" s="104">
        <v>459.53100000000001</v>
      </c>
      <c r="G41" s="98">
        <v>62.085000000000001</v>
      </c>
      <c r="H41" s="98">
        <v>0</v>
      </c>
      <c r="I41" s="105">
        <v>521.61599999999999</v>
      </c>
      <c r="J41" s="487"/>
      <c r="K41" s="456"/>
      <c r="L41" s="287"/>
      <c r="M41" s="288"/>
      <c r="N41" s="289"/>
      <c r="Q41" s="18"/>
      <c r="R41" s="18"/>
      <c r="S41" s="18"/>
      <c r="T41" s="18"/>
      <c r="U41" s="18"/>
    </row>
    <row r="42" spans="2:21" x14ac:dyDescent="0.25">
      <c r="B42" s="149" t="s">
        <v>82</v>
      </c>
      <c r="C42" s="98">
        <v>243.256</v>
      </c>
      <c r="D42" s="98">
        <v>87.185000000000002</v>
      </c>
      <c r="E42" s="104">
        <f t="shared" si="0"/>
        <v>130.49600000000001</v>
      </c>
      <c r="F42" s="104">
        <v>460.93700000000001</v>
      </c>
      <c r="G42" s="98">
        <v>64.224000000000004</v>
      </c>
      <c r="H42" s="98">
        <v>0</v>
      </c>
      <c r="I42" s="105">
        <v>525.16099999999994</v>
      </c>
      <c r="J42" s="487"/>
      <c r="K42" s="456"/>
      <c r="L42" s="287"/>
      <c r="M42" s="288"/>
      <c r="N42" s="289"/>
      <c r="Q42" s="18"/>
      <c r="R42" s="18"/>
      <c r="S42" s="18"/>
      <c r="T42" s="18"/>
      <c r="U42" s="18"/>
    </row>
    <row r="43" spans="2:21" x14ac:dyDescent="0.25">
      <c r="B43" s="149" t="s">
        <v>83</v>
      </c>
      <c r="C43" s="98">
        <v>245.90899999999999</v>
      </c>
      <c r="D43" s="98">
        <v>93.334999999999994</v>
      </c>
      <c r="E43" s="104">
        <f t="shared" si="0"/>
        <v>130.02100000000002</v>
      </c>
      <c r="F43" s="104">
        <v>469.26499999999999</v>
      </c>
      <c r="G43" s="98">
        <v>63.874000000000002</v>
      </c>
      <c r="H43" s="98">
        <v>0</v>
      </c>
      <c r="I43" s="105">
        <v>533.13900000000001</v>
      </c>
      <c r="J43" s="487"/>
      <c r="K43" s="456"/>
      <c r="L43" s="287"/>
      <c r="M43" s="288"/>
      <c r="N43" s="289"/>
      <c r="Q43" s="18"/>
      <c r="R43" s="18"/>
      <c r="S43" s="18"/>
      <c r="T43" s="18"/>
      <c r="U43" s="18"/>
    </row>
    <row r="44" spans="2:21" x14ac:dyDescent="0.25">
      <c r="B44" s="149" t="s">
        <v>84</v>
      </c>
      <c r="C44" s="98">
        <v>249.131</v>
      </c>
      <c r="D44" s="98">
        <v>89.432000000000002</v>
      </c>
      <c r="E44" s="104">
        <f t="shared" si="0"/>
        <v>133.46899999999999</v>
      </c>
      <c r="F44" s="104">
        <v>472.03199999999998</v>
      </c>
      <c r="G44" s="98">
        <v>63.131</v>
      </c>
      <c r="H44" s="98">
        <v>0</v>
      </c>
      <c r="I44" s="105">
        <v>535.16300000000001</v>
      </c>
      <c r="J44" s="487"/>
      <c r="K44" s="456"/>
      <c r="L44" s="287"/>
      <c r="M44" s="288"/>
      <c r="N44" s="289"/>
      <c r="Q44" s="18"/>
      <c r="R44" s="18"/>
      <c r="S44" s="18"/>
      <c r="T44" s="18"/>
      <c r="U44" s="18"/>
    </row>
    <row r="45" spans="2:21" x14ac:dyDescent="0.25">
      <c r="B45" s="149" t="s">
        <v>85</v>
      </c>
      <c r="C45" s="98">
        <v>248.624</v>
      </c>
      <c r="D45" s="98">
        <v>93.003</v>
      </c>
      <c r="E45" s="104">
        <f t="shared" si="0"/>
        <v>133.86199999999997</v>
      </c>
      <c r="F45" s="104">
        <v>475.48899999999998</v>
      </c>
      <c r="G45" s="98">
        <v>65.23</v>
      </c>
      <c r="H45" s="98">
        <v>0</v>
      </c>
      <c r="I45" s="105">
        <v>540.71900000000005</v>
      </c>
      <c r="J45" s="487"/>
      <c r="K45" s="456"/>
      <c r="L45" s="287"/>
      <c r="M45" s="288"/>
      <c r="N45" s="289"/>
      <c r="Q45" s="18"/>
      <c r="R45" s="18"/>
      <c r="S45" s="18"/>
      <c r="T45" s="18"/>
      <c r="U45" s="18"/>
    </row>
    <row r="46" spans="2:21" x14ac:dyDescent="0.25">
      <c r="B46" s="149" t="s">
        <v>86</v>
      </c>
      <c r="C46" s="98">
        <v>252.24799999999999</v>
      </c>
      <c r="D46" s="98">
        <v>92.445999999999998</v>
      </c>
      <c r="E46" s="104">
        <f t="shared" si="0"/>
        <v>135.24500000000003</v>
      </c>
      <c r="F46" s="104">
        <v>479.93900000000002</v>
      </c>
      <c r="G46" s="98">
        <v>65.221000000000004</v>
      </c>
      <c r="H46" s="98">
        <v>0</v>
      </c>
      <c r="I46" s="105">
        <v>545.16</v>
      </c>
      <c r="J46" s="487"/>
      <c r="K46" s="456"/>
      <c r="L46" s="287"/>
      <c r="M46" s="288"/>
      <c r="N46" s="289"/>
      <c r="Q46" s="18"/>
      <c r="R46" s="18"/>
      <c r="S46" s="18"/>
      <c r="T46" s="18"/>
      <c r="U46" s="18"/>
    </row>
    <row r="47" spans="2:21" x14ac:dyDescent="0.25">
      <c r="B47" s="149" t="s">
        <v>87</v>
      </c>
      <c r="C47" s="98">
        <v>255.81800000000001</v>
      </c>
      <c r="D47" s="98">
        <v>92.15</v>
      </c>
      <c r="E47" s="104">
        <f t="shared" si="0"/>
        <v>136.95099999999996</v>
      </c>
      <c r="F47" s="104">
        <v>484.91899999999998</v>
      </c>
      <c r="G47" s="98">
        <v>65.597999999999999</v>
      </c>
      <c r="H47" s="98">
        <v>0</v>
      </c>
      <c r="I47" s="105">
        <v>550.51700000000005</v>
      </c>
      <c r="J47" s="487"/>
      <c r="K47" s="456"/>
      <c r="L47" s="287"/>
      <c r="M47" s="288"/>
      <c r="N47" s="289"/>
      <c r="Q47" s="18"/>
      <c r="R47" s="18"/>
      <c r="S47" s="18"/>
      <c r="T47" s="18"/>
      <c r="U47" s="18"/>
    </row>
    <row r="48" spans="2:21" x14ac:dyDescent="0.25">
      <c r="B48" s="149" t="s">
        <v>88</v>
      </c>
      <c r="C48" s="98">
        <v>257.452</v>
      </c>
      <c r="D48" s="98">
        <v>89.79</v>
      </c>
      <c r="E48" s="104">
        <f t="shared" si="0"/>
        <v>140.57999999999998</v>
      </c>
      <c r="F48" s="104">
        <v>487.822</v>
      </c>
      <c r="G48" s="98">
        <v>66.162000000000006</v>
      </c>
      <c r="H48" s="98">
        <v>0</v>
      </c>
      <c r="I48" s="105">
        <v>553.98400000000004</v>
      </c>
      <c r="J48" s="487"/>
      <c r="K48" s="456"/>
      <c r="L48" s="287"/>
      <c r="M48" s="288"/>
      <c r="N48" s="289"/>
      <c r="Q48" s="18"/>
      <c r="R48" s="18"/>
      <c r="S48" s="18"/>
      <c r="T48" s="18"/>
      <c r="U48" s="18"/>
    </row>
    <row r="49" spans="2:21" x14ac:dyDescent="0.25">
      <c r="B49" s="149" t="s">
        <v>89</v>
      </c>
      <c r="C49" s="98">
        <v>262.315</v>
      </c>
      <c r="D49" s="98">
        <v>95.248000000000005</v>
      </c>
      <c r="E49" s="104">
        <f t="shared" si="0"/>
        <v>137.274</v>
      </c>
      <c r="F49" s="104">
        <v>494.83699999999999</v>
      </c>
      <c r="G49" s="98">
        <v>66.158000000000001</v>
      </c>
      <c r="H49" s="98">
        <v>0</v>
      </c>
      <c r="I49" s="105">
        <v>560.995</v>
      </c>
      <c r="J49" s="487"/>
      <c r="K49" s="456"/>
      <c r="L49" s="287"/>
      <c r="M49" s="288"/>
      <c r="N49" s="289"/>
      <c r="Q49" s="18"/>
      <c r="R49" s="18"/>
      <c r="S49" s="18"/>
      <c r="T49" s="18"/>
      <c r="U49" s="18"/>
    </row>
    <row r="50" spans="2:21" x14ac:dyDescent="0.25">
      <c r="B50" s="149" t="s">
        <v>90</v>
      </c>
      <c r="C50" s="98">
        <v>262.61900000000003</v>
      </c>
      <c r="D50" s="98">
        <v>97.233000000000004</v>
      </c>
      <c r="E50" s="104">
        <f t="shared" si="0"/>
        <v>140.65199999999999</v>
      </c>
      <c r="F50" s="104">
        <v>500.50400000000002</v>
      </c>
      <c r="G50" s="98">
        <v>66.947000000000003</v>
      </c>
      <c r="H50" s="98">
        <v>0</v>
      </c>
      <c r="I50" s="105">
        <v>567.45100000000002</v>
      </c>
      <c r="J50" s="487"/>
      <c r="K50" s="456"/>
      <c r="L50" s="287"/>
      <c r="M50" s="288"/>
      <c r="N50" s="289"/>
      <c r="Q50" s="18"/>
      <c r="R50" s="18"/>
      <c r="S50" s="18"/>
      <c r="T50" s="18"/>
      <c r="U50" s="18"/>
    </row>
    <row r="51" spans="2:21" x14ac:dyDescent="0.25">
      <c r="B51" s="149" t="s">
        <v>91</v>
      </c>
      <c r="C51" s="98">
        <v>264.22500000000002</v>
      </c>
      <c r="D51" s="98">
        <v>95.385999999999996</v>
      </c>
      <c r="E51" s="104">
        <f t="shared" si="0"/>
        <v>144.68899999999999</v>
      </c>
      <c r="F51" s="104">
        <v>504.3</v>
      </c>
      <c r="G51" s="98">
        <v>66.230999999999995</v>
      </c>
      <c r="H51" s="98">
        <v>0</v>
      </c>
      <c r="I51" s="105">
        <v>570.53099999999995</v>
      </c>
      <c r="J51" s="487"/>
      <c r="K51" s="456"/>
      <c r="L51" s="287"/>
      <c r="M51" s="288"/>
      <c r="N51" s="289"/>
      <c r="Q51" s="18"/>
      <c r="R51" s="18"/>
      <c r="S51" s="18"/>
      <c r="T51" s="18"/>
      <c r="U51" s="18"/>
    </row>
    <row r="52" spans="2:21" x14ac:dyDescent="0.25">
      <c r="B52" s="127" t="s">
        <v>92</v>
      </c>
      <c r="C52" s="98">
        <v>262.02</v>
      </c>
      <c r="D52" s="98">
        <v>91.578999999999994</v>
      </c>
      <c r="E52" s="104">
        <f t="shared" si="0"/>
        <v>143.12299999999999</v>
      </c>
      <c r="F52" s="104">
        <v>496.72199999999998</v>
      </c>
      <c r="G52" s="98">
        <v>62.643000000000001</v>
      </c>
      <c r="H52" s="98">
        <v>0</v>
      </c>
      <c r="I52" s="105">
        <v>559.36500000000001</v>
      </c>
      <c r="J52" s="487"/>
      <c r="K52" s="456"/>
      <c r="L52" s="287"/>
      <c r="M52" s="288"/>
      <c r="N52" s="289"/>
      <c r="Q52" s="18"/>
      <c r="R52" s="18"/>
      <c r="S52" s="18"/>
      <c r="T52" s="18"/>
      <c r="U52" s="18"/>
    </row>
    <row r="53" spans="2:21" x14ac:dyDescent="0.25">
      <c r="B53" s="127" t="s">
        <v>93</v>
      </c>
      <c r="C53" s="98">
        <v>255.68899999999999</v>
      </c>
      <c r="D53" s="98">
        <v>88.600999999999999</v>
      </c>
      <c r="E53" s="104">
        <f t="shared" si="0"/>
        <v>141.011</v>
      </c>
      <c r="F53" s="104">
        <v>485.30099999999999</v>
      </c>
      <c r="G53" s="98">
        <v>-4.0739999999999998</v>
      </c>
      <c r="H53" s="98">
        <v>0</v>
      </c>
      <c r="I53" s="105">
        <v>481.22699999999998</v>
      </c>
      <c r="J53" s="487"/>
      <c r="K53" s="456"/>
      <c r="L53" s="287"/>
      <c r="M53" s="288"/>
      <c r="N53" s="289"/>
      <c r="Q53" s="18"/>
      <c r="R53" s="18"/>
      <c r="S53" s="18"/>
      <c r="T53" s="18"/>
      <c r="U53" s="18"/>
    </row>
    <row r="54" spans="2:21" x14ac:dyDescent="0.25">
      <c r="B54" s="127" t="s">
        <v>94</v>
      </c>
      <c r="C54" s="98">
        <v>260.54399999999998</v>
      </c>
      <c r="D54" s="98">
        <v>106.673</v>
      </c>
      <c r="E54" s="104">
        <f t="shared" si="0"/>
        <v>138.14600000000002</v>
      </c>
      <c r="F54" s="104">
        <v>505.363</v>
      </c>
      <c r="G54" s="98">
        <v>34.956000000000003</v>
      </c>
      <c r="H54" s="98">
        <v>0</v>
      </c>
      <c r="I54" s="105">
        <v>540.31899999999996</v>
      </c>
      <c r="J54" s="487"/>
      <c r="K54" s="456"/>
      <c r="L54" s="287"/>
      <c r="M54" s="288"/>
      <c r="N54" s="289"/>
      <c r="Q54" s="18"/>
      <c r="R54" s="18"/>
      <c r="S54" s="18"/>
      <c r="T54" s="18"/>
      <c r="U54" s="18"/>
    </row>
    <row r="55" spans="2:21" x14ac:dyDescent="0.25">
      <c r="B55" s="127" t="s">
        <v>95</v>
      </c>
      <c r="C55" s="98">
        <v>267.30200000000002</v>
      </c>
      <c r="D55" s="98">
        <v>94.691999999999993</v>
      </c>
      <c r="E55" s="104">
        <f t="shared" si="0"/>
        <v>142.11399999999998</v>
      </c>
      <c r="F55" s="104">
        <v>504.108</v>
      </c>
      <c r="G55" s="98">
        <v>39.701000000000001</v>
      </c>
      <c r="H55" s="98">
        <v>0</v>
      </c>
      <c r="I55" s="105">
        <v>543.80899999999997</v>
      </c>
      <c r="J55" s="487"/>
      <c r="K55" s="456"/>
      <c r="L55" s="287"/>
      <c r="M55" s="288"/>
      <c r="N55" s="289"/>
      <c r="Q55" s="18"/>
      <c r="R55" s="18"/>
      <c r="S55" s="18"/>
      <c r="T55" s="18"/>
      <c r="U55" s="18"/>
    </row>
    <row r="56" spans="2:21" x14ac:dyDescent="0.25">
      <c r="B56" s="127" t="s">
        <v>96</v>
      </c>
      <c r="C56" s="98">
        <v>269.26299999999998</v>
      </c>
      <c r="D56" s="98">
        <v>95.884</v>
      </c>
      <c r="E56" s="104">
        <f t="shared" si="0"/>
        <v>143.81400000000002</v>
      </c>
      <c r="F56" s="104">
        <v>508.96100000000001</v>
      </c>
      <c r="G56" s="98">
        <v>36.155000000000001</v>
      </c>
      <c r="H56" s="98">
        <v>0</v>
      </c>
      <c r="I56" s="105">
        <v>545.11599999999999</v>
      </c>
      <c r="J56" s="487"/>
      <c r="K56" s="456"/>
      <c r="L56" s="287"/>
      <c r="M56" s="288"/>
      <c r="N56" s="289"/>
      <c r="Q56" s="18"/>
      <c r="R56" s="18"/>
      <c r="S56" s="18"/>
      <c r="T56" s="18"/>
      <c r="U56" s="18"/>
    </row>
    <row r="57" spans="2:21" x14ac:dyDescent="0.25">
      <c r="B57" s="127" t="s">
        <v>97</v>
      </c>
      <c r="C57" s="98">
        <v>277.94900000000001</v>
      </c>
      <c r="D57" s="98">
        <v>103.82599999999999</v>
      </c>
      <c r="E57" s="104">
        <f t="shared" si="0"/>
        <v>147.792</v>
      </c>
      <c r="F57" s="104">
        <v>529.56700000000001</v>
      </c>
      <c r="G57" s="98">
        <v>46.957999999999998</v>
      </c>
      <c r="H57" s="98">
        <v>0</v>
      </c>
      <c r="I57" s="105">
        <v>576.52499999999998</v>
      </c>
      <c r="J57" s="487"/>
      <c r="K57" s="456"/>
      <c r="L57" s="287"/>
      <c r="M57" s="288"/>
      <c r="N57" s="289"/>
      <c r="Q57" s="18"/>
      <c r="R57" s="18"/>
      <c r="S57" s="18"/>
      <c r="T57" s="18"/>
      <c r="U57" s="18"/>
    </row>
    <row r="58" spans="2:21" x14ac:dyDescent="0.25">
      <c r="B58" s="127" t="s">
        <v>98</v>
      </c>
      <c r="C58" s="98">
        <v>281.01100000000002</v>
      </c>
      <c r="D58" s="98">
        <v>104.764</v>
      </c>
      <c r="E58" s="104">
        <f t="shared" si="0"/>
        <v>147.863</v>
      </c>
      <c r="F58" s="104">
        <v>533.63800000000003</v>
      </c>
      <c r="G58" s="98">
        <v>59.069000000000003</v>
      </c>
      <c r="H58" s="98">
        <v>0</v>
      </c>
      <c r="I58" s="105">
        <v>592.70699999999999</v>
      </c>
      <c r="J58" s="487"/>
      <c r="K58" s="456"/>
      <c r="L58" s="287"/>
      <c r="M58" s="288"/>
      <c r="N58" s="289"/>
      <c r="Q58" s="18"/>
      <c r="R58" s="18"/>
      <c r="S58" s="18"/>
      <c r="T58" s="18"/>
      <c r="U58" s="18"/>
    </row>
    <row r="59" spans="2:21" x14ac:dyDescent="0.25">
      <c r="B59" s="127" t="s">
        <v>99</v>
      </c>
      <c r="C59" s="98">
        <v>283.88499999999999</v>
      </c>
      <c r="D59" s="98">
        <v>105.20399999999999</v>
      </c>
      <c r="E59" s="104">
        <f t="shared" si="0"/>
        <v>151.21300000000002</v>
      </c>
      <c r="F59" s="104">
        <v>540.30200000000002</v>
      </c>
      <c r="G59" s="98">
        <v>68.001999999999995</v>
      </c>
      <c r="H59" s="98">
        <v>0</v>
      </c>
      <c r="I59" s="105">
        <v>608.30399999999997</v>
      </c>
      <c r="J59" s="487"/>
      <c r="K59" s="456"/>
      <c r="L59" s="287"/>
      <c r="M59" s="288"/>
      <c r="N59" s="289"/>
      <c r="Q59" s="18"/>
      <c r="R59" s="18"/>
      <c r="S59" s="18"/>
      <c r="T59" s="18"/>
      <c r="U59" s="18"/>
    </row>
    <row r="60" spans="2:21" x14ac:dyDescent="0.25">
      <c r="B60" s="127" t="s">
        <v>100</v>
      </c>
      <c r="C60" s="98">
        <v>290.86799999999999</v>
      </c>
      <c r="D60" s="98">
        <v>105.923</v>
      </c>
      <c r="E60" s="104">
        <f t="shared" si="0"/>
        <v>156.59099999999995</v>
      </c>
      <c r="F60" s="104">
        <v>553.38199999999995</v>
      </c>
      <c r="G60" s="98">
        <v>69.632000000000005</v>
      </c>
      <c r="H60" s="98">
        <v>0</v>
      </c>
      <c r="I60" s="105">
        <v>623.01400000000001</v>
      </c>
      <c r="J60" s="487"/>
      <c r="K60" s="456"/>
      <c r="L60" s="287"/>
      <c r="M60" s="288"/>
      <c r="N60" s="289"/>
      <c r="Q60" s="18"/>
      <c r="R60" s="18"/>
      <c r="S60" s="18"/>
      <c r="T60" s="18"/>
      <c r="U60" s="18"/>
    </row>
    <row r="61" spans="2:21" x14ac:dyDescent="0.25">
      <c r="B61" s="127" t="s">
        <v>101</v>
      </c>
      <c r="C61" s="98">
        <v>294.375</v>
      </c>
      <c r="D61" s="98">
        <v>117.351</v>
      </c>
      <c r="E61" s="104">
        <f t="shared" si="0"/>
        <v>155.61599999999999</v>
      </c>
      <c r="F61" s="104">
        <v>567.34199999999998</v>
      </c>
      <c r="G61" s="98">
        <v>71.950999999999993</v>
      </c>
      <c r="H61" s="98">
        <v>0</v>
      </c>
      <c r="I61" s="105">
        <v>639.29300000000001</v>
      </c>
      <c r="J61" s="487"/>
      <c r="K61" s="456"/>
      <c r="L61" s="287"/>
      <c r="M61" s="288"/>
      <c r="N61" s="289"/>
      <c r="Q61" s="18"/>
      <c r="R61" s="18"/>
      <c r="S61" s="18"/>
      <c r="T61" s="18"/>
      <c r="U61" s="18"/>
    </row>
    <row r="62" spans="2:21" x14ac:dyDescent="0.25">
      <c r="B62" s="127" t="s">
        <v>102</v>
      </c>
      <c r="C62" s="98">
        <v>298.39600000000002</v>
      </c>
      <c r="D62" s="98">
        <v>102.021</v>
      </c>
      <c r="E62" s="104">
        <f t="shared" si="0"/>
        <v>175.31399999999996</v>
      </c>
      <c r="F62" s="104">
        <v>575.73099999999999</v>
      </c>
      <c r="G62" s="98">
        <v>74.501999999999995</v>
      </c>
      <c r="H62" s="98">
        <v>0</v>
      </c>
      <c r="I62" s="105">
        <v>650.23299999999995</v>
      </c>
      <c r="J62" s="487"/>
      <c r="K62" s="456"/>
      <c r="L62" s="287"/>
      <c r="M62" s="288"/>
      <c r="N62" s="289"/>
      <c r="Q62" s="18"/>
      <c r="R62" s="18"/>
      <c r="S62" s="18"/>
      <c r="T62" s="18"/>
      <c r="U62" s="18"/>
    </row>
    <row r="63" spans="2:21" x14ac:dyDescent="0.25">
      <c r="B63" s="127" t="s">
        <v>103</v>
      </c>
      <c r="C63" s="98">
        <v>306.976</v>
      </c>
      <c r="D63" s="98">
        <v>116.467</v>
      </c>
      <c r="E63" s="104">
        <f t="shared" si="0"/>
        <v>179.81299999999999</v>
      </c>
      <c r="F63" s="104">
        <v>603.25599999999997</v>
      </c>
      <c r="G63" s="98">
        <v>65.153000000000006</v>
      </c>
      <c r="H63" s="98">
        <v>0</v>
      </c>
      <c r="I63" s="105">
        <v>668.40899999999999</v>
      </c>
      <c r="J63" s="487"/>
      <c r="K63" s="456"/>
      <c r="L63" s="287"/>
      <c r="M63" s="288"/>
      <c r="N63" s="289"/>
      <c r="Q63" s="18"/>
      <c r="R63" s="18"/>
      <c r="S63" s="18"/>
      <c r="T63" s="18"/>
      <c r="U63" s="18"/>
    </row>
    <row r="64" spans="2:21" x14ac:dyDescent="0.25">
      <c r="B64" s="36" t="s">
        <v>104</v>
      </c>
      <c r="C64" s="98">
        <v>311.46100000000001</v>
      </c>
      <c r="D64" s="98">
        <v>128.804</v>
      </c>
      <c r="E64" s="104">
        <f t="shared" si="0"/>
        <v>181.61499999999998</v>
      </c>
      <c r="F64" s="104">
        <v>621.88</v>
      </c>
      <c r="G64" s="98">
        <v>57.314</v>
      </c>
      <c r="H64" s="98">
        <v>0</v>
      </c>
      <c r="I64" s="105">
        <v>679.19399999999996</v>
      </c>
      <c r="J64" s="487"/>
      <c r="K64" s="456"/>
      <c r="L64" s="287"/>
      <c r="M64" s="288"/>
      <c r="N64" s="289"/>
      <c r="Q64" s="18"/>
      <c r="R64" s="18"/>
      <c r="S64" s="18"/>
      <c r="T64" s="18"/>
      <c r="U64" s="18"/>
    </row>
    <row r="65" spans="2:22" x14ac:dyDescent="0.25">
      <c r="B65" s="36" t="s">
        <v>105</v>
      </c>
      <c r="C65" s="98">
        <v>315.15100000000001</v>
      </c>
      <c r="D65" s="98">
        <v>119.46599999999999</v>
      </c>
      <c r="E65" s="104">
        <f t="shared" si="0"/>
        <v>183.00799999999998</v>
      </c>
      <c r="F65" s="104">
        <v>617.625</v>
      </c>
      <c r="G65" s="98">
        <v>71.992999999999995</v>
      </c>
      <c r="H65" s="98">
        <v>0</v>
      </c>
      <c r="I65" s="105">
        <v>689.61800000000005</v>
      </c>
      <c r="J65" s="487"/>
      <c r="K65" s="456"/>
      <c r="L65" s="287"/>
      <c r="M65" s="288"/>
      <c r="N65" s="289"/>
      <c r="Q65" s="18"/>
      <c r="R65" s="18"/>
      <c r="S65" s="18"/>
      <c r="T65" s="18"/>
      <c r="U65" s="18"/>
    </row>
    <row r="66" spans="2:22" x14ac:dyDescent="0.25">
      <c r="B66" s="36" t="s">
        <v>106</v>
      </c>
      <c r="C66" s="98">
        <v>320.21899999999999</v>
      </c>
      <c r="D66" s="98">
        <v>118.95399999999999</v>
      </c>
      <c r="E66" s="104">
        <f t="shared" si="0"/>
        <v>178.07799999999997</v>
      </c>
      <c r="F66" s="104">
        <v>617.25099999999998</v>
      </c>
      <c r="G66" s="98">
        <v>75.730999999999995</v>
      </c>
      <c r="H66" s="98">
        <v>0</v>
      </c>
      <c r="I66" s="105">
        <v>692.98199999999997</v>
      </c>
      <c r="J66" s="487"/>
      <c r="K66" s="456"/>
      <c r="L66" s="287"/>
      <c r="M66" s="288"/>
      <c r="N66" s="289"/>
      <c r="Q66" s="18"/>
      <c r="R66" s="18"/>
      <c r="S66" s="18"/>
      <c r="T66" s="18"/>
      <c r="U66" s="18"/>
    </row>
    <row r="67" spans="2:22" x14ac:dyDescent="0.25">
      <c r="B67" s="36" t="s">
        <v>107</v>
      </c>
      <c r="C67" s="98">
        <v>318.26100000000002</v>
      </c>
      <c r="D67" s="98">
        <v>115.986</v>
      </c>
      <c r="E67" s="104">
        <f t="shared" si="0"/>
        <v>180.15899999999993</v>
      </c>
      <c r="F67" s="104">
        <v>614.40599999999995</v>
      </c>
      <c r="G67" s="98">
        <v>75.963999999999999</v>
      </c>
      <c r="H67" s="98">
        <v>0</v>
      </c>
      <c r="I67" s="105">
        <v>690.37</v>
      </c>
      <c r="J67" s="487"/>
      <c r="K67" s="456"/>
      <c r="L67" s="287"/>
      <c r="M67" s="288"/>
      <c r="N67" s="289"/>
      <c r="Q67" s="18"/>
      <c r="R67" s="18"/>
      <c r="S67" s="18"/>
      <c r="T67" s="18"/>
      <c r="U67" s="18"/>
    </row>
    <row r="68" spans="2:22" x14ac:dyDescent="0.25">
      <c r="B68" s="36" t="s">
        <v>108</v>
      </c>
      <c r="C68" s="98">
        <v>325.87200000000001</v>
      </c>
      <c r="D68" s="98">
        <v>114.334</v>
      </c>
      <c r="E68" s="104">
        <f t="shared" si="0"/>
        <v>190.46200000000002</v>
      </c>
      <c r="F68" s="104">
        <v>630.24900000000002</v>
      </c>
      <c r="G68" s="98">
        <v>75.808000000000007</v>
      </c>
      <c r="H68" s="98">
        <v>-0.41899999999999998</v>
      </c>
      <c r="I68" s="105">
        <v>706.05700000000002</v>
      </c>
      <c r="J68" s="487"/>
      <c r="K68" s="456"/>
      <c r="L68" s="287"/>
      <c r="M68" s="288"/>
      <c r="N68" s="289"/>
      <c r="Q68" s="18"/>
      <c r="R68" s="18"/>
      <c r="S68" s="18"/>
      <c r="T68" s="18"/>
      <c r="U68" s="18"/>
    </row>
    <row r="69" spans="2:22" x14ac:dyDescent="0.25">
      <c r="B69" s="36" t="s">
        <v>109</v>
      </c>
      <c r="C69" s="98">
        <v>330.245</v>
      </c>
      <c r="D69" s="98">
        <v>123.496</v>
      </c>
      <c r="E69" s="104">
        <f t="shared" ref="E69:E91" si="1">F69-C69-D69-H69</f>
        <v>186.79999999999998</v>
      </c>
      <c r="F69" s="104">
        <v>640.12099999999998</v>
      </c>
      <c r="G69" s="98">
        <v>77.230999999999995</v>
      </c>
      <c r="H69" s="98">
        <v>-0.42</v>
      </c>
      <c r="I69" s="105">
        <v>717.35199999999998</v>
      </c>
      <c r="J69" s="487"/>
      <c r="K69" s="456"/>
      <c r="L69" s="287"/>
      <c r="M69" s="288"/>
      <c r="N69" s="289"/>
      <c r="Q69" s="18"/>
      <c r="R69" s="18"/>
      <c r="S69" s="18"/>
      <c r="T69" s="18"/>
      <c r="U69" s="18"/>
    </row>
    <row r="70" spans="2:22" x14ac:dyDescent="0.25">
      <c r="B70" s="36" t="s">
        <v>110</v>
      </c>
      <c r="C70" s="98">
        <v>338.40199999999999</v>
      </c>
      <c r="D70" s="98">
        <v>120.697</v>
      </c>
      <c r="E70" s="104">
        <f t="shared" si="1"/>
        <v>192.33500000000004</v>
      </c>
      <c r="F70" s="104">
        <v>651.16700000000003</v>
      </c>
      <c r="G70" s="98">
        <v>78.027000000000001</v>
      </c>
      <c r="H70" s="98">
        <v>-0.26700000000000002</v>
      </c>
      <c r="I70" s="105">
        <v>729.19399999999996</v>
      </c>
      <c r="J70" s="487"/>
      <c r="K70" s="456"/>
      <c r="L70" s="287"/>
      <c r="M70" s="288"/>
      <c r="N70" s="289"/>
      <c r="Q70" s="18"/>
      <c r="R70" s="18"/>
      <c r="S70" s="18"/>
      <c r="T70" s="18"/>
      <c r="U70" s="18"/>
    </row>
    <row r="71" spans="2:22" x14ac:dyDescent="0.25">
      <c r="B71" s="36" t="s">
        <v>111</v>
      </c>
      <c r="C71" s="98">
        <v>345.072</v>
      </c>
      <c r="D71" s="98">
        <v>122.18</v>
      </c>
      <c r="E71" s="104">
        <f t="shared" si="1"/>
        <v>193.369</v>
      </c>
      <c r="F71" s="104">
        <v>660.35</v>
      </c>
      <c r="G71" s="98">
        <v>77.710999999999999</v>
      </c>
      <c r="H71" s="98">
        <v>-0.27100000000000002</v>
      </c>
      <c r="I71" s="105">
        <v>738.06100000000004</v>
      </c>
      <c r="J71" s="487"/>
      <c r="K71" s="456"/>
      <c r="L71" s="287"/>
      <c r="M71" s="288"/>
      <c r="N71" s="289"/>
      <c r="Q71" s="18"/>
      <c r="R71" s="18"/>
      <c r="S71" s="18"/>
      <c r="T71" s="18"/>
      <c r="U71" s="18"/>
    </row>
    <row r="72" spans="2:22" x14ac:dyDescent="0.25">
      <c r="B72" s="36" t="s">
        <v>112</v>
      </c>
      <c r="C72" s="98">
        <v>350.33699999999999</v>
      </c>
      <c r="D72" s="98">
        <v>117.682</v>
      </c>
      <c r="E72" s="104">
        <f t="shared" si="1"/>
        <v>200.49799999999996</v>
      </c>
      <c r="F72" s="104">
        <v>667.87099999999998</v>
      </c>
      <c r="G72" s="98">
        <v>80.727999999999994</v>
      </c>
      <c r="H72" s="98">
        <v>-0.64600000000000002</v>
      </c>
      <c r="I72" s="105">
        <v>748.59900000000005</v>
      </c>
      <c r="J72" s="487"/>
      <c r="K72" s="456"/>
      <c r="L72" s="287"/>
      <c r="M72" s="288"/>
      <c r="N72" s="289"/>
      <c r="Q72" s="18"/>
      <c r="R72" s="18"/>
      <c r="S72" s="18"/>
      <c r="T72" s="18"/>
      <c r="U72" s="18"/>
    </row>
    <row r="73" spans="2:22" x14ac:dyDescent="0.25">
      <c r="B73" s="36" t="s">
        <v>113</v>
      </c>
      <c r="C73" s="98">
        <v>353.93400000000003</v>
      </c>
      <c r="D73" s="98">
        <v>122.468</v>
      </c>
      <c r="E73" s="104">
        <f t="shared" si="1"/>
        <v>202.50099999999995</v>
      </c>
      <c r="F73" s="104">
        <v>678.25</v>
      </c>
      <c r="G73" s="98">
        <v>78.734999999999999</v>
      </c>
      <c r="H73" s="98">
        <v>-0.65300000000000002</v>
      </c>
      <c r="I73" s="105">
        <v>756.98500000000001</v>
      </c>
      <c r="J73" s="487"/>
      <c r="K73" s="456"/>
      <c r="L73" s="287"/>
      <c r="M73" s="288"/>
      <c r="N73" s="289"/>
      <c r="Q73" s="18"/>
      <c r="R73" s="18"/>
      <c r="S73" s="18"/>
      <c r="T73" s="18"/>
      <c r="U73" s="18"/>
    </row>
    <row r="74" spans="2:22" x14ac:dyDescent="0.25">
      <c r="B74" s="36" t="s">
        <v>114</v>
      </c>
      <c r="C74" s="98">
        <v>358.13099999999997</v>
      </c>
      <c r="D74" s="98">
        <v>123.678</v>
      </c>
      <c r="E74" s="104">
        <f t="shared" si="1"/>
        <v>202.54100000000008</v>
      </c>
      <c r="F74" s="104">
        <v>683.69</v>
      </c>
      <c r="G74" s="98">
        <v>80.658000000000001</v>
      </c>
      <c r="H74" s="98">
        <v>-0.66</v>
      </c>
      <c r="I74" s="105">
        <v>764.34799999999996</v>
      </c>
      <c r="J74" s="487"/>
      <c r="K74" s="456"/>
      <c r="L74" s="287"/>
      <c r="M74" s="288"/>
      <c r="N74" s="289"/>
      <c r="Q74" s="18"/>
      <c r="R74" s="18"/>
      <c r="S74" s="18"/>
      <c r="T74" s="18"/>
      <c r="U74" s="18"/>
    </row>
    <row r="75" spans="2:22" x14ac:dyDescent="0.25">
      <c r="B75" s="36" t="s">
        <v>115</v>
      </c>
      <c r="C75" s="98">
        <v>361.69185379999999</v>
      </c>
      <c r="D75" s="98">
        <v>121.67190338720864</v>
      </c>
      <c r="E75" s="104">
        <f t="shared" si="1"/>
        <v>205.95722808279132</v>
      </c>
      <c r="F75" s="104">
        <v>688.66098526999997</v>
      </c>
      <c r="G75" s="98">
        <v>78.153500629999996</v>
      </c>
      <c r="H75" s="98">
        <v>-0.66</v>
      </c>
      <c r="I75" s="105">
        <v>766.81448599999999</v>
      </c>
      <c r="J75" s="487"/>
      <c r="K75" s="456"/>
      <c r="L75" s="287"/>
      <c r="M75" s="288"/>
      <c r="N75" s="289"/>
      <c r="Q75" s="18"/>
      <c r="R75" s="18"/>
      <c r="S75" s="18"/>
      <c r="T75" s="18"/>
      <c r="U75" s="18"/>
    </row>
    <row r="76" spans="2:22" x14ac:dyDescent="0.25">
      <c r="B76" s="36" t="s">
        <v>116</v>
      </c>
      <c r="C76" s="98">
        <v>364.5079179</v>
      </c>
      <c r="D76" s="98">
        <v>123.64845585335785</v>
      </c>
      <c r="E76" s="104">
        <f t="shared" si="1"/>
        <v>205.12372939664212</v>
      </c>
      <c r="F76" s="104">
        <v>692.62010314999998</v>
      </c>
      <c r="G76" s="98">
        <v>81.797453050000001</v>
      </c>
      <c r="H76" s="98">
        <v>-0.66</v>
      </c>
      <c r="I76" s="105">
        <v>774.41755599999999</v>
      </c>
      <c r="J76" s="487"/>
      <c r="K76" s="456"/>
      <c r="L76" s="287"/>
      <c r="M76" s="288"/>
      <c r="N76" s="289"/>
      <c r="Q76" s="18"/>
      <c r="R76" s="18"/>
      <c r="S76" s="18"/>
      <c r="T76" s="18"/>
      <c r="U76" s="18"/>
    </row>
    <row r="77" spans="2:22" x14ac:dyDescent="0.25">
      <c r="B77" s="36" t="s">
        <v>117</v>
      </c>
      <c r="C77" s="98">
        <v>367.27117509999999</v>
      </c>
      <c r="D77" s="98">
        <v>124.76009773957348</v>
      </c>
      <c r="E77" s="104">
        <f t="shared" si="1"/>
        <v>206.18060955042645</v>
      </c>
      <c r="F77" s="104">
        <v>697.55188238999995</v>
      </c>
      <c r="G77" s="98">
        <v>83.053534510000006</v>
      </c>
      <c r="H77" s="98">
        <v>-0.66</v>
      </c>
      <c r="I77" s="105">
        <v>780.60541699999999</v>
      </c>
      <c r="J77" s="487"/>
      <c r="K77" s="456"/>
      <c r="L77" s="287"/>
      <c r="M77" s="288"/>
      <c r="N77" s="289"/>
      <c r="Q77" s="18"/>
      <c r="R77" s="18"/>
      <c r="S77" s="18"/>
      <c r="T77" s="18"/>
      <c r="U77" s="18"/>
    </row>
    <row r="78" spans="2:22" x14ac:dyDescent="0.25">
      <c r="B78" s="36" t="s">
        <v>118</v>
      </c>
      <c r="C78" s="98">
        <v>369.92530459999995</v>
      </c>
      <c r="D78" s="98">
        <v>125.97972718044825</v>
      </c>
      <c r="E78" s="104">
        <f t="shared" si="1"/>
        <v>208.35536637955173</v>
      </c>
      <c r="F78" s="104">
        <v>703.60039815999994</v>
      </c>
      <c r="G78" s="98">
        <v>83.855453539999999</v>
      </c>
      <c r="H78" s="98">
        <v>-0.66</v>
      </c>
      <c r="I78" s="105">
        <v>787.45585199999994</v>
      </c>
      <c r="J78" s="487"/>
      <c r="K78" s="456"/>
      <c r="L78" s="287"/>
      <c r="M78" s="288"/>
      <c r="N78" s="289"/>
      <c r="Q78" s="18"/>
      <c r="R78" s="18"/>
      <c r="S78" s="18"/>
      <c r="T78" s="18"/>
      <c r="U78" s="18"/>
    </row>
    <row r="79" spans="2:22" x14ac:dyDescent="0.25">
      <c r="B79" s="36" t="s">
        <v>119</v>
      </c>
      <c r="C79" s="98">
        <v>372.69188430000003</v>
      </c>
      <c r="D79" s="98">
        <v>127.23179491582476</v>
      </c>
      <c r="E79" s="104">
        <f t="shared" si="1"/>
        <v>210.44445877417527</v>
      </c>
      <c r="F79" s="104">
        <v>709.70813799000007</v>
      </c>
      <c r="G79" s="98">
        <v>84.786501909999998</v>
      </c>
      <c r="H79" s="98">
        <v>-0.66</v>
      </c>
      <c r="I79" s="105">
        <v>794.49464</v>
      </c>
      <c r="J79" s="487"/>
      <c r="K79" s="456"/>
      <c r="L79" s="287"/>
      <c r="M79" s="288"/>
      <c r="N79" s="289"/>
      <c r="Q79" s="18"/>
      <c r="R79" s="18"/>
      <c r="S79" s="18"/>
      <c r="T79" s="18"/>
      <c r="U79" s="18"/>
    </row>
    <row r="80" spans="2:22" x14ac:dyDescent="0.25">
      <c r="B80" s="36" t="s">
        <v>120</v>
      </c>
      <c r="C80" s="98">
        <v>375.47075269999999</v>
      </c>
      <c r="D80" s="98">
        <v>128.48546151708538</v>
      </c>
      <c r="E80" s="104">
        <f t="shared" si="1"/>
        <v>212.42250730291465</v>
      </c>
      <c r="F80" s="104">
        <v>715.71872152000003</v>
      </c>
      <c r="G80" s="98">
        <v>85.884600579999997</v>
      </c>
      <c r="H80" s="98">
        <v>-0.66</v>
      </c>
      <c r="I80" s="105">
        <v>801.60332200000005</v>
      </c>
      <c r="J80" s="487"/>
      <c r="K80" s="456"/>
      <c r="L80" s="287"/>
      <c r="M80" s="288"/>
      <c r="N80" s="289"/>
      <c r="Q80" s="98"/>
      <c r="R80" s="98"/>
      <c r="U80" s="456"/>
      <c r="V80" s="456"/>
    </row>
    <row r="81" spans="2:22" x14ac:dyDescent="0.25">
      <c r="B81" s="36" t="s">
        <v>121</v>
      </c>
      <c r="C81" s="98">
        <v>378.43559269999997</v>
      </c>
      <c r="D81" s="98">
        <v>129.75148100504512</v>
      </c>
      <c r="E81" s="104">
        <f t="shared" si="1"/>
        <v>214.11062587495491</v>
      </c>
      <c r="F81" s="104">
        <v>721.63769958</v>
      </c>
      <c r="G81" s="98">
        <v>87.053241119999996</v>
      </c>
      <c r="H81" s="98">
        <v>-0.66</v>
      </c>
      <c r="I81" s="105">
        <v>808.69094099999995</v>
      </c>
      <c r="J81" s="487"/>
      <c r="K81" s="456"/>
      <c r="L81" s="287"/>
      <c r="M81" s="288"/>
      <c r="N81" s="289"/>
      <c r="Q81" s="98"/>
      <c r="R81" s="98"/>
      <c r="U81" s="456"/>
      <c r="V81" s="456"/>
    </row>
    <row r="82" spans="2:22" x14ac:dyDescent="0.25">
      <c r="B82" s="36" t="s">
        <v>122</v>
      </c>
      <c r="C82" s="98">
        <v>381.2880045</v>
      </c>
      <c r="D82" s="98">
        <v>131.02997509771865</v>
      </c>
      <c r="E82" s="104">
        <f t="shared" si="1"/>
        <v>216.01378754228139</v>
      </c>
      <c r="F82" s="104">
        <v>727.67176714000004</v>
      </c>
      <c r="G82" s="98">
        <v>88.045470160000008</v>
      </c>
      <c r="H82" s="98">
        <v>-0.66</v>
      </c>
      <c r="I82" s="105">
        <v>815.71723699999995</v>
      </c>
      <c r="J82" s="487"/>
      <c r="K82" s="456"/>
      <c r="L82" s="287"/>
      <c r="M82" s="288"/>
      <c r="N82" s="289"/>
      <c r="Q82" s="98"/>
      <c r="R82" s="98"/>
      <c r="U82" s="456"/>
      <c r="V82" s="456"/>
    </row>
    <row r="83" spans="2:22" x14ac:dyDescent="0.25">
      <c r="B83" s="36" t="s">
        <v>123</v>
      </c>
      <c r="C83" s="98">
        <v>384.23180619999999</v>
      </c>
      <c r="D83" s="98">
        <v>132.32106671245771</v>
      </c>
      <c r="E83" s="104">
        <f t="shared" si="1"/>
        <v>217.94767388754227</v>
      </c>
      <c r="F83" s="104">
        <v>733.84054679999997</v>
      </c>
      <c r="G83" s="98">
        <v>88.925330199999991</v>
      </c>
      <c r="H83" s="98">
        <v>-0.66</v>
      </c>
      <c r="I83" s="105">
        <v>822.76587699999993</v>
      </c>
      <c r="J83" s="487"/>
      <c r="K83" s="456"/>
      <c r="L83" s="287"/>
      <c r="M83" s="288"/>
      <c r="N83" s="289"/>
      <c r="Q83" s="98"/>
      <c r="R83" s="98"/>
      <c r="U83" s="456"/>
      <c r="V83" s="456"/>
    </row>
    <row r="84" spans="2:22" x14ac:dyDescent="0.25">
      <c r="B84" s="36" t="s">
        <v>124</v>
      </c>
      <c r="C84" s="98">
        <v>387.04253220000004</v>
      </c>
      <c r="D84" s="98">
        <v>133.62487997776879</v>
      </c>
      <c r="E84" s="104">
        <f t="shared" si="1"/>
        <v>220.21834183223123</v>
      </c>
      <c r="F84" s="104">
        <v>740.22575401000006</v>
      </c>
      <c r="G84" s="98">
        <v>89.69739869</v>
      </c>
      <c r="H84" s="98">
        <v>-0.66</v>
      </c>
      <c r="I84" s="105">
        <v>829.92315300000007</v>
      </c>
      <c r="J84" s="487"/>
      <c r="K84" s="456"/>
      <c r="L84" s="287"/>
      <c r="M84" s="288"/>
      <c r="N84" s="289"/>
      <c r="Q84" s="18"/>
      <c r="R84" s="18"/>
      <c r="S84" s="18"/>
      <c r="T84" s="18"/>
      <c r="U84" s="18"/>
    </row>
    <row r="85" spans="2:22" x14ac:dyDescent="0.25">
      <c r="B85" s="36" t="s">
        <v>125</v>
      </c>
      <c r="C85" s="98">
        <v>389.9234697</v>
      </c>
      <c r="D85" s="98">
        <v>134.9415402452469</v>
      </c>
      <c r="E85" s="104">
        <f t="shared" si="1"/>
        <v>222.46534593475297</v>
      </c>
      <c r="F85" s="104">
        <v>746.67035587999987</v>
      </c>
      <c r="G85" s="98">
        <v>90.384820419999997</v>
      </c>
      <c r="H85" s="98">
        <v>-0.66</v>
      </c>
      <c r="I85" s="105">
        <v>837.05517599999996</v>
      </c>
      <c r="J85" s="487"/>
      <c r="K85" s="456"/>
      <c r="L85" s="287"/>
      <c r="M85" s="288"/>
      <c r="N85" s="289"/>
    </row>
    <row r="86" spans="2:22" x14ac:dyDescent="0.25">
      <c r="B86" s="36" t="s">
        <v>126</v>
      </c>
      <c r="C86" s="98">
        <v>392.67988819999999</v>
      </c>
      <c r="D86" s="98">
        <v>136.27117410162734</v>
      </c>
      <c r="E86" s="104">
        <f t="shared" si="1"/>
        <v>224.74553242837271</v>
      </c>
      <c r="F86" s="104">
        <v>753.03659473000005</v>
      </c>
      <c r="G86" s="98">
        <v>91.164248569999998</v>
      </c>
      <c r="H86" s="98">
        <v>-0.66</v>
      </c>
      <c r="I86" s="105">
        <v>844.20084299999996</v>
      </c>
      <c r="J86" s="487"/>
      <c r="K86" s="456"/>
      <c r="L86" s="287"/>
      <c r="M86" s="288"/>
      <c r="N86" s="289"/>
    </row>
    <row r="87" spans="2:22" x14ac:dyDescent="0.25">
      <c r="B87" s="36" t="s">
        <v>127</v>
      </c>
      <c r="C87" s="98">
        <v>395.45322019999998</v>
      </c>
      <c r="D87" s="98">
        <v>137.61390938095599</v>
      </c>
      <c r="E87" s="104">
        <f t="shared" si="1"/>
        <v>226.79162960904407</v>
      </c>
      <c r="F87" s="104">
        <v>759.19875919000003</v>
      </c>
      <c r="G87" s="98">
        <v>92.085455609999997</v>
      </c>
      <c r="H87" s="98">
        <v>-0.66</v>
      </c>
      <c r="I87" s="105">
        <v>851.28421500000002</v>
      </c>
      <c r="J87" s="487"/>
      <c r="K87" s="456"/>
      <c r="L87" s="287"/>
      <c r="M87" s="288"/>
      <c r="N87" s="289"/>
    </row>
    <row r="88" spans="2:22" x14ac:dyDescent="0.25">
      <c r="B88" s="36" t="s">
        <v>128</v>
      </c>
      <c r="C88" s="98">
        <v>398.37840189999997</v>
      </c>
      <c r="D88" s="98">
        <v>138.96987517687953</v>
      </c>
      <c r="E88" s="104">
        <f t="shared" si="1"/>
        <v>228.54158453312056</v>
      </c>
      <c r="F88" s="104">
        <v>765.22986161000006</v>
      </c>
      <c r="G88" s="98">
        <v>93.144287290000008</v>
      </c>
      <c r="H88" s="98">
        <v>-0.66</v>
      </c>
      <c r="I88" s="105">
        <v>858.37414899999999</v>
      </c>
      <c r="J88" s="487"/>
      <c r="K88" s="456"/>
      <c r="L88" s="287"/>
      <c r="M88" s="288"/>
      <c r="N88" s="289"/>
    </row>
    <row r="89" spans="2:22" x14ac:dyDescent="0.25">
      <c r="B89" s="36" t="s">
        <v>129</v>
      </c>
      <c r="C89" s="98">
        <v>401.35747299999997</v>
      </c>
      <c r="D89" s="98">
        <v>140.33920185505679</v>
      </c>
      <c r="E89" s="104">
        <f t="shared" si="1"/>
        <v>230.24794759494327</v>
      </c>
      <c r="F89" s="104">
        <v>771.28462245000003</v>
      </c>
      <c r="G89" s="98">
        <v>94.301094850000013</v>
      </c>
      <c r="H89" s="98">
        <v>-0.66</v>
      </c>
      <c r="I89" s="105">
        <v>865.58571699999993</v>
      </c>
      <c r="J89" s="487"/>
      <c r="K89" s="456"/>
      <c r="L89" s="287"/>
      <c r="M89" s="288"/>
      <c r="N89" s="289"/>
    </row>
    <row r="90" spans="2:22" x14ac:dyDescent="0.25">
      <c r="B90" s="36" t="s">
        <v>130</v>
      </c>
      <c r="C90" s="98">
        <v>404.33760719999998</v>
      </c>
      <c r="D90" s="98">
        <v>141.72202106569245</v>
      </c>
      <c r="E90" s="104">
        <f t="shared" si="1"/>
        <v>232.10304666430758</v>
      </c>
      <c r="F90" s="104">
        <v>777.50267493000001</v>
      </c>
      <c r="G90" s="98">
        <v>95.373713069999994</v>
      </c>
      <c r="H90" s="98">
        <v>-0.66</v>
      </c>
      <c r="I90" s="105">
        <v>872.87638800000002</v>
      </c>
      <c r="J90" s="487"/>
      <c r="K90" s="456"/>
      <c r="L90" s="287"/>
      <c r="M90" s="288"/>
      <c r="N90" s="289"/>
    </row>
    <row r="91" spans="2:22" x14ac:dyDescent="0.25">
      <c r="B91" s="36" t="s">
        <v>131</v>
      </c>
      <c r="C91" s="98">
        <v>407.33433889999998</v>
      </c>
      <c r="D91" s="98">
        <v>143.11846575619424</v>
      </c>
      <c r="E91" s="104">
        <f t="shared" si="1"/>
        <v>234.18919872380582</v>
      </c>
      <c r="F91" s="104">
        <v>783.98200338000004</v>
      </c>
      <c r="G91" s="98">
        <v>96.326217319999998</v>
      </c>
      <c r="H91" s="98">
        <v>-0.66</v>
      </c>
      <c r="I91" s="105">
        <v>880.308221</v>
      </c>
      <c r="J91" s="487"/>
      <c r="K91" s="456"/>
      <c r="L91" s="287"/>
      <c r="M91" s="288"/>
      <c r="N91" s="289"/>
    </row>
    <row r="92" spans="2:22" x14ac:dyDescent="0.25">
      <c r="B92" s="36" t="s">
        <v>132</v>
      </c>
      <c r="C92" s="98">
        <v>410.46866299999999</v>
      </c>
      <c r="D92" s="98">
        <v>144.52867018395466</v>
      </c>
      <c r="E92" s="104">
        <f t="shared" ref="E92:E96" si="2">F92-C92-D92-H92</f>
        <v>236.51103202604534</v>
      </c>
      <c r="F92" s="104">
        <v>790.84836521</v>
      </c>
      <c r="G92" s="98">
        <v>97.152694989999986</v>
      </c>
      <c r="H92" s="98">
        <v>-0.66</v>
      </c>
      <c r="I92" s="105">
        <v>888.00106000000005</v>
      </c>
      <c r="J92" s="487"/>
      <c r="K92" s="456"/>
      <c r="L92" s="287"/>
      <c r="M92" s="288"/>
      <c r="N92" s="289"/>
    </row>
    <row r="93" spans="2:22" x14ac:dyDescent="0.25">
      <c r="B93" s="36" t="s">
        <v>133</v>
      </c>
      <c r="C93" s="98">
        <v>413.58079889999999</v>
      </c>
      <c r="D93" s="98">
        <v>145.95276992925901</v>
      </c>
      <c r="E93" s="104">
        <f t="shared" si="2"/>
        <v>239.11099157074108</v>
      </c>
      <c r="F93" s="104">
        <v>797.98456040000008</v>
      </c>
      <c r="G93" s="98">
        <v>97.873185599999999</v>
      </c>
      <c r="H93" s="98">
        <v>-0.66</v>
      </c>
      <c r="I93" s="105">
        <v>895.85774600000002</v>
      </c>
      <c r="J93" s="487"/>
      <c r="K93" s="456"/>
      <c r="L93" s="287"/>
      <c r="M93" s="288"/>
      <c r="N93" s="289"/>
    </row>
    <row r="94" spans="2:22" x14ac:dyDescent="0.25">
      <c r="B94" s="36" t="s">
        <v>134</v>
      </c>
      <c r="C94" s="98">
        <v>416.70800479999997</v>
      </c>
      <c r="D94" s="98">
        <v>147.39090190832007</v>
      </c>
      <c r="E94" s="104">
        <f t="shared" si="2"/>
        <v>241.83858328167989</v>
      </c>
      <c r="F94" s="104">
        <v>805.27748998999994</v>
      </c>
      <c r="G94" s="98">
        <v>98.609342810000001</v>
      </c>
      <c r="H94" s="98">
        <v>-0.66</v>
      </c>
      <c r="I94" s="105">
        <v>903.88683300000002</v>
      </c>
      <c r="J94" s="487"/>
      <c r="K94" s="456"/>
      <c r="L94" s="287"/>
      <c r="M94" s="288"/>
      <c r="N94" s="289"/>
    </row>
    <row r="95" spans="2:22" x14ac:dyDescent="0.25">
      <c r="B95" s="36" t="s">
        <v>135</v>
      </c>
      <c r="C95" s="98">
        <v>419.84563689999999</v>
      </c>
      <c r="D95" s="98">
        <v>148.84320438644193</v>
      </c>
      <c r="E95" s="104">
        <f t="shared" si="2"/>
        <v>244.59967455355806</v>
      </c>
      <c r="F95" s="104">
        <v>812.62851583999998</v>
      </c>
      <c r="G95" s="98">
        <v>99.383475959999998</v>
      </c>
      <c r="H95" s="98">
        <v>-0.66</v>
      </c>
      <c r="I95" s="105">
        <v>912.01199199999996</v>
      </c>
      <c r="J95" s="487"/>
      <c r="K95" s="456"/>
      <c r="L95" s="287"/>
      <c r="M95" s="288"/>
      <c r="N95" s="289"/>
    </row>
    <row r="96" spans="2:22" x14ac:dyDescent="0.25">
      <c r="B96" s="257" t="s">
        <v>136</v>
      </c>
      <c r="C96" s="317">
        <v>422.98682130000003</v>
      </c>
      <c r="D96" s="317">
        <v>150.3098169913128</v>
      </c>
      <c r="E96" s="320">
        <f t="shared" si="2"/>
        <v>247.34139430868717</v>
      </c>
      <c r="F96" s="320">
        <v>819.97803260000001</v>
      </c>
      <c r="G96" s="317">
        <v>100.19765150000001</v>
      </c>
      <c r="H96" s="317">
        <v>-0.66</v>
      </c>
      <c r="I96" s="319">
        <v>920.17568400000005</v>
      </c>
      <c r="J96" s="487"/>
      <c r="K96" s="456"/>
      <c r="L96" s="287"/>
      <c r="M96" s="288"/>
      <c r="N96" s="289"/>
    </row>
    <row r="97" spans="2:14" x14ac:dyDescent="0.25">
      <c r="B97" s="36">
        <v>2008</v>
      </c>
      <c r="C97" s="98">
        <v>760.93499999999995</v>
      </c>
      <c r="D97" s="98">
        <v>260.09500000000003</v>
      </c>
      <c r="E97" s="107">
        <f>F97-C97-D97-H97</f>
        <v>411.76700000000005</v>
      </c>
      <c r="F97" s="98">
        <v>1432.797</v>
      </c>
      <c r="G97" s="98">
        <v>169.42</v>
      </c>
      <c r="H97" s="98">
        <v>0</v>
      </c>
      <c r="I97" s="105">
        <v>1602.2170000000001</v>
      </c>
      <c r="J97" s="487"/>
      <c r="K97" s="456"/>
      <c r="L97" s="290"/>
      <c r="M97" s="291"/>
      <c r="N97" s="289"/>
    </row>
    <row r="98" spans="2:14" x14ac:dyDescent="0.25">
      <c r="B98" s="36">
        <v>2009</v>
      </c>
      <c r="C98" s="98">
        <v>751.53</v>
      </c>
      <c r="D98" s="98">
        <v>232.71199999999999</v>
      </c>
      <c r="E98" s="107">
        <f t="shared" ref="E98:E120" si="3">F98-C98-D98-H98</f>
        <v>417.48700000000008</v>
      </c>
      <c r="F98" s="98">
        <v>1401.729</v>
      </c>
      <c r="G98" s="98">
        <v>157.67599999999999</v>
      </c>
      <c r="H98" s="98">
        <v>0</v>
      </c>
      <c r="I98" s="105">
        <v>1559.405</v>
      </c>
      <c r="J98" s="487"/>
      <c r="K98" s="456"/>
      <c r="L98" s="287"/>
      <c r="M98" s="288"/>
      <c r="N98" s="289"/>
    </row>
    <row r="99" spans="2:14" x14ac:dyDescent="0.25">
      <c r="B99" s="36">
        <v>2010</v>
      </c>
      <c r="C99" s="98">
        <v>761.71500000000003</v>
      </c>
      <c r="D99" s="98">
        <v>244.98500000000001</v>
      </c>
      <c r="E99" s="107">
        <f t="shared" si="3"/>
        <v>425.42899999999986</v>
      </c>
      <c r="F99" s="98">
        <v>1432.1289999999999</v>
      </c>
      <c r="G99" s="98">
        <v>183.71</v>
      </c>
      <c r="H99" s="98">
        <v>0</v>
      </c>
      <c r="I99" s="105">
        <v>1615.8389999999999</v>
      </c>
      <c r="J99" s="487"/>
      <c r="K99" s="456"/>
      <c r="L99" s="287"/>
      <c r="M99" s="288"/>
      <c r="N99" s="289"/>
    </row>
    <row r="100" spans="2:14" x14ac:dyDescent="0.25">
      <c r="B100" s="36">
        <v>2011</v>
      </c>
      <c r="C100" s="98">
        <v>777.88199999999995</v>
      </c>
      <c r="D100" s="98">
        <v>254.29499999999999</v>
      </c>
      <c r="E100" s="107">
        <f t="shared" si="3"/>
        <v>437.16100000000006</v>
      </c>
      <c r="F100" s="98">
        <v>1469.338</v>
      </c>
      <c r="G100" s="98">
        <v>200.607</v>
      </c>
      <c r="H100" s="98">
        <v>0</v>
      </c>
      <c r="I100" s="105">
        <v>1669.9449999999999</v>
      </c>
      <c r="J100" s="487"/>
      <c r="K100" s="456"/>
      <c r="L100" s="287"/>
      <c r="M100" s="288"/>
      <c r="N100" s="289"/>
    </row>
    <row r="101" spans="2:14" x14ac:dyDescent="0.25">
      <c r="B101" s="36">
        <v>2012</v>
      </c>
      <c r="C101" s="98">
        <v>789.83299999999997</v>
      </c>
      <c r="D101" s="98">
        <v>268.51799999999997</v>
      </c>
      <c r="E101" s="107">
        <f t="shared" si="3"/>
        <v>456.75400000000008</v>
      </c>
      <c r="F101" s="98">
        <v>1515.105</v>
      </c>
      <c r="G101" s="98">
        <v>206.60300000000001</v>
      </c>
      <c r="H101" s="98">
        <v>0</v>
      </c>
      <c r="I101" s="105">
        <v>1721.7080000000001</v>
      </c>
      <c r="J101" s="487"/>
      <c r="K101" s="456"/>
      <c r="L101" s="287"/>
      <c r="M101" s="288"/>
      <c r="N101" s="289"/>
    </row>
    <row r="102" spans="2:14" x14ac:dyDescent="0.25">
      <c r="B102" s="36">
        <v>2013</v>
      </c>
      <c r="C102" s="98">
        <v>826.70600000000002</v>
      </c>
      <c r="D102" s="98">
        <v>281.55599999999998</v>
      </c>
      <c r="E102" s="107">
        <f t="shared" si="3"/>
        <v>463.18600000000009</v>
      </c>
      <c r="F102" s="98">
        <v>1571.4480000000001</v>
      </c>
      <c r="G102" s="98">
        <v>217.624</v>
      </c>
      <c r="H102" s="98">
        <v>0</v>
      </c>
      <c r="I102" s="105">
        <v>1789.0719999999999</v>
      </c>
      <c r="J102" s="487"/>
      <c r="K102" s="456"/>
      <c r="L102" s="287"/>
      <c r="M102" s="288"/>
      <c r="N102" s="289"/>
    </row>
    <row r="103" spans="2:14" x14ac:dyDescent="0.25">
      <c r="B103" s="36">
        <v>2014</v>
      </c>
      <c r="C103" s="98">
        <v>861.13</v>
      </c>
      <c r="D103" s="98">
        <v>315.10000000000002</v>
      </c>
      <c r="E103" s="107">
        <f t="shared" si="3"/>
        <v>470.64599999999996</v>
      </c>
      <c r="F103" s="98">
        <v>1646.876</v>
      </c>
      <c r="G103" s="98">
        <v>228.19</v>
      </c>
      <c r="H103" s="98">
        <v>0</v>
      </c>
      <c r="I103" s="105">
        <v>1875.066</v>
      </c>
      <c r="J103" s="487"/>
      <c r="K103" s="456"/>
      <c r="L103" s="287"/>
      <c r="M103" s="288"/>
      <c r="N103" s="289"/>
    </row>
    <row r="104" spans="2:14" x14ac:dyDescent="0.25">
      <c r="B104" s="36">
        <v>2015</v>
      </c>
      <c r="C104" s="98">
        <v>892.48900000000003</v>
      </c>
      <c r="D104" s="98">
        <v>325.7</v>
      </c>
      <c r="E104" s="107">
        <f t="shared" si="3"/>
        <v>476.15699999999998</v>
      </c>
      <c r="F104" s="98">
        <v>1694.346</v>
      </c>
      <c r="G104" s="98">
        <v>233.67</v>
      </c>
      <c r="H104" s="98">
        <v>0</v>
      </c>
      <c r="I104" s="105">
        <v>1928.0160000000001</v>
      </c>
      <c r="J104" s="487"/>
      <c r="K104" s="456"/>
      <c r="L104" s="287"/>
      <c r="M104" s="288"/>
      <c r="N104" s="289"/>
    </row>
    <row r="105" spans="2:14" x14ac:dyDescent="0.25">
      <c r="B105" s="36">
        <v>2016</v>
      </c>
      <c r="C105" s="98">
        <v>923.66300000000001</v>
      </c>
      <c r="D105" s="98">
        <v>337.32299999999998</v>
      </c>
      <c r="E105" s="107">
        <f t="shared" si="3"/>
        <v>501.76300000000003</v>
      </c>
      <c r="F105" s="98">
        <v>1762.749</v>
      </c>
      <c r="G105" s="98">
        <v>242.006</v>
      </c>
      <c r="H105" s="98">
        <v>0</v>
      </c>
      <c r="I105" s="105">
        <v>2004.7550000000001</v>
      </c>
      <c r="J105" s="487"/>
      <c r="K105" s="456"/>
      <c r="L105" s="287"/>
      <c r="M105" s="288"/>
      <c r="N105" s="289"/>
    </row>
    <row r="106" spans="2:14" x14ac:dyDescent="0.25">
      <c r="B106" s="36">
        <v>2017</v>
      </c>
      <c r="C106" s="98">
        <v>967.03</v>
      </c>
      <c r="D106" s="98">
        <v>354.31900000000002</v>
      </c>
      <c r="E106" s="107">
        <f t="shared" si="3"/>
        <v>523.40000000000009</v>
      </c>
      <c r="F106" s="98">
        <v>1844.749</v>
      </c>
      <c r="G106" s="98">
        <v>252.47300000000001</v>
      </c>
      <c r="H106" s="98">
        <v>0</v>
      </c>
      <c r="I106" s="105">
        <v>2097.2220000000002</v>
      </c>
      <c r="J106" s="487"/>
      <c r="K106" s="456"/>
      <c r="L106" s="287"/>
      <c r="M106" s="288"/>
      <c r="N106" s="289"/>
    </row>
    <row r="107" spans="2:14" x14ac:dyDescent="0.25">
      <c r="B107" s="36">
        <v>2018</v>
      </c>
      <c r="C107" s="98">
        <v>1005.821</v>
      </c>
      <c r="D107" s="98">
        <v>367.03100000000001</v>
      </c>
      <c r="E107" s="107">
        <f t="shared" si="3"/>
        <v>539.52699999999982</v>
      </c>
      <c r="F107" s="98">
        <v>1912.3789999999999</v>
      </c>
      <c r="G107" s="98">
        <v>259.18</v>
      </c>
      <c r="H107" s="98">
        <v>0</v>
      </c>
      <c r="I107" s="105">
        <v>2171.5590000000002</v>
      </c>
      <c r="J107" s="487"/>
      <c r="K107" s="456"/>
      <c r="L107" s="287"/>
      <c r="M107" s="288"/>
      <c r="N107" s="289"/>
    </row>
    <row r="108" spans="2:14" x14ac:dyDescent="0.25">
      <c r="B108" s="36">
        <v>2019</v>
      </c>
      <c r="C108" s="98">
        <v>1046.6110000000001</v>
      </c>
      <c r="D108" s="98">
        <v>377.65699999999998</v>
      </c>
      <c r="E108" s="107">
        <f t="shared" si="3"/>
        <v>563.19499999999994</v>
      </c>
      <c r="F108" s="98">
        <v>1987.463</v>
      </c>
      <c r="G108" s="98">
        <v>265.49799999999999</v>
      </c>
      <c r="H108" s="98">
        <v>0</v>
      </c>
      <c r="I108" s="105">
        <v>2252.9609999999998</v>
      </c>
      <c r="J108" s="487"/>
      <c r="K108" s="456"/>
      <c r="L108" s="287"/>
      <c r="M108" s="288"/>
      <c r="N108" s="289"/>
    </row>
    <row r="109" spans="2:14" x14ac:dyDescent="0.25">
      <c r="B109" s="36">
        <v>2020</v>
      </c>
      <c r="C109" s="98">
        <v>1045.5550000000001</v>
      </c>
      <c r="D109" s="98">
        <v>381.54500000000002</v>
      </c>
      <c r="E109" s="107">
        <f t="shared" si="3"/>
        <v>564.39399999999978</v>
      </c>
      <c r="F109" s="98">
        <v>1991.4939999999999</v>
      </c>
      <c r="G109" s="98">
        <v>133.226</v>
      </c>
      <c r="H109" s="98">
        <v>0</v>
      </c>
      <c r="I109" s="105">
        <v>2124.7199999999998</v>
      </c>
      <c r="J109" s="487"/>
      <c r="K109" s="456"/>
      <c r="L109" s="287"/>
      <c r="M109" s="288"/>
      <c r="N109" s="289"/>
    </row>
    <row r="110" spans="2:14" x14ac:dyDescent="0.25">
      <c r="B110" s="36">
        <v>2021</v>
      </c>
      <c r="C110" s="98">
        <v>1112.1079999999999</v>
      </c>
      <c r="D110" s="98">
        <v>409.678</v>
      </c>
      <c r="E110" s="107">
        <f t="shared" si="3"/>
        <v>590.6819999999999</v>
      </c>
      <c r="F110" s="98">
        <v>2112.4679999999998</v>
      </c>
      <c r="G110" s="98">
        <v>210.184</v>
      </c>
      <c r="H110" s="98">
        <v>0</v>
      </c>
      <c r="I110" s="105">
        <v>2322.652</v>
      </c>
      <c r="J110" s="487"/>
      <c r="K110" s="456"/>
      <c r="L110" s="287"/>
      <c r="M110" s="288"/>
      <c r="N110" s="289"/>
    </row>
    <row r="111" spans="2:14" x14ac:dyDescent="0.25">
      <c r="B111" s="36">
        <v>2022</v>
      </c>
      <c r="C111" s="98">
        <v>1190.615</v>
      </c>
      <c r="D111" s="98">
        <v>441.762</v>
      </c>
      <c r="E111" s="107">
        <f t="shared" si="3"/>
        <v>667.33399999999983</v>
      </c>
      <c r="F111" s="98">
        <v>2299.7109999999998</v>
      </c>
      <c r="G111" s="98">
        <v>281.238</v>
      </c>
      <c r="H111" s="98">
        <v>0</v>
      </c>
      <c r="I111" s="10">
        <v>2580.9490000000001</v>
      </c>
      <c r="J111" s="487"/>
      <c r="K111" s="456"/>
      <c r="L111" s="287"/>
      <c r="M111" s="288"/>
      <c r="N111" s="289"/>
    </row>
    <row r="112" spans="2:14" x14ac:dyDescent="0.25">
      <c r="B112" s="36">
        <v>2023</v>
      </c>
      <c r="C112" s="98">
        <v>1265.0920000000001</v>
      </c>
      <c r="D112" s="98">
        <v>483.21</v>
      </c>
      <c r="E112" s="107">
        <f t="shared" si="3"/>
        <v>722.85999999999967</v>
      </c>
      <c r="F112" s="98">
        <v>2471.1619999999998</v>
      </c>
      <c r="G112" s="98">
        <v>281.00200000000001</v>
      </c>
      <c r="H112" s="98">
        <v>0</v>
      </c>
      <c r="I112" s="10">
        <v>2752.1640000000002</v>
      </c>
      <c r="J112" s="487"/>
      <c r="K112" s="456"/>
      <c r="L112" s="287"/>
      <c r="M112" s="288"/>
      <c r="N112" s="289"/>
    </row>
    <row r="113" spans="2:14" x14ac:dyDescent="0.25">
      <c r="B113" s="36">
        <v>2024</v>
      </c>
      <c r="C113" s="98">
        <v>1339.5909999999999</v>
      </c>
      <c r="D113" s="98">
        <v>480.70699999999999</v>
      </c>
      <c r="E113" s="107">
        <f t="shared" si="3"/>
        <v>762.96600000000024</v>
      </c>
      <c r="F113" s="98">
        <v>2581.8870000000002</v>
      </c>
      <c r="G113" s="98">
        <v>308.77699999999999</v>
      </c>
      <c r="H113" s="98">
        <v>-1.377</v>
      </c>
      <c r="I113" s="10">
        <v>2890.6640000000002</v>
      </c>
      <c r="J113" s="487"/>
      <c r="K113" s="456"/>
      <c r="L113" s="287"/>
      <c r="M113" s="288"/>
      <c r="N113" s="289"/>
    </row>
    <row r="114" spans="2:14" x14ac:dyDescent="0.25">
      <c r="B114" s="36">
        <v>2025</v>
      </c>
      <c r="C114" s="98">
        <v>1424.0938538</v>
      </c>
      <c r="D114" s="98">
        <v>485.49990338720863</v>
      </c>
      <c r="E114" s="107">
        <f t="shared" si="3"/>
        <v>811.49722808279137</v>
      </c>
      <c r="F114" s="98">
        <v>2718.47198527</v>
      </c>
      <c r="G114" s="98">
        <v>318.27450062999998</v>
      </c>
      <c r="H114" s="98">
        <v>-2.6190000000000002</v>
      </c>
      <c r="I114" s="10">
        <v>3036.746486</v>
      </c>
      <c r="J114" s="487"/>
      <c r="K114" s="456"/>
      <c r="L114" s="287"/>
      <c r="M114" s="288"/>
      <c r="N114" s="289"/>
    </row>
    <row r="115" spans="2:14" x14ac:dyDescent="0.25">
      <c r="B115" s="36">
        <v>2026</v>
      </c>
      <c r="C115" s="98">
        <v>1474.3962819000001</v>
      </c>
      <c r="D115" s="98">
        <v>501.62007568920433</v>
      </c>
      <c r="E115" s="107">
        <f t="shared" si="3"/>
        <v>830.10416410079551</v>
      </c>
      <c r="F115" s="98">
        <v>2803.4805216899999</v>
      </c>
      <c r="G115" s="98">
        <v>333.49294300999998</v>
      </c>
      <c r="H115" s="98">
        <v>-2.64</v>
      </c>
      <c r="I115" s="10">
        <v>3136.9734650000005</v>
      </c>
      <c r="J115" s="487"/>
      <c r="K115" s="456"/>
      <c r="L115" s="287"/>
      <c r="M115" s="288"/>
      <c r="N115" s="289"/>
    </row>
    <row r="116" spans="2:14" x14ac:dyDescent="0.25">
      <c r="B116" s="36">
        <v>2027</v>
      </c>
      <c r="C116" s="98">
        <v>1519.4261561000001</v>
      </c>
      <c r="D116" s="98">
        <v>521.58798433230686</v>
      </c>
      <c r="E116" s="107">
        <f t="shared" si="3"/>
        <v>860.49459460769265</v>
      </c>
      <c r="F116" s="98">
        <v>2898.8687350399996</v>
      </c>
      <c r="G116" s="98">
        <v>349.90864205999998</v>
      </c>
      <c r="H116" s="98">
        <v>-2.64</v>
      </c>
      <c r="I116" s="10">
        <v>3248.7773769999999</v>
      </c>
      <c r="J116" s="487"/>
      <c r="K116" s="456"/>
      <c r="L116" s="287"/>
      <c r="M116" s="288"/>
      <c r="N116" s="289"/>
    </row>
    <row r="117" spans="2:14" x14ac:dyDescent="0.25">
      <c r="B117" s="36">
        <v>2028</v>
      </c>
      <c r="C117" s="98">
        <v>1565.0991103000001</v>
      </c>
      <c r="D117" s="98">
        <v>542.45150370559895</v>
      </c>
      <c r="E117" s="107">
        <f t="shared" si="3"/>
        <v>894.22084980440115</v>
      </c>
      <c r="F117" s="98">
        <v>2999.1314638100002</v>
      </c>
      <c r="G117" s="98">
        <v>363.33192328999996</v>
      </c>
      <c r="H117" s="98">
        <v>-2.64</v>
      </c>
      <c r="I117" s="10">
        <v>3362.4633869999998</v>
      </c>
      <c r="J117" s="487"/>
      <c r="K117" s="456"/>
      <c r="L117" s="287"/>
      <c r="M117" s="288"/>
      <c r="N117" s="289"/>
    </row>
    <row r="118" spans="2:14" x14ac:dyDescent="0.25">
      <c r="B118" s="36">
        <v>2029</v>
      </c>
      <c r="C118" s="98">
        <v>1611.407821</v>
      </c>
      <c r="D118" s="98">
        <v>564.14956385382288</v>
      </c>
      <c r="E118" s="107">
        <f t="shared" ref="E118:E119" si="4">F118-C118-D118-H118</f>
        <v>925.08177751617734</v>
      </c>
      <c r="F118" s="98">
        <v>3097.9991623700002</v>
      </c>
      <c r="G118" s="98">
        <v>379.14531253000001</v>
      </c>
      <c r="H118" s="98">
        <v>-2.64</v>
      </c>
      <c r="I118" s="10">
        <v>3477.1444749999996</v>
      </c>
      <c r="J118" s="487"/>
      <c r="K118" s="456"/>
      <c r="L118" s="287"/>
      <c r="M118" s="288"/>
      <c r="N118" s="289"/>
    </row>
    <row r="119" spans="2:14" x14ac:dyDescent="0.25">
      <c r="B119" s="257">
        <v>2030</v>
      </c>
      <c r="C119" s="317">
        <v>1660.6031035999999</v>
      </c>
      <c r="D119" s="317">
        <v>586.71554640797569</v>
      </c>
      <c r="E119" s="321">
        <f t="shared" si="4"/>
        <v>962.06028143202366</v>
      </c>
      <c r="F119" s="317">
        <v>3206.7389314399993</v>
      </c>
      <c r="G119" s="317">
        <v>393.01869935999997</v>
      </c>
      <c r="H119" s="317">
        <v>-2.64</v>
      </c>
      <c r="I119" s="318">
        <v>3599.7576309999999</v>
      </c>
      <c r="J119" s="487"/>
      <c r="K119" s="456"/>
      <c r="L119" s="287"/>
      <c r="M119" s="288"/>
      <c r="N119" s="289"/>
    </row>
    <row r="120" spans="2:14" x14ac:dyDescent="0.25">
      <c r="B120" s="36" t="s">
        <v>137</v>
      </c>
      <c r="C120" s="98">
        <v>755.19500000000005</v>
      </c>
      <c r="D120" s="98">
        <v>258.16800000000001</v>
      </c>
      <c r="E120" s="107">
        <f t="shared" si="3"/>
        <v>415.23</v>
      </c>
      <c r="F120" s="98">
        <v>1428.5930000000001</v>
      </c>
      <c r="G120" s="98">
        <v>163.68299999999999</v>
      </c>
      <c r="H120" s="98">
        <v>0</v>
      </c>
      <c r="I120" s="105">
        <v>1592.2760000000001</v>
      </c>
      <c r="J120" s="487"/>
      <c r="K120" s="456"/>
      <c r="L120" s="287"/>
      <c r="M120" s="288"/>
      <c r="N120" s="289"/>
    </row>
    <row r="121" spans="2:14" x14ac:dyDescent="0.25">
      <c r="B121" s="36" t="s">
        <v>138</v>
      </c>
      <c r="C121" s="98">
        <v>754.25199999999995</v>
      </c>
      <c r="D121" s="98">
        <v>231.30699999999999</v>
      </c>
      <c r="E121" s="107">
        <f t="shared" ref="E121" si="5">F121-C121-D121-H121</f>
        <v>417.74600000000009</v>
      </c>
      <c r="F121" s="98">
        <v>1403.3050000000001</v>
      </c>
      <c r="G121" s="98">
        <v>164.45099999999999</v>
      </c>
      <c r="H121" s="98">
        <v>0</v>
      </c>
      <c r="I121" s="105">
        <v>1567.7560000000001</v>
      </c>
      <c r="J121" s="487"/>
      <c r="K121" s="456"/>
      <c r="L121" s="290"/>
      <c r="M121" s="291"/>
      <c r="N121" s="289"/>
    </row>
    <row r="122" spans="2:14" x14ac:dyDescent="0.25">
      <c r="B122" s="36" t="s">
        <v>139</v>
      </c>
      <c r="C122" s="98">
        <v>769.11900000000003</v>
      </c>
      <c r="D122" s="98">
        <v>251.33099999999999</v>
      </c>
      <c r="E122" s="98">
        <f t="shared" ref="E122:E140" si="6">F122-C122-D122-H122</f>
        <v>424.60799999999995</v>
      </c>
      <c r="F122" s="98">
        <v>1445.058</v>
      </c>
      <c r="G122" s="98">
        <v>189.17599999999999</v>
      </c>
      <c r="H122" s="98">
        <v>0</v>
      </c>
      <c r="I122" s="105">
        <v>1634.2339999999999</v>
      </c>
      <c r="J122" s="487"/>
      <c r="K122" s="456"/>
      <c r="L122" s="287"/>
      <c r="M122" s="288"/>
      <c r="N122" s="289"/>
    </row>
    <row r="123" spans="2:14" x14ac:dyDescent="0.25">
      <c r="B123" s="36" t="s">
        <v>140</v>
      </c>
      <c r="C123" s="98">
        <v>777.86199999999997</v>
      </c>
      <c r="D123" s="98">
        <v>255.26400000000001</v>
      </c>
      <c r="E123" s="98">
        <f t="shared" si="6"/>
        <v>444.423</v>
      </c>
      <c r="F123" s="98">
        <v>1477.549</v>
      </c>
      <c r="G123" s="98">
        <v>202.52799999999999</v>
      </c>
      <c r="H123" s="98">
        <v>0</v>
      </c>
      <c r="I123" s="105">
        <v>1680.077</v>
      </c>
      <c r="J123" s="487"/>
      <c r="K123" s="456"/>
      <c r="L123" s="287"/>
      <c r="M123" s="288"/>
      <c r="N123" s="289"/>
    </row>
    <row r="124" spans="2:14" x14ac:dyDescent="0.25">
      <c r="B124" s="127" t="s">
        <v>141</v>
      </c>
      <c r="C124" s="98">
        <v>793.35799999999995</v>
      </c>
      <c r="D124" s="98">
        <v>276.714</v>
      </c>
      <c r="E124" s="98">
        <f t="shared" si="6"/>
        <v>456.8780000000001</v>
      </c>
      <c r="F124" s="98">
        <v>1526.95</v>
      </c>
      <c r="G124" s="98">
        <v>208.143</v>
      </c>
      <c r="H124" s="98">
        <v>0</v>
      </c>
      <c r="I124" s="105">
        <v>1735.0930000000001</v>
      </c>
      <c r="J124" s="487"/>
      <c r="K124" s="456"/>
      <c r="L124" s="287"/>
      <c r="M124" s="288"/>
      <c r="N124" s="289"/>
    </row>
    <row r="125" spans="2:14" x14ac:dyDescent="0.25">
      <c r="B125" s="127" t="s">
        <v>142</v>
      </c>
      <c r="C125" s="98">
        <v>842.42499999999995</v>
      </c>
      <c r="D125" s="98">
        <v>281.33800000000002</v>
      </c>
      <c r="E125" s="107">
        <f t="shared" si="6"/>
        <v>464.48700000000002</v>
      </c>
      <c r="F125" s="98">
        <v>1588.25</v>
      </c>
      <c r="G125" s="98">
        <v>221.46600000000001</v>
      </c>
      <c r="H125" s="98">
        <v>0</v>
      </c>
      <c r="I125" s="105">
        <v>1809.7159999999999</v>
      </c>
      <c r="J125" s="487"/>
      <c r="K125" s="456"/>
      <c r="L125" s="287"/>
      <c r="M125" s="288"/>
      <c r="N125" s="289"/>
    </row>
    <row r="126" spans="2:14" x14ac:dyDescent="0.25">
      <c r="B126" s="127" t="s">
        <v>143</v>
      </c>
      <c r="C126" s="98">
        <v>865.08100000000002</v>
      </c>
      <c r="D126" s="98">
        <v>324.66500000000002</v>
      </c>
      <c r="E126" s="107">
        <f t="shared" si="6"/>
        <v>473.75499999999994</v>
      </c>
      <c r="F126" s="98">
        <v>1663.501</v>
      </c>
      <c r="G126" s="98">
        <v>228.899</v>
      </c>
      <c r="H126" s="98">
        <v>0</v>
      </c>
      <c r="I126" s="105">
        <v>1892.4</v>
      </c>
      <c r="J126" s="487"/>
      <c r="K126" s="456"/>
      <c r="L126" s="287"/>
      <c r="M126" s="288"/>
      <c r="N126" s="289"/>
    </row>
    <row r="127" spans="2:14" ht="17.25" customHeight="1" x14ac:dyDescent="0.25">
      <c r="B127" s="127" t="s">
        <v>144</v>
      </c>
      <c r="C127" s="98">
        <v>901.42499999999995</v>
      </c>
      <c r="D127" s="98">
        <v>325.93099999999998</v>
      </c>
      <c r="E127" s="107">
        <f t="shared" si="6"/>
        <v>479.14799999999997</v>
      </c>
      <c r="F127" s="98">
        <v>1706.5039999999999</v>
      </c>
      <c r="G127" s="98">
        <v>236.14</v>
      </c>
      <c r="H127" s="98">
        <v>0</v>
      </c>
      <c r="I127" s="105">
        <v>1942.644</v>
      </c>
      <c r="J127" s="487"/>
      <c r="K127" s="456"/>
      <c r="L127" s="287"/>
      <c r="M127" s="288"/>
      <c r="N127" s="289"/>
    </row>
    <row r="128" spans="2:14" x14ac:dyDescent="0.25">
      <c r="B128" s="127" t="s">
        <v>145</v>
      </c>
      <c r="C128" s="98">
        <v>931.84900000000005</v>
      </c>
      <c r="D128" s="98">
        <v>341.80599999999998</v>
      </c>
      <c r="E128" s="107">
        <f t="shared" si="6"/>
        <v>511.80500000000001</v>
      </c>
      <c r="F128" s="98">
        <v>1785.46</v>
      </c>
      <c r="G128" s="98">
        <v>243.95699999999999</v>
      </c>
      <c r="H128" s="98">
        <v>0</v>
      </c>
      <c r="I128" s="105">
        <v>2029.4169999999999</v>
      </c>
      <c r="J128" s="487"/>
      <c r="K128" s="456"/>
      <c r="L128" s="287"/>
      <c r="M128" s="288"/>
      <c r="N128" s="289"/>
    </row>
    <row r="129" spans="2:14" x14ac:dyDescent="0.25">
      <c r="B129" s="127" t="s">
        <v>146</v>
      </c>
      <c r="C129" s="98">
        <v>979.73199999999997</v>
      </c>
      <c r="D129" s="98">
        <v>356.42500000000001</v>
      </c>
      <c r="E129" s="107">
        <f t="shared" si="6"/>
        <v>525.60800000000017</v>
      </c>
      <c r="F129" s="98">
        <v>1861.7650000000001</v>
      </c>
      <c r="G129" s="98">
        <v>253.31399999999999</v>
      </c>
      <c r="H129" s="98">
        <v>0</v>
      </c>
      <c r="I129" s="105">
        <v>2115.0790000000002</v>
      </c>
      <c r="J129" s="487"/>
      <c r="K129" s="456"/>
      <c r="L129" s="287"/>
      <c r="M129" s="288"/>
      <c r="N129" s="289"/>
    </row>
    <row r="130" spans="2:14" x14ac:dyDescent="0.25">
      <c r="B130" s="127" t="s">
        <v>147</v>
      </c>
      <c r="C130" s="98">
        <v>1014.1420000000001</v>
      </c>
      <c r="D130" s="98">
        <v>367.38900000000001</v>
      </c>
      <c r="E130" s="107">
        <f t="shared" si="6"/>
        <v>546.63800000000003</v>
      </c>
      <c r="F130" s="98">
        <v>1928.1690000000001</v>
      </c>
      <c r="G130" s="98">
        <v>262.21100000000001</v>
      </c>
      <c r="H130" s="98">
        <v>0</v>
      </c>
      <c r="I130" s="105">
        <v>2190.38</v>
      </c>
      <c r="J130" s="487"/>
      <c r="K130" s="456"/>
      <c r="L130" s="287"/>
      <c r="M130" s="288"/>
      <c r="N130" s="289"/>
    </row>
    <row r="131" spans="2:14" x14ac:dyDescent="0.25">
      <c r="B131" s="127" t="s">
        <v>148</v>
      </c>
      <c r="C131" s="98">
        <v>1051.1790000000001</v>
      </c>
      <c r="D131" s="98">
        <v>379.44600000000003</v>
      </c>
      <c r="E131" s="107">
        <f t="shared" si="6"/>
        <v>565.73799999999994</v>
      </c>
      <c r="F131" s="98">
        <v>1996.3630000000001</v>
      </c>
      <c r="G131" s="98">
        <v>261.97899999999998</v>
      </c>
      <c r="H131" s="98">
        <v>0</v>
      </c>
      <c r="I131" s="105">
        <v>2258.3420000000001</v>
      </c>
      <c r="J131" s="487"/>
      <c r="K131" s="456"/>
      <c r="L131" s="287"/>
      <c r="M131" s="288"/>
      <c r="N131" s="289"/>
    </row>
    <row r="132" spans="2:14" x14ac:dyDescent="0.25">
      <c r="B132" s="127" t="s">
        <v>149</v>
      </c>
      <c r="C132" s="98">
        <v>1052.798</v>
      </c>
      <c r="D132" s="98">
        <v>385.85</v>
      </c>
      <c r="E132" s="107">
        <f t="shared" si="6"/>
        <v>565.08499999999992</v>
      </c>
      <c r="F132" s="98">
        <v>2003.7329999999999</v>
      </c>
      <c r="G132" s="98">
        <v>106.738</v>
      </c>
      <c r="H132" s="98">
        <v>0</v>
      </c>
      <c r="I132" s="105">
        <v>2110.471</v>
      </c>
      <c r="J132" s="487"/>
      <c r="K132" s="456"/>
      <c r="L132" s="287"/>
      <c r="M132" s="288"/>
      <c r="N132" s="289"/>
    </row>
    <row r="133" spans="2:14" x14ac:dyDescent="0.25">
      <c r="B133" s="127" t="s">
        <v>150</v>
      </c>
      <c r="C133" s="98">
        <v>1133.713</v>
      </c>
      <c r="D133" s="98">
        <v>419.71699999999998</v>
      </c>
      <c r="E133" s="107">
        <f t="shared" si="6"/>
        <v>603.45900000000017</v>
      </c>
      <c r="F133" s="98">
        <v>2156.8890000000001</v>
      </c>
      <c r="G133" s="98">
        <v>243.661</v>
      </c>
      <c r="H133" s="98">
        <v>0</v>
      </c>
      <c r="I133" s="105">
        <v>2400.5500000000002</v>
      </c>
      <c r="J133" s="487"/>
      <c r="K133" s="456"/>
      <c r="L133" s="287"/>
      <c r="M133" s="288"/>
      <c r="N133" s="289"/>
    </row>
    <row r="134" spans="2:14" x14ac:dyDescent="0.25">
      <c r="B134" s="127" t="s">
        <v>151</v>
      </c>
      <c r="C134" s="98">
        <v>1211.2080000000001</v>
      </c>
      <c r="D134" s="98">
        <v>464.64299999999997</v>
      </c>
      <c r="E134" s="107">
        <f t="shared" si="6"/>
        <v>692.35799999999972</v>
      </c>
      <c r="F134" s="98">
        <v>2368.2089999999998</v>
      </c>
      <c r="G134" s="98">
        <v>268.92</v>
      </c>
      <c r="H134" s="98">
        <v>0</v>
      </c>
      <c r="I134" s="105">
        <v>2637.1289999999999</v>
      </c>
      <c r="J134" s="487"/>
      <c r="K134" s="456"/>
      <c r="L134" s="287"/>
      <c r="M134" s="288"/>
      <c r="N134" s="289"/>
    </row>
    <row r="135" spans="2:14" x14ac:dyDescent="0.25">
      <c r="B135" s="127" t="s">
        <v>152</v>
      </c>
      <c r="C135" s="98">
        <v>1279.5029999999999</v>
      </c>
      <c r="D135" s="98">
        <v>468.74</v>
      </c>
      <c r="E135" s="107">
        <f t="shared" si="6"/>
        <v>731.70699999999999</v>
      </c>
      <c r="F135" s="98">
        <v>2479.5309999999999</v>
      </c>
      <c r="G135" s="98">
        <v>299.49599999999998</v>
      </c>
      <c r="H135" s="98">
        <v>-0.41899999999999998</v>
      </c>
      <c r="I135" s="105">
        <v>2779.027</v>
      </c>
      <c r="J135" s="487"/>
      <c r="K135" s="456"/>
      <c r="L135" s="287"/>
      <c r="M135" s="288"/>
      <c r="N135" s="289"/>
    </row>
    <row r="136" spans="2:14" x14ac:dyDescent="0.25">
      <c r="B136" s="127" t="s">
        <v>153</v>
      </c>
      <c r="C136" s="98">
        <v>1364.056</v>
      </c>
      <c r="D136" s="98">
        <v>484.05500000000001</v>
      </c>
      <c r="E136" s="107">
        <f t="shared" si="6"/>
        <v>773.00199999999995</v>
      </c>
      <c r="F136" s="98">
        <v>2619.509</v>
      </c>
      <c r="G136" s="98">
        <v>313.697</v>
      </c>
      <c r="H136" s="98">
        <v>-1.6040000000000001</v>
      </c>
      <c r="I136" s="105">
        <v>2933.2060000000001</v>
      </c>
      <c r="J136" s="487"/>
      <c r="K136" s="456"/>
      <c r="L136" s="287"/>
      <c r="M136" s="288"/>
      <c r="N136" s="289"/>
    </row>
    <row r="137" spans="2:14" ht="17.25" customHeight="1" x14ac:dyDescent="0.25">
      <c r="B137" s="127" t="s">
        <v>154</v>
      </c>
      <c r="C137" s="98">
        <v>1438.2647717</v>
      </c>
      <c r="D137" s="98">
        <v>491.46635924056648</v>
      </c>
      <c r="E137" s="107">
        <f t="shared" si="6"/>
        <v>816.12295747943347</v>
      </c>
      <c r="F137" s="98">
        <v>2743.2210884199999</v>
      </c>
      <c r="G137" s="98">
        <v>319.34395367999997</v>
      </c>
      <c r="H137" s="98">
        <v>-2.633</v>
      </c>
      <c r="I137" s="105">
        <v>3062.5650419999997</v>
      </c>
      <c r="J137" s="487"/>
      <c r="K137" s="456"/>
      <c r="L137" s="287"/>
      <c r="M137" s="288"/>
      <c r="N137" s="289"/>
    </row>
    <row r="138" spans="2:14" ht="15" customHeight="1" x14ac:dyDescent="0.25">
      <c r="B138" s="127" t="s">
        <v>155</v>
      </c>
      <c r="C138" s="98">
        <v>1485.3591167000002</v>
      </c>
      <c r="D138" s="98">
        <v>506.45708135293188</v>
      </c>
      <c r="E138" s="107">
        <f t="shared" si="6"/>
        <v>837.40294200706796</v>
      </c>
      <c r="F138" s="98">
        <v>2826.5791400600001</v>
      </c>
      <c r="G138" s="98">
        <v>337.58009054000001</v>
      </c>
      <c r="H138" s="98">
        <v>-2.64</v>
      </c>
      <c r="I138" s="105">
        <v>3164.1592310000001</v>
      </c>
      <c r="J138" s="487"/>
      <c r="K138" s="456"/>
      <c r="L138" s="287"/>
      <c r="M138" s="288"/>
      <c r="N138" s="289"/>
    </row>
    <row r="139" spans="2:14" x14ac:dyDescent="0.25">
      <c r="B139" s="127" t="s">
        <v>156</v>
      </c>
      <c r="C139" s="98">
        <v>1530.9979355999999</v>
      </c>
      <c r="D139" s="98">
        <v>526.72740279299023</v>
      </c>
      <c r="E139" s="107">
        <f t="shared" si="6"/>
        <v>868.29042913700971</v>
      </c>
      <c r="F139" s="98">
        <v>2923.3757675299998</v>
      </c>
      <c r="G139" s="98">
        <v>353.72144016999994</v>
      </c>
      <c r="H139" s="98">
        <v>-2.64</v>
      </c>
      <c r="I139" s="105">
        <v>3277.0972079999997</v>
      </c>
      <c r="J139" s="487"/>
      <c r="K139" s="456"/>
      <c r="L139" s="287"/>
      <c r="M139" s="288"/>
      <c r="N139" s="289"/>
    </row>
    <row r="140" spans="2:14" x14ac:dyDescent="0.25">
      <c r="B140" s="127" t="s">
        <v>157</v>
      </c>
      <c r="C140" s="98">
        <v>1576.4349799999998</v>
      </c>
      <c r="D140" s="98">
        <v>547.79649890470967</v>
      </c>
      <c r="E140" s="107">
        <f t="shared" si="6"/>
        <v>902.54409250529056</v>
      </c>
      <c r="F140" s="98">
        <v>3024.13557141</v>
      </c>
      <c r="G140" s="98">
        <v>366.77881188999999</v>
      </c>
      <c r="H140" s="98">
        <v>-2.64</v>
      </c>
      <c r="I140" s="105">
        <v>3390.9143829999994</v>
      </c>
      <c r="J140" s="487"/>
      <c r="K140" s="456"/>
      <c r="L140" s="287"/>
      <c r="M140" s="288"/>
      <c r="N140" s="289"/>
    </row>
    <row r="141" spans="2:14" x14ac:dyDescent="0.25">
      <c r="B141" s="127" t="s">
        <v>158</v>
      </c>
      <c r="C141" s="98">
        <v>1623.4980820999999</v>
      </c>
      <c r="D141" s="98">
        <v>569.7083588608981</v>
      </c>
      <c r="E141" s="107">
        <f t="shared" ref="E141:E142" si="7">F141-C141-D141-H141</f>
        <v>933.05122500910147</v>
      </c>
      <c r="F141" s="98">
        <v>3123.6176659699995</v>
      </c>
      <c r="G141" s="98">
        <v>383.15372022999998</v>
      </c>
      <c r="H141" s="98">
        <v>-2.64</v>
      </c>
      <c r="I141" s="105">
        <v>3506.7713859999999</v>
      </c>
      <c r="J141" s="487"/>
      <c r="K141" s="456"/>
      <c r="L141" s="287"/>
      <c r="M141" s="288"/>
      <c r="N141" s="289"/>
    </row>
    <row r="142" spans="2:14" ht="16.5" thickBot="1" x14ac:dyDescent="0.3">
      <c r="B142" s="322" t="s">
        <v>159</v>
      </c>
      <c r="C142" s="323">
        <v>1673.1212618999998</v>
      </c>
      <c r="D142" s="323">
        <v>592.49669321533383</v>
      </c>
      <c r="E142" s="324">
        <f t="shared" si="7"/>
        <v>972.89064371466623</v>
      </c>
      <c r="F142" s="323">
        <v>3235.8685988299999</v>
      </c>
      <c r="G142" s="323">
        <v>396.06365586999999</v>
      </c>
      <c r="H142" s="323">
        <v>-2.64</v>
      </c>
      <c r="I142" s="325">
        <v>3631.9322549999997</v>
      </c>
      <c r="J142" s="487"/>
      <c r="K142" s="456"/>
      <c r="L142" s="287"/>
      <c r="M142" s="288"/>
      <c r="N142" s="289"/>
    </row>
    <row r="143" spans="2:14" x14ac:dyDescent="0.25">
      <c r="B143" s="238" t="s">
        <v>160</v>
      </c>
      <c r="C143" s="240"/>
      <c r="D143" s="240"/>
      <c r="E143" s="240"/>
      <c r="F143" s="240"/>
      <c r="G143" s="240"/>
      <c r="H143" s="240"/>
      <c r="I143" s="246"/>
      <c r="K143" s="287"/>
      <c r="L143" s="287"/>
      <c r="M143" s="288"/>
    </row>
    <row r="144" spans="2:14" ht="15.75" customHeight="1" x14ac:dyDescent="0.25">
      <c r="B144" s="238" t="s">
        <v>199</v>
      </c>
      <c r="C144" s="240"/>
      <c r="D144" s="240"/>
      <c r="E144" s="240"/>
      <c r="F144" s="240"/>
      <c r="G144" s="240"/>
      <c r="H144" s="240"/>
      <c r="I144" s="246"/>
      <c r="K144" s="287"/>
      <c r="L144" s="287"/>
      <c r="M144" s="288"/>
    </row>
    <row r="145" spans="2:13" ht="15.75" customHeight="1" x14ac:dyDescent="0.25">
      <c r="B145" s="238" t="s">
        <v>200</v>
      </c>
      <c r="C145" s="240"/>
      <c r="D145" s="240"/>
      <c r="E145" s="240"/>
      <c r="F145" s="240"/>
      <c r="G145" s="240"/>
      <c r="H145" s="240"/>
      <c r="I145" s="246"/>
      <c r="K145" s="287"/>
      <c r="L145" s="287"/>
      <c r="M145" s="288"/>
    </row>
    <row r="146" spans="2:13" ht="31.15" customHeight="1" x14ac:dyDescent="0.25">
      <c r="B146" s="512" t="s">
        <v>201</v>
      </c>
      <c r="C146" s="513"/>
      <c r="D146" s="513"/>
      <c r="E146" s="513"/>
      <c r="F146" s="513"/>
      <c r="G146" s="513"/>
      <c r="H146" s="513"/>
      <c r="I146" s="514"/>
      <c r="K146" s="287"/>
      <c r="L146" s="287"/>
      <c r="M146" s="288"/>
    </row>
    <row r="147" spans="2:13" ht="15.75" customHeight="1" x14ac:dyDescent="0.25">
      <c r="B147" s="238" t="s">
        <v>202</v>
      </c>
      <c r="C147" s="240"/>
      <c r="D147" s="240"/>
      <c r="E147" s="240"/>
      <c r="F147" s="240"/>
      <c r="G147" s="240"/>
      <c r="H147" s="240"/>
      <c r="I147" s="246"/>
      <c r="K147" s="287"/>
      <c r="L147" s="287"/>
      <c r="M147" s="288"/>
    </row>
    <row r="148" spans="2:13" ht="15.75" customHeight="1" x14ac:dyDescent="0.25">
      <c r="B148" s="238" t="s">
        <v>203</v>
      </c>
      <c r="C148" s="240"/>
      <c r="D148" s="240"/>
      <c r="E148" s="240"/>
      <c r="F148" s="240"/>
      <c r="G148" s="240"/>
      <c r="H148" s="240"/>
      <c r="I148" s="246"/>
      <c r="K148" s="287"/>
      <c r="L148" s="287"/>
      <c r="M148" s="288"/>
    </row>
    <row r="149" spans="2:13" ht="15.75" customHeight="1" x14ac:dyDescent="0.25">
      <c r="B149" s="238" t="s">
        <v>204</v>
      </c>
      <c r="C149" s="240"/>
      <c r="D149" s="240"/>
      <c r="E149" s="240"/>
      <c r="F149" s="240"/>
      <c r="G149" s="240"/>
      <c r="H149" s="240"/>
      <c r="I149" s="246"/>
      <c r="K149" s="287"/>
      <c r="L149" s="287"/>
      <c r="M149" s="288"/>
    </row>
    <row r="150" spans="2:13" ht="15.75" customHeight="1" thickBot="1" x14ac:dyDescent="0.3">
      <c r="B150" s="248" t="s">
        <v>205</v>
      </c>
      <c r="C150" s="249"/>
      <c r="D150" s="249"/>
      <c r="E150" s="249"/>
      <c r="F150" s="249"/>
      <c r="G150" s="249"/>
      <c r="H150" s="249"/>
      <c r="I150" s="250"/>
      <c r="K150" s="287"/>
      <c r="L150" s="287"/>
      <c r="M150" s="288"/>
    </row>
    <row r="151" spans="2:13" x14ac:dyDescent="0.25">
      <c r="B151" s="488"/>
      <c r="C151" s="489"/>
      <c r="D151" s="489"/>
      <c r="E151" s="489"/>
      <c r="F151" s="489"/>
      <c r="G151" s="489"/>
      <c r="H151" s="489"/>
      <c r="I151" s="489"/>
    </row>
    <row r="152" spans="2:13" ht="18.75" customHeight="1" x14ac:dyDescent="0.25">
      <c r="B152" s="511"/>
      <c r="C152" s="511"/>
      <c r="D152" s="511"/>
      <c r="E152" s="511"/>
      <c r="F152" s="511"/>
      <c r="G152" s="511"/>
      <c r="H152" s="511"/>
      <c r="I152" s="511"/>
    </row>
    <row r="153" spans="2:13" ht="18.75" customHeight="1" x14ac:dyDescent="0.25">
      <c r="B153" s="511"/>
      <c r="C153" s="511"/>
      <c r="D153" s="511"/>
      <c r="E153" s="511"/>
      <c r="F153" s="511"/>
      <c r="G153" s="511"/>
      <c r="H153" s="511"/>
      <c r="I153" s="511"/>
    </row>
    <row r="154" spans="2:13" ht="18.75" customHeight="1" x14ac:dyDescent="0.25">
      <c r="B154" s="511"/>
      <c r="C154" s="511"/>
      <c r="D154" s="511"/>
      <c r="E154" s="511"/>
      <c r="F154" s="511"/>
      <c r="G154" s="511"/>
      <c r="H154" s="511"/>
      <c r="I154" s="511"/>
    </row>
    <row r="155" spans="2:13" ht="18.75" customHeight="1" x14ac:dyDescent="0.25">
      <c r="B155" s="511"/>
      <c r="C155" s="511"/>
      <c r="D155" s="511"/>
      <c r="E155" s="511"/>
      <c r="F155" s="511"/>
      <c r="G155" s="511"/>
      <c r="H155" s="511"/>
      <c r="I155" s="511"/>
    </row>
    <row r="156" spans="2:13" ht="18.75" customHeight="1" x14ac:dyDescent="0.25">
      <c r="B156" s="511"/>
      <c r="C156" s="511"/>
      <c r="D156" s="511"/>
      <c r="E156" s="511"/>
      <c r="F156" s="511"/>
      <c r="G156" s="511"/>
      <c r="H156" s="511"/>
      <c r="I156" s="511"/>
    </row>
    <row r="157" spans="2:13" ht="18.75" customHeight="1" x14ac:dyDescent="0.25">
      <c r="B157" s="511"/>
      <c r="C157" s="511"/>
      <c r="D157" s="511"/>
      <c r="E157" s="511"/>
      <c r="F157" s="511"/>
      <c r="G157" s="511"/>
      <c r="H157" s="511"/>
      <c r="I157" s="511"/>
    </row>
    <row r="158" spans="2:13" ht="18.75" customHeight="1" x14ac:dyDescent="0.25">
      <c r="B158" s="511"/>
      <c r="C158" s="511"/>
      <c r="D158" s="511"/>
      <c r="E158" s="511"/>
      <c r="F158" s="511"/>
      <c r="G158" s="511"/>
      <c r="H158" s="511"/>
      <c r="I158" s="511"/>
    </row>
    <row r="159" spans="2:13" x14ac:dyDescent="0.25">
      <c r="C159" s="489"/>
      <c r="D159" s="489"/>
      <c r="E159" s="489"/>
      <c r="F159" s="489"/>
      <c r="G159" s="489"/>
      <c r="H159" s="489"/>
      <c r="I159" s="489"/>
    </row>
    <row r="160" spans="2:13" x14ac:dyDescent="0.25">
      <c r="C160" s="489"/>
      <c r="D160" s="489"/>
      <c r="E160" s="489"/>
      <c r="F160" s="489"/>
      <c r="G160" s="489"/>
      <c r="H160" s="489"/>
      <c r="I160" s="489"/>
    </row>
    <row r="161" spans="3:9" x14ac:dyDescent="0.25">
      <c r="C161" s="489"/>
      <c r="D161" s="489"/>
      <c r="E161" s="489"/>
      <c r="F161" s="489"/>
      <c r="G161" s="489"/>
      <c r="H161" s="489"/>
      <c r="I161" s="489"/>
    </row>
    <row r="162" spans="3:9" x14ac:dyDescent="0.25">
      <c r="C162" s="489"/>
      <c r="D162" s="489"/>
      <c r="E162" s="489"/>
      <c r="F162" s="489"/>
      <c r="G162" s="489"/>
      <c r="H162" s="489"/>
      <c r="I162" s="489"/>
    </row>
    <row r="163" spans="3:9" x14ac:dyDescent="0.25">
      <c r="C163" s="489"/>
      <c r="D163" s="489"/>
      <c r="E163" s="489"/>
      <c r="F163" s="489"/>
      <c r="G163" s="489"/>
      <c r="H163" s="489"/>
      <c r="I163" s="489"/>
    </row>
  </sheetData>
  <mergeCells count="9">
    <mergeCell ref="B2:I2"/>
    <mergeCell ref="B158:I158"/>
    <mergeCell ref="B157:I157"/>
    <mergeCell ref="B156:I156"/>
    <mergeCell ref="B155:I155"/>
    <mergeCell ref="B154:I154"/>
    <mergeCell ref="B153:I153"/>
    <mergeCell ref="B152:I152"/>
    <mergeCell ref="B146:I146"/>
  </mergeCells>
  <hyperlinks>
    <hyperlink ref="A1" location="Contents!A1" display="Back to contents" xr:uid="{5DCB07F4-21E5-405E-99A2-97EF933C3352}"/>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BCDF-8171-46B9-893F-91ACDAC6E800}">
  <sheetPr codeName="Sheet5">
    <tabColor theme="6"/>
    <pageSetUpPr fitToPage="1"/>
  </sheetPr>
  <dimension ref="A1:V145"/>
  <sheetViews>
    <sheetView zoomScaleNormal="100" zoomScaleSheetLayoutView="100" workbookViewId="0"/>
  </sheetViews>
  <sheetFormatPr defaultColWidth="8.77734375" defaultRowHeight="15" x14ac:dyDescent="0.25"/>
  <cols>
    <col min="1" max="1" width="9.21875" style="13" customWidth="1"/>
    <col min="2" max="3" width="15" style="13" customWidth="1"/>
    <col min="4" max="16384" width="8.77734375" style="13"/>
  </cols>
  <sheetData>
    <row r="1" spans="1:4" ht="33.75" customHeight="1" thickBot="1" x14ac:dyDescent="0.3">
      <c r="A1" s="15" t="s">
        <v>23</v>
      </c>
      <c r="B1" s="109"/>
      <c r="C1" s="435"/>
    </row>
    <row r="2" spans="1:4" ht="40.5" customHeight="1" thickBot="1" x14ac:dyDescent="0.3">
      <c r="A2" s="14"/>
      <c r="B2" s="517" t="s">
        <v>206</v>
      </c>
      <c r="C2" s="518"/>
    </row>
    <row r="3" spans="1:4" ht="15.75" customHeight="1" x14ac:dyDescent="0.25">
      <c r="B3" s="2" t="s">
        <v>44</v>
      </c>
      <c r="C3" s="96">
        <v>397.26499999999999</v>
      </c>
    </row>
    <row r="4" spans="1:4" ht="15.75" customHeight="1" x14ac:dyDescent="0.25">
      <c r="B4" s="2" t="s">
        <v>45</v>
      </c>
      <c r="C4" s="96">
        <v>397.113</v>
      </c>
    </row>
    <row r="5" spans="1:4" ht="15.75" customHeight="1" x14ac:dyDescent="0.25">
      <c r="B5" s="2" t="s">
        <v>46</v>
      </c>
      <c r="C5" s="96">
        <v>404.26499999999999</v>
      </c>
    </row>
    <row r="6" spans="1:4" ht="15.75" customHeight="1" x14ac:dyDescent="0.25">
      <c r="B6" s="2" t="s">
        <v>47</v>
      </c>
      <c r="C6" s="96">
        <v>403.57400000000001</v>
      </c>
      <c r="D6" s="16"/>
    </row>
    <row r="7" spans="1:4" x14ac:dyDescent="0.25">
      <c r="B7" s="2" t="s">
        <v>48</v>
      </c>
      <c r="C7" s="96">
        <v>388.315</v>
      </c>
      <c r="D7" s="16"/>
    </row>
    <row r="8" spans="1:4" x14ac:dyDescent="0.25">
      <c r="B8" s="2" t="s">
        <v>49</v>
      </c>
      <c r="C8" s="96">
        <v>380.351</v>
      </c>
    </row>
    <row r="9" spans="1:4" x14ac:dyDescent="0.25">
      <c r="B9" s="2" t="s">
        <v>50</v>
      </c>
      <c r="C9" s="96">
        <v>394.53</v>
      </c>
    </row>
    <row r="10" spans="1:4" x14ac:dyDescent="0.25">
      <c r="B10" s="2" t="s">
        <v>51</v>
      </c>
      <c r="C10" s="96">
        <v>396.209</v>
      </c>
      <c r="D10" s="16"/>
    </row>
    <row r="11" spans="1:4" x14ac:dyDescent="0.25">
      <c r="B11" s="2" t="s">
        <v>52</v>
      </c>
      <c r="C11" s="96">
        <v>395.98</v>
      </c>
    </row>
    <row r="12" spans="1:4" x14ac:dyDescent="0.25">
      <c r="B12" s="2" t="s">
        <v>53</v>
      </c>
      <c r="C12" s="96">
        <v>394.99700000000001</v>
      </c>
    </row>
    <row r="13" spans="1:4" x14ac:dyDescent="0.25">
      <c r="B13" s="2" t="s">
        <v>54</v>
      </c>
      <c r="C13" s="96">
        <v>409.29199999999997</v>
      </c>
    </row>
    <row r="14" spans="1:4" x14ac:dyDescent="0.25">
      <c r="B14" s="2" t="s">
        <v>55</v>
      </c>
      <c r="C14" s="96">
        <v>415.57</v>
      </c>
      <c r="D14" s="16"/>
    </row>
    <row r="15" spans="1:4" x14ac:dyDescent="0.25">
      <c r="B15" s="2" t="s">
        <v>56</v>
      </c>
      <c r="C15" s="96">
        <v>413.06700000000001</v>
      </c>
    </row>
    <row r="16" spans="1:4" x14ac:dyDescent="0.25">
      <c r="B16" s="2" t="s">
        <v>57</v>
      </c>
      <c r="C16" s="96">
        <v>407.02600000000001</v>
      </c>
    </row>
    <row r="17" spans="2:3" x14ac:dyDescent="0.25">
      <c r="B17" s="2" t="s">
        <v>58</v>
      </c>
      <c r="C17" s="96">
        <v>419.18299999999999</v>
      </c>
    </row>
    <row r="18" spans="2:3" x14ac:dyDescent="0.25">
      <c r="B18" s="2" t="s">
        <v>59</v>
      </c>
      <c r="C18" s="96">
        <v>430.66899999999998</v>
      </c>
    </row>
    <row r="19" spans="2:3" x14ac:dyDescent="0.25">
      <c r="B19" s="2" t="s">
        <v>60</v>
      </c>
      <c r="C19" s="96">
        <v>424.05900000000003</v>
      </c>
    </row>
    <row r="20" spans="2:3" x14ac:dyDescent="0.25">
      <c r="B20" s="2" t="s">
        <v>61</v>
      </c>
      <c r="C20" s="96">
        <v>419.952</v>
      </c>
    </row>
    <row r="21" spans="2:3" x14ac:dyDescent="0.25">
      <c r="B21" s="2" t="s">
        <v>62</v>
      </c>
      <c r="C21" s="96">
        <v>432.26900000000001</v>
      </c>
    </row>
    <row r="22" spans="2:3" x14ac:dyDescent="0.25">
      <c r="B22" s="2" t="s">
        <v>63</v>
      </c>
      <c r="C22" s="96">
        <v>445.428</v>
      </c>
    </row>
    <row r="23" spans="2:3" x14ac:dyDescent="0.25">
      <c r="B23" s="2" t="s">
        <v>64</v>
      </c>
      <c r="C23" s="96">
        <v>435.863</v>
      </c>
    </row>
    <row r="24" spans="2:3" x14ac:dyDescent="0.25">
      <c r="B24" s="2" t="s">
        <v>65</v>
      </c>
      <c r="C24" s="96">
        <v>438.01900000000001</v>
      </c>
    </row>
    <row r="25" spans="2:3" x14ac:dyDescent="0.25">
      <c r="B25" s="2" t="s">
        <v>66</v>
      </c>
      <c r="C25" s="96">
        <v>451.125</v>
      </c>
    </row>
    <row r="26" spans="2:3" x14ac:dyDescent="0.25">
      <c r="B26" s="2" t="s">
        <v>67</v>
      </c>
      <c r="C26" s="96">
        <v>464.065</v>
      </c>
    </row>
    <row r="27" spans="2:3" x14ac:dyDescent="0.25">
      <c r="B27" s="2" t="s">
        <v>68</v>
      </c>
      <c r="C27" s="96">
        <v>459.09699999999998</v>
      </c>
    </row>
    <row r="28" spans="2:3" x14ac:dyDescent="0.25">
      <c r="B28" s="2" t="s">
        <v>69</v>
      </c>
      <c r="C28" s="96">
        <v>460.404</v>
      </c>
    </row>
    <row r="29" spans="2:3" x14ac:dyDescent="0.25">
      <c r="B29" s="2" t="s">
        <v>70</v>
      </c>
      <c r="C29" s="96">
        <v>471.44400000000002</v>
      </c>
    </row>
    <row r="30" spans="2:3" x14ac:dyDescent="0.25">
      <c r="B30" s="2" t="s">
        <v>71</v>
      </c>
      <c r="C30" s="96">
        <v>484.12099999999998</v>
      </c>
    </row>
    <row r="31" spans="2:3" x14ac:dyDescent="0.25">
      <c r="B31" s="2" t="s">
        <v>72</v>
      </c>
      <c r="C31" s="96">
        <v>472.14499999999998</v>
      </c>
    </row>
    <row r="32" spans="2:3" x14ac:dyDescent="0.25">
      <c r="B32" s="2" t="s">
        <v>73</v>
      </c>
      <c r="C32" s="96">
        <v>474.66500000000002</v>
      </c>
    </row>
    <row r="33" spans="2:3" x14ac:dyDescent="0.25">
      <c r="B33" s="2" t="s">
        <v>74</v>
      </c>
      <c r="C33" s="96">
        <v>483.786</v>
      </c>
    </row>
    <row r="34" spans="2:3" x14ac:dyDescent="0.25">
      <c r="B34" s="2" t="s">
        <v>75</v>
      </c>
      <c r="C34" s="96">
        <v>497.42</v>
      </c>
    </row>
    <row r="35" spans="2:3" x14ac:dyDescent="0.25">
      <c r="B35" s="2" t="s">
        <v>76</v>
      </c>
      <c r="C35" s="96">
        <v>487.96600000000001</v>
      </c>
    </row>
    <row r="36" spans="2:3" x14ac:dyDescent="0.25">
      <c r="B36" s="2" t="s">
        <v>77</v>
      </c>
      <c r="C36" s="96">
        <v>492.661</v>
      </c>
    </row>
    <row r="37" spans="2:3" x14ac:dyDescent="0.25">
      <c r="B37" s="2" t="s">
        <v>78</v>
      </c>
      <c r="C37" s="96">
        <v>501.19600000000003</v>
      </c>
    </row>
    <row r="38" spans="2:3" x14ac:dyDescent="0.25">
      <c r="B38" s="2" t="s">
        <v>79</v>
      </c>
      <c r="C38" s="96">
        <v>522.93200000000002</v>
      </c>
    </row>
    <row r="39" spans="2:3" x14ac:dyDescent="0.25">
      <c r="B39" s="2" t="s">
        <v>80</v>
      </c>
      <c r="C39" s="96">
        <v>510.32900000000001</v>
      </c>
    </row>
    <row r="40" spans="2:3" x14ac:dyDescent="0.25">
      <c r="B40" s="2" t="s">
        <v>81</v>
      </c>
      <c r="C40" s="96">
        <v>514.91099999999994</v>
      </c>
    </row>
    <row r="41" spans="2:3" x14ac:dyDescent="0.25">
      <c r="B41" s="2" t="s">
        <v>82</v>
      </c>
      <c r="C41" s="96">
        <v>524.76599999999996</v>
      </c>
    </row>
    <row r="42" spans="2:3" x14ac:dyDescent="0.25">
      <c r="B42" s="2" t="s">
        <v>83</v>
      </c>
      <c r="C42" s="96">
        <v>547.21600000000001</v>
      </c>
    </row>
    <row r="43" spans="2:3" x14ac:dyDescent="0.25">
      <c r="B43" s="2" t="s">
        <v>84</v>
      </c>
      <c r="C43" s="96">
        <v>527.72400000000005</v>
      </c>
    </row>
    <row r="44" spans="2:3" x14ac:dyDescent="0.25">
      <c r="B44" s="2" t="s">
        <v>85</v>
      </c>
      <c r="C44" s="96">
        <v>534.63400000000001</v>
      </c>
    </row>
    <row r="45" spans="2:3" x14ac:dyDescent="0.25">
      <c r="B45" s="2" t="s">
        <v>86</v>
      </c>
      <c r="C45" s="96">
        <v>544.41399999999999</v>
      </c>
    </row>
    <row r="46" spans="2:3" x14ac:dyDescent="0.25">
      <c r="B46" s="2" t="s">
        <v>87</v>
      </c>
      <c r="C46" s="96">
        <v>564.78700000000003</v>
      </c>
    </row>
    <row r="47" spans="2:3" x14ac:dyDescent="0.25">
      <c r="B47" s="2" t="s">
        <v>88</v>
      </c>
      <c r="C47" s="96">
        <v>546.00400000000002</v>
      </c>
    </row>
    <row r="48" spans="2:3" x14ac:dyDescent="0.25">
      <c r="B48" s="2" t="s">
        <v>89</v>
      </c>
      <c r="C48" s="96">
        <v>556.32899999999995</v>
      </c>
    </row>
    <row r="49" spans="1:3" x14ac:dyDescent="0.25">
      <c r="B49" s="2" t="s">
        <v>90</v>
      </c>
      <c r="C49" s="96">
        <v>562.803</v>
      </c>
    </row>
    <row r="50" spans="1:3" x14ac:dyDescent="0.25">
      <c r="B50" s="2" t="s">
        <v>91</v>
      </c>
      <c r="C50" s="96">
        <v>587.82500000000005</v>
      </c>
    </row>
    <row r="51" spans="1:3" x14ac:dyDescent="0.25">
      <c r="B51" s="2" t="s">
        <v>92</v>
      </c>
      <c r="C51" s="96">
        <v>556.4</v>
      </c>
    </row>
    <row r="52" spans="1:3" x14ac:dyDescent="0.25">
      <c r="B52" s="2" t="s">
        <v>93</v>
      </c>
      <c r="C52" s="96">
        <v>474.34699999999998</v>
      </c>
    </row>
    <row r="53" spans="1:3" x14ac:dyDescent="0.25">
      <c r="B53" s="2" t="s">
        <v>94</v>
      </c>
      <c r="C53" s="96">
        <v>530.30899999999997</v>
      </c>
    </row>
    <row r="54" spans="1:3" x14ac:dyDescent="0.25">
      <c r="B54" s="2" t="s">
        <v>95</v>
      </c>
      <c r="C54" s="96">
        <v>563.66399999999999</v>
      </c>
    </row>
    <row r="55" spans="1:3" x14ac:dyDescent="0.25">
      <c r="B55" s="2" t="s">
        <v>96</v>
      </c>
      <c r="C55" s="96">
        <v>541.67600000000004</v>
      </c>
    </row>
    <row r="56" spans="1:3" x14ac:dyDescent="0.25">
      <c r="B56" s="2" t="s">
        <v>97</v>
      </c>
      <c r="C56" s="96">
        <v>569.67100000000005</v>
      </c>
    </row>
    <row r="57" spans="1:3" x14ac:dyDescent="0.25">
      <c r="B57" s="2" t="s">
        <v>98</v>
      </c>
      <c r="C57" s="96">
        <v>584.45299999999997</v>
      </c>
    </row>
    <row r="58" spans="1:3" x14ac:dyDescent="0.25">
      <c r="B58" s="2" t="s">
        <v>99</v>
      </c>
      <c r="C58" s="96">
        <v>626.85199999999998</v>
      </c>
    </row>
    <row r="59" spans="1:3" x14ac:dyDescent="0.25">
      <c r="B59" s="2" t="s">
        <v>100</v>
      </c>
      <c r="C59" s="96">
        <v>619.42200000000003</v>
      </c>
    </row>
    <row r="60" spans="1:3" x14ac:dyDescent="0.25">
      <c r="B60" s="2" t="s">
        <v>101</v>
      </c>
      <c r="C60" s="96">
        <v>628.346</v>
      </c>
    </row>
    <row r="61" spans="1:3" x14ac:dyDescent="0.25">
      <c r="B61" s="2" t="s">
        <v>102</v>
      </c>
      <c r="C61" s="96">
        <v>649.71600000000001</v>
      </c>
    </row>
    <row r="62" spans="1:3" x14ac:dyDescent="0.25">
      <c r="A62" s="14"/>
      <c r="B62" s="2" t="s">
        <v>103</v>
      </c>
      <c r="C62" s="96">
        <v>683.46500000000003</v>
      </c>
    </row>
    <row r="63" spans="1:3" x14ac:dyDescent="0.25">
      <c r="A63" s="14"/>
      <c r="B63" s="2" t="s">
        <v>104</v>
      </c>
      <c r="C63" s="96">
        <v>672.80899999999997</v>
      </c>
    </row>
    <row r="64" spans="1:3" x14ac:dyDescent="0.25">
      <c r="B64" s="2" t="s">
        <v>105</v>
      </c>
      <c r="C64" s="96">
        <v>679.69</v>
      </c>
    </row>
    <row r="65" spans="2:22" x14ac:dyDescent="0.25">
      <c r="B65" s="2" t="s">
        <v>106</v>
      </c>
      <c r="C65" s="96">
        <v>694.84400000000005</v>
      </c>
    </row>
    <row r="66" spans="2:22" x14ac:dyDescent="0.25">
      <c r="B66" s="2" t="s">
        <v>107</v>
      </c>
      <c r="C66" s="96">
        <v>704.82100000000003</v>
      </c>
    </row>
    <row r="67" spans="2:22" x14ac:dyDescent="0.25">
      <c r="B67" s="2" t="s">
        <v>108</v>
      </c>
      <c r="C67" s="96">
        <v>710.71500000000003</v>
      </c>
    </row>
    <row r="68" spans="2:22" x14ac:dyDescent="0.25">
      <c r="B68" s="2" t="s">
        <v>109</v>
      </c>
      <c r="C68" s="96">
        <v>708.59500000000003</v>
      </c>
    </row>
    <row r="69" spans="2:22" x14ac:dyDescent="0.25">
      <c r="B69" s="2" t="s">
        <v>110</v>
      </c>
      <c r="C69" s="96">
        <v>727.84199999999998</v>
      </c>
    </row>
    <row r="70" spans="2:22" x14ac:dyDescent="0.25">
      <c r="B70" s="2" t="s">
        <v>111</v>
      </c>
      <c r="C70" s="96">
        <v>743.51199999999994</v>
      </c>
    </row>
    <row r="71" spans="2:22" x14ac:dyDescent="0.25">
      <c r="B71" s="2" t="s">
        <v>112</v>
      </c>
      <c r="C71" s="96">
        <v>754.072</v>
      </c>
    </row>
    <row r="72" spans="2:22" x14ac:dyDescent="0.25">
      <c r="B72" s="2" t="s">
        <v>113</v>
      </c>
      <c r="C72" s="96">
        <v>749.94600000000003</v>
      </c>
    </row>
    <row r="73" spans="2:22" x14ac:dyDescent="0.25">
      <c r="B73" s="2" t="s">
        <v>114</v>
      </c>
      <c r="C73" s="96">
        <v>763.02599999999995</v>
      </c>
    </row>
    <row r="74" spans="2:22" x14ac:dyDescent="0.25">
      <c r="B74" s="2" t="s">
        <v>115</v>
      </c>
      <c r="C74" s="96">
        <v>769.70248600000002</v>
      </c>
    </row>
    <row r="75" spans="2:22" x14ac:dyDescent="0.25">
      <c r="B75" s="2" t="s">
        <v>116</v>
      </c>
      <c r="C75" s="96">
        <v>771.99162699999999</v>
      </c>
    </row>
    <row r="76" spans="2:22" x14ac:dyDescent="0.25">
      <c r="B76" s="2" t="s">
        <v>117</v>
      </c>
      <c r="C76" s="96">
        <v>771.02840800000001</v>
      </c>
    </row>
    <row r="77" spans="2:22" x14ac:dyDescent="0.25">
      <c r="B77" s="2" t="s">
        <v>118</v>
      </c>
      <c r="C77" s="96">
        <v>785.89938899999993</v>
      </c>
    </row>
    <row r="78" spans="2:22" x14ac:dyDescent="0.25">
      <c r="B78" s="2" t="s">
        <v>119</v>
      </c>
      <c r="C78" s="96">
        <v>808.05404099999998</v>
      </c>
    </row>
    <row r="79" spans="2:22" s="3" customFormat="1" ht="15.75" x14ac:dyDescent="0.25">
      <c r="B79" s="36" t="s">
        <v>120</v>
      </c>
      <c r="C79" s="96">
        <v>799.09223100000008</v>
      </c>
      <c r="D79" s="98"/>
      <c r="E79" s="98"/>
      <c r="F79" s="98"/>
      <c r="G79" s="98"/>
      <c r="H79" s="98"/>
      <c r="J79" s="98"/>
      <c r="K79" s="98"/>
      <c r="L79" s="98"/>
      <c r="M79" s="98"/>
      <c r="N79" s="98"/>
      <c r="O79" s="98"/>
      <c r="Q79" s="98"/>
      <c r="R79" s="98"/>
      <c r="U79" s="456"/>
      <c r="V79" s="456"/>
    </row>
    <row r="80" spans="2:22" s="3" customFormat="1" ht="15.75" x14ac:dyDescent="0.25">
      <c r="B80" s="36" t="s">
        <v>121</v>
      </c>
      <c r="C80" s="96">
        <v>798.76935900000001</v>
      </c>
      <c r="D80" s="98"/>
      <c r="E80" s="98"/>
      <c r="F80" s="98"/>
      <c r="G80" s="98"/>
      <c r="H80" s="98"/>
      <c r="J80" s="98"/>
      <c r="K80" s="98"/>
      <c r="L80" s="98"/>
      <c r="M80" s="98"/>
      <c r="N80" s="98"/>
      <c r="O80" s="98"/>
      <c r="Q80" s="98"/>
      <c r="R80" s="98"/>
      <c r="U80" s="456"/>
      <c r="V80" s="456"/>
    </row>
    <row r="81" spans="2:22" s="3" customFormat="1" ht="15.75" x14ac:dyDescent="0.25">
      <c r="B81" s="36" t="s">
        <v>122</v>
      </c>
      <c r="C81" s="96">
        <v>814.10491400000001</v>
      </c>
      <c r="D81" s="98"/>
      <c r="E81" s="98"/>
      <c r="F81" s="98"/>
      <c r="G81" s="98"/>
      <c r="H81" s="98"/>
      <c r="J81" s="98"/>
      <c r="K81" s="98"/>
      <c r="L81" s="98"/>
      <c r="M81" s="98"/>
      <c r="N81" s="98"/>
      <c r="O81" s="98"/>
      <c r="Q81" s="98"/>
      <c r="R81" s="98"/>
      <c r="U81" s="456"/>
      <c r="V81" s="456"/>
    </row>
    <row r="82" spans="2:22" s="3" customFormat="1" ht="15.75" x14ac:dyDescent="0.25">
      <c r="B82" s="36" t="s">
        <v>123</v>
      </c>
      <c r="C82" s="96">
        <v>836.81087300000002</v>
      </c>
      <c r="D82" s="98"/>
      <c r="E82" s="98"/>
      <c r="F82" s="98"/>
      <c r="G82" s="98"/>
      <c r="H82" s="98"/>
      <c r="J82" s="98"/>
      <c r="K82" s="98"/>
      <c r="L82" s="98"/>
      <c r="M82" s="98"/>
      <c r="N82" s="98"/>
      <c r="O82" s="98"/>
      <c r="Q82" s="98"/>
      <c r="R82" s="98"/>
      <c r="U82" s="456"/>
      <c r="V82" s="456"/>
    </row>
    <row r="83" spans="2:22" x14ac:dyDescent="0.25">
      <c r="B83" s="2" t="s">
        <v>124</v>
      </c>
      <c r="C83" s="96">
        <v>827.32334800000001</v>
      </c>
    </row>
    <row r="84" spans="2:22" x14ac:dyDescent="0.25">
      <c r="B84" s="36" t="s">
        <v>125</v>
      </c>
      <c r="C84" s="96">
        <v>826.78560199999993</v>
      </c>
    </row>
    <row r="85" spans="2:22" x14ac:dyDescent="0.25">
      <c r="B85" s="36" t="s">
        <v>126</v>
      </c>
      <c r="C85" s="96">
        <v>842.53221999999994</v>
      </c>
    </row>
    <row r="86" spans="2:22" x14ac:dyDescent="0.25">
      <c r="B86" s="36" t="s">
        <v>127</v>
      </c>
      <c r="C86" s="96">
        <v>865.82221699999991</v>
      </c>
    </row>
    <row r="87" spans="2:22" x14ac:dyDescent="0.25">
      <c r="B87" s="36" t="s">
        <v>128</v>
      </c>
      <c r="C87" s="96">
        <v>855.68521900000007</v>
      </c>
    </row>
    <row r="88" spans="2:22" x14ac:dyDescent="0.25">
      <c r="B88" s="36" t="s">
        <v>129</v>
      </c>
      <c r="C88" s="96">
        <v>854.96610999999996</v>
      </c>
    </row>
    <row r="89" spans="2:22" x14ac:dyDescent="0.25">
      <c r="B89" s="36" t="s">
        <v>130</v>
      </c>
      <c r="C89" s="96">
        <v>871.15108499999997</v>
      </c>
    </row>
    <row r="90" spans="2:22" x14ac:dyDescent="0.25">
      <c r="B90" s="36" t="s">
        <v>131</v>
      </c>
      <c r="C90" s="96">
        <v>895.34206000000006</v>
      </c>
    </row>
    <row r="91" spans="2:22" x14ac:dyDescent="0.25">
      <c r="B91" s="36" t="s">
        <v>132</v>
      </c>
      <c r="C91" s="96">
        <v>885.21932100000004</v>
      </c>
    </row>
    <row r="92" spans="2:22" x14ac:dyDescent="0.25">
      <c r="B92" s="36" t="s">
        <v>133</v>
      </c>
      <c r="C92" s="96">
        <v>884.86674100000005</v>
      </c>
    </row>
    <row r="93" spans="2:22" x14ac:dyDescent="0.25">
      <c r="B93" s="36" t="s">
        <v>134</v>
      </c>
      <c r="C93" s="96">
        <v>902.100236</v>
      </c>
    </row>
    <row r="94" spans="2:22" x14ac:dyDescent="0.25">
      <c r="B94" s="36" t="s">
        <v>135</v>
      </c>
      <c r="C94" s="96">
        <v>927.57133299999998</v>
      </c>
    </row>
    <row r="95" spans="2:22" ht="15.75" thickBot="1" x14ac:dyDescent="0.3">
      <c r="B95" s="257" t="s">
        <v>136</v>
      </c>
      <c r="C95" s="96">
        <v>917.29315500000007</v>
      </c>
    </row>
    <row r="96" spans="2:22" ht="15.75" x14ac:dyDescent="0.25">
      <c r="B96" s="515" t="s">
        <v>207</v>
      </c>
      <c r="C96" s="516"/>
    </row>
    <row r="97" spans="2:5" x14ac:dyDescent="0.25">
      <c r="B97" s="9">
        <v>2008</v>
      </c>
      <c r="C97" s="10">
        <v>1602.2170000000001</v>
      </c>
    </row>
    <row r="98" spans="2:5" x14ac:dyDescent="0.25">
      <c r="B98" s="9">
        <v>2009</v>
      </c>
      <c r="C98" s="10">
        <v>1559.405</v>
      </c>
    </row>
    <row r="99" spans="2:5" x14ac:dyDescent="0.25">
      <c r="B99" s="9">
        <v>2010</v>
      </c>
      <c r="C99" s="10">
        <v>1615.8389999999999</v>
      </c>
    </row>
    <row r="100" spans="2:5" x14ac:dyDescent="0.25">
      <c r="B100" s="9">
        <v>2011</v>
      </c>
      <c r="C100" s="10">
        <v>1669.9449999999999</v>
      </c>
    </row>
    <row r="101" spans="2:5" x14ac:dyDescent="0.25">
      <c r="B101" s="9">
        <v>2012</v>
      </c>
      <c r="C101" s="10">
        <v>1721.7080000000001</v>
      </c>
    </row>
    <row r="102" spans="2:5" x14ac:dyDescent="0.25">
      <c r="B102" s="9">
        <v>2013</v>
      </c>
      <c r="C102" s="10">
        <v>1789.0719999999999</v>
      </c>
    </row>
    <row r="103" spans="2:5" x14ac:dyDescent="0.25">
      <c r="B103" s="9">
        <v>2014</v>
      </c>
      <c r="C103" s="10">
        <v>1875.066</v>
      </c>
      <c r="E103" s="16"/>
    </row>
    <row r="104" spans="2:5" x14ac:dyDescent="0.25">
      <c r="B104" s="9">
        <v>2015</v>
      </c>
      <c r="C104" s="10">
        <v>1928.0160000000001</v>
      </c>
      <c r="D104" s="16"/>
      <c r="E104" s="16"/>
    </row>
    <row r="105" spans="2:5" x14ac:dyDescent="0.25">
      <c r="B105" s="9">
        <v>2016</v>
      </c>
      <c r="C105" s="10">
        <v>2004.7550000000001</v>
      </c>
      <c r="D105" s="16"/>
      <c r="E105" s="16"/>
    </row>
    <row r="106" spans="2:5" x14ac:dyDescent="0.25">
      <c r="B106" s="9">
        <v>2017</v>
      </c>
      <c r="C106" s="10">
        <v>2097.2220000000002</v>
      </c>
      <c r="E106" s="16"/>
    </row>
    <row r="107" spans="2:5" x14ac:dyDescent="0.25">
      <c r="B107" s="9">
        <v>2018</v>
      </c>
      <c r="C107" s="10">
        <v>2171.5590000000002</v>
      </c>
      <c r="E107" s="16"/>
    </row>
    <row r="108" spans="2:5" x14ac:dyDescent="0.25">
      <c r="B108" s="9">
        <v>2019</v>
      </c>
      <c r="C108" s="10">
        <v>2252.9609999999998</v>
      </c>
      <c r="E108" s="16"/>
    </row>
    <row r="109" spans="2:5" x14ac:dyDescent="0.25">
      <c r="B109" s="9">
        <v>2020</v>
      </c>
      <c r="C109" s="10">
        <v>2124.7199999999998</v>
      </c>
      <c r="E109" s="16"/>
    </row>
    <row r="110" spans="2:5" x14ac:dyDescent="0.25">
      <c r="B110" s="9">
        <v>2021</v>
      </c>
      <c r="C110" s="10">
        <v>2322.652</v>
      </c>
      <c r="E110" s="16"/>
    </row>
    <row r="111" spans="2:5" x14ac:dyDescent="0.25">
      <c r="B111" s="9">
        <v>2022</v>
      </c>
      <c r="C111" s="10">
        <v>2580.9490000000001</v>
      </c>
      <c r="E111" s="16"/>
    </row>
    <row r="112" spans="2:5" x14ac:dyDescent="0.25">
      <c r="B112" s="9">
        <v>2023</v>
      </c>
      <c r="C112" s="10">
        <v>2752.1640000000002</v>
      </c>
      <c r="E112" s="16"/>
    </row>
    <row r="113" spans="1:4" x14ac:dyDescent="0.25">
      <c r="B113" s="9">
        <v>2024</v>
      </c>
      <c r="C113" s="10">
        <v>2890.6640000000002</v>
      </c>
    </row>
    <row r="114" spans="1:4" x14ac:dyDescent="0.25">
      <c r="B114" s="9">
        <v>2025</v>
      </c>
      <c r="C114" s="10">
        <v>3036.746486</v>
      </c>
      <c r="D114" s="16"/>
    </row>
    <row r="115" spans="1:4" x14ac:dyDescent="0.25">
      <c r="B115" s="9">
        <v>2026</v>
      </c>
      <c r="C115" s="10">
        <v>3136.973465</v>
      </c>
      <c r="D115" s="16"/>
    </row>
    <row r="116" spans="1:4" x14ac:dyDescent="0.25">
      <c r="B116" s="9">
        <v>2027</v>
      </c>
      <c r="C116" s="10">
        <v>3248.7773770000003</v>
      </c>
    </row>
    <row r="117" spans="1:4" x14ac:dyDescent="0.25">
      <c r="B117" s="9">
        <v>2028</v>
      </c>
      <c r="C117" s="10">
        <v>3362.4633870000002</v>
      </c>
    </row>
    <row r="118" spans="1:4" x14ac:dyDescent="0.25">
      <c r="B118" s="9">
        <v>2029</v>
      </c>
      <c r="C118" s="10">
        <v>3477.1444739999997</v>
      </c>
    </row>
    <row r="119" spans="1:4" ht="15.75" thickBot="1" x14ac:dyDescent="0.3">
      <c r="B119" s="174">
        <v>2030</v>
      </c>
      <c r="C119" s="10">
        <v>3599.7576309999999</v>
      </c>
      <c r="D119" s="483"/>
    </row>
    <row r="120" spans="1:4" ht="15.75" x14ac:dyDescent="0.25">
      <c r="A120" s="14"/>
      <c r="B120" s="515" t="s">
        <v>208</v>
      </c>
      <c r="C120" s="516"/>
    </row>
    <row r="121" spans="1:4" x14ac:dyDescent="0.25">
      <c r="B121" s="2" t="s">
        <v>137</v>
      </c>
      <c r="C121" s="10">
        <f ca="1">SUM(OFFSET(C$6,4*(ROW()-ROW(C$121)),0, 4, 1))</f>
        <v>1566.77</v>
      </c>
      <c r="D121" s="98"/>
    </row>
    <row r="122" spans="1:4" x14ac:dyDescent="0.25">
      <c r="B122" s="2" t="s">
        <v>138</v>
      </c>
      <c r="C122" s="10">
        <f t="shared" ref="C122:C142" ca="1" si="0">SUM(OFFSET(C$6,4*(ROW()-ROW(C$121)),0, 4, 1))</f>
        <v>1596.4780000000001</v>
      </c>
    </row>
    <row r="123" spans="1:4" x14ac:dyDescent="0.25">
      <c r="B123" s="2" t="s">
        <v>139</v>
      </c>
      <c r="C123" s="10">
        <f t="shared" ca="1" si="0"/>
        <v>1654.846</v>
      </c>
      <c r="D123" s="16"/>
    </row>
    <row r="124" spans="1:4" x14ac:dyDescent="0.25">
      <c r="B124" s="2" t="s">
        <v>140</v>
      </c>
      <c r="C124" s="10">
        <f t="shared" ca="1" si="0"/>
        <v>1706.9490000000001</v>
      </c>
    </row>
    <row r="125" spans="1:4" x14ac:dyDescent="0.25">
      <c r="B125" s="2" t="s">
        <v>141</v>
      </c>
      <c r="C125" s="10">
        <f t="shared" ca="1" si="0"/>
        <v>1770.4349999999999</v>
      </c>
      <c r="D125" s="16"/>
    </row>
    <row r="126" spans="1:4" x14ac:dyDescent="0.25">
      <c r="B126" s="2" t="s">
        <v>142</v>
      </c>
      <c r="C126" s="10">
        <f t="shared" ca="1" si="0"/>
        <v>1855.01</v>
      </c>
      <c r="D126" s="16"/>
    </row>
    <row r="127" spans="1:4" x14ac:dyDescent="0.25">
      <c r="B127" s="2" t="s">
        <v>143</v>
      </c>
      <c r="C127" s="10">
        <f t="shared" ca="1" si="0"/>
        <v>1914.7170000000001</v>
      </c>
    </row>
    <row r="128" spans="1:4" x14ac:dyDescent="0.25">
      <c r="B128" s="2" t="s">
        <v>144</v>
      </c>
      <c r="C128" s="10">
        <f t="shared" ca="1" si="0"/>
        <v>1979.2429999999999</v>
      </c>
    </row>
    <row r="129" spans="2:5" x14ac:dyDescent="0.25">
      <c r="B129" s="2" t="s">
        <v>145</v>
      </c>
      <c r="C129" s="10">
        <f t="shared" ca="1" si="0"/>
        <v>2072.9380000000001</v>
      </c>
    </row>
    <row r="130" spans="2:5" x14ac:dyDescent="0.25">
      <c r="B130" s="2" t="s">
        <v>146</v>
      </c>
      <c r="C130" s="10">
        <f t="shared" ca="1" si="0"/>
        <v>2153.9880000000003</v>
      </c>
      <c r="D130" s="16"/>
      <c r="E130" s="486"/>
    </row>
    <row r="131" spans="2:5" x14ac:dyDescent="0.25">
      <c r="B131" s="2" t="s">
        <v>147</v>
      </c>
      <c r="C131" s="10">
        <f t="shared" ca="1" si="0"/>
        <v>2229.9230000000002</v>
      </c>
      <c r="D131" s="16"/>
      <c r="E131" s="486"/>
    </row>
    <row r="132" spans="2:5" x14ac:dyDescent="0.25">
      <c r="B132" s="2" t="s">
        <v>148</v>
      </c>
      <c r="C132" s="10">
        <f t="shared" ca="1" si="0"/>
        <v>2148.8809999999999</v>
      </c>
      <c r="D132" s="16"/>
      <c r="E132" s="486"/>
    </row>
    <row r="133" spans="2:5" x14ac:dyDescent="0.25">
      <c r="B133" s="2" t="s">
        <v>149</v>
      </c>
      <c r="C133" s="10">
        <f t="shared" ca="1" si="0"/>
        <v>2259.4639999999999</v>
      </c>
      <c r="D133" s="16"/>
      <c r="E133" s="486"/>
    </row>
    <row r="134" spans="2:5" x14ac:dyDescent="0.25">
      <c r="B134" s="2" t="s">
        <v>150</v>
      </c>
      <c r="C134" s="10">
        <f t="shared" ca="1" si="0"/>
        <v>2524.3359999999998</v>
      </c>
      <c r="D134" s="16"/>
      <c r="E134" s="486"/>
    </row>
    <row r="135" spans="2:5" x14ac:dyDescent="0.25">
      <c r="B135" s="9" t="s">
        <v>151</v>
      </c>
      <c r="C135" s="10">
        <f t="shared" ca="1" si="0"/>
        <v>2730.808</v>
      </c>
    </row>
    <row r="136" spans="2:5" x14ac:dyDescent="0.25">
      <c r="B136" s="9" t="s">
        <v>152</v>
      </c>
      <c r="C136" s="10">
        <f t="shared" ca="1" si="0"/>
        <v>2851.9730000000004</v>
      </c>
    </row>
    <row r="137" spans="2:5" x14ac:dyDescent="0.25">
      <c r="B137" s="9" t="s">
        <v>153</v>
      </c>
      <c r="C137" s="10">
        <f t="shared" ca="1" si="0"/>
        <v>3010.5559999999996</v>
      </c>
    </row>
    <row r="138" spans="2:5" x14ac:dyDescent="0.25">
      <c r="B138" s="9" t="s">
        <v>154</v>
      </c>
      <c r="C138" s="10">
        <f t="shared" ca="1" si="0"/>
        <v>3098.6219099999998</v>
      </c>
    </row>
    <row r="139" spans="2:5" x14ac:dyDescent="0.25">
      <c r="B139" s="9" t="s">
        <v>155</v>
      </c>
      <c r="C139" s="10">
        <f t="shared" ca="1" si="0"/>
        <v>3220.0205449999999</v>
      </c>
    </row>
    <row r="140" spans="2:5" x14ac:dyDescent="0.25">
      <c r="B140" s="9" t="s">
        <v>156</v>
      </c>
      <c r="C140" s="10">
        <f t="shared" ca="1" si="0"/>
        <v>3333.4520430000002</v>
      </c>
    </row>
    <row r="141" spans="2:5" x14ac:dyDescent="0.25">
      <c r="B141" s="9" t="s">
        <v>157</v>
      </c>
      <c r="C141" s="10">
        <f t="shared" ca="1" si="0"/>
        <v>3447.6246309999997</v>
      </c>
    </row>
    <row r="142" spans="2:5" x14ac:dyDescent="0.25">
      <c r="B142" s="9" t="s">
        <v>158</v>
      </c>
      <c r="C142" s="10">
        <f t="shared" ca="1" si="0"/>
        <v>3567.5283580000005</v>
      </c>
    </row>
    <row r="143" spans="2:5" ht="15.75" thickBot="1" x14ac:dyDescent="0.3">
      <c r="B143" s="9" t="s">
        <v>159</v>
      </c>
      <c r="C143" s="10">
        <v>3696.6442569999999</v>
      </c>
    </row>
    <row r="144" spans="2:5" x14ac:dyDescent="0.25">
      <c r="B144" s="326" t="s">
        <v>160</v>
      </c>
      <c r="C144" s="327"/>
    </row>
    <row r="145" spans="2:3" ht="15.75" thickBot="1" x14ac:dyDescent="0.3">
      <c r="B145" s="258" t="s">
        <v>209</v>
      </c>
      <c r="C145" s="259"/>
    </row>
  </sheetData>
  <mergeCells count="3">
    <mergeCell ref="B120:C120"/>
    <mergeCell ref="B2:C2"/>
    <mergeCell ref="B96:C96"/>
  </mergeCells>
  <phoneticPr fontId="86" type="noConversion"/>
  <hyperlinks>
    <hyperlink ref="A1" location="Contents!A1" display="Back to contents" xr:uid="{DB96D857-BC59-4600-A17D-CCF4E82CDCC7}"/>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8280-4ABD-41C0-8CE6-1993990B6C08}">
  <sheetPr codeName="Sheet6">
    <tabColor theme="6"/>
  </sheetPr>
  <dimension ref="A1:N152"/>
  <sheetViews>
    <sheetView zoomScaleNormal="100" zoomScaleSheetLayoutView="100" workbookViewId="0"/>
  </sheetViews>
  <sheetFormatPr defaultColWidth="8.77734375" defaultRowHeight="12.75" x14ac:dyDescent="0.2"/>
  <cols>
    <col min="1" max="1" width="9.21875" style="26" customWidth="1"/>
    <col min="2" max="2" width="8.77734375" style="26"/>
    <col min="3" max="12" width="11.21875" style="26" customWidth="1"/>
    <col min="13" max="13" width="10.21875" style="26" bestFit="1" customWidth="1"/>
    <col min="14" max="16384" width="8.77734375" style="26"/>
  </cols>
  <sheetData>
    <row r="1" spans="1:14" ht="33.75" customHeight="1" thickBot="1" x14ac:dyDescent="0.25">
      <c r="A1" s="5" t="s">
        <v>23</v>
      </c>
      <c r="C1" s="436"/>
    </row>
    <row r="2" spans="1:14" ht="18.75" customHeight="1" thickBot="1" x14ac:dyDescent="0.35">
      <c r="A2" s="27"/>
      <c r="B2" s="521" t="s">
        <v>210</v>
      </c>
      <c r="C2" s="522"/>
      <c r="D2" s="522"/>
      <c r="E2" s="522"/>
      <c r="F2" s="522"/>
      <c r="G2" s="522"/>
      <c r="H2" s="522"/>
      <c r="I2" s="522"/>
      <c r="J2" s="522"/>
      <c r="K2" s="522"/>
      <c r="L2" s="260"/>
    </row>
    <row r="3" spans="1:14" ht="18.75" customHeight="1" thickBot="1" x14ac:dyDescent="0.35">
      <c r="A3" s="27"/>
      <c r="B3" s="60"/>
      <c r="C3" s="522" t="s">
        <v>211</v>
      </c>
      <c r="D3" s="522"/>
      <c r="E3" s="522"/>
      <c r="F3" s="522"/>
      <c r="G3" s="522"/>
      <c r="H3" s="521" t="s">
        <v>212</v>
      </c>
      <c r="I3" s="522"/>
      <c r="J3" s="522"/>
      <c r="K3" s="522"/>
      <c r="L3" s="523"/>
    </row>
    <row r="4" spans="1:14" ht="30.75" customHeight="1" x14ac:dyDescent="0.25">
      <c r="A4" s="27"/>
      <c r="B4" s="28"/>
      <c r="C4" s="524" t="s">
        <v>213</v>
      </c>
      <c r="D4" s="524"/>
      <c r="E4" s="524"/>
      <c r="F4" s="524"/>
      <c r="G4" s="167" t="s">
        <v>214</v>
      </c>
      <c r="H4" s="524" t="s">
        <v>213</v>
      </c>
      <c r="I4" s="524"/>
      <c r="J4" s="524"/>
      <c r="K4" s="524"/>
      <c r="L4" s="167" t="s">
        <v>214</v>
      </c>
      <c r="N4" s="424"/>
    </row>
    <row r="5" spans="1:14" ht="63" x14ac:dyDescent="0.25">
      <c r="A5" s="27"/>
      <c r="B5" s="28"/>
      <c r="C5" s="29" t="s">
        <v>215</v>
      </c>
      <c r="D5" s="29" t="s">
        <v>216</v>
      </c>
      <c r="E5" s="29" t="s">
        <v>217</v>
      </c>
      <c r="F5" s="178" t="s">
        <v>37</v>
      </c>
      <c r="G5" s="169" t="s">
        <v>216</v>
      </c>
      <c r="H5" s="29" t="s">
        <v>215</v>
      </c>
      <c r="I5" s="177" t="s">
        <v>216</v>
      </c>
      <c r="J5" s="29" t="s">
        <v>217</v>
      </c>
      <c r="K5" s="178" t="s">
        <v>37</v>
      </c>
      <c r="L5" s="172" t="s">
        <v>216</v>
      </c>
      <c r="M5" s="61"/>
    </row>
    <row r="6" spans="1:14" x14ac:dyDescent="0.2">
      <c r="A6" s="27"/>
      <c r="B6" s="30" t="s">
        <v>44</v>
      </c>
      <c r="C6" s="31">
        <v>100</v>
      </c>
      <c r="D6" s="31">
        <v>100</v>
      </c>
      <c r="E6" s="31">
        <v>100</v>
      </c>
      <c r="F6" s="31">
        <v>100</v>
      </c>
      <c r="G6" s="170">
        <v>5.8449544555739248</v>
      </c>
      <c r="H6" s="31">
        <v>100</v>
      </c>
      <c r="I6" s="31">
        <v>100</v>
      </c>
      <c r="J6" s="31">
        <v>100.00000000000001</v>
      </c>
      <c r="K6" s="31">
        <v>100.00000000000001</v>
      </c>
      <c r="L6" s="170">
        <v>7.3301624082769274</v>
      </c>
    </row>
    <row r="7" spans="1:14" x14ac:dyDescent="0.2">
      <c r="A7" s="27"/>
      <c r="B7" s="30" t="s">
        <v>45</v>
      </c>
      <c r="C7" s="31">
        <v>99.92394984415553</v>
      </c>
      <c r="D7" s="31">
        <v>100.80488933462304</v>
      </c>
      <c r="E7" s="31">
        <v>98.509003074220473</v>
      </c>
      <c r="F7" s="31">
        <v>99.26054953564099</v>
      </c>
      <c r="G7" s="170">
        <v>5.8919998706004142</v>
      </c>
      <c r="H7" s="31">
        <v>99.888430670103602</v>
      </c>
      <c r="I7" s="31">
        <v>100.76905701999631</v>
      </c>
      <c r="J7" s="31">
        <v>98.47398686007628</v>
      </c>
      <c r="K7" s="31">
        <v>99.225266175235959</v>
      </c>
      <c r="L7" s="170">
        <v>7.3865355368549119</v>
      </c>
    </row>
    <row r="8" spans="1:14" x14ac:dyDescent="0.2">
      <c r="A8" s="27"/>
      <c r="B8" s="30" t="s">
        <v>46</v>
      </c>
      <c r="C8" s="31">
        <v>99.271530007738633</v>
      </c>
      <c r="D8" s="31">
        <v>98.999831861450986</v>
      </c>
      <c r="E8" s="31">
        <v>96.842659788763683</v>
      </c>
      <c r="F8" s="31">
        <v>97.459160574977702</v>
      </c>
      <c r="G8" s="170">
        <v>5.7864950833965736</v>
      </c>
      <c r="H8" s="31">
        <v>99.201996843532058</v>
      </c>
      <c r="I8" s="31">
        <v>98.93048900388942</v>
      </c>
      <c r="J8" s="31">
        <v>96.774827888069012</v>
      </c>
      <c r="K8" s="31">
        <v>97.390896856113272</v>
      </c>
      <c r="L8" s="170">
        <v>7.2517655152876426</v>
      </c>
    </row>
    <row r="9" spans="1:14" x14ac:dyDescent="0.2">
      <c r="A9" s="27"/>
      <c r="B9" s="30" t="s">
        <v>47</v>
      </c>
      <c r="C9" s="31">
        <v>98.922915153507532</v>
      </c>
      <c r="D9" s="31">
        <v>100.68398021227532</v>
      </c>
      <c r="E9" s="31">
        <v>94.315942548633814</v>
      </c>
      <c r="F9" s="31">
        <v>95.229326826506025</v>
      </c>
      <c r="G9" s="170">
        <v>5.8849327874665551</v>
      </c>
      <c r="H9" s="31">
        <v>98.83161788912426</v>
      </c>
      <c r="I9" s="31">
        <v>100.59105763769959</v>
      </c>
      <c r="J9" s="31">
        <v>94.228897120089187</v>
      </c>
      <c r="K9" s="31">
        <v>95.141438423552771</v>
      </c>
      <c r="L9" s="170">
        <v>7.3734878930468328</v>
      </c>
    </row>
    <row r="10" spans="1:14" x14ac:dyDescent="0.2">
      <c r="A10" s="27"/>
      <c r="B10" s="30" t="s">
        <v>48</v>
      </c>
      <c r="C10" s="31">
        <v>98.207654065568263</v>
      </c>
      <c r="D10" s="31">
        <v>99.384544328300379</v>
      </c>
      <c r="E10" s="31">
        <v>93.760803495244829</v>
      </c>
      <c r="F10" s="31">
        <v>93.139294642912418</v>
      </c>
      <c r="G10" s="170">
        <v>5.8089813518688356</v>
      </c>
      <c r="H10" s="31">
        <v>98.095254087113545</v>
      </c>
      <c r="I10" s="31">
        <v>99.270797383140945</v>
      </c>
      <c r="J10" s="31">
        <v>93.653492996964047</v>
      </c>
      <c r="K10" s="31">
        <v>93.032695469856506</v>
      </c>
      <c r="L10" s="170">
        <v>7.2767106721757537</v>
      </c>
    </row>
    <row r="11" spans="1:14" x14ac:dyDescent="0.2">
      <c r="A11" s="27"/>
      <c r="B11" s="30" t="s">
        <v>49</v>
      </c>
      <c r="C11" s="31">
        <v>97.102743935526064</v>
      </c>
      <c r="D11" s="31">
        <v>101.79116872642412</v>
      </c>
      <c r="E11" s="31">
        <v>93.470063910358121</v>
      </c>
      <c r="F11" s="31">
        <v>92.705841113817868</v>
      </c>
      <c r="G11" s="170">
        <v>5.9496474518558973</v>
      </c>
      <c r="H11" s="31">
        <v>96.973683563532646</v>
      </c>
      <c r="I11" s="31">
        <v>101.65587691520403</v>
      </c>
      <c r="J11" s="31">
        <v>93.345831775100152</v>
      </c>
      <c r="K11" s="31">
        <v>92.582624715854337</v>
      </c>
      <c r="L11" s="170">
        <v>7.4515408754425492</v>
      </c>
    </row>
    <row r="12" spans="1:14" x14ac:dyDescent="0.2">
      <c r="A12" s="27"/>
      <c r="B12" s="30" t="s">
        <v>50</v>
      </c>
      <c r="C12" s="31">
        <v>96.849766000379915</v>
      </c>
      <c r="D12" s="31">
        <v>100.96740363966988</v>
      </c>
      <c r="E12" s="31">
        <v>93.591924782215969</v>
      </c>
      <c r="F12" s="31">
        <v>92.63637035420156</v>
      </c>
      <c r="G12" s="170">
        <v>5.9014987577141937</v>
      </c>
      <c r="H12" s="31">
        <v>96.703583175675533</v>
      </c>
      <c r="I12" s="31">
        <v>100.81500574676163</v>
      </c>
      <c r="J12" s="31">
        <v>93.450659268635576</v>
      </c>
      <c r="K12" s="31">
        <v>92.496547132649454</v>
      </c>
      <c r="L12" s="170">
        <v>7.3899036531513449</v>
      </c>
    </row>
    <row r="13" spans="1:14" x14ac:dyDescent="0.2">
      <c r="A13" s="27"/>
      <c r="B13" s="30" t="s">
        <v>51</v>
      </c>
      <c r="C13" s="31">
        <v>96.765824353967815</v>
      </c>
      <c r="D13" s="31">
        <v>101.84331826627556</v>
      </c>
      <c r="E13" s="31">
        <v>94.157147594290294</v>
      </c>
      <c r="F13" s="31">
        <v>92.759331323296706</v>
      </c>
      <c r="G13" s="170">
        <v>5.9526955687090064</v>
      </c>
      <c r="H13" s="31">
        <v>96.596206712305118</v>
      </c>
      <c r="I13" s="31">
        <v>101.66480045196711</v>
      </c>
      <c r="J13" s="31">
        <v>93.992102616610893</v>
      </c>
      <c r="K13" s="31">
        <v>92.596736531940309</v>
      </c>
      <c r="L13" s="170">
        <v>7.4521949851798448</v>
      </c>
    </row>
    <row r="14" spans="1:14" x14ac:dyDescent="0.2">
      <c r="A14" s="27"/>
      <c r="B14" s="30" t="s">
        <v>52</v>
      </c>
      <c r="C14" s="31">
        <v>96.277370296679862</v>
      </c>
      <c r="D14" s="31">
        <v>101.59636658604373</v>
      </c>
      <c r="E14" s="31">
        <v>93.845973187017591</v>
      </c>
      <c r="F14" s="31">
        <v>93.351579891666219</v>
      </c>
      <c r="G14" s="170">
        <v>5.9382613554721804</v>
      </c>
      <c r="H14" s="31">
        <v>96.087191251879673</v>
      </c>
      <c r="I14" s="31">
        <v>101.39568079775346</v>
      </c>
      <c r="J14" s="31">
        <v>93.660596940407885</v>
      </c>
      <c r="K14" s="31">
        <v>93.167180232227267</v>
      </c>
      <c r="L14" s="170">
        <v>7.4324680774533904</v>
      </c>
    </row>
    <row r="15" spans="1:14" x14ac:dyDescent="0.2">
      <c r="A15" s="27"/>
      <c r="B15" s="30" t="s">
        <v>53</v>
      </c>
      <c r="C15" s="31">
        <v>96.678427685579365</v>
      </c>
      <c r="D15" s="31">
        <v>101.90924159365909</v>
      </c>
      <c r="E15" s="31">
        <v>96.210058723493347</v>
      </c>
      <c r="F15" s="31">
        <v>94.229846091533304</v>
      </c>
      <c r="G15" s="170">
        <v>5.9565487571701725</v>
      </c>
      <c r="H15" s="31">
        <v>96.464121444516479</v>
      </c>
      <c r="I15" s="31">
        <v>101.68334025229123</v>
      </c>
      <c r="J15" s="31">
        <v>95.996790711889687</v>
      </c>
      <c r="K15" s="31">
        <v>94.020967600278908</v>
      </c>
      <c r="L15" s="170">
        <v>7.4535539826537729</v>
      </c>
    </row>
    <row r="16" spans="1:14" x14ac:dyDescent="0.2">
      <c r="A16" s="27"/>
      <c r="B16" s="30" t="s">
        <v>54</v>
      </c>
      <c r="C16" s="31">
        <v>97.114897925166858</v>
      </c>
      <c r="D16" s="31">
        <v>101.1596917746093</v>
      </c>
      <c r="E16" s="31">
        <v>96.232450512612772</v>
      </c>
      <c r="F16" s="31">
        <v>94.586379341396395</v>
      </c>
      <c r="G16" s="170">
        <v>5.9127379116248751</v>
      </c>
      <c r="H16" s="31">
        <v>96.883604097640998</v>
      </c>
      <c r="I16" s="31">
        <v>100.91876465836071</v>
      </c>
      <c r="J16" s="31">
        <v>96.003258367156292</v>
      </c>
      <c r="K16" s="31">
        <v>94.36110756356328</v>
      </c>
      <c r="L16" s="170">
        <v>7.3975093498846185</v>
      </c>
    </row>
    <row r="17" spans="1:12" x14ac:dyDescent="0.2">
      <c r="A17" s="27"/>
      <c r="B17" s="30" t="s">
        <v>55</v>
      </c>
      <c r="C17" s="31">
        <v>96.711850389994993</v>
      </c>
      <c r="D17" s="31">
        <v>100.07147350049569</v>
      </c>
      <c r="E17" s="31">
        <v>95.793271755383572</v>
      </c>
      <c r="F17" s="31">
        <v>94.437492320729319</v>
      </c>
      <c r="G17" s="170">
        <v>5.8491320491257017</v>
      </c>
      <c r="H17" s="31">
        <v>96.461805173101709</v>
      </c>
      <c r="I17" s="31">
        <v>99.812742091724601</v>
      </c>
      <c r="J17" s="31">
        <v>95.545601492469544</v>
      </c>
      <c r="K17" s="31">
        <v>94.19332737967018</v>
      </c>
      <c r="L17" s="170">
        <v>7.3164360994779987</v>
      </c>
    </row>
    <row r="18" spans="1:12" x14ac:dyDescent="0.2">
      <c r="A18" s="27"/>
      <c r="B18" s="30" t="s">
        <v>56</v>
      </c>
      <c r="C18" s="31">
        <v>96.894774817316843</v>
      </c>
      <c r="D18" s="31">
        <v>97.159756812744774</v>
      </c>
      <c r="E18" s="31">
        <v>94.617158293785025</v>
      </c>
      <c r="F18" s="31">
        <v>94.394634618687959</v>
      </c>
      <c r="G18" s="170">
        <v>5.6789435348513155</v>
      </c>
      <c r="H18" s="31">
        <v>96.628041522754998</v>
      </c>
      <c r="I18" s="31">
        <v>96.892294072030907</v>
      </c>
      <c r="J18" s="31">
        <v>94.356694853920857</v>
      </c>
      <c r="K18" s="31">
        <v>94.134783745116337</v>
      </c>
      <c r="L18" s="170">
        <v>7.1023625165851438</v>
      </c>
    </row>
    <row r="19" spans="1:12" x14ac:dyDescent="0.2">
      <c r="A19" s="27"/>
      <c r="B19" s="30" t="s">
        <v>57</v>
      </c>
      <c r="C19" s="31">
        <v>96.713908586418967</v>
      </c>
      <c r="D19" s="31">
        <v>98.655860942501633</v>
      </c>
      <c r="E19" s="31">
        <v>94.057427272731488</v>
      </c>
      <c r="F19" s="31">
        <v>94.154038474193769</v>
      </c>
      <c r="G19" s="170">
        <v>5.7663901398435646</v>
      </c>
      <c r="H19" s="31">
        <v>96.430037487383217</v>
      </c>
      <c r="I19" s="31">
        <v>98.366289896502181</v>
      </c>
      <c r="J19" s="31">
        <v>93.781353379714048</v>
      </c>
      <c r="K19" s="31">
        <v>93.87768101153948</v>
      </c>
      <c r="L19" s="170">
        <v>7.2104088044101085</v>
      </c>
    </row>
    <row r="20" spans="1:12" x14ac:dyDescent="0.2">
      <c r="A20" s="27"/>
      <c r="B20" s="30" t="s">
        <v>58</v>
      </c>
      <c r="C20" s="31">
        <v>96.017735347609175</v>
      </c>
      <c r="D20" s="31">
        <v>98.444200943144921</v>
      </c>
      <c r="E20" s="31">
        <v>94.047682983120453</v>
      </c>
      <c r="F20" s="31">
        <v>94.160004840263753</v>
      </c>
      <c r="G20" s="170">
        <v>5.7540187092804969</v>
      </c>
      <c r="H20" s="31">
        <v>95.720371174669182</v>
      </c>
      <c r="I20" s="31">
        <v>98.139322075837555</v>
      </c>
      <c r="J20" s="31">
        <v>93.756420005859468</v>
      </c>
      <c r="K20" s="31">
        <v>93.868394005432194</v>
      </c>
      <c r="L20" s="170">
        <v>7.1937716945408647</v>
      </c>
    </row>
    <row r="21" spans="1:12" x14ac:dyDescent="0.2">
      <c r="A21" s="27"/>
      <c r="B21" s="30" t="s">
        <v>59</v>
      </c>
      <c r="C21" s="31">
        <v>96.078522425569986</v>
      </c>
      <c r="D21" s="31">
        <v>97.588013246274599</v>
      </c>
      <c r="E21" s="31">
        <v>93.946952897703127</v>
      </c>
      <c r="F21" s="31">
        <v>94.079176058815591</v>
      </c>
      <c r="G21" s="170">
        <v>5.7039749283441994</v>
      </c>
      <c r="H21" s="31">
        <v>95.783959420208575</v>
      </c>
      <c r="I21" s="31">
        <v>97.288822357995272</v>
      </c>
      <c r="J21" s="31">
        <v>93.65892497958508</v>
      </c>
      <c r="K21" s="31">
        <v>93.790742763400601</v>
      </c>
      <c r="L21" s="170">
        <v>7.1314286839410883</v>
      </c>
    </row>
    <row r="22" spans="1:12" x14ac:dyDescent="0.2">
      <c r="A22" s="27"/>
      <c r="B22" s="30" t="s">
        <v>60</v>
      </c>
      <c r="C22" s="31">
        <v>96.304009808500354</v>
      </c>
      <c r="D22" s="31">
        <v>99.256115579878667</v>
      </c>
      <c r="E22" s="31">
        <v>93.862318149370608</v>
      </c>
      <c r="F22" s="31">
        <v>94.808609770852115</v>
      </c>
      <c r="G22" s="170">
        <v>5.8014747500157222</v>
      </c>
      <c r="H22" s="31">
        <v>96.008345281812112</v>
      </c>
      <c r="I22" s="31">
        <v>98.95138774463905</v>
      </c>
      <c r="J22" s="31">
        <v>93.574149900460938</v>
      </c>
      <c r="K22" s="31">
        <v>94.51753629644945</v>
      </c>
      <c r="L22" s="170">
        <v>7.2532974269258741</v>
      </c>
    </row>
    <row r="23" spans="1:12" x14ac:dyDescent="0.2">
      <c r="A23" s="27"/>
      <c r="B23" s="30" t="s">
        <v>61</v>
      </c>
      <c r="C23" s="31">
        <v>96.856731910223445</v>
      </c>
      <c r="D23" s="31">
        <v>100.03735531778163</v>
      </c>
      <c r="E23" s="31">
        <v>94.705571846807473</v>
      </c>
      <c r="F23" s="31">
        <v>94.599203667104916</v>
      </c>
      <c r="G23" s="170">
        <v>5.8471378568849959</v>
      </c>
      <c r="H23" s="31">
        <v>96.562369816698293</v>
      </c>
      <c r="I23" s="31">
        <v>99.733326834047972</v>
      </c>
      <c r="J23" s="31">
        <v>94.417747450428251</v>
      </c>
      <c r="K23" s="31">
        <v>94.311702539531524</v>
      </c>
      <c r="L23" s="170">
        <v>7.3106148321133508</v>
      </c>
    </row>
    <row r="24" spans="1:12" x14ac:dyDescent="0.2">
      <c r="A24" s="27"/>
      <c r="B24" s="30" t="s">
        <v>62</v>
      </c>
      <c r="C24" s="31">
        <v>97.01829186628521</v>
      </c>
      <c r="D24" s="31">
        <v>99.825349741263622</v>
      </c>
      <c r="E24" s="31">
        <v>95.881186450388029</v>
      </c>
      <c r="F24" s="31">
        <v>95.42075135271169</v>
      </c>
      <c r="G24" s="170">
        <v>5.8347462274942412</v>
      </c>
      <c r="H24" s="31">
        <v>96.717337995680069</v>
      </c>
      <c r="I24" s="31">
        <v>99.515688286591214</v>
      </c>
      <c r="J24" s="31">
        <v>95.583759917459275</v>
      </c>
      <c r="K24" s="31">
        <v>95.124753104306862</v>
      </c>
      <c r="L24" s="170">
        <v>7.294661573121755</v>
      </c>
    </row>
    <row r="25" spans="1:12" x14ac:dyDescent="0.2">
      <c r="A25" s="27"/>
      <c r="B25" s="30" t="s">
        <v>63</v>
      </c>
      <c r="C25" s="31">
        <v>97.366383196033709</v>
      </c>
      <c r="D25" s="31">
        <v>99.601783262909791</v>
      </c>
      <c r="E25" s="31">
        <v>97.038753256334019</v>
      </c>
      <c r="F25" s="31">
        <v>95.123497805871366</v>
      </c>
      <c r="G25" s="170">
        <v>5.8216788686565293</v>
      </c>
      <c r="H25" s="31">
        <v>97.055970093353338</v>
      </c>
      <c r="I25" s="31">
        <v>99.284243496511266</v>
      </c>
      <c r="J25" s="31">
        <v>96.729384668431464</v>
      </c>
      <c r="K25" s="31">
        <v>94.820235230817318</v>
      </c>
      <c r="L25" s="170">
        <v>7.2776962941233991</v>
      </c>
    </row>
    <row r="26" spans="1:12" x14ac:dyDescent="0.2">
      <c r="A26" s="27"/>
      <c r="B26" s="30" t="s">
        <v>64</v>
      </c>
      <c r="C26" s="31">
        <v>97.005667087658367</v>
      </c>
      <c r="D26" s="31">
        <v>98.407709572961352</v>
      </c>
      <c r="E26" s="31">
        <v>96.050408730533249</v>
      </c>
      <c r="F26" s="31">
        <v>95.216480406401303</v>
      </c>
      <c r="G26" s="170">
        <v>5.7518858053130515</v>
      </c>
      <c r="H26" s="31">
        <v>96.688084919078321</v>
      </c>
      <c r="I26" s="31">
        <v>98.085537325200448</v>
      </c>
      <c r="J26" s="31">
        <v>95.735953936154289</v>
      </c>
      <c r="K26" s="31">
        <v>94.90475576968808</v>
      </c>
      <c r="L26" s="170">
        <v>7.1898291849682776</v>
      </c>
    </row>
    <row r="27" spans="1:12" x14ac:dyDescent="0.2">
      <c r="A27" s="27"/>
      <c r="B27" s="30" t="s">
        <v>65</v>
      </c>
      <c r="C27" s="31">
        <v>97.187344476183782</v>
      </c>
      <c r="D27" s="31">
        <v>100.26709914518115</v>
      </c>
      <c r="E27" s="31">
        <v>96.537165699777248</v>
      </c>
      <c r="F27" s="31">
        <v>95.689875842926952</v>
      </c>
      <c r="G27" s="170">
        <v>5.8605662789609907</v>
      </c>
      <c r="H27" s="31">
        <v>96.858974578475994</v>
      </c>
      <c r="I27" s="31">
        <v>99.928323584770325</v>
      </c>
      <c r="J27" s="31">
        <v>96.210992581284401</v>
      </c>
      <c r="K27" s="31">
        <v>95.36656548897534</v>
      </c>
      <c r="L27" s="170">
        <v>7.3249084106321618</v>
      </c>
    </row>
    <row r="28" spans="1:12" x14ac:dyDescent="0.2">
      <c r="A28" s="27"/>
      <c r="B28" s="30" t="s">
        <v>66</v>
      </c>
      <c r="C28" s="31">
        <v>97.565436785290515</v>
      </c>
      <c r="D28" s="31">
        <v>101.97050333485295</v>
      </c>
      <c r="E28" s="31">
        <v>97.351612648565222</v>
      </c>
      <c r="F28" s="31">
        <v>96.242889177841192</v>
      </c>
      <c r="G28" s="170">
        <v>5.9601294780416447</v>
      </c>
      <c r="H28" s="31">
        <v>97.235809231338791</v>
      </c>
      <c r="I28" s="31">
        <v>101.62599314049525</v>
      </c>
      <c r="J28" s="31">
        <v>97.022707505433232</v>
      </c>
      <c r="K28" s="31">
        <v>95.91772988793042</v>
      </c>
      <c r="L28" s="170">
        <v>7.4493503462226718</v>
      </c>
    </row>
    <row r="29" spans="1:12" x14ac:dyDescent="0.2">
      <c r="A29" s="27"/>
      <c r="B29" s="30" t="s">
        <v>67</v>
      </c>
      <c r="C29" s="31">
        <v>97.987319654776655</v>
      </c>
      <c r="D29" s="31">
        <v>102.52640544275789</v>
      </c>
      <c r="E29" s="31">
        <v>97.293736724990623</v>
      </c>
      <c r="F29" s="31">
        <v>96.696973049789293</v>
      </c>
      <c r="G29" s="170">
        <v>5.9926217030662645</v>
      </c>
      <c r="H29" s="31">
        <v>97.650599084325492</v>
      </c>
      <c r="I29" s="31">
        <v>102.17408689941354</v>
      </c>
      <c r="J29" s="31">
        <v>96.959399561296564</v>
      </c>
      <c r="K29" s="31">
        <v>96.364686586184263</v>
      </c>
      <c r="L29" s="170">
        <v>7.4895265089010117</v>
      </c>
    </row>
    <row r="30" spans="1:12" x14ac:dyDescent="0.2">
      <c r="A30" s="27"/>
      <c r="B30" s="30" t="s">
        <v>68</v>
      </c>
      <c r="C30" s="31">
        <v>98.59301314152593</v>
      </c>
      <c r="D30" s="31">
        <v>102.13910264205755</v>
      </c>
      <c r="E30" s="31">
        <v>97.433292303061805</v>
      </c>
      <c r="F30" s="31">
        <v>97.288732547146253</v>
      </c>
      <c r="G30" s="170">
        <v>5.969984030760167</v>
      </c>
      <c r="H30" s="31">
        <v>98.250053636076927</v>
      </c>
      <c r="I30" s="31">
        <v>101.78380793087103</v>
      </c>
      <c r="J30" s="31">
        <v>97.094366930180072</v>
      </c>
      <c r="K30" s="31">
        <v>96.950310030814066</v>
      </c>
      <c r="L30" s="170">
        <v>7.4609184266614994</v>
      </c>
    </row>
    <row r="31" spans="1:12" x14ac:dyDescent="0.2">
      <c r="A31" s="27"/>
      <c r="B31" s="30" t="s">
        <v>69</v>
      </c>
      <c r="C31" s="31">
        <v>98.976032429940901</v>
      </c>
      <c r="D31" s="31">
        <v>102.20465867083981</v>
      </c>
      <c r="E31" s="31">
        <v>98.02416798143166</v>
      </c>
      <c r="F31" s="31">
        <v>98.021702467651096</v>
      </c>
      <c r="G31" s="170">
        <v>5.9738157507853726</v>
      </c>
      <c r="H31" s="31">
        <v>98.624149296850575</v>
      </c>
      <c r="I31" s="31">
        <v>101.84129701017736</v>
      </c>
      <c r="J31" s="31">
        <v>97.675668950898213</v>
      </c>
      <c r="K31" s="31">
        <v>97.673212202600482</v>
      </c>
      <c r="L31" s="170">
        <v>7.4651324695416745</v>
      </c>
    </row>
    <row r="32" spans="1:12" x14ac:dyDescent="0.2">
      <c r="A32" s="27"/>
      <c r="B32" s="30" t="s">
        <v>70</v>
      </c>
      <c r="C32" s="31">
        <v>99.208121538801549</v>
      </c>
      <c r="D32" s="31">
        <v>101.90074737316124</v>
      </c>
      <c r="E32" s="31">
        <v>99.533090419768627</v>
      </c>
      <c r="F32" s="31">
        <v>98.641030391249572</v>
      </c>
      <c r="G32" s="170">
        <v>5.9560522738507169</v>
      </c>
      <c r="H32" s="31">
        <v>98.848976704445477</v>
      </c>
      <c r="I32" s="31">
        <v>101.53185492294202</v>
      </c>
      <c r="J32" s="31">
        <v>99.172769160608652</v>
      </c>
      <c r="K32" s="31">
        <v>98.283938492208591</v>
      </c>
      <c r="L32" s="170">
        <v>7.4424498619877619</v>
      </c>
    </row>
    <row r="33" spans="1:12" x14ac:dyDescent="0.2">
      <c r="A33" s="27"/>
      <c r="B33" s="30" t="s">
        <v>71</v>
      </c>
      <c r="C33" s="31">
        <v>99.378479556825852</v>
      </c>
      <c r="D33" s="31">
        <v>103.38418004435351</v>
      </c>
      <c r="E33" s="31">
        <v>100.03307082414733</v>
      </c>
      <c r="F33" s="31">
        <v>99.112832136496294</v>
      </c>
      <c r="G33" s="170">
        <v>6.0427582378610092</v>
      </c>
      <c r="H33" s="31">
        <v>99.014202124466621</v>
      </c>
      <c r="I33" s="31">
        <v>103.00521949050857</v>
      </c>
      <c r="J33" s="31">
        <v>99.666393950508962</v>
      </c>
      <c r="K33" s="31">
        <v>98.749528449767098</v>
      </c>
      <c r="L33" s="170">
        <v>7.5504498776563977</v>
      </c>
    </row>
    <row r="34" spans="1:12" x14ac:dyDescent="0.2">
      <c r="A34" s="27"/>
      <c r="B34" s="30" t="s">
        <v>72</v>
      </c>
      <c r="C34" s="31">
        <v>99.871339040375148</v>
      </c>
      <c r="D34" s="31">
        <v>105.23857336849873</v>
      </c>
      <c r="E34" s="31">
        <v>100.32671816714655</v>
      </c>
      <c r="F34" s="31">
        <v>99.234765736361766</v>
      </c>
      <c r="G34" s="170">
        <v>6.1511466830845007</v>
      </c>
      <c r="H34" s="31">
        <v>99.498820006633977</v>
      </c>
      <c r="I34" s="31">
        <v>104.84603460772691</v>
      </c>
      <c r="J34" s="31">
        <v>99.952500574099773</v>
      </c>
      <c r="K34" s="31">
        <v>98.864621114282613</v>
      </c>
      <c r="L34" s="170">
        <v>7.6853846153846153</v>
      </c>
    </row>
    <row r="35" spans="1:12" x14ac:dyDescent="0.2">
      <c r="A35" s="27"/>
      <c r="B35" s="30" t="s">
        <v>73</v>
      </c>
      <c r="C35" s="31">
        <v>99.538527337619001</v>
      </c>
      <c r="D35" s="31">
        <v>107.46297827594421</v>
      </c>
      <c r="E35" s="31">
        <v>100.61956822899464</v>
      </c>
      <c r="F35" s="31">
        <v>99.508624075476376</v>
      </c>
      <c r="G35" s="170">
        <v>6.2811621368322399</v>
      </c>
      <c r="H35" s="31">
        <v>99.162763443447062</v>
      </c>
      <c r="I35" s="31">
        <v>107.05729910551285</v>
      </c>
      <c r="J35" s="31">
        <v>100.2397233407999</v>
      </c>
      <c r="K35" s="31">
        <v>99.132973067907571</v>
      </c>
      <c r="L35" s="170">
        <v>7.8474738943488944</v>
      </c>
    </row>
    <row r="36" spans="1:12" x14ac:dyDescent="0.2">
      <c r="A36" s="27"/>
      <c r="B36" s="30" t="s">
        <v>74</v>
      </c>
      <c r="C36" s="31">
        <v>100.05082314552639</v>
      </c>
      <c r="D36" s="31">
        <v>109.33801212282015</v>
      </c>
      <c r="E36" s="31">
        <v>101.64231843445287</v>
      </c>
      <c r="F36" s="31">
        <v>99.695335676999647</v>
      </c>
      <c r="G36" s="170">
        <v>6.3907570112087342</v>
      </c>
      <c r="H36" s="31">
        <v>99.680864368481892</v>
      </c>
      <c r="I36" s="31">
        <v>108.93371202835117</v>
      </c>
      <c r="J36" s="31">
        <v>101.26647477178471</v>
      </c>
      <c r="K36" s="31">
        <v>99.326691388981601</v>
      </c>
      <c r="L36" s="170">
        <v>7.9850180090428386</v>
      </c>
    </row>
    <row r="37" spans="1:12" x14ac:dyDescent="0.2">
      <c r="A37" s="27"/>
      <c r="B37" s="30" t="s">
        <v>75</v>
      </c>
      <c r="C37" s="31">
        <v>100.51808904125258</v>
      </c>
      <c r="D37" s="31">
        <v>109.11352717992192</v>
      </c>
      <c r="E37" s="31">
        <v>101.16520520311192</v>
      </c>
      <c r="F37" s="31">
        <v>100.09478082100449</v>
      </c>
      <c r="G37" s="170">
        <v>6.3776359685367119</v>
      </c>
      <c r="H37" s="31">
        <v>100.14687027105983</v>
      </c>
      <c r="I37" s="31">
        <v>108.71056498916141</v>
      </c>
      <c r="J37" s="31">
        <v>100.79159659773559</v>
      </c>
      <c r="K37" s="31">
        <v>99.725125351093638</v>
      </c>
      <c r="L37" s="170">
        <v>7.9686609686609691</v>
      </c>
    </row>
    <row r="38" spans="1:12" x14ac:dyDescent="0.2">
      <c r="A38" s="27"/>
      <c r="B38" s="30" t="s">
        <v>76</v>
      </c>
      <c r="C38" s="31">
        <v>100.42644517485745</v>
      </c>
      <c r="D38" s="31">
        <v>108.40669082751596</v>
      </c>
      <c r="E38" s="31">
        <v>102.93246310525441</v>
      </c>
      <c r="F38" s="31">
        <v>100.39892540602324</v>
      </c>
      <c r="G38" s="170">
        <v>6.3363217056631438</v>
      </c>
      <c r="H38" s="31">
        <v>100.0594680216546</v>
      </c>
      <c r="I38" s="31">
        <v>108.01055235304585</v>
      </c>
      <c r="J38" s="31">
        <v>102.55632849034542</v>
      </c>
      <c r="K38" s="31">
        <v>100.03204881524101</v>
      </c>
      <c r="L38" s="170">
        <v>7.9173489055552375</v>
      </c>
    </row>
    <row r="39" spans="1:12" x14ac:dyDescent="0.2">
      <c r="A39" s="27"/>
      <c r="B39" s="30" t="s">
        <v>77</v>
      </c>
      <c r="C39" s="31">
        <v>100.78820928863955</v>
      </c>
      <c r="D39" s="31">
        <v>108.47639179582077</v>
      </c>
      <c r="E39" s="31">
        <v>103.64330566295406</v>
      </c>
      <c r="F39" s="31">
        <v>100.93701680058109</v>
      </c>
      <c r="G39" s="170">
        <v>6.340395695515654</v>
      </c>
      <c r="H39" s="31">
        <v>100.42189950355848</v>
      </c>
      <c r="I39" s="31">
        <v>108.0821396898894</v>
      </c>
      <c r="J39" s="31">
        <v>103.26661917065054</v>
      </c>
      <c r="K39" s="31">
        <v>100.57016618192333</v>
      </c>
      <c r="L39" s="170">
        <v>7.9225963736096299</v>
      </c>
    </row>
    <row r="40" spans="1:12" x14ac:dyDescent="0.2">
      <c r="A40" s="27"/>
      <c r="B40" s="30" t="s">
        <v>78</v>
      </c>
      <c r="C40" s="31">
        <v>100.8573173926431</v>
      </c>
      <c r="D40" s="31">
        <v>107.54893320573005</v>
      </c>
      <c r="E40" s="31">
        <v>104.25259351216226</v>
      </c>
      <c r="F40" s="31">
        <v>101.24528807502294</v>
      </c>
      <c r="G40" s="170">
        <v>6.2861861633305427</v>
      </c>
      <c r="H40" s="31">
        <v>100.47207825954673</v>
      </c>
      <c r="I40" s="31">
        <v>107.13813447674622</v>
      </c>
      <c r="J40" s="31">
        <v>103.85438563011715</v>
      </c>
      <c r="K40" s="31">
        <v>100.85856703170717</v>
      </c>
      <c r="L40" s="170">
        <v>7.8533992583436341</v>
      </c>
    </row>
    <row r="41" spans="1:12" x14ac:dyDescent="0.2">
      <c r="A41" s="27"/>
      <c r="B41" s="30" t="s">
        <v>79</v>
      </c>
      <c r="C41" s="31">
        <v>100.83307809655487</v>
      </c>
      <c r="D41" s="31">
        <v>106.67151678763202</v>
      </c>
      <c r="E41" s="31">
        <v>104.24471708520625</v>
      </c>
      <c r="F41" s="31">
        <v>101.73262082375557</v>
      </c>
      <c r="G41" s="170">
        <v>6.2349015733069848</v>
      </c>
      <c r="H41" s="31">
        <v>100.45373043405299</v>
      </c>
      <c r="I41" s="31">
        <v>106.27020412999234</v>
      </c>
      <c r="J41" s="31">
        <v>103.85253437591142</v>
      </c>
      <c r="K41" s="31">
        <v>101.34988895998436</v>
      </c>
      <c r="L41" s="170">
        <v>7.7897785543358529</v>
      </c>
    </row>
    <row r="42" spans="1:12" x14ac:dyDescent="0.2">
      <c r="A42" s="27"/>
      <c r="B42" s="30" t="s">
        <v>80</v>
      </c>
      <c r="C42" s="31">
        <v>101.02030398885975</v>
      </c>
      <c r="D42" s="31">
        <v>106.20736813603847</v>
      </c>
      <c r="E42" s="31">
        <v>104.9727659497199</v>
      </c>
      <c r="F42" s="31">
        <v>102.56280584320817</v>
      </c>
      <c r="G42" s="170">
        <v>6.2077722960151807</v>
      </c>
      <c r="H42" s="31">
        <v>100.64413748035462</v>
      </c>
      <c r="I42" s="31">
        <v>105.81188670040883</v>
      </c>
      <c r="J42" s="31">
        <v>104.58188176806283</v>
      </c>
      <c r="K42" s="31">
        <v>102.18089556326301</v>
      </c>
      <c r="L42" s="170">
        <v>7.7561831424019418</v>
      </c>
    </row>
    <row r="43" spans="1:12" x14ac:dyDescent="0.2">
      <c r="A43" s="27"/>
      <c r="B43" s="30" t="s">
        <v>81</v>
      </c>
      <c r="C43" s="31">
        <v>101.26527039273691</v>
      </c>
      <c r="D43" s="31">
        <v>108.58328618356379</v>
      </c>
      <c r="E43" s="31">
        <v>104.90584960056347</v>
      </c>
      <c r="F43" s="31">
        <v>103.29823236984288</v>
      </c>
      <c r="G43" s="170">
        <v>6.3466436237947974</v>
      </c>
      <c r="H43" s="31">
        <v>100.89245790638888</v>
      </c>
      <c r="I43" s="31">
        <v>108.18353210458945</v>
      </c>
      <c r="J43" s="31">
        <v>104.51963416391516</v>
      </c>
      <c r="K43" s="31">
        <v>102.91793544577601</v>
      </c>
      <c r="L43" s="170">
        <v>7.9300286022768169</v>
      </c>
    </row>
    <row r="44" spans="1:12" x14ac:dyDescent="0.2">
      <c r="A44" s="27"/>
      <c r="B44" s="30" t="s">
        <v>82</v>
      </c>
      <c r="C44" s="31">
        <v>101.12848661973958</v>
      </c>
      <c r="D44" s="31">
        <v>108.79723894113737</v>
      </c>
      <c r="E44" s="31">
        <v>105.48420190525455</v>
      </c>
      <c r="F44" s="31">
        <v>103.86976327352494</v>
      </c>
      <c r="G44" s="170">
        <v>6.359149065031418</v>
      </c>
      <c r="H44" s="31">
        <v>100.7482234355944</v>
      </c>
      <c r="I44" s="31">
        <v>108.38813972598226</v>
      </c>
      <c r="J44" s="31">
        <v>105.08756036700694</v>
      </c>
      <c r="K44" s="31">
        <v>103.47919234500593</v>
      </c>
      <c r="L44" s="170">
        <v>7.9450266732246222</v>
      </c>
    </row>
    <row r="45" spans="1:12" x14ac:dyDescent="0.2">
      <c r="A45" s="27"/>
      <c r="B45" s="30" t="s">
        <v>83</v>
      </c>
      <c r="C45" s="31">
        <v>101.28121527520547</v>
      </c>
      <c r="D45" s="31">
        <v>109.17133880869939</v>
      </c>
      <c r="E45" s="31">
        <v>105.97337774583129</v>
      </c>
      <c r="F45" s="31">
        <v>104.52116040659882</v>
      </c>
      <c r="G45" s="170">
        <v>6.3810150319087802</v>
      </c>
      <c r="H45" s="31">
        <v>100.89433843271298</v>
      </c>
      <c r="I45" s="31">
        <v>108.75432304981241</v>
      </c>
      <c r="J45" s="31">
        <v>105.56857764880279</v>
      </c>
      <c r="K45" s="31">
        <v>104.12190753031886</v>
      </c>
      <c r="L45" s="170">
        <v>7.9718685055733989</v>
      </c>
    </row>
    <row r="46" spans="1:12" x14ac:dyDescent="0.2">
      <c r="A46" s="27"/>
      <c r="B46" s="30" t="s">
        <v>84</v>
      </c>
      <c r="C46" s="31">
        <v>101.7490456819729</v>
      </c>
      <c r="D46" s="31">
        <v>109.90382739230917</v>
      </c>
      <c r="E46" s="31">
        <v>106.53207122139021</v>
      </c>
      <c r="F46" s="31">
        <v>104.47682471028807</v>
      </c>
      <c r="G46" s="170">
        <v>6.4238286560130504</v>
      </c>
      <c r="H46" s="31">
        <v>101.35471166716036</v>
      </c>
      <c r="I46" s="31">
        <v>109.47788907310041</v>
      </c>
      <c r="J46" s="31">
        <v>106.11920032840582</v>
      </c>
      <c r="K46" s="31">
        <v>104.07191903803593</v>
      </c>
      <c r="L46" s="170">
        <v>8.0249070702115208</v>
      </c>
    </row>
    <row r="47" spans="1:12" x14ac:dyDescent="0.2">
      <c r="A47" s="27"/>
      <c r="B47" s="30" t="s">
        <v>85</v>
      </c>
      <c r="C47" s="31">
        <v>101.75327200846498</v>
      </c>
      <c r="D47" s="31">
        <v>109.05820172076382</v>
      </c>
      <c r="E47" s="31">
        <v>106.16564492680553</v>
      </c>
      <c r="F47" s="31">
        <v>104.57618330052399</v>
      </c>
      <c r="G47" s="170">
        <v>6.3744022206465827</v>
      </c>
      <c r="H47" s="31">
        <v>101.35288457496192</v>
      </c>
      <c r="I47" s="31">
        <v>108.62907022820794</v>
      </c>
      <c r="J47" s="31">
        <v>105.74789531286775</v>
      </c>
      <c r="K47" s="31">
        <v>104.16468803545028</v>
      </c>
      <c r="L47" s="170">
        <v>7.9626872703288418</v>
      </c>
    </row>
    <row r="48" spans="1:12" x14ac:dyDescent="0.2">
      <c r="A48" s="27"/>
      <c r="B48" s="30" t="s">
        <v>86</v>
      </c>
      <c r="C48" s="31">
        <v>101.76701337253334</v>
      </c>
      <c r="D48" s="31">
        <v>109.3131825046037</v>
      </c>
      <c r="E48" s="31">
        <v>107.03555745101484</v>
      </c>
      <c r="F48" s="31">
        <v>104.77340596600277</v>
      </c>
      <c r="G48" s="170">
        <v>6.3893057313324899</v>
      </c>
      <c r="H48" s="31">
        <v>101.3513984393539</v>
      </c>
      <c r="I48" s="31">
        <v>108.8667491315816</v>
      </c>
      <c r="J48" s="31">
        <v>106.59842586403404</v>
      </c>
      <c r="K48" s="31">
        <v>104.34551297124484</v>
      </c>
      <c r="L48" s="170">
        <v>7.9801095199563425</v>
      </c>
    </row>
    <row r="49" spans="1:12" x14ac:dyDescent="0.2">
      <c r="A49" s="27"/>
      <c r="B49" s="30" t="s">
        <v>87</v>
      </c>
      <c r="C49" s="31">
        <v>102.17479421507227</v>
      </c>
      <c r="D49" s="31">
        <v>110.77516794155433</v>
      </c>
      <c r="E49" s="31">
        <v>108.17660201621182</v>
      </c>
      <c r="F49" s="31">
        <v>104.77517002584028</v>
      </c>
      <c r="G49" s="170">
        <v>6.4747581142693775</v>
      </c>
      <c r="H49" s="31">
        <v>101.73467641435379</v>
      </c>
      <c r="I49" s="31">
        <v>110.2980040415612</v>
      </c>
      <c r="J49" s="31">
        <v>107.71063143575378</v>
      </c>
      <c r="K49" s="31">
        <v>104.32385110950743</v>
      </c>
      <c r="L49" s="170">
        <v>8.0850228293342852</v>
      </c>
    </row>
    <row r="50" spans="1:12" x14ac:dyDescent="0.2">
      <c r="A50" s="27"/>
      <c r="B50" s="30" t="s">
        <v>88</v>
      </c>
      <c r="C50" s="31">
        <v>102.37850048422244</v>
      </c>
      <c r="D50" s="31">
        <v>110.50150921943741</v>
      </c>
      <c r="E50" s="31">
        <v>107.86930507417293</v>
      </c>
      <c r="F50" s="31">
        <v>105.16855227451713</v>
      </c>
      <c r="G50" s="170">
        <v>6.4587628865979383</v>
      </c>
      <c r="H50" s="31">
        <v>101.91469088173784</v>
      </c>
      <c r="I50" s="31">
        <v>110.00089961075385</v>
      </c>
      <c r="J50" s="31">
        <v>107.38062025001442</v>
      </c>
      <c r="K50" s="31">
        <v>104.69210278371959</v>
      </c>
      <c r="L50" s="170">
        <v>8.0632445920339197</v>
      </c>
    </row>
    <row r="51" spans="1:12" x14ac:dyDescent="0.2">
      <c r="A51" s="27"/>
      <c r="B51" s="30" t="s">
        <v>89</v>
      </c>
      <c r="C51" s="31">
        <v>102.82971133768298</v>
      </c>
      <c r="D51" s="31">
        <v>111.93217385670403</v>
      </c>
      <c r="E51" s="31">
        <v>107.87018767535888</v>
      </c>
      <c r="F51" s="31">
        <v>105.25677516491584</v>
      </c>
      <c r="G51" s="170">
        <v>6.5423845830581735</v>
      </c>
      <c r="H51" s="31">
        <v>102.34254742171576</v>
      </c>
      <c r="I51" s="31">
        <v>111.40188630236396</v>
      </c>
      <c r="J51" s="31">
        <v>107.35914410283074</v>
      </c>
      <c r="K51" s="31">
        <v>104.75811284150397</v>
      </c>
      <c r="L51" s="170">
        <v>8.1659391918472863</v>
      </c>
    </row>
    <row r="52" spans="1:12" x14ac:dyDescent="0.2">
      <c r="A52" s="27"/>
      <c r="B52" s="30" t="s">
        <v>90</v>
      </c>
      <c r="C52" s="31">
        <v>102.57759392695392</v>
      </c>
      <c r="D52" s="31">
        <v>112.12899385263067</v>
      </c>
      <c r="E52" s="31">
        <v>107.71030669532325</v>
      </c>
      <c r="F52" s="31">
        <v>105.79188998624447</v>
      </c>
      <c r="G52" s="170">
        <v>6.5538886221795485</v>
      </c>
      <c r="H52" s="31">
        <v>102.03131334659645</v>
      </c>
      <c r="I52" s="31">
        <v>111.53184695639584</v>
      </c>
      <c r="J52" s="31">
        <v>107.13669167278816</v>
      </c>
      <c r="K52" s="31">
        <v>105.22849155929408</v>
      </c>
      <c r="L52" s="170">
        <v>8.1754655188546828</v>
      </c>
    </row>
    <row r="53" spans="1:12" x14ac:dyDescent="0.2">
      <c r="A53" s="27"/>
      <c r="B53" s="30" t="s">
        <v>91</v>
      </c>
      <c r="C53" s="31">
        <v>103.03634823305998</v>
      </c>
      <c r="D53" s="31">
        <v>112.99194758403084</v>
      </c>
      <c r="E53" s="31">
        <v>107.37423931659748</v>
      </c>
      <c r="F53" s="31">
        <v>105.75377707357796</v>
      </c>
      <c r="G53" s="170">
        <v>6.6043278747525642</v>
      </c>
      <c r="H53" s="31">
        <v>102.45398194313434</v>
      </c>
      <c r="I53" s="31">
        <v>112.35331177798359</v>
      </c>
      <c r="J53" s="31">
        <v>106.76735506209191</v>
      </c>
      <c r="K53" s="31">
        <v>105.15605174794185</v>
      </c>
      <c r="L53" s="170">
        <v>8.2356802244039269</v>
      </c>
    </row>
    <row r="54" spans="1:12" x14ac:dyDescent="0.2">
      <c r="A54" s="27"/>
      <c r="B54" s="30" t="s">
        <v>92</v>
      </c>
      <c r="C54" s="31">
        <v>102.74073702648673</v>
      </c>
      <c r="D54" s="31">
        <v>111.00237278806584</v>
      </c>
      <c r="E54" s="31">
        <v>104.29288912885332</v>
      </c>
      <c r="F54" s="31">
        <v>102.80776455125958</v>
      </c>
      <c r="G54" s="170">
        <v>6.4880381340688329</v>
      </c>
      <c r="H54" s="31">
        <v>102.12654561650557</v>
      </c>
      <c r="I54" s="31">
        <v>110.33879273377465</v>
      </c>
      <c r="J54" s="31">
        <v>103.66941884356086</v>
      </c>
      <c r="K54" s="31">
        <v>102.19317244598328</v>
      </c>
      <c r="L54" s="170">
        <v>8.088012706717743</v>
      </c>
    </row>
    <row r="55" spans="1:12" x14ac:dyDescent="0.2">
      <c r="A55" s="27"/>
      <c r="B55" s="30" t="s">
        <v>93</v>
      </c>
      <c r="C55" s="31">
        <v>101.63253778881231</v>
      </c>
      <c r="D55" s="31">
        <v>108.95704508525822</v>
      </c>
      <c r="E55" s="31">
        <v>80.051219256903536</v>
      </c>
      <c r="F55" s="31">
        <v>82.308139619429923</v>
      </c>
      <c r="G55" s="170">
        <v>6.3684896613724904</v>
      </c>
      <c r="H55" s="31">
        <v>100.99188613951749</v>
      </c>
      <c r="I55" s="31">
        <v>108.27022261526139</v>
      </c>
      <c r="J55" s="31">
        <v>79.546607773605103</v>
      </c>
      <c r="K55" s="31">
        <v>81.789301395522273</v>
      </c>
      <c r="L55" s="170">
        <v>7.9363831575016341</v>
      </c>
    </row>
    <row r="56" spans="1:12" x14ac:dyDescent="0.2">
      <c r="A56" s="27"/>
      <c r="B56" s="30" t="s">
        <v>94</v>
      </c>
      <c r="C56" s="31">
        <v>100.68086802285794</v>
      </c>
      <c r="D56" s="31">
        <v>111.89766182920265</v>
      </c>
      <c r="E56" s="31">
        <v>95.812485581352291</v>
      </c>
      <c r="F56" s="31">
        <v>96.186416915668559</v>
      </c>
      <c r="G56" s="170">
        <v>6.5403673707690233</v>
      </c>
      <c r="H56" s="31">
        <v>100.01700286246884</v>
      </c>
      <c r="I56" s="31">
        <v>111.15983585812998</v>
      </c>
      <c r="J56" s="31">
        <v>95.180721350899873</v>
      </c>
      <c r="K56" s="31">
        <v>95.552187072929485</v>
      </c>
      <c r="L56" s="170">
        <v>8.1481965011749793</v>
      </c>
    </row>
    <row r="57" spans="1:12" x14ac:dyDescent="0.2">
      <c r="A57" s="27"/>
      <c r="B57" s="30" t="s">
        <v>95</v>
      </c>
      <c r="C57" s="31">
        <v>100.31383525366671</v>
      </c>
      <c r="D57" s="31">
        <v>112.26348131521843</v>
      </c>
      <c r="E57" s="31">
        <v>94.234592848754147</v>
      </c>
      <c r="F57" s="31">
        <v>97.414732262103641</v>
      </c>
      <c r="G57" s="170">
        <v>6.5617493531162596</v>
      </c>
      <c r="H57" s="31">
        <v>99.604432275550352</v>
      </c>
      <c r="I57" s="31">
        <v>111.46957240148446</v>
      </c>
      <c r="J57" s="31">
        <v>93.568181275121844</v>
      </c>
      <c r="K57" s="31">
        <v>96.72583126450553</v>
      </c>
      <c r="L57" s="170">
        <v>8.1709006928406467</v>
      </c>
    </row>
    <row r="58" spans="1:12" x14ac:dyDescent="0.2">
      <c r="A58" s="27"/>
      <c r="B58" s="30" t="s">
        <v>96</v>
      </c>
      <c r="C58" s="31">
        <v>100.36826834576</v>
      </c>
      <c r="D58" s="31">
        <v>113.2296130533223</v>
      </c>
      <c r="E58" s="31">
        <v>90.71258452921164</v>
      </c>
      <c r="F58" s="31">
        <v>96.281427063401054</v>
      </c>
      <c r="G58" s="170">
        <v>6.6182193131892761</v>
      </c>
      <c r="H58" s="31">
        <v>99.607287411129505</v>
      </c>
      <c r="I58" s="31">
        <v>112.37111884803888</v>
      </c>
      <c r="J58" s="31">
        <v>90.024811904501377</v>
      </c>
      <c r="K58" s="31">
        <v>95.551432100233399</v>
      </c>
      <c r="L58" s="170">
        <v>8.2369855115591353</v>
      </c>
    </row>
    <row r="59" spans="1:12" x14ac:dyDescent="0.2">
      <c r="A59" s="27"/>
      <c r="B59" s="30" t="s">
        <v>97</v>
      </c>
      <c r="C59" s="31">
        <v>100.70039852307725</v>
      </c>
      <c r="D59" s="31">
        <v>113.49728901341393</v>
      </c>
      <c r="E59" s="31">
        <v>101.12067775863115</v>
      </c>
      <c r="F59" s="31">
        <v>102.91179537890864</v>
      </c>
      <c r="G59" s="170">
        <v>6.6338648511451526</v>
      </c>
      <c r="H59" s="31">
        <v>99.887171431604614</v>
      </c>
      <c r="I59" s="31">
        <v>112.58071796118263</v>
      </c>
      <c r="J59" s="31">
        <v>100.30405661445018</v>
      </c>
      <c r="K59" s="31">
        <v>102.08070969045393</v>
      </c>
      <c r="L59" s="170">
        <v>8.2523494669588793</v>
      </c>
    </row>
    <row r="60" spans="1:12" x14ac:dyDescent="0.2">
      <c r="A60" s="27"/>
      <c r="B60" s="30" t="s">
        <v>98</v>
      </c>
      <c r="C60" s="31">
        <v>101.30113359852506</v>
      </c>
      <c r="D60" s="31">
        <v>112.51739106884358</v>
      </c>
      <c r="E60" s="31">
        <v>103.92304401320509</v>
      </c>
      <c r="F60" s="31">
        <v>104.3903873189896</v>
      </c>
      <c r="G60" s="170">
        <v>6.5765902625739097</v>
      </c>
      <c r="H60" s="31">
        <v>100.53081020394751</v>
      </c>
      <c r="I60" s="31">
        <v>111.66177597789435</v>
      </c>
      <c r="J60" s="31">
        <v>103.13278284637201</v>
      </c>
      <c r="K60" s="31">
        <v>103.59657233721924</v>
      </c>
      <c r="L60" s="170">
        <v>8.1849895271460085</v>
      </c>
    </row>
    <row r="61" spans="1:12" x14ac:dyDescent="0.2">
      <c r="A61" s="27"/>
      <c r="B61" s="30" t="s">
        <v>99</v>
      </c>
      <c r="C61" s="31">
        <v>101.07900824546276</v>
      </c>
      <c r="D61" s="31">
        <v>110.34087286748624</v>
      </c>
      <c r="E61" s="31">
        <v>103.90649233569303</v>
      </c>
      <c r="F61" s="31">
        <v>105.57065857071676</v>
      </c>
      <c r="G61" s="170">
        <v>6.4493737649872971</v>
      </c>
      <c r="H61" s="31">
        <v>100.32479362513557</v>
      </c>
      <c r="I61" s="31">
        <v>109.51754959808667</v>
      </c>
      <c r="J61" s="31">
        <v>103.13118006238514</v>
      </c>
      <c r="K61" s="31">
        <v>104.78292889713067</v>
      </c>
      <c r="L61" s="170">
        <v>8.0278142511049886</v>
      </c>
    </row>
    <row r="62" spans="1:12" x14ac:dyDescent="0.2">
      <c r="A62" s="27"/>
      <c r="B62" s="30" t="s">
        <v>100</v>
      </c>
      <c r="C62" s="31">
        <v>101.01049428016687</v>
      </c>
      <c r="D62" s="31">
        <v>110.60530761163326</v>
      </c>
      <c r="E62" s="31">
        <v>105.12277083579956</v>
      </c>
      <c r="F62" s="31">
        <v>106.37967347353344</v>
      </c>
      <c r="G62" s="170">
        <v>6.4648298553474035</v>
      </c>
      <c r="H62" s="31">
        <v>100.27077086213686</v>
      </c>
      <c r="I62" s="31">
        <v>109.79531913685354</v>
      </c>
      <c r="J62" s="31">
        <v>104.35293225704991</v>
      </c>
      <c r="K62" s="31">
        <v>105.60063030349909</v>
      </c>
      <c r="L62" s="170">
        <v>8.0481752094173213</v>
      </c>
    </row>
    <row r="63" spans="1:12" x14ac:dyDescent="0.2">
      <c r="A63" s="27"/>
      <c r="B63" s="30" t="s">
        <v>101</v>
      </c>
      <c r="C63" s="31">
        <v>101.41705795018427</v>
      </c>
      <c r="D63" s="31">
        <v>107.96972480668703</v>
      </c>
      <c r="E63" s="31">
        <v>107.10315961266095</v>
      </c>
      <c r="F63" s="31">
        <v>106.71381138411466</v>
      </c>
      <c r="G63" s="170">
        <v>6.3107812407593586</v>
      </c>
      <c r="H63" s="31">
        <v>100.68869368146733</v>
      </c>
      <c r="I63" s="31">
        <v>107.19430012723103</v>
      </c>
      <c r="J63" s="31">
        <v>106.33395849299457</v>
      </c>
      <c r="K63" s="31">
        <v>105.94740651335844</v>
      </c>
      <c r="L63" s="170">
        <v>7.8575162917418355</v>
      </c>
    </row>
    <row r="64" spans="1:12" x14ac:dyDescent="0.2">
      <c r="A64" s="27"/>
      <c r="B64" s="30" t="s">
        <v>102</v>
      </c>
      <c r="C64" s="31">
        <v>100.83567889972255</v>
      </c>
      <c r="D64" s="31">
        <v>107.76139501377706</v>
      </c>
      <c r="E64" s="31">
        <v>106.78217935070185</v>
      </c>
      <c r="F64" s="31">
        <v>106.47067668926927</v>
      </c>
      <c r="G64" s="170">
        <v>6.2986044592463788</v>
      </c>
      <c r="H64" s="31">
        <v>100.16497691332894</v>
      </c>
      <c r="I64" s="31">
        <v>107.0446270752762</v>
      </c>
      <c r="J64" s="31">
        <v>106.07192460175355</v>
      </c>
      <c r="K64" s="31">
        <v>105.76249388009536</v>
      </c>
      <c r="L64" s="170">
        <v>7.846545013952122</v>
      </c>
    </row>
    <row r="65" spans="1:12" x14ac:dyDescent="0.2">
      <c r="A65" s="27"/>
      <c r="B65" s="30" t="s">
        <v>103</v>
      </c>
      <c r="C65" s="31">
        <v>101.10220115764868</v>
      </c>
      <c r="D65" s="31">
        <v>109.25982555460126</v>
      </c>
      <c r="E65" s="31">
        <v>106.86956785948777</v>
      </c>
      <c r="F65" s="31">
        <v>106.39968228041653</v>
      </c>
      <c r="G65" s="170">
        <v>6.3861870419059645</v>
      </c>
      <c r="H65" s="31">
        <v>100.45583669472778</v>
      </c>
      <c r="I65" s="31">
        <v>108.56130793921018</v>
      </c>
      <c r="J65" s="31">
        <v>106.18633158924696</v>
      </c>
      <c r="K65" s="31">
        <v>105.71945007276263</v>
      </c>
      <c r="L65" s="170">
        <v>7.9577201844937404</v>
      </c>
    </row>
    <row r="66" spans="1:12" x14ac:dyDescent="0.2">
      <c r="A66" s="27"/>
      <c r="B66" s="30" t="s">
        <v>104</v>
      </c>
      <c r="C66" s="31">
        <v>101.40810890170086</v>
      </c>
      <c r="D66" s="31">
        <v>107.86812972626397</v>
      </c>
      <c r="E66" s="31">
        <v>105.86855038033055</v>
      </c>
      <c r="F66" s="31">
        <v>106.11219847589511</v>
      </c>
      <c r="G66" s="170">
        <v>6.3048430545795267</v>
      </c>
      <c r="H66" s="31">
        <v>100.78913603135138</v>
      </c>
      <c r="I66" s="31">
        <v>107.20972630469323</v>
      </c>
      <c r="J66" s="31">
        <v>105.22235195282435</v>
      </c>
      <c r="K66" s="31">
        <v>105.46451287381582</v>
      </c>
      <c r="L66" s="170">
        <v>7.8586470556032042</v>
      </c>
    </row>
    <row r="67" spans="1:12" x14ac:dyDescent="0.2">
      <c r="A67" s="27"/>
      <c r="B67" s="30" t="s">
        <v>105</v>
      </c>
      <c r="C67" s="31">
        <v>101.15541114442705</v>
      </c>
      <c r="D67" s="31">
        <v>108.8713782489298</v>
      </c>
      <c r="E67" s="31">
        <v>105.60093195358797</v>
      </c>
      <c r="F67" s="31">
        <v>105.81216977918598</v>
      </c>
      <c r="G67" s="170">
        <v>6.3634824738055631</v>
      </c>
      <c r="H67" s="31">
        <v>100.56378398430758</v>
      </c>
      <c r="I67" s="31">
        <v>108.23462274961456</v>
      </c>
      <c r="J67" s="31">
        <v>104.98330429757983</v>
      </c>
      <c r="K67" s="31">
        <v>105.19330665753689</v>
      </c>
      <c r="L67" s="170">
        <v>7.9337736295325945</v>
      </c>
    </row>
    <row r="68" spans="1:12" x14ac:dyDescent="0.2">
      <c r="A68" s="27"/>
      <c r="B68" s="30" t="s">
        <v>106</v>
      </c>
      <c r="C68" s="31">
        <v>100.87718408037559</v>
      </c>
      <c r="D68" s="31">
        <v>108.4287640443921</v>
      </c>
      <c r="E68" s="31">
        <v>104.01259360378836</v>
      </c>
      <c r="F68" s="31">
        <v>105.26830883136461</v>
      </c>
      <c r="G68" s="170">
        <v>6.3376118751364334</v>
      </c>
      <c r="H68" s="31">
        <v>100.26643070655405</v>
      </c>
      <c r="I68" s="31">
        <v>107.77229019390626</v>
      </c>
      <c r="J68" s="31">
        <v>103.38285712727422</v>
      </c>
      <c r="K68" s="31">
        <v>104.63096972082779</v>
      </c>
      <c r="L68" s="170">
        <v>7.8998839023328378</v>
      </c>
    </row>
    <row r="69" spans="1:12" x14ac:dyDescent="0.2">
      <c r="A69" s="27"/>
      <c r="B69" s="30" t="s">
        <v>107</v>
      </c>
      <c r="C69" s="31">
        <v>100.68796202150871</v>
      </c>
      <c r="D69" s="31">
        <v>108.7426611062904</v>
      </c>
      <c r="E69" s="31">
        <v>103.48170794824263</v>
      </c>
      <c r="F69" s="31">
        <v>104.64211558651375</v>
      </c>
      <c r="G69" s="170">
        <v>6.3559590154417744</v>
      </c>
      <c r="H69" s="31">
        <v>100.05595217718516</v>
      </c>
      <c r="I69" s="31">
        <v>108.06009259524599</v>
      </c>
      <c r="J69" s="31">
        <v>102.83216199639651</v>
      </c>
      <c r="K69" s="31">
        <v>103.98528585380555</v>
      </c>
      <c r="L69" s="170">
        <v>7.9209802857659612</v>
      </c>
    </row>
    <row r="70" spans="1:12" x14ac:dyDescent="0.2">
      <c r="A70" s="27"/>
      <c r="B70" s="30" t="s">
        <v>108</v>
      </c>
      <c r="C70" s="31">
        <v>100.28017257734169</v>
      </c>
      <c r="D70" s="31">
        <v>110.34023362682059</v>
      </c>
      <c r="E70" s="31">
        <v>103.4958946648683</v>
      </c>
      <c r="F70" s="31">
        <v>105.20365372722857</v>
      </c>
      <c r="G70" s="170">
        <v>6.4493364016615287</v>
      </c>
      <c r="H70" s="31">
        <v>99.628542988441112</v>
      </c>
      <c r="I70" s="31">
        <v>109.62323285558654</v>
      </c>
      <c r="J70" s="31">
        <v>102.82336902435495</v>
      </c>
      <c r="K70" s="31">
        <v>104.52003091459095</v>
      </c>
      <c r="L70" s="170">
        <v>8.0355610055180868</v>
      </c>
    </row>
    <row r="71" spans="1:12" x14ac:dyDescent="0.2">
      <c r="A71" s="27"/>
      <c r="B71" s="30" t="s">
        <v>109</v>
      </c>
      <c r="C71" s="31">
        <v>100.47006774208592</v>
      </c>
      <c r="D71" s="31">
        <v>110.46951678252516</v>
      </c>
      <c r="E71" s="31">
        <v>103.08248540655239</v>
      </c>
      <c r="F71" s="31">
        <v>105.53778853635153</v>
      </c>
      <c r="G71" s="170">
        <v>6.456892943231189</v>
      </c>
      <c r="H71" s="31">
        <v>99.795467723276147</v>
      </c>
      <c r="I71" s="31">
        <v>109.72777608527883</v>
      </c>
      <c r="J71" s="31">
        <v>102.39034447187389</v>
      </c>
      <c r="K71" s="31">
        <v>104.82916162157201</v>
      </c>
      <c r="L71" s="170">
        <v>8.0432241940413896</v>
      </c>
    </row>
    <row r="72" spans="1:12" x14ac:dyDescent="0.2">
      <c r="A72" s="27"/>
      <c r="B72" s="30" t="s">
        <v>110</v>
      </c>
      <c r="C72" s="31">
        <v>101.25209750514107</v>
      </c>
      <c r="D72" s="31">
        <v>112.6524360334205</v>
      </c>
      <c r="E72" s="31">
        <v>103.74634499569311</v>
      </c>
      <c r="F72" s="31">
        <v>105.6972242065367</v>
      </c>
      <c r="G72" s="170">
        <v>6.5844835792479772</v>
      </c>
      <c r="H72" s="31">
        <v>100.36981500845501</v>
      </c>
      <c r="I72" s="31">
        <v>111.67081417105577</v>
      </c>
      <c r="J72" s="31">
        <v>102.84232832304882</v>
      </c>
      <c r="K72" s="31">
        <v>104.77620811735405</v>
      </c>
      <c r="L72" s="170">
        <v>8.1856520413835145</v>
      </c>
    </row>
    <row r="73" spans="1:12" x14ac:dyDescent="0.2">
      <c r="A73" s="27"/>
      <c r="B73" s="30" t="s">
        <v>111</v>
      </c>
      <c r="C73" s="31">
        <v>101.4412893291174</v>
      </c>
      <c r="D73" s="31">
        <v>113.88267561200387</v>
      </c>
      <c r="E73" s="31">
        <v>103.85530467154018</v>
      </c>
      <c r="F73" s="31">
        <v>105.91160108355254</v>
      </c>
      <c r="G73" s="170">
        <v>6.6563905223106188</v>
      </c>
      <c r="H73" s="31">
        <v>100.36678169511876</v>
      </c>
      <c r="I73" s="31">
        <v>112.67638372499646</v>
      </c>
      <c r="J73" s="31">
        <v>102.75522679951345</v>
      </c>
      <c r="K73" s="31">
        <v>104.78974207874366</v>
      </c>
      <c r="L73" s="170">
        <v>8.2593619228155521</v>
      </c>
    </row>
    <row r="74" spans="1:12" x14ac:dyDescent="0.2">
      <c r="A74" s="27"/>
      <c r="B74" s="30" t="s">
        <v>112</v>
      </c>
      <c r="C74" s="31">
        <v>101.70058104749407</v>
      </c>
      <c r="D74" s="31">
        <v>112.82855965980539</v>
      </c>
      <c r="E74" s="31">
        <v>104.00863443559331</v>
      </c>
      <c r="F74" s="31">
        <v>106.53729826363194</v>
      </c>
      <c r="G74" s="170">
        <v>6.5947779249956797</v>
      </c>
      <c r="H74" s="31">
        <v>100.43471154581883</v>
      </c>
      <c r="I74" s="31">
        <v>111.42417994908779</v>
      </c>
      <c r="J74" s="31">
        <v>102.71403653962432</v>
      </c>
      <c r="K74" s="31">
        <v>105.21122603008362</v>
      </c>
      <c r="L74" s="170">
        <v>8.1675733523588701</v>
      </c>
    </row>
    <row r="75" spans="1:12" x14ac:dyDescent="0.2">
      <c r="A75" s="27"/>
      <c r="B75" s="30" t="s">
        <v>113</v>
      </c>
      <c r="C75" s="31">
        <v>102.34083410443928</v>
      </c>
      <c r="D75" s="31">
        <v>113.01190801647327</v>
      </c>
      <c r="E75" s="31">
        <v>104.01629617255715</v>
      </c>
      <c r="F75" s="31">
        <v>106.69186884652444</v>
      </c>
      <c r="G75" s="170">
        <v>6.6054945529379596</v>
      </c>
      <c r="H75" s="31">
        <v>100.87493901841528</v>
      </c>
      <c r="I75" s="31">
        <v>111.39316411944303</v>
      </c>
      <c r="J75" s="31">
        <v>102.52640234122323</v>
      </c>
      <c r="K75" s="31">
        <v>105.16365102780671</v>
      </c>
      <c r="L75" s="170">
        <v>8.1652998416736349</v>
      </c>
    </row>
    <row r="76" spans="1:12" x14ac:dyDescent="0.2">
      <c r="A76" s="27"/>
      <c r="B76" s="30" t="s">
        <v>114</v>
      </c>
      <c r="C76" s="31">
        <v>102.14126381605233</v>
      </c>
      <c r="D76" s="31">
        <v>112.15715785825799</v>
      </c>
      <c r="E76" s="31">
        <v>104.27117293380223</v>
      </c>
      <c r="F76" s="31">
        <v>106.64754880705694</v>
      </c>
      <c r="G76" s="170">
        <v>6.5555347954813303</v>
      </c>
      <c r="H76" s="31">
        <v>100.56319782336429</v>
      </c>
      <c r="I76" s="31">
        <v>110.42434792385764</v>
      </c>
      <c r="J76" s="31">
        <v>102.66020019000632</v>
      </c>
      <c r="K76" s="31">
        <v>104.99986144067539</v>
      </c>
      <c r="L76" s="170">
        <v>8.0942840410995363</v>
      </c>
    </row>
    <row r="77" spans="1:12" x14ac:dyDescent="0.2">
      <c r="A77" s="27"/>
      <c r="B77" s="30" t="s">
        <v>115</v>
      </c>
      <c r="C77" s="31">
        <v>102.27119090236002</v>
      </c>
      <c r="D77" s="31">
        <v>112.45901245421315</v>
      </c>
      <c r="E77" s="31">
        <v>104.29788732793122</v>
      </c>
      <c r="F77" s="31">
        <v>106.76119319752434</v>
      </c>
      <c r="G77" s="170">
        <v>6.5731780591369668</v>
      </c>
      <c r="H77" s="31">
        <v>100.61294356165403</v>
      </c>
      <c r="I77" s="31">
        <v>110.63557755827398</v>
      </c>
      <c r="J77" s="31">
        <v>102.60677869042728</v>
      </c>
      <c r="K77" s="31">
        <v>105.03014398270281</v>
      </c>
      <c r="L77" s="170">
        <v>8.1097675163566638</v>
      </c>
    </row>
    <row r="78" spans="1:12" x14ac:dyDescent="0.2">
      <c r="A78" s="27"/>
      <c r="B78" s="30" t="s">
        <v>116</v>
      </c>
      <c r="C78" s="31">
        <v>102.08235088268746</v>
      </c>
      <c r="D78" s="31">
        <v>112.71071048069334</v>
      </c>
      <c r="E78" s="31">
        <v>104.37297047730767</v>
      </c>
      <c r="F78" s="31">
        <v>107.01370400529558</v>
      </c>
      <c r="G78" s="170">
        <v>6.5878896941503111</v>
      </c>
      <c r="H78" s="31">
        <v>100.34937108230447</v>
      </c>
      <c r="I78" s="31">
        <v>110.79730054390294</v>
      </c>
      <c r="J78" s="31">
        <v>102.6011044497413</v>
      </c>
      <c r="K78" s="31">
        <v>105.19700811416683</v>
      </c>
      <c r="L78" s="170">
        <v>8.1216220738547804</v>
      </c>
    </row>
    <row r="79" spans="1:12" x14ac:dyDescent="0.2">
      <c r="A79" s="27"/>
      <c r="B79" s="30" t="s">
        <v>117</v>
      </c>
      <c r="C79" s="31">
        <v>101.97103639946243</v>
      </c>
      <c r="D79" s="31">
        <v>112.93395612933105</v>
      </c>
      <c r="E79" s="31">
        <v>104.5471433213703</v>
      </c>
      <c r="F79" s="31">
        <v>107.29895022122213</v>
      </c>
      <c r="G79" s="170">
        <v>6.6009383006372362</v>
      </c>
      <c r="H79" s="31">
        <v>100.16247040901098</v>
      </c>
      <c r="I79" s="31">
        <v>110.93095096791916</v>
      </c>
      <c r="J79" s="31">
        <v>102.69288730430701</v>
      </c>
      <c r="K79" s="31">
        <v>105.39588794948997</v>
      </c>
      <c r="L79" s="170">
        <v>8.1314188669945207</v>
      </c>
    </row>
    <row r="80" spans="1:12" x14ac:dyDescent="0.2">
      <c r="A80" s="27"/>
      <c r="B80" s="30" t="s">
        <v>118</v>
      </c>
      <c r="C80" s="31">
        <v>101.92146418577509</v>
      </c>
      <c r="D80" s="31">
        <v>113.04432440597029</v>
      </c>
      <c r="E80" s="31">
        <v>104.77750923640322</v>
      </c>
      <c r="F80" s="31">
        <v>107.62906835613121</v>
      </c>
      <c r="G80" s="170">
        <v>6.6073892761402027</v>
      </c>
      <c r="H80" s="31">
        <v>100.03086166647969</v>
      </c>
      <c r="I80" s="31">
        <v>110.94739726484902</v>
      </c>
      <c r="J80" s="31">
        <v>102.83392822027128</v>
      </c>
      <c r="K80" s="31">
        <v>105.63259205539222</v>
      </c>
      <c r="L80" s="170">
        <v>8.1326244072696259</v>
      </c>
    </row>
    <row r="81" spans="1:12" x14ac:dyDescent="0.2">
      <c r="A81" s="27"/>
      <c r="B81" s="30" t="s">
        <v>119</v>
      </c>
      <c r="C81" s="31">
        <v>101.93852830213176</v>
      </c>
      <c r="D81" s="31">
        <v>113.16442021355269</v>
      </c>
      <c r="E81" s="31">
        <v>105.05771994012248</v>
      </c>
      <c r="F81" s="31">
        <v>107.99790125233514</v>
      </c>
      <c r="G81" s="170">
        <v>6.6144088213964469</v>
      </c>
      <c r="H81" s="31">
        <v>99.964936019016179</v>
      </c>
      <c r="I81" s="31">
        <v>110.97348779401878</v>
      </c>
      <c r="J81" s="31">
        <v>103.02373819829262</v>
      </c>
      <c r="K81" s="31">
        <v>105.9069958012327</v>
      </c>
      <c r="L81" s="170">
        <v>8.1345368854309488</v>
      </c>
    </row>
    <row r="82" spans="1:12" x14ac:dyDescent="0.2">
      <c r="A82" s="27"/>
      <c r="B82" s="30" t="s">
        <v>120</v>
      </c>
      <c r="C82" s="31">
        <v>102.06469666143072</v>
      </c>
      <c r="D82" s="31">
        <v>113.2453682122059</v>
      </c>
      <c r="E82" s="31">
        <v>105.39130509758023</v>
      </c>
      <c r="F82" s="31">
        <v>108.35726227654825</v>
      </c>
      <c r="G82" s="170">
        <v>6.6191401950504254</v>
      </c>
      <c r="H82" s="31">
        <v>100.00614165136969</v>
      </c>
      <c r="I82" s="31">
        <v>110.96130890742243</v>
      </c>
      <c r="J82" s="31">
        <v>103.26565532618891</v>
      </c>
      <c r="K82" s="31">
        <v>106.17179176194105</v>
      </c>
      <c r="L82" s="170">
        <v>8.1336441532639174</v>
      </c>
    </row>
    <row r="83" spans="1:12" x14ac:dyDescent="0.2">
      <c r="A83" s="27"/>
      <c r="B83" s="30" t="s">
        <v>121</v>
      </c>
      <c r="C83" s="31">
        <v>102.29048307511398</v>
      </c>
      <c r="D83" s="31">
        <v>113.35524070216117</v>
      </c>
      <c r="E83" s="31">
        <v>105.74915554913656</v>
      </c>
      <c r="F83" s="31">
        <v>108.70379905059379</v>
      </c>
      <c r="G83" s="170">
        <v>6.625562192047517</v>
      </c>
      <c r="H83" s="31">
        <v>100.14492630209229</v>
      </c>
      <c r="I83" s="31">
        <v>110.97759913537502</v>
      </c>
      <c r="J83" s="31">
        <v>103.53105265130229</v>
      </c>
      <c r="K83" s="31">
        <v>106.4237221040911</v>
      </c>
      <c r="L83" s="170">
        <v>8.1348382534295194</v>
      </c>
    </row>
    <row r="84" spans="1:12" x14ac:dyDescent="0.2">
      <c r="A84" s="27"/>
      <c r="B84" s="30" t="s">
        <v>122</v>
      </c>
      <c r="C84" s="31">
        <v>102.47453738219342</v>
      </c>
      <c r="D84" s="31">
        <v>113.49322143316748</v>
      </c>
      <c r="E84" s="31">
        <v>106.11076496469526</v>
      </c>
      <c r="F84" s="31">
        <v>109.03993401329507</v>
      </c>
      <c r="G84" s="170">
        <v>6.6336271029323033</v>
      </c>
      <c r="H84" s="31">
        <v>100.24183384271572</v>
      </c>
      <c r="I84" s="31">
        <v>111.02044406159973</v>
      </c>
      <c r="J84" s="31">
        <v>103.79883571314123</v>
      </c>
      <c r="K84" s="31">
        <v>106.66418436040421</v>
      </c>
      <c r="L84" s="170">
        <v>8.137978856105498</v>
      </c>
    </row>
    <row r="85" spans="1:12" x14ac:dyDescent="0.2">
      <c r="A85" s="27"/>
      <c r="B85" s="30" t="s">
        <v>123</v>
      </c>
      <c r="C85" s="31">
        <v>102.64817461393024</v>
      </c>
      <c r="D85" s="31">
        <v>113.61308670592483</v>
      </c>
      <c r="E85" s="31">
        <v>106.48322590714194</v>
      </c>
      <c r="F85" s="31">
        <v>109.38371632964643</v>
      </c>
      <c r="G85" s="170">
        <v>6.6406331735330193</v>
      </c>
      <c r="H85" s="31">
        <v>100.32853260477656</v>
      </c>
      <c r="I85" s="31">
        <v>111.04565976722</v>
      </c>
      <c r="J85" s="31">
        <v>104.07691946269313</v>
      </c>
      <c r="K85" s="31">
        <v>106.91186464334123</v>
      </c>
      <c r="L85" s="170">
        <v>8.139827208279856</v>
      </c>
    </row>
    <row r="86" spans="1:12" x14ac:dyDescent="0.2">
      <c r="A86" s="27"/>
      <c r="B86" s="30" t="s">
        <v>124</v>
      </c>
      <c r="C86" s="31">
        <v>102.77959190914555</v>
      </c>
      <c r="D86" s="31">
        <v>113.74521709102645</v>
      </c>
      <c r="E86" s="31">
        <v>106.88260595795572</v>
      </c>
      <c r="F86" s="31">
        <v>109.72537458269281</v>
      </c>
      <c r="G86" s="170">
        <v>6.6483561343641844</v>
      </c>
      <c r="H86" s="31">
        <v>100.37398962884619</v>
      </c>
      <c r="I86" s="31">
        <v>111.08295945286422</v>
      </c>
      <c r="J86" s="31">
        <v>104.38097080022827</v>
      </c>
      <c r="K86" s="31">
        <v>107.15720315488484</v>
      </c>
      <c r="L86" s="170">
        <v>8.1425613358153548</v>
      </c>
    </row>
    <row r="87" spans="1:12" x14ac:dyDescent="0.2">
      <c r="A87" s="27"/>
      <c r="B87" s="30" t="s">
        <v>125</v>
      </c>
      <c r="C87" s="31">
        <v>102.92110721246658</v>
      </c>
      <c r="D87" s="31">
        <v>113.87387369333008</v>
      </c>
      <c r="E87" s="31">
        <v>107.29190521812627</v>
      </c>
      <c r="F87" s="31">
        <v>110.06817103615971</v>
      </c>
      <c r="G87" s="170">
        <v>6.6558760541729205</v>
      </c>
      <c r="H87" s="31">
        <v>100.42935839144985</v>
      </c>
      <c r="I87" s="31">
        <v>111.11695532930386</v>
      </c>
      <c r="J87" s="31">
        <v>104.69433815367556</v>
      </c>
      <c r="K87" s="31">
        <v>107.40338979896761</v>
      </c>
      <c r="L87" s="170">
        <v>8.1450532887704981</v>
      </c>
    </row>
    <row r="88" spans="1:12" x14ac:dyDescent="0.2">
      <c r="A88" s="27"/>
      <c r="B88" s="30" t="s">
        <v>126</v>
      </c>
      <c r="C88" s="31">
        <v>103.01480863851556</v>
      </c>
      <c r="D88" s="31">
        <v>113.97217486407322</v>
      </c>
      <c r="E88" s="31">
        <v>107.70312053561106</v>
      </c>
      <c r="F88" s="31">
        <v>110.40980775283563</v>
      </c>
      <c r="G88" s="170">
        <v>6.6616217128321527</v>
      </c>
      <c r="H88" s="31">
        <v>100.4464726212468</v>
      </c>
      <c r="I88" s="31">
        <v>111.13065289710035</v>
      </c>
      <c r="J88" s="31">
        <v>105.01789685466909</v>
      </c>
      <c r="K88" s="31">
        <v>107.65710171319833</v>
      </c>
      <c r="L88" s="170">
        <v>8.146057342735963</v>
      </c>
    </row>
    <row r="89" spans="1:12" x14ac:dyDescent="0.2">
      <c r="A89" s="27"/>
      <c r="B89" s="30" t="s">
        <v>127</v>
      </c>
      <c r="C89" s="31">
        <v>103.10523314828821</v>
      </c>
      <c r="D89" s="31">
        <v>114.07916164243707</v>
      </c>
      <c r="E89" s="31">
        <v>108.12140554731998</v>
      </c>
      <c r="F89" s="31">
        <v>110.74706769209459</v>
      </c>
      <c r="G89" s="170">
        <v>6.6678750413010048</v>
      </c>
      <c r="H89" s="31">
        <v>100.46049370632389</v>
      </c>
      <c r="I89" s="31">
        <v>111.15293133298177</v>
      </c>
      <c r="J89" s="31">
        <v>105.34799689443082</v>
      </c>
      <c r="K89" s="31">
        <v>107.9063085078743</v>
      </c>
      <c r="L89" s="170">
        <v>8.1476903882680958</v>
      </c>
    </row>
    <row r="90" spans="1:12" x14ac:dyDescent="0.2">
      <c r="A90" s="27"/>
      <c r="B90" s="30" t="s">
        <v>128</v>
      </c>
      <c r="C90" s="31">
        <v>103.21870060868845</v>
      </c>
      <c r="D90" s="31">
        <v>114.1942594481351</v>
      </c>
      <c r="E90" s="31">
        <v>108.53920861303349</v>
      </c>
      <c r="F90" s="31">
        <v>111.07326467820985</v>
      </c>
      <c r="G90" s="170">
        <v>6.67460245562342</v>
      </c>
      <c r="H90" s="31">
        <v>100.49705409345833</v>
      </c>
      <c r="I90" s="31">
        <v>111.18321196881681</v>
      </c>
      <c r="J90" s="31">
        <v>105.67727218925108</v>
      </c>
      <c r="K90" s="31">
        <v>108.14451085778794</v>
      </c>
      <c r="L90" s="170">
        <v>8.1499100080530624</v>
      </c>
    </row>
    <row r="91" spans="1:12" x14ac:dyDescent="0.2">
      <c r="A91" s="27"/>
      <c r="B91" s="30" t="s">
        <v>129</v>
      </c>
      <c r="C91" s="31">
        <v>103.32903822530385</v>
      </c>
      <c r="D91" s="31">
        <v>114.30604161329126</v>
      </c>
      <c r="E91" s="31">
        <v>108.95534933126899</v>
      </c>
      <c r="F91" s="31">
        <v>111.39939151779004</v>
      </c>
      <c r="G91" s="170">
        <v>6.6811360722662512</v>
      </c>
      <c r="H91" s="31">
        <v>100.53063991766039</v>
      </c>
      <c r="I91" s="31">
        <v>111.21035971304372</v>
      </c>
      <c r="J91" s="31">
        <v>106.00457701775433</v>
      </c>
      <c r="K91" s="31">
        <v>108.3824286770428</v>
      </c>
      <c r="L91" s="170">
        <v>8.1518999817950792</v>
      </c>
    </row>
    <row r="92" spans="1:12" x14ac:dyDescent="0.2">
      <c r="A92" s="27"/>
      <c r="B92" s="30" t="s">
        <v>130</v>
      </c>
      <c r="C92" s="31">
        <v>103.4158504846871</v>
      </c>
      <c r="D92" s="31">
        <v>114.40454176160694</v>
      </c>
      <c r="E92" s="31">
        <v>109.35888941893637</v>
      </c>
      <c r="F92" s="31">
        <v>111.71342867100307</v>
      </c>
      <c r="G92" s="170">
        <v>6.6868933610739765</v>
      </c>
      <c r="H92" s="31">
        <v>100.54928904101429</v>
      </c>
      <c r="I92" s="31">
        <v>111.23338717690972</v>
      </c>
      <c r="J92" s="31">
        <v>106.32759417297582</v>
      </c>
      <c r="K92" s="31">
        <v>108.61686846414963</v>
      </c>
      <c r="L92" s="170">
        <v>8.1535879322949647</v>
      </c>
    </row>
    <row r="93" spans="1:12" x14ac:dyDescent="0.2">
      <c r="A93" s="27"/>
      <c r="B93" s="30" t="s">
        <v>131</v>
      </c>
      <c r="C93" s="31">
        <v>103.48904767894003</v>
      </c>
      <c r="D93" s="31">
        <v>114.51588490535767</v>
      </c>
      <c r="E93" s="31">
        <v>109.75416358510105</v>
      </c>
      <c r="F93" s="31">
        <v>112.02509501834373</v>
      </c>
      <c r="G93" s="170">
        <v>6.6934013171156108</v>
      </c>
      <c r="H93" s="31">
        <v>100.55480379431661</v>
      </c>
      <c r="I93" s="31">
        <v>111.26899508936253</v>
      </c>
      <c r="J93" s="31">
        <v>106.64228372404908</v>
      </c>
      <c r="K93" s="31">
        <v>108.84882702328299</v>
      </c>
      <c r="L93" s="170">
        <v>8.1561980501079532</v>
      </c>
    </row>
    <row r="94" spans="1:12" x14ac:dyDescent="0.2">
      <c r="A94" s="27"/>
      <c r="B94" s="36" t="s">
        <v>132</v>
      </c>
      <c r="C94" s="31">
        <v>103.55908223187058</v>
      </c>
      <c r="D94" s="31">
        <v>114.67480044822747</v>
      </c>
      <c r="E94" s="31">
        <v>110.14874633758356</v>
      </c>
      <c r="F94" s="31">
        <v>112.34690097901091</v>
      </c>
      <c r="G94" s="170">
        <v>6.7026898582191796</v>
      </c>
      <c r="H94" s="31">
        <v>100.5573593680235</v>
      </c>
      <c r="I94" s="31">
        <v>111.35088174410238</v>
      </c>
      <c r="J94" s="31">
        <v>106.95601805938854</v>
      </c>
      <c r="K94" s="31">
        <v>109.09045785414826</v>
      </c>
      <c r="L94" s="170">
        <v>8.1622004748910886</v>
      </c>
    </row>
    <row r="95" spans="1:12" x14ac:dyDescent="0.2">
      <c r="A95" s="27"/>
      <c r="B95" s="36" t="s">
        <v>133</v>
      </c>
      <c r="C95" s="31">
        <v>103.61911915308032</v>
      </c>
      <c r="D95" s="31">
        <v>114.84799606532901</v>
      </c>
      <c r="E95" s="31">
        <v>110.54225623419842</v>
      </c>
      <c r="F95" s="31">
        <v>112.66949934985858</v>
      </c>
      <c r="G95" s="170">
        <v>6.7128130631578138</v>
      </c>
      <c r="H95" s="31">
        <v>100.55032848470357</v>
      </c>
      <c r="I95" s="31">
        <v>111.44665023757331</v>
      </c>
      <c r="J95" s="31">
        <v>107.26842948132224</v>
      </c>
      <c r="K95" s="31">
        <v>109.33267202453916</v>
      </c>
      <c r="L95" s="170">
        <v>8.1692204609984671</v>
      </c>
    </row>
    <row r="96" spans="1:12" x14ac:dyDescent="0.2">
      <c r="A96" s="27"/>
      <c r="B96" s="36" t="s">
        <v>134</v>
      </c>
      <c r="C96" s="31">
        <v>103.67523907119273</v>
      </c>
      <c r="D96" s="31">
        <v>115.02955480545519</v>
      </c>
      <c r="E96" s="31">
        <v>110.93504722641929</v>
      </c>
      <c r="F96" s="31">
        <v>112.99706416916429</v>
      </c>
      <c r="G96" s="170">
        <v>6.7234250888283027</v>
      </c>
      <c r="H96" s="31">
        <v>100.54115416321807</v>
      </c>
      <c r="I96" s="31">
        <v>111.55223085697348</v>
      </c>
      <c r="J96" s="31">
        <v>107.5814995481831</v>
      </c>
      <c r="K96" s="31">
        <v>109.58118206818511</v>
      </c>
      <c r="L96" s="170">
        <v>8.176959691872165</v>
      </c>
    </row>
    <row r="97" spans="1:13" x14ac:dyDescent="0.2">
      <c r="A97" s="27"/>
      <c r="B97" s="36" t="s">
        <v>135</v>
      </c>
      <c r="C97" s="31">
        <v>103.72819590785376</v>
      </c>
      <c r="D97" s="31">
        <v>115.22291307326492</v>
      </c>
      <c r="E97" s="31">
        <v>111.3293150593552</v>
      </c>
      <c r="F97" s="31">
        <v>113.32894894222639</v>
      </c>
      <c r="G97" s="170">
        <v>6.7347267915178683</v>
      </c>
      <c r="H97" s="31">
        <v>100.52904136287349</v>
      </c>
      <c r="I97" s="31">
        <v>111.66924183838044</v>
      </c>
      <c r="J97" s="31">
        <v>107.89572903055671</v>
      </c>
      <c r="K97" s="31">
        <v>109.83369079266373</v>
      </c>
      <c r="L97" s="170">
        <v>8.1855367868448141</v>
      </c>
    </row>
    <row r="98" spans="1:13" x14ac:dyDescent="0.2">
      <c r="A98" s="27"/>
      <c r="B98" s="257" t="s">
        <v>136</v>
      </c>
      <c r="C98" s="31">
        <v>103.77632651279367</v>
      </c>
      <c r="D98" s="31">
        <v>115.42292274502738</v>
      </c>
      <c r="E98" s="31">
        <v>111.72506520953931</v>
      </c>
      <c r="F98" s="31">
        <v>113.65522194913417</v>
      </c>
      <c r="G98" s="170">
        <v>6.7464172657391268</v>
      </c>
      <c r="H98" s="31">
        <v>100.512384445112</v>
      </c>
      <c r="I98" s="31">
        <v>111.79267540652846</v>
      </c>
      <c r="J98" s="31">
        <v>108.21112178327111</v>
      </c>
      <c r="K98" s="31">
        <v>110.08057180880817</v>
      </c>
      <c r="L98" s="170">
        <v>8.1945846678563949</v>
      </c>
    </row>
    <row r="99" spans="1:13" x14ac:dyDescent="0.2">
      <c r="A99" s="27"/>
      <c r="B99" s="32"/>
      <c r="C99" s="519" t="s">
        <v>218</v>
      </c>
      <c r="D99" s="519"/>
      <c r="E99" s="519"/>
      <c r="F99" s="519"/>
      <c r="G99" s="168"/>
      <c r="H99" s="520" t="s">
        <v>218</v>
      </c>
      <c r="I99" s="519"/>
      <c r="J99" s="519"/>
      <c r="K99" s="519"/>
      <c r="L99" s="171"/>
      <c r="M99" s="62"/>
    </row>
    <row r="100" spans="1:13" x14ac:dyDescent="0.2">
      <c r="A100" s="27"/>
      <c r="B100" s="30">
        <v>2008</v>
      </c>
      <c r="C100" s="31">
        <v>100</v>
      </c>
      <c r="D100" s="31">
        <v>100.00000000000001</v>
      </c>
      <c r="E100" s="31">
        <v>99.999999999999986</v>
      </c>
      <c r="F100" s="31">
        <v>100</v>
      </c>
      <c r="G100" s="170">
        <v>23.408396869457004</v>
      </c>
      <c r="H100" s="31">
        <v>100</v>
      </c>
      <c r="I100" s="31">
        <v>100</v>
      </c>
      <c r="J100" s="31">
        <v>100</v>
      </c>
      <c r="K100" s="31">
        <v>100.00000000000001</v>
      </c>
      <c r="L100" s="170">
        <v>29.341943195170373</v>
      </c>
    </row>
    <row r="101" spans="1:13" x14ac:dyDescent="0.2">
      <c r="A101" s="27"/>
      <c r="B101" s="9">
        <v>2009</v>
      </c>
      <c r="C101" s="31">
        <v>97.690817265658865</v>
      </c>
      <c r="D101" s="31">
        <v>100.8748436598505</v>
      </c>
      <c r="E101" s="31">
        <v>96.23530379792669</v>
      </c>
      <c r="F101" s="31">
        <v>94.719884454239889</v>
      </c>
      <c r="G101" s="170">
        <v>23.613183745342088</v>
      </c>
      <c r="H101" s="31">
        <v>97.599044287470051</v>
      </c>
      <c r="I101" s="31">
        <v>100.78007953476572</v>
      </c>
      <c r="J101" s="31">
        <v>96.144898162231939</v>
      </c>
      <c r="K101" s="31">
        <v>94.630902437983167</v>
      </c>
      <c r="L101" s="170">
        <v>29.570833689138482</v>
      </c>
    </row>
    <row r="102" spans="1:13" x14ac:dyDescent="0.2">
      <c r="A102" s="27"/>
      <c r="B102" s="9">
        <v>2010</v>
      </c>
      <c r="C102" s="31">
        <v>97.153955748138188</v>
      </c>
      <c r="D102" s="31">
        <v>101.05928256090502</v>
      </c>
      <c r="E102" s="31">
        <v>98.059106349140507</v>
      </c>
      <c r="F102" s="31">
        <v>96.089828834546083</v>
      </c>
      <c r="G102" s="170">
        <v>23.6563579352826</v>
      </c>
      <c r="H102" s="31">
        <v>96.979497220353565</v>
      </c>
      <c r="I102" s="31">
        <v>100.8778112711487</v>
      </c>
      <c r="J102" s="31">
        <v>97.883022450159615</v>
      </c>
      <c r="K102" s="31">
        <v>95.917281150363166</v>
      </c>
      <c r="L102" s="170">
        <v>29.599510079711624</v>
      </c>
    </row>
    <row r="103" spans="1:13" x14ac:dyDescent="0.2">
      <c r="A103" s="27"/>
      <c r="B103" s="9">
        <v>2011</v>
      </c>
      <c r="C103" s="31">
        <v>96.882124281666407</v>
      </c>
      <c r="D103" s="31">
        <v>97.842659170551968</v>
      </c>
      <c r="E103" s="31">
        <v>96.668023905091246</v>
      </c>
      <c r="F103" s="31">
        <v>96.135244049610804</v>
      </c>
      <c r="G103" s="170">
        <v>22.903397966272973</v>
      </c>
      <c r="H103" s="31">
        <v>96.642956215568503</v>
      </c>
      <c r="I103" s="31">
        <v>97.601119879901589</v>
      </c>
      <c r="J103" s="31">
        <v>96.429384377910054</v>
      </c>
      <c r="K103" s="31">
        <v>95.897919769474797</v>
      </c>
      <c r="L103" s="170">
        <v>28.63806515301086</v>
      </c>
    </row>
    <row r="104" spans="1:13" x14ac:dyDescent="0.2">
      <c r="A104" s="27"/>
      <c r="B104" s="9">
        <v>2012</v>
      </c>
      <c r="C104" s="31">
        <v>97.345834185394878</v>
      </c>
      <c r="D104" s="31">
        <v>99.558625182503491</v>
      </c>
      <c r="E104" s="31">
        <v>97.907449710452866</v>
      </c>
      <c r="F104" s="31">
        <v>96.943172458512393</v>
      </c>
      <c r="G104" s="170">
        <v>23.305078100495578</v>
      </c>
      <c r="H104" s="31">
        <v>97.092181620797746</v>
      </c>
      <c r="I104" s="31">
        <v>99.299206781946026</v>
      </c>
      <c r="J104" s="31">
        <v>97.652333752794902</v>
      </c>
      <c r="K104" s="31">
        <v>96.690569103473564</v>
      </c>
      <c r="L104" s="170">
        <v>29.136316847213372</v>
      </c>
    </row>
    <row r="105" spans="1:13" x14ac:dyDescent="0.2">
      <c r="A105" s="27"/>
      <c r="B105" s="9">
        <v>2013</v>
      </c>
      <c r="C105" s="31">
        <v>97.898581606691408</v>
      </c>
      <c r="D105" s="31">
        <v>100.67303268192957</v>
      </c>
      <c r="E105" s="31">
        <v>99.38062667697632</v>
      </c>
      <c r="F105" s="31">
        <v>97.937522726840797</v>
      </c>
      <c r="G105" s="170">
        <v>23.565943030704229</v>
      </c>
      <c r="H105" s="31">
        <v>97.617332523289292</v>
      </c>
      <c r="I105" s="31">
        <v>100.38381298435669</v>
      </c>
      <c r="J105" s="31">
        <v>99.095119883087108</v>
      </c>
      <c r="K105" s="31">
        <v>97.656161770986941</v>
      </c>
      <c r="L105" s="170">
        <v>29.454561383016003</v>
      </c>
    </row>
    <row r="106" spans="1:13" x14ac:dyDescent="0.2">
      <c r="A106" s="27"/>
      <c r="B106" s="30">
        <v>2014</v>
      </c>
      <c r="C106" s="31">
        <v>99.508474416092184</v>
      </c>
      <c r="D106" s="31">
        <v>102.28292248687974</v>
      </c>
      <c r="E106" s="31">
        <v>101.38115962002736</v>
      </c>
      <c r="F106" s="31">
        <v>100.28973269876596</v>
      </c>
      <c r="G106" s="170">
        <v>23.942792425407895</v>
      </c>
      <c r="H106" s="31">
        <v>99.201391881351228</v>
      </c>
      <c r="I106" s="31">
        <v>101.96727802260382</v>
      </c>
      <c r="J106" s="31">
        <v>101.06829799036439</v>
      </c>
      <c r="K106" s="31">
        <v>99.980239205811273</v>
      </c>
      <c r="L106" s="170">
        <v>29.919180795053858</v>
      </c>
    </row>
    <row r="107" spans="1:13" x14ac:dyDescent="0.2">
      <c r="A107" s="27"/>
      <c r="B107" s="30">
        <v>2015</v>
      </c>
      <c r="C107" s="31">
        <v>100.46879630469952</v>
      </c>
      <c r="D107" s="31">
        <v>107.65990598197737</v>
      </c>
      <c r="E107" s="31">
        <v>103.62037506330027</v>
      </c>
      <c r="F107" s="31">
        <v>101.68443769290228</v>
      </c>
      <c r="G107" s="170">
        <v>25.201458061545544</v>
      </c>
      <c r="H107" s="31">
        <v>100.14428573559937</v>
      </c>
      <c r="I107" s="31">
        <v>107.31216838936679</v>
      </c>
      <c r="J107" s="31">
        <v>103.28568500908499</v>
      </c>
      <c r="K107" s="31">
        <v>101.35600064619699</v>
      </c>
      <c r="L107" s="170">
        <v>31.487475490313582</v>
      </c>
    </row>
    <row r="108" spans="1:13" x14ac:dyDescent="0.2">
      <c r="A108" s="27"/>
      <c r="B108" s="30">
        <v>2016</v>
      </c>
      <c r="C108" s="31">
        <v>101.20348884874521</v>
      </c>
      <c r="D108" s="31">
        <v>107.64316004127157</v>
      </c>
      <c r="E108" s="31">
        <v>106.52540892983212</v>
      </c>
      <c r="F108" s="31">
        <v>103.15943675467565</v>
      </c>
      <c r="G108" s="170">
        <v>25.197538105285609</v>
      </c>
      <c r="H108" s="31">
        <v>100.87723308261657</v>
      </c>
      <c r="I108" s="31">
        <v>107.29614432029915</v>
      </c>
      <c r="J108" s="31">
        <v>106.18199657025909</v>
      </c>
      <c r="K108" s="31">
        <v>102.82687548179209</v>
      </c>
      <c r="L108" s="170">
        <v>31.482773717070199</v>
      </c>
    </row>
    <row r="109" spans="1:13" x14ac:dyDescent="0.2">
      <c r="A109" s="27"/>
      <c r="B109" s="30">
        <v>2017</v>
      </c>
      <c r="C109" s="31">
        <v>101.65300198714617</v>
      </c>
      <c r="D109" s="31">
        <v>108.05917546600425</v>
      </c>
      <c r="E109" s="31">
        <v>108.13242514336714</v>
      </c>
      <c r="F109" s="31">
        <v>105.6952781145754</v>
      </c>
      <c r="G109" s="170">
        <v>25.29492064694519</v>
      </c>
      <c r="H109" s="31">
        <v>101.32238195309857</v>
      </c>
      <c r="I109" s="31">
        <v>107.70771975320358</v>
      </c>
      <c r="J109" s="31">
        <v>107.78073119057007</v>
      </c>
      <c r="K109" s="31">
        <v>105.35151083012938</v>
      </c>
      <c r="L109" s="170">
        <v>31.603537946798291</v>
      </c>
    </row>
    <row r="110" spans="1:13" x14ac:dyDescent="0.2">
      <c r="A110" s="27"/>
      <c r="B110" s="30">
        <v>2018</v>
      </c>
      <c r="C110" s="31">
        <v>102.34357017061866</v>
      </c>
      <c r="D110" s="31">
        <v>109.62904810847805</v>
      </c>
      <c r="E110" s="31">
        <v>109.81986887827507</v>
      </c>
      <c r="F110" s="31">
        <v>106.80419729867209</v>
      </c>
      <c r="G110" s="170">
        <v>25.662402665440485</v>
      </c>
      <c r="H110" s="31">
        <v>101.9795386131985</v>
      </c>
      <c r="I110" s="31">
        <v>109.23910242791514</v>
      </c>
      <c r="J110" s="31">
        <v>109.42924445666473</v>
      </c>
      <c r="K110" s="31">
        <v>106.42429948763399</v>
      </c>
      <c r="L110" s="170">
        <v>32.052875381312845</v>
      </c>
    </row>
    <row r="111" spans="1:13" x14ac:dyDescent="0.2">
      <c r="A111" s="27"/>
      <c r="B111" s="30">
        <v>2019</v>
      </c>
      <c r="C111" s="31">
        <v>103.19203254949223</v>
      </c>
      <c r="D111" s="31">
        <v>111.75275636776936</v>
      </c>
      <c r="E111" s="31">
        <v>110.566687985893</v>
      </c>
      <c r="F111" s="31">
        <v>107.66390382674396</v>
      </c>
      <c r="G111" s="170">
        <v>26.159528723124836</v>
      </c>
      <c r="H111" s="31">
        <v>102.72058726343965</v>
      </c>
      <c r="I111" s="31">
        <v>111.24220037917887</v>
      </c>
      <c r="J111" s="31">
        <v>110.06155069420919</v>
      </c>
      <c r="K111" s="31">
        <v>107.17202825570322</v>
      </c>
      <c r="L111" s="170">
        <v>32.640623244316266</v>
      </c>
    </row>
    <row r="112" spans="1:13" x14ac:dyDescent="0.2">
      <c r="A112" s="27"/>
      <c r="B112" s="30">
        <v>2020</v>
      </c>
      <c r="C112" s="31">
        <v>101.82111528718123</v>
      </c>
      <c r="D112" s="31">
        <v>110.8953278990833</v>
      </c>
      <c r="E112" s="31">
        <v>96.083511297993411</v>
      </c>
      <c r="F112" s="31">
        <v>96.628404332375723</v>
      </c>
      <c r="G112" s="170">
        <v>25.958818464303096</v>
      </c>
      <c r="H112" s="31">
        <v>101.21072374070658</v>
      </c>
      <c r="I112" s="31">
        <v>110.2305387686341</v>
      </c>
      <c r="J112" s="31">
        <v>95.507515220102476</v>
      </c>
      <c r="K112" s="31">
        <v>96.049141760094301</v>
      </c>
      <c r="L112" s="170">
        <v>32.343782069222875</v>
      </c>
    </row>
    <row r="113" spans="1:13" x14ac:dyDescent="0.2">
      <c r="A113" s="27"/>
      <c r="B113" s="30">
        <v>2021</v>
      </c>
      <c r="C113" s="31">
        <v>101.34045449168624</v>
      </c>
      <c r="D113" s="31">
        <v>112.2564394865056</v>
      </c>
      <c r="E113" s="31">
        <v>102.5792476368034</v>
      </c>
      <c r="F113" s="31">
        <v>104.40038434734528</v>
      </c>
      <c r="G113" s="170">
        <v>26.277432866523071</v>
      </c>
      <c r="H113" s="31">
        <v>100.61195240483292</v>
      </c>
      <c r="I113" s="31">
        <v>111.44946609331491</v>
      </c>
      <c r="J113" s="31">
        <v>101.84184028703288</v>
      </c>
      <c r="K113" s="31">
        <v>103.64988546467481</v>
      </c>
      <c r="L113" s="170">
        <v>32.701439032421128</v>
      </c>
    </row>
    <row r="114" spans="1:13" x14ac:dyDescent="0.2">
      <c r="A114" s="27"/>
      <c r="B114" s="30">
        <v>2022</v>
      </c>
      <c r="C114" s="31">
        <v>101.56990197999133</v>
      </c>
      <c r="D114" s="31">
        <v>108.76473520706922</v>
      </c>
      <c r="E114" s="31">
        <v>109.29915255241843</v>
      </c>
      <c r="F114" s="31">
        <v>108.68236253437973</v>
      </c>
      <c r="G114" s="170">
        <v>25.460080871284791</v>
      </c>
      <c r="H114" s="31">
        <v>100.92047116966303</v>
      </c>
      <c r="I114" s="31">
        <v>108.06930113906566</v>
      </c>
      <c r="J114" s="31">
        <v>108.60030145749172</v>
      </c>
      <c r="K114" s="31">
        <v>107.98745515145245</v>
      </c>
      <c r="L114" s="170">
        <v>31.709632951642252</v>
      </c>
    </row>
    <row r="115" spans="1:13" x14ac:dyDescent="0.2">
      <c r="A115" s="27"/>
      <c r="B115" s="30">
        <v>2023</v>
      </c>
      <c r="C115" s="31">
        <v>101.50968537626788</v>
      </c>
      <c r="D115" s="31">
        <v>108.34611730462484</v>
      </c>
      <c r="E115" s="31">
        <v>107.51976207410299</v>
      </c>
      <c r="F115" s="31">
        <v>107.62713668873171</v>
      </c>
      <c r="G115" s="170">
        <v>25.362089131314015</v>
      </c>
      <c r="H115" s="31">
        <v>100.94341934687866</v>
      </c>
      <c r="I115" s="31">
        <v>107.74171462700437</v>
      </c>
      <c r="J115" s="31">
        <v>106.91996917232329</v>
      </c>
      <c r="K115" s="31">
        <v>107.02674480374705</v>
      </c>
      <c r="L115" s="170">
        <v>31.613512703358193</v>
      </c>
    </row>
    <row r="116" spans="1:13" x14ac:dyDescent="0.2">
      <c r="A116" s="27"/>
      <c r="B116" s="30">
        <v>2024</v>
      </c>
      <c r="C116" s="31">
        <v>101.33919017067082</v>
      </c>
      <c r="D116" s="31">
        <v>111.70160246064964</v>
      </c>
      <c r="E116" s="31">
        <v>106.29548101135904</v>
      </c>
      <c r="F116" s="31">
        <v>107.76088832577695</v>
      </c>
      <c r="G116" s="170">
        <v>26.147554413532017</v>
      </c>
      <c r="H116" s="31">
        <v>100.56467169420637</v>
      </c>
      <c r="I116" s="31">
        <v>110.84788580068074</v>
      </c>
      <c r="J116" s="31">
        <v>105.48308243318489</v>
      </c>
      <c r="K116" s="31">
        <v>106.93728988466081</v>
      </c>
      <c r="L116" s="170">
        <v>32.524923684683067</v>
      </c>
    </row>
    <row r="117" spans="1:13" x14ac:dyDescent="0.2">
      <c r="A117" s="27"/>
      <c r="B117" s="30">
        <v>2025</v>
      </c>
      <c r="C117" s="31">
        <v>102.59716171672704</v>
      </c>
      <c r="D117" s="31">
        <v>112.47640239703958</v>
      </c>
      <c r="E117" s="31">
        <v>106.91495518564768</v>
      </c>
      <c r="F117" s="31">
        <v>108.85451994530962</v>
      </c>
      <c r="G117" s="170">
        <v>26.328922657586478</v>
      </c>
      <c r="H117" s="31">
        <v>101.14811348555568</v>
      </c>
      <c r="I117" s="31">
        <v>110.88782305220406</v>
      </c>
      <c r="J117" s="31">
        <v>105.40492387381394</v>
      </c>
      <c r="K117" s="31">
        <v>107.31709486509865</v>
      </c>
      <c r="L117" s="170">
        <v>32.536642050338749</v>
      </c>
    </row>
    <row r="118" spans="1:13" x14ac:dyDescent="0.2">
      <c r="A118" s="27"/>
      <c r="B118" s="30">
        <v>2026</v>
      </c>
      <c r="C118" s="31">
        <v>102.46118938463073</v>
      </c>
      <c r="D118" s="31">
        <v>112.82557024921852</v>
      </c>
      <c r="E118" s="31">
        <v>107.46971161917014</v>
      </c>
      <c r="F118" s="31">
        <v>109.69716662561426</v>
      </c>
      <c r="G118" s="170">
        <v>26.410657254165081</v>
      </c>
      <c r="H118" s="31">
        <v>100.65066056952845</v>
      </c>
      <c r="I118" s="31">
        <v>110.83189881866616</v>
      </c>
      <c r="J118" s="31">
        <v>105.57068028051555</v>
      </c>
      <c r="K118" s="31">
        <v>107.75877529614039</v>
      </c>
      <c r="L118" s="170">
        <v>32.520232793501727</v>
      </c>
    </row>
    <row r="119" spans="1:13" x14ac:dyDescent="0.2">
      <c r="A119" s="27"/>
      <c r="B119" s="30">
        <v>2027</v>
      </c>
      <c r="C119" s="31">
        <v>102.85440225464792</v>
      </c>
      <c r="D119" s="31">
        <v>113.28836867954246</v>
      </c>
      <c r="E119" s="31">
        <v>108.74770305901123</v>
      </c>
      <c r="F119" s="31">
        <v>111.11200323959758</v>
      </c>
      <c r="G119" s="170">
        <v>26.518990947440926</v>
      </c>
      <c r="H119" s="31">
        <v>100.70485115023229</v>
      </c>
      <c r="I119" s="31">
        <v>110.92075842004527</v>
      </c>
      <c r="J119" s="31">
        <v>106.47498803574543</v>
      </c>
      <c r="K119" s="31">
        <v>108.78987677692866</v>
      </c>
      <c r="L119" s="170">
        <v>32.546305927261841</v>
      </c>
    </row>
    <row r="120" spans="1:13" x14ac:dyDescent="0.2">
      <c r="A120" s="27"/>
      <c r="B120" s="30">
        <v>2028</v>
      </c>
      <c r="C120" s="31">
        <v>103.44281061658241</v>
      </c>
      <c r="D120" s="31">
        <v>113.77864015469487</v>
      </c>
      <c r="E120" s="31">
        <v>110.35552466327078</v>
      </c>
      <c r="F120" s="31">
        <v>112.50657228872068</v>
      </c>
      <c r="G120" s="170">
        <v>26.633755640082345</v>
      </c>
      <c r="H120" s="31">
        <v>100.95320602567287</v>
      </c>
      <c r="I120" s="31">
        <v>111.0402785113081</v>
      </c>
      <c r="J120" s="31">
        <v>107.69954867812226</v>
      </c>
      <c r="K120" s="31">
        <v>109.79882607409304</v>
      </c>
      <c r="L120" s="170">
        <v>32.581375444547</v>
      </c>
    </row>
    <row r="121" spans="1:13" x14ac:dyDescent="0.2">
      <c r="A121" s="27"/>
      <c r="B121" s="30">
        <v>2029</v>
      </c>
      <c r="C121" s="31">
        <v>103.85270483727102</v>
      </c>
      <c r="D121" s="31">
        <v>114.21568480713626</v>
      </c>
      <c r="E121" s="31">
        <v>112.05157196425937</v>
      </c>
      <c r="F121" s="31">
        <v>113.84882534685993</v>
      </c>
      <c r="G121" s="170">
        <v>26.736060786822563</v>
      </c>
      <c r="H121" s="31">
        <v>101.05910776071605</v>
      </c>
      <c r="I121" s="31">
        <v>111.14332762901653</v>
      </c>
      <c r="J121" s="31">
        <v>109.03742857383702</v>
      </c>
      <c r="K121" s="31">
        <v>110.78633654450701</v>
      </c>
      <c r="L121" s="170">
        <v>32.611612058128124</v>
      </c>
    </row>
    <row r="122" spans="1:13" x14ac:dyDescent="0.2">
      <c r="A122" s="27"/>
      <c r="B122" s="30">
        <v>2030</v>
      </c>
      <c r="C122" s="31">
        <v>104.13625552291849</v>
      </c>
      <c r="D122" s="31">
        <v>114.80368952033321</v>
      </c>
      <c r="E122" s="31">
        <v>113.6806589292556</v>
      </c>
      <c r="F122" s="31">
        <v>115.15805337886367</v>
      </c>
      <c r="G122" s="170">
        <v>26.873703263698815</v>
      </c>
      <c r="H122" s="31">
        <v>101.07063616134346</v>
      </c>
      <c r="I122" s="31">
        <v>111.42403647244419</v>
      </c>
      <c r="J122" s="31">
        <v>110.33406626275212</v>
      </c>
      <c r="K122" s="31">
        <v>111.76796837622175</v>
      </c>
      <c r="L122" s="170">
        <v>32.693977487510494</v>
      </c>
    </row>
    <row r="123" spans="1:13" x14ac:dyDescent="0.2">
      <c r="A123" s="27"/>
      <c r="B123" s="32"/>
      <c r="C123" s="519" t="s">
        <v>219</v>
      </c>
      <c r="D123" s="519"/>
      <c r="E123" s="519"/>
      <c r="F123" s="519"/>
      <c r="G123" s="168"/>
      <c r="H123" s="520" t="s">
        <v>219</v>
      </c>
      <c r="I123" s="519"/>
      <c r="J123" s="519"/>
      <c r="K123" s="519"/>
      <c r="L123" s="171"/>
      <c r="M123" s="62"/>
    </row>
    <row r="124" spans="1:13" x14ac:dyDescent="0.2">
      <c r="A124" s="27"/>
      <c r="B124" s="30" t="s">
        <v>137</v>
      </c>
      <c r="C124" s="31">
        <v>100</v>
      </c>
      <c r="D124" s="31">
        <v>100</v>
      </c>
      <c r="E124" s="31">
        <v>100</v>
      </c>
      <c r="F124" s="31">
        <v>100</v>
      </c>
      <c r="G124" s="170">
        <v>23.372276668683202</v>
      </c>
      <c r="H124" s="31">
        <v>100</v>
      </c>
      <c r="I124" s="31">
        <v>99.999999999999986</v>
      </c>
      <c r="J124" s="31">
        <v>100</v>
      </c>
      <c r="K124" s="31">
        <v>100</v>
      </c>
      <c r="L124" s="170">
        <v>29.288286011745324</v>
      </c>
    </row>
    <row r="125" spans="1:13" x14ac:dyDescent="0.2">
      <c r="A125" s="27"/>
      <c r="B125" s="30" t="s">
        <v>138</v>
      </c>
      <c r="C125" s="31">
        <v>97.646336557471017</v>
      </c>
      <c r="D125" s="31">
        <v>101.58240358534411</v>
      </c>
      <c r="E125" s="31">
        <v>97.823013339055677</v>
      </c>
      <c r="F125" s="31">
        <v>96.464270014127962</v>
      </c>
      <c r="G125" s="170">
        <v>23.742120412664988</v>
      </c>
      <c r="H125" s="31">
        <v>97.562217854387953</v>
      </c>
      <c r="I125" s="31">
        <v>101.4948941062698</v>
      </c>
      <c r="J125" s="31">
        <v>97.738742435467699</v>
      </c>
      <c r="K125" s="31">
        <v>96.38116961759988</v>
      </c>
      <c r="L125" s="170">
        <v>29.726114873162345</v>
      </c>
    </row>
    <row r="126" spans="1:13" x14ac:dyDescent="0.2">
      <c r="A126" s="27"/>
      <c r="B126" s="30" t="s">
        <v>139</v>
      </c>
      <c r="C126" s="31">
        <v>97.749046025656483</v>
      </c>
      <c r="D126" s="31">
        <v>100.10332858790491</v>
      </c>
      <c r="E126" s="31">
        <v>99.852334371312267</v>
      </c>
      <c r="F126" s="31">
        <v>98.072685585362535</v>
      </c>
      <c r="G126" s="170">
        <v>23.396426912126181</v>
      </c>
      <c r="H126" s="31">
        <v>97.58243116084158</v>
      </c>
      <c r="I126" s="31">
        <v>99.932700809544642</v>
      </c>
      <c r="J126" s="31">
        <v>99.682134416743295</v>
      </c>
      <c r="K126" s="31">
        <v>97.905519071568136</v>
      </c>
      <c r="L126" s="170">
        <v>29.268575232361169</v>
      </c>
    </row>
    <row r="127" spans="1:13" x14ac:dyDescent="0.2">
      <c r="A127" s="27"/>
      <c r="B127" s="30" t="s">
        <v>140</v>
      </c>
      <c r="C127" s="31">
        <v>97.171986198352343</v>
      </c>
      <c r="D127" s="31">
        <v>98.518021402614451</v>
      </c>
      <c r="E127" s="31">
        <v>98.043925330164726</v>
      </c>
      <c r="F127" s="31">
        <v>97.957043056278366</v>
      </c>
      <c r="G127" s="170">
        <v>23.025904530731584</v>
      </c>
      <c r="H127" s="31">
        <v>96.952145044277941</v>
      </c>
      <c r="I127" s="31">
        <v>98.295134988848389</v>
      </c>
      <c r="J127" s="31">
        <v>97.822111507705955</v>
      </c>
      <c r="K127" s="31">
        <v>97.735425795607682</v>
      </c>
      <c r="L127" s="170">
        <v>28.788960271165063</v>
      </c>
    </row>
    <row r="128" spans="1:13" x14ac:dyDescent="0.2">
      <c r="A128" s="27"/>
      <c r="B128" s="30" t="s">
        <v>141</v>
      </c>
      <c r="C128" s="31">
        <v>97.962895091695188</v>
      </c>
      <c r="D128" s="31">
        <v>99.499074504868588</v>
      </c>
      <c r="E128" s="31">
        <v>100.06952984222326</v>
      </c>
      <c r="F128" s="31">
        <v>98.777106752555639</v>
      </c>
      <c r="G128" s="170">
        <v>23.255198976057116</v>
      </c>
      <c r="H128" s="31">
        <v>97.73059344222591</v>
      </c>
      <c r="I128" s="31">
        <v>99.263130078088281</v>
      </c>
      <c r="J128" s="31">
        <v>99.832232681678903</v>
      </c>
      <c r="K128" s="31">
        <v>98.542874344387769</v>
      </c>
      <c r="L128" s="170">
        <v>29.072469441481292</v>
      </c>
    </row>
    <row r="129" spans="1:12" x14ac:dyDescent="0.2">
      <c r="A129" s="27"/>
      <c r="B129" s="30" t="s">
        <v>142</v>
      </c>
      <c r="C129" s="31">
        <v>98.742494191825315</v>
      </c>
      <c r="D129" s="31">
        <v>101.76004130470845</v>
      </c>
      <c r="E129" s="31">
        <v>101.35743785499109</v>
      </c>
      <c r="F129" s="31">
        <v>100.22155850548432</v>
      </c>
      <c r="G129" s="170">
        <v>23.783638391902766</v>
      </c>
      <c r="H129" s="31">
        <v>98.4819419871733</v>
      </c>
      <c r="I129" s="31">
        <v>101.49152668671718</v>
      </c>
      <c r="J129" s="31">
        <v>101.08998558829329</v>
      </c>
      <c r="K129" s="31">
        <v>99.957103488057513</v>
      </c>
      <c r="L129" s="170">
        <v>29.725128613692561</v>
      </c>
    </row>
    <row r="130" spans="1:12" x14ac:dyDescent="0.2">
      <c r="A130" s="27"/>
      <c r="B130" s="30" t="s">
        <v>143</v>
      </c>
      <c r="C130" s="31">
        <v>100.28142216725489</v>
      </c>
      <c r="D130" s="31">
        <v>103.21772192954643</v>
      </c>
      <c r="E130" s="31">
        <v>103.78444311807651</v>
      </c>
      <c r="F130" s="31">
        <v>102.58233854710626</v>
      </c>
      <c r="G130" s="170">
        <v>24.124331540485688</v>
      </c>
      <c r="H130" s="31">
        <v>99.99425529577438</v>
      </c>
      <c r="I130" s="31">
        <v>102.92214664105067</v>
      </c>
      <c r="J130" s="31">
        <v>103.48724496118504</v>
      </c>
      <c r="K130" s="31">
        <v>102.28858274874321</v>
      </c>
      <c r="L130" s="170">
        <v>30.144132677658856</v>
      </c>
    </row>
    <row r="131" spans="1:12" x14ac:dyDescent="0.2">
      <c r="A131" s="27"/>
      <c r="B131" s="30" t="s">
        <v>144</v>
      </c>
      <c r="C131" s="31">
        <v>101.06372711251764</v>
      </c>
      <c r="D131" s="31">
        <v>108.61598363226715</v>
      </c>
      <c r="E131" s="31">
        <v>105.98630497663213</v>
      </c>
      <c r="F131" s="31">
        <v>103.79943364867121</v>
      </c>
      <c r="G131" s="170">
        <v>25.386028200945137</v>
      </c>
      <c r="H131" s="31">
        <v>100.76804344763269</v>
      </c>
      <c r="I131" s="31">
        <v>108.29820421701051</v>
      </c>
      <c r="J131" s="31">
        <v>105.67621925172895</v>
      </c>
      <c r="K131" s="31">
        <v>103.49574608606976</v>
      </c>
      <c r="L131" s="170">
        <v>31.718687796662074</v>
      </c>
    </row>
    <row r="132" spans="1:12" x14ac:dyDescent="0.2">
      <c r="A132" s="27"/>
      <c r="B132" s="30" t="s">
        <v>145</v>
      </c>
      <c r="C132" s="31">
        <v>101.81119545861885</v>
      </c>
      <c r="D132" s="31">
        <v>107.25933867419189</v>
      </c>
      <c r="E132" s="31">
        <v>108.79009724072642</v>
      </c>
      <c r="F132" s="31">
        <v>105.56032807903323</v>
      </c>
      <c r="G132" s="170">
        <v>25.068949387932051</v>
      </c>
      <c r="H132" s="31">
        <v>101.51025775986984</v>
      </c>
      <c r="I132" s="31">
        <v>106.9422971307295</v>
      </c>
      <c r="J132" s="31">
        <v>108.46853101843794</v>
      </c>
      <c r="K132" s="31">
        <v>105.24830854062985</v>
      </c>
      <c r="L132" s="170">
        <v>31.321565851178569</v>
      </c>
    </row>
    <row r="133" spans="1:12" ht="15" customHeight="1" x14ac:dyDescent="0.2">
      <c r="A133" s="27"/>
      <c r="B133" s="30" t="s">
        <v>146</v>
      </c>
      <c r="C133" s="31">
        <v>102.29707093266687</v>
      </c>
      <c r="D133" s="31">
        <v>109.14979035853993</v>
      </c>
      <c r="E133" s="31">
        <v>110.29830657038818</v>
      </c>
      <c r="F133" s="31">
        <v>108.07601125966222</v>
      </c>
      <c r="G133" s="170">
        <v>25.510790985885656</v>
      </c>
      <c r="H133" s="31">
        <v>101.98964285704129</v>
      </c>
      <c r="I133" s="31">
        <v>108.82176816104271</v>
      </c>
      <c r="J133" s="31">
        <v>109.96683279675476</v>
      </c>
      <c r="K133" s="31">
        <v>107.75121603473622</v>
      </c>
      <c r="L133" s="170">
        <v>31.872030702044597</v>
      </c>
    </row>
    <row r="134" spans="1:12" ht="13.5" customHeight="1" x14ac:dyDescent="0.2">
      <c r="A134" s="27"/>
      <c r="B134" s="30" t="s">
        <v>147</v>
      </c>
      <c r="C134" s="31">
        <v>102.96573214840861</v>
      </c>
      <c r="D134" s="31">
        <v>109.94840576386248</v>
      </c>
      <c r="E134" s="31">
        <v>111.95508956403022</v>
      </c>
      <c r="F134" s="31">
        <v>108.88778777087941</v>
      </c>
      <c r="G134" s="170">
        <v>25.697445587936368</v>
      </c>
      <c r="H134" s="31">
        <v>102.61196759520917</v>
      </c>
      <c r="I134" s="31">
        <v>109.57065048714597</v>
      </c>
      <c r="J134" s="31">
        <v>111.57043982268782</v>
      </c>
      <c r="K134" s="31">
        <v>108.51367651283371</v>
      </c>
      <c r="L134" s="170">
        <v>32.091365499605132</v>
      </c>
    </row>
    <row r="135" spans="1:12" ht="14.25" customHeight="1" x14ac:dyDescent="0.2">
      <c r="A135" s="27"/>
      <c r="B135" s="30" t="s">
        <v>148</v>
      </c>
      <c r="C135" s="31">
        <v>103.75029511579008</v>
      </c>
      <c r="D135" s="31">
        <v>112.0499125543554</v>
      </c>
      <c r="E135" s="31">
        <v>111.43194399085402</v>
      </c>
      <c r="F135" s="31">
        <v>108.96938485355361</v>
      </c>
      <c r="G135" s="170">
        <v>26.18861556922154</v>
      </c>
      <c r="H135" s="31">
        <v>103.2682839587853</v>
      </c>
      <c r="I135" s="31">
        <v>111.52934239180954</v>
      </c>
      <c r="J135" s="31">
        <v>110.91424483452508</v>
      </c>
      <c r="K135" s="31">
        <v>108.46312644520169</v>
      </c>
      <c r="L135" s="170">
        <v>32.665032786731899</v>
      </c>
    </row>
    <row r="136" spans="1:12" ht="16.5" customHeight="1" x14ac:dyDescent="0.2">
      <c r="A136" s="27"/>
      <c r="B136" s="30" t="s">
        <v>149</v>
      </c>
      <c r="C136" s="31">
        <v>101.68359529342491</v>
      </c>
      <c r="D136" s="31">
        <v>111.62441830572112</v>
      </c>
      <c r="E136" s="31">
        <v>94.108376063957024</v>
      </c>
      <c r="F136" s="31">
        <v>96.66025873845831</v>
      </c>
      <c r="G136" s="170">
        <v>26.089167876221399</v>
      </c>
      <c r="H136" s="31">
        <v>101.06212751205591</v>
      </c>
      <c r="I136" s="31">
        <v>110.94219439938816</v>
      </c>
      <c r="J136" s="31">
        <v>93.533206357261108</v>
      </c>
      <c r="K136" s="31">
        <v>96.069492485835184</v>
      </c>
      <c r="L136" s="170">
        <v>32.493067203399306</v>
      </c>
    </row>
    <row r="137" spans="1:12" ht="14.25" customHeight="1" x14ac:dyDescent="0.2">
      <c r="A137" s="27"/>
      <c r="B137" s="30" t="s">
        <v>150</v>
      </c>
      <c r="C137" s="31">
        <v>101.96070438420978</v>
      </c>
      <c r="D137" s="31">
        <v>111.77294730212814</v>
      </c>
      <c r="E137" s="31">
        <v>108.0002380924338</v>
      </c>
      <c r="F137" s="31">
        <v>108.88058033010934</v>
      </c>
      <c r="G137" s="170">
        <v>26.123882484194869</v>
      </c>
      <c r="H137" s="31">
        <v>101.26335197330383</v>
      </c>
      <c r="I137" s="31">
        <v>111.00848480899464</v>
      </c>
      <c r="J137" s="31">
        <v>107.26157875433852</v>
      </c>
      <c r="K137" s="31">
        <v>108.13589995885647</v>
      </c>
      <c r="L137" s="170">
        <v>32.512482528163211</v>
      </c>
    </row>
    <row r="138" spans="1:12" ht="15" customHeight="1" x14ac:dyDescent="0.2">
      <c r="B138" s="9" t="s">
        <v>151</v>
      </c>
      <c r="C138" s="31">
        <v>102.13014651684381</v>
      </c>
      <c r="D138" s="31">
        <v>108.25017179148959</v>
      </c>
      <c r="E138" s="31">
        <v>111.26821338040193</v>
      </c>
      <c r="F138" s="31">
        <v>110.54952276850213</v>
      </c>
      <c r="G138" s="170">
        <v>25.300529645431808</v>
      </c>
      <c r="H138" s="31">
        <v>101.53734780703391</v>
      </c>
      <c r="I138" s="31">
        <v>107.62185033731338</v>
      </c>
      <c r="J138" s="31">
        <v>110.6223741685305</v>
      </c>
      <c r="K138" s="31">
        <v>109.90785508562597</v>
      </c>
      <c r="L138" s="170">
        <v>31.520595337924842</v>
      </c>
    </row>
    <row r="139" spans="1:12" ht="15" customHeight="1" x14ac:dyDescent="0.2">
      <c r="B139" s="9" t="s">
        <v>152</v>
      </c>
      <c r="C139" s="31">
        <v>101.68440346662986</v>
      </c>
      <c r="D139" s="31">
        <v>109.13258065971829</v>
      </c>
      <c r="E139" s="31">
        <v>108.65072529544848</v>
      </c>
      <c r="F139" s="31">
        <v>109.31067970011328</v>
      </c>
      <c r="G139" s="170">
        <v>25.506768687463214</v>
      </c>
      <c r="H139" s="31">
        <v>101.13601278940152</v>
      </c>
      <c r="I139" s="31">
        <v>108.54402147290749</v>
      </c>
      <c r="J139" s="31">
        <v>108.06476478631619</v>
      </c>
      <c r="K139" s="31">
        <v>108.72116001346137</v>
      </c>
      <c r="L139" s="170">
        <v>31.790683457635406</v>
      </c>
    </row>
    <row r="140" spans="1:12" ht="15" customHeight="1" x14ac:dyDescent="0.2">
      <c r="B140" s="9" t="s">
        <v>153</v>
      </c>
      <c r="C140" s="31">
        <v>102.15589380136544</v>
      </c>
      <c r="D140" s="31">
        <v>112.49535443109117</v>
      </c>
      <c r="E140" s="31">
        <v>108.15833758971853</v>
      </c>
      <c r="F140" s="31">
        <v>110.02801039737618</v>
      </c>
      <c r="G140" s="170">
        <v>26.292725477050396</v>
      </c>
      <c r="H140" s="31">
        <v>101.2519473549101</v>
      </c>
      <c r="I140" s="31">
        <v>111.49991724096246</v>
      </c>
      <c r="J140" s="31">
        <v>107.20127734306408</v>
      </c>
      <c r="K140" s="31">
        <v>109.05440598447125</v>
      </c>
      <c r="L140" s="170">
        <v>32.656414664392422</v>
      </c>
    </row>
    <row r="141" spans="1:12" ht="15" customHeight="1" x14ac:dyDescent="0.2">
      <c r="B141" s="9" t="s">
        <v>154</v>
      </c>
      <c r="C141" s="31">
        <v>103.15756793370986</v>
      </c>
      <c r="D141" s="31">
        <v>112.62090655572476</v>
      </c>
      <c r="E141" s="31">
        <v>108.74908671884135</v>
      </c>
      <c r="F141" s="31">
        <v>110.91866680791821</v>
      </c>
      <c r="G141" s="170">
        <v>26.322069866983171</v>
      </c>
      <c r="H141" s="31">
        <v>101.61296938182264</v>
      </c>
      <c r="I141" s="31">
        <v>110.93461157356715</v>
      </c>
      <c r="J141" s="31">
        <v>107.12076525654282</v>
      </c>
      <c r="K141" s="31">
        <v>109.25785979627109</v>
      </c>
      <c r="L141" s="170">
        <v>32.490846323685076</v>
      </c>
    </row>
    <row r="142" spans="1:12" ht="15" customHeight="1" x14ac:dyDescent="0.2">
      <c r="B142" s="9" t="s">
        <v>155</v>
      </c>
      <c r="C142" s="31">
        <v>102.92051417665463</v>
      </c>
      <c r="D142" s="31">
        <v>113.13360339215716</v>
      </c>
      <c r="E142" s="31">
        <v>109.48349805103553</v>
      </c>
      <c r="F142" s="31">
        <v>112.0015077737937</v>
      </c>
      <c r="G142" s="170">
        <v>26.441898790065732</v>
      </c>
      <c r="H142" s="31">
        <v>101.04858051885975</v>
      </c>
      <c r="I142" s="31">
        <v>111.07591254488936</v>
      </c>
      <c r="J142" s="31">
        <v>107.49219586396056</v>
      </c>
      <c r="K142" s="31">
        <v>109.9644076504337</v>
      </c>
      <c r="L142" s="170">
        <v>32.532230956303302</v>
      </c>
    </row>
    <row r="143" spans="1:12" ht="15" customHeight="1" x14ac:dyDescent="0.2">
      <c r="B143" s="9" t="s">
        <v>156</v>
      </c>
      <c r="C143" s="31">
        <v>103.50024948348643</v>
      </c>
      <c r="D143" s="31">
        <v>113.58845908563721</v>
      </c>
      <c r="E143" s="31">
        <v>110.9056119417218</v>
      </c>
      <c r="F143" s="31">
        <v>113.44792867273323</v>
      </c>
      <c r="G143" s="170">
        <v>26.548208921189151</v>
      </c>
      <c r="H143" s="31">
        <v>101.2823914611388</v>
      </c>
      <c r="I143" s="31">
        <v>111.15442557860321</v>
      </c>
      <c r="J143" s="31">
        <v>108.52906790056407</v>
      </c>
      <c r="K143" s="31">
        <v>111.01690652562543</v>
      </c>
      <c r="L143" s="170">
        <v>32.555226078173909</v>
      </c>
    </row>
    <row r="144" spans="1:12" ht="15" customHeight="1" x14ac:dyDescent="0.2">
      <c r="B144" s="9" t="s">
        <v>157</v>
      </c>
      <c r="C144" s="31">
        <v>104.02174991300467</v>
      </c>
      <c r="D144" s="31">
        <v>114.06677209940392</v>
      </c>
      <c r="E144" s="31">
        <v>112.58268379376041</v>
      </c>
      <c r="F144" s="31">
        <v>114.86209373103279</v>
      </c>
      <c r="G144" s="170">
        <v>26.660001562109024</v>
      </c>
      <c r="H144" s="31">
        <v>101.47017292128243</v>
      </c>
      <c r="I144" s="31">
        <v>111.26879810403976</v>
      </c>
      <c r="J144" s="31">
        <v>109.8211133926208</v>
      </c>
      <c r="K144" s="31">
        <v>112.04461108119992</v>
      </c>
      <c r="L144" s="170">
        <v>32.588723830542619</v>
      </c>
    </row>
    <row r="145" spans="2:12" ht="15" customHeight="1" x14ac:dyDescent="0.2">
      <c r="B145" s="9" t="s">
        <v>158</v>
      </c>
      <c r="C145" s="31">
        <v>104.40858287601006</v>
      </c>
      <c r="D145" s="31">
        <v>114.51239119687214</v>
      </c>
      <c r="E145" s="31">
        <v>114.29403637216868</v>
      </c>
      <c r="F145" s="31">
        <v>116.20899702889329</v>
      </c>
      <c r="G145" s="170">
        <v>26.764152890457787</v>
      </c>
      <c r="H145" s="31">
        <v>101.5607280154711</v>
      </c>
      <c r="I145" s="31">
        <v>111.38894424568399</v>
      </c>
      <c r="J145" s="31">
        <v>111.17654528046762</v>
      </c>
      <c r="K145" s="31">
        <v>113.03927335378027</v>
      </c>
      <c r="L145" s="170">
        <v>32.62391257613946</v>
      </c>
    </row>
    <row r="146" spans="2:12" ht="15" customHeight="1" thickBot="1" x14ac:dyDescent="0.25">
      <c r="B146" s="9" t="s">
        <v>159</v>
      </c>
      <c r="C146" s="31">
        <v>104.66235535030596</v>
      </c>
      <c r="D146" s="31">
        <v>115.16821204853657</v>
      </c>
      <c r="E146" s="31">
        <v>115.94095822093308</v>
      </c>
      <c r="F146" s="31">
        <v>117.55056584500987</v>
      </c>
      <c r="G146" s="170">
        <v>26.91743315435971</v>
      </c>
      <c r="H146" s="31">
        <v>101.5457417182857</v>
      </c>
      <c r="I146" s="31">
        <v>111.73875722263941</v>
      </c>
      <c r="J146" s="31">
        <v>112.48849272183904</v>
      </c>
      <c r="K146" s="31">
        <v>114.05016978820376</v>
      </c>
      <c r="L146" s="170">
        <v>32.726366801336368</v>
      </c>
    </row>
    <row r="147" spans="2:12" ht="20.25" customHeight="1" x14ac:dyDescent="0.25">
      <c r="B147" s="326" t="s">
        <v>160</v>
      </c>
      <c r="C147" s="328"/>
      <c r="D147" s="329"/>
      <c r="E147" s="328"/>
      <c r="F147" s="329"/>
      <c r="G147" s="327"/>
      <c r="H147" s="329" t="s">
        <v>160</v>
      </c>
      <c r="I147" s="329"/>
      <c r="J147" s="328"/>
      <c r="K147" s="329"/>
      <c r="L147" s="327"/>
    </row>
    <row r="148" spans="2:12" ht="37.5" customHeight="1" x14ac:dyDescent="0.2">
      <c r="B148" s="525" t="s">
        <v>220</v>
      </c>
      <c r="C148" s="526"/>
      <c r="D148" s="526"/>
      <c r="E148" s="526"/>
      <c r="F148" s="526"/>
      <c r="G148" s="527"/>
      <c r="H148" s="525" t="s">
        <v>221</v>
      </c>
      <c r="I148" s="526"/>
      <c r="J148" s="526"/>
      <c r="K148" s="526"/>
      <c r="L148" s="527"/>
    </row>
    <row r="149" spans="2:12" ht="47.25" customHeight="1" x14ac:dyDescent="0.2">
      <c r="B149" s="525" t="s">
        <v>222</v>
      </c>
      <c r="C149" s="526"/>
      <c r="D149" s="526"/>
      <c r="E149" s="526"/>
      <c r="F149" s="526"/>
      <c r="G149" s="527"/>
      <c r="H149" s="525" t="s">
        <v>223</v>
      </c>
      <c r="I149" s="526"/>
      <c r="J149" s="526"/>
      <c r="K149" s="526"/>
      <c r="L149" s="527"/>
    </row>
    <row r="150" spans="2:12" ht="44.25" customHeight="1" x14ac:dyDescent="0.2">
      <c r="B150" s="525" t="s">
        <v>224</v>
      </c>
      <c r="C150" s="526"/>
      <c r="D150" s="526"/>
      <c r="E150" s="526"/>
      <c r="F150" s="526"/>
      <c r="G150" s="527"/>
      <c r="H150" s="525" t="s">
        <v>225</v>
      </c>
      <c r="I150" s="526"/>
      <c r="J150" s="526"/>
      <c r="K150" s="526"/>
      <c r="L150" s="527"/>
    </row>
    <row r="151" spans="2:12" ht="40.5" customHeight="1" thickBot="1" x14ac:dyDescent="0.25">
      <c r="B151" s="528" t="s">
        <v>226</v>
      </c>
      <c r="C151" s="529"/>
      <c r="D151" s="529"/>
      <c r="E151" s="529"/>
      <c r="F151" s="529"/>
      <c r="G151" s="530"/>
      <c r="H151" s="528" t="s">
        <v>227</v>
      </c>
      <c r="I151" s="529"/>
      <c r="J151" s="529"/>
      <c r="K151" s="529"/>
      <c r="L151" s="530"/>
    </row>
    <row r="152" spans="2:12" ht="24" customHeight="1" x14ac:dyDescent="0.2"/>
  </sheetData>
  <mergeCells count="17">
    <mergeCell ref="B150:G150"/>
    <mergeCell ref="H150:L150"/>
    <mergeCell ref="B151:G151"/>
    <mergeCell ref="H151:L151"/>
    <mergeCell ref="C123:F123"/>
    <mergeCell ref="H123:K123"/>
    <mergeCell ref="B148:G148"/>
    <mergeCell ref="H148:L148"/>
    <mergeCell ref="B149:G149"/>
    <mergeCell ref="H149:L149"/>
    <mergeCell ref="C99:F99"/>
    <mergeCell ref="H99:K99"/>
    <mergeCell ref="B2:K2"/>
    <mergeCell ref="C3:G3"/>
    <mergeCell ref="H3:L3"/>
    <mergeCell ref="C4:F4"/>
    <mergeCell ref="H4:K4"/>
  </mergeCells>
  <hyperlinks>
    <hyperlink ref="A1" location="Contents!A1" display="Back to contents" xr:uid="{52229018-4047-458E-95E6-C865C609D89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8"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35-BD26-46F0-9249-31B907233956}">
  <sheetPr codeName="Sheet7">
    <tabColor theme="6"/>
  </sheetPr>
  <dimension ref="A1:AG165"/>
  <sheetViews>
    <sheetView showGridLines="0" zoomScaleNormal="100" zoomScaleSheetLayoutView="25" workbookViewId="0"/>
  </sheetViews>
  <sheetFormatPr defaultColWidth="8.77734375" defaultRowHeight="15.75" x14ac:dyDescent="0.25"/>
  <cols>
    <col min="1" max="1" width="9.21875" style="3" customWidth="1"/>
    <col min="2" max="2" width="6.21875" style="3" customWidth="1"/>
    <col min="3" max="3" width="12.21875" style="3" customWidth="1"/>
    <col min="4" max="4" width="12.77734375" style="3" customWidth="1"/>
    <col min="5" max="5" width="11.77734375" style="3" customWidth="1"/>
    <col min="6" max="6" width="13.77734375" style="3" customWidth="1"/>
    <col min="7" max="7" width="14.77734375" style="3" customWidth="1"/>
    <col min="8" max="8" width="12.77734375" style="3" customWidth="1"/>
    <col min="9" max="9" width="8.21875" style="3" customWidth="1"/>
    <col min="10" max="10" width="9.21875" style="3" customWidth="1"/>
    <col min="11" max="11" width="8.21875" style="254" customWidth="1"/>
    <col min="12" max="12" width="11.21875" style="254" customWidth="1"/>
    <col min="13" max="13" width="12.77734375" style="254" customWidth="1"/>
    <col min="14" max="14" width="12.21875" style="254" customWidth="1"/>
    <col min="15" max="15" width="11.21875" style="254" customWidth="1"/>
    <col min="16" max="16" width="12.21875" style="254" customWidth="1"/>
    <col min="17" max="17" width="9.77734375" style="3" customWidth="1"/>
    <col min="18" max="19" width="12" style="3" customWidth="1"/>
    <col min="20" max="20" width="13.77734375" style="3" customWidth="1"/>
    <col min="21" max="21" width="13.21875" style="3" customWidth="1"/>
    <col min="22" max="24" width="14.21875" style="3" customWidth="1"/>
    <col min="25" max="25" width="12.21875" style="3" customWidth="1"/>
    <col min="26" max="26" width="8.77734375" style="3"/>
    <col min="27" max="27" width="9.21875" style="3" bestFit="1" customWidth="1"/>
    <col min="28" max="16384" width="8.77734375" style="3"/>
  </cols>
  <sheetData>
    <row r="1" spans="1:33" ht="33.75" customHeight="1" thickBot="1" x14ac:dyDescent="0.3">
      <c r="A1" s="5" t="s">
        <v>23</v>
      </c>
      <c r="B1" s="17"/>
      <c r="C1" s="437"/>
      <c r="D1" s="134"/>
      <c r="E1" s="134"/>
      <c r="F1" s="134"/>
      <c r="G1" s="134"/>
      <c r="H1" s="134"/>
      <c r="I1" s="134"/>
      <c r="J1" s="134"/>
      <c r="K1" s="253"/>
      <c r="L1" s="253"/>
      <c r="M1" s="134"/>
      <c r="Q1" s="134"/>
      <c r="R1" s="134"/>
      <c r="S1" s="255"/>
      <c r="T1" s="134"/>
      <c r="U1" s="134"/>
      <c r="V1" s="134"/>
      <c r="W1" s="134"/>
      <c r="X1" s="134"/>
      <c r="Y1" s="134"/>
    </row>
    <row r="2" spans="1:33" ht="19.5" thickBot="1" x14ac:dyDescent="0.35">
      <c r="B2" s="531" t="s">
        <v>228</v>
      </c>
      <c r="C2" s="532"/>
      <c r="D2" s="532"/>
      <c r="E2" s="532"/>
      <c r="F2" s="532"/>
      <c r="G2" s="532"/>
      <c r="H2" s="532"/>
      <c r="I2" s="532"/>
      <c r="J2" s="532"/>
      <c r="K2" s="532"/>
      <c r="L2" s="532"/>
      <c r="M2" s="532"/>
      <c r="N2" s="532"/>
      <c r="O2" s="532"/>
      <c r="P2" s="532"/>
      <c r="Q2" s="532"/>
      <c r="R2" s="532"/>
      <c r="S2" s="532"/>
      <c r="T2" s="532"/>
      <c r="U2" s="532"/>
      <c r="V2" s="532"/>
      <c r="W2" s="532"/>
      <c r="X2" s="532"/>
      <c r="Y2" s="533"/>
    </row>
    <row r="3" spans="1:33" ht="95.25" customHeight="1" x14ac:dyDescent="0.25">
      <c r="B3" s="78"/>
      <c r="C3" s="176" t="s">
        <v>229</v>
      </c>
      <c r="D3" s="176" t="s">
        <v>230</v>
      </c>
      <c r="E3" s="176" t="s">
        <v>231</v>
      </c>
      <c r="F3" s="176" t="s">
        <v>232</v>
      </c>
      <c r="G3" s="176" t="s">
        <v>233</v>
      </c>
      <c r="H3" s="176" t="s">
        <v>234</v>
      </c>
      <c r="I3" s="176" t="s">
        <v>235</v>
      </c>
      <c r="J3" s="56" t="s">
        <v>236</v>
      </c>
      <c r="K3" s="33" t="s">
        <v>237</v>
      </c>
      <c r="L3" s="33" t="s">
        <v>238</v>
      </c>
      <c r="M3" s="33" t="s">
        <v>239</v>
      </c>
      <c r="N3" s="33" t="s">
        <v>240</v>
      </c>
      <c r="O3" s="33" t="s">
        <v>241</v>
      </c>
      <c r="P3" s="177" t="s">
        <v>242</v>
      </c>
      <c r="Q3" s="56" t="s">
        <v>243</v>
      </c>
      <c r="R3" s="56" t="s">
        <v>244</v>
      </c>
      <c r="S3" s="56" t="s">
        <v>245</v>
      </c>
      <c r="T3" s="34" t="s">
        <v>246</v>
      </c>
      <c r="U3" s="34" t="s">
        <v>247</v>
      </c>
      <c r="V3" s="34" t="s">
        <v>248</v>
      </c>
      <c r="W3" s="34" t="s">
        <v>249</v>
      </c>
      <c r="X3" s="34" t="s">
        <v>250</v>
      </c>
      <c r="Y3" s="35" t="s">
        <v>251</v>
      </c>
      <c r="Z3" s="18"/>
      <c r="AA3" s="288" t="s">
        <v>252</v>
      </c>
      <c r="AB3" s="18"/>
    </row>
    <row r="4" spans="1:33" x14ac:dyDescent="0.25">
      <c r="B4" s="149" t="s">
        <v>44</v>
      </c>
      <c r="C4" s="63">
        <v>29.684000000000001</v>
      </c>
      <c r="D4" s="63">
        <v>60.337012399999999</v>
      </c>
      <c r="E4" s="63">
        <v>25.806000000000001</v>
      </c>
      <c r="F4" s="63">
        <v>1.6220000000000001</v>
      </c>
      <c r="G4" s="63">
        <v>5.1811154400000001</v>
      </c>
      <c r="H4" s="63">
        <v>63.633961399999997</v>
      </c>
      <c r="I4" s="63">
        <v>32.200000000000003</v>
      </c>
      <c r="J4" s="63">
        <v>955.82480000000021</v>
      </c>
      <c r="K4" s="64">
        <v>47.970559096958844</v>
      </c>
      <c r="L4" s="64">
        <v>56.230423600756538</v>
      </c>
      <c r="M4" s="63">
        <f>N4+O4</f>
        <v>202.22499999999999</v>
      </c>
      <c r="N4" s="63">
        <v>169.209</v>
      </c>
      <c r="O4" s="63">
        <v>33.015999999999998</v>
      </c>
      <c r="P4" s="63">
        <v>22.536999999999999</v>
      </c>
      <c r="Q4" s="63">
        <v>2.5663718617933373</v>
      </c>
      <c r="R4" s="63">
        <v>100</v>
      </c>
      <c r="S4" s="63">
        <v>100</v>
      </c>
      <c r="T4" s="63">
        <v>100</v>
      </c>
      <c r="U4" s="63">
        <v>100</v>
      </c>
      <c r="V4" s="63">
        <v>100</v>
      </c>
      <c r="W4" s="63">
        <v>100</v>
      </c>
      <c r="X4" s="63">
        <v>100</v>
      </c>
      <c r="Y4" s="65">
        <v>100</v>
      </c>
      <c r="Z4" s="18"/>
      <c r="AA4" s="288"/>
      <c r="AB4" s="18"/>
      <c r="AC4" s="288"/>
      <c r="AD4" s="288"/>
      <c r="AE4" s="288"/>
      <c r="AF4" s="288"/>
      <c r="AG4" s="288"/>
    </row>
    <row r="5" spans="1:33" x14ac:dyDescent="0.25">
      <c r="B5" s="149" t="s">
        <v>45</v>
      </c>
      <c r="C5" s="63">
        <v>29.722000000000001</v>
      </c>
      <c r="D5" s="63">
        <v>60.269694800000003</v>
      </c>
      <c r="E5" s="63">
        <v>25.863</v>
      </c>
      <c r="F5" s="63">
        <v>1.68</v>
      </c>
      <c r="G5" s="63">
        <v>5.3499777100000001</v>
      </c>
      <c r="H5" s="63">
        <v>63.676366199999997</v>
      </c>
      <c r="I5" s="63">
        <v>31.8</v>
      </c>
      <c r="J5" s="63">
        <v>945.15959999999995</v>
      </c>
      <c r="K5" s="64">
        <v>47.389411627392988</v>
      </c>
      <c r="L5" s="64">
        <v>55.448276204595629</v>
      </c>
      <c r="M5" s="63">
        <f t="shared" ref="M5:M68" si="0">N5+O5</f>
        <v>200.18</v>
      </c>
      <c r="N5" s="63">
        <v>167.72800000000001</v>
      </c>
      <c r="O5" s="63">
        <v>32.451999999999998</v>
      </c>
      <c r="P5" s="63">
        <v>23.103000000000002</v>
      </c>
      <c r="Q5" s="63">
        <v>2.5181341221026221</v>
      </c>
      <c r="R5" s="63">
        <v>98.906287960883475</v>
      </c>
      <c r="S5" s="63">
        <v>100.15039221196378</v>
      </c>
      <c r="T5" s="63">
        <v>100.58560540429133</v>
      </c>
      <c r="U5" s="63">
        <v>99.336094790539008</v>
      </c>
      <c r="V5" s="63">
        <v>97.770016004750843</v>
      </c>
      <c r="W5" s="63">
        <v>97.260851813894377</v>
      </c>
      <c r="X5" s="63">
        <v>96.950313543740037</v>
      </c>
      <c r="Y5" s="65">
        <v>98.169814343032357</v>
      </c>
      <c r="Z5" s="292"/>
      <c r="AA5" s="288"/>
      <c r="AB5" s="18"/>
      <c r="AC5" s="288"/>
      <c r="AD5" s="288"/>
      <c r="AE5" s="288"/>
      <c r="AF5" s="288"/>
    </row>
    <row r="6" spans="1:33" x14ac:dyDescent="0.25">
      <c r="B6" s="149" t="s">
        <v>46</v>
      </c>
      <c r="C6" s="63">
        <v>29.58</v>
      </c>
      <c r="D6" s="63">
        <v>59.855521199999998</v>
      </c>
      <c r="E6" s="63">
        <v>25.762</v>
      </c>
      <c r="F6" s="63">
        <v>1.84</v>
      </c>
      <c r="G6" s="63">
        <v>5.8561425800000002</v>
      </c>
      <c r="H6" s="63">
        <v>63.578785500000002</v>
      </c>
      <c r="I6" s="63">
        <v>32</v>
      </c>
      <c r="J6" s="63">
        <v>946.56</v>
      </c>
      <c r="K6" s="64">
        <v>47.173475706040477</v>
      </c>
      <c r="L6" s="64">
        <v>55.173734324372035</v>
      </c>
      <c r="M6" s="63">
        <f t="shared" si="0"/>
        <v>199.12799999999999</v>
      </c>
      <c r="N6" s="63">
        <v>166.95599999999999</v>
      </c>
      <c r="O6" s="63">
        <v>32.171999999999997</v>
      </c>
      <c r="P6" s="63">
        <v>22.745999999999999</v>
      </c>
      <c r="Q6" s="63">
        <v>0.36699519712624085</v>
      </c>
      <c r="R6" s="63">
        <v>98.837030626539246</v>
      </c>
      <c r="S6" s="63">
        <v>99.454762067955116</v>
      </c>
      <c r="T6" s="63">
        <v>98.787920671680084</v>
      </c>
      <c r="U6" s="63">
        <v>98.174331117270356</v>
      </c>
      <c r="V6" s="63">
        <v>95.563050060477053</v>
      </c>
      <c r="W6" s="63">
        <v>95.815969973436609</v>
      </c>
      <c r="X6" s="63">
        <v>95.687984978424893</v>
      </c>
      <c r="Y6" s="65">
        <v>96.28603488454003</v>
      </c>
      <c r="Z6" s="292"/>
      <c r="AA6" s="288"/>
      <c r="AB6" s="18"/>
      <c r="AC6" s="288"/>
      <c r="AD6" s="288"/>
      <c r="AE6" s="288"/>
      <c r="AF6" s="288"/>
    </row>
    <row r="7" spans="1:33" x14ac:dyDescent="0.25">
      <c r="B7" s="149" t="s">
        <v>47</v>
      </c>
      <c r="C7" s="63">
        <v>29.527999999999999</v>
      </c>
      <c r="D7" s="63">
        <v>59.632045599999998</v>
      </c>
      <c r="E7" s="63">
        <v>25.7</v>
      </c>
      <c r="F7" s="63">
        <v>2.0030000000000001</v>
      </c>
      <c r="G7" s="63">
        <v>6.3524785100000001</v>
      </c>
      <c r="H7" s="63">
        <v>63.677121</v>
      </c>
      <c r="I7" s="63">
        <v>31.9</v>
      </c>
      <c r="J7" s="63">
        <v>941.94320000000005</v>
      </c>
      <c r="K7" s="64">
        <v>47.439504924851072</v>
      </c>
      <c r="L7" s="64">
        <v>55.674831584426556</v>
      </c>
      <c r="M7" s="63">
        <f t="shared" si="0"/>
        <v>198.142</v>
      </c>
      <c r="N7" s="63">
        <v>165.392</v>
      </c>
      <c r="O7" s="63">
        <v>32.75</v>
      </c>
      <c r="P7" s="63">
        <v>23.263999999999999</v>
      </c>
      <c r="Q7" s="63">
        <v>-0.37208675193461938</v>
      </c>
      <c r="R7" s="63">
        <v>98.147357147917802</v>
      </c>
      <c r="S7" s="63">
        <v>99.070373045860606</v>
      </c>
      <c r="T7" s="63">
        <v>97.171520072947231</v>
      </c>
      <c r="U7" s="63">
        <v>96.266195429774939</v>
      </c>
      <c r="V7" s="63">
        <v>93.987986394674323</v>
      </c>
      <c r="W7" s="63">
        <v>96.130699442062877</v>
      </c>
      <c r="X7" s="63">
        <v>94.903576236255844</v>
      </c>
      <c r="Y7" s="65">
        <v>95.796086357599961</v>
      </c>
      <c r="Z7" s="292"/>
      <c r="AA7" s="288"/>
      <c r="AB7" s="18"/>
      <c r="AC7" s="288"/>
      <c r="AD7" s="288"/>
      <c r="AE7" s="288"/>
      <c r="AF7" s="288"/>
    </row>
    <row r="8" spans="1:33" x14ac:dyDescent="0.25">
      <c r="B8" s="149" t="s">
        <v>48</v>
      </c>
      <c r="C8" s="63">
        <v>29.366</v>
      </c>
      <c r="D8" s="63">
        <v>59.1877456</v>
      </c>
      <c r="E8" s="63">
        <v>25.521999999999998</v>
      </c>
      <c r="F8" s="63">
        <v>2.2349999999999999</v>
      </c>
      <c r="G8" s="63">
        <v>7.0725609900000004</v>
      </c>
      <c r="H8" s="63">
        <v>63.6924317</v>
      </c>
      <c r="I8" s="63">
        <v>31.5</v>
      </c>
      <c r="J8" s="63">
        <v>925.02899999999988</v>
      </c>
      <c r="K8" s="64">
        <v>47.72137771791418</v>
      </c>
      <c r="L8" s="64">
        <v>56.205246616637808</v>
      </c>
      <c r="M8" s="63">
        <f t="shared" si="0"/>
        <v>195.35899999999998</v>
      </c>
      <c r="N8" s="63">
        <v>162.291</v>
      </c>
      <c r="O8" s="63">
        <v>33.067999999999998</v>
      </c>
      <c r="P8" s="63">
        <v>23.715</v>
      </c>
      <c r="Q8" s="63">
        <v>-3.0211642476288159</v>
      </c>
      <c r="R8" s="63">
        <v>96.978835752371168</v>
      </c>
      <c r="S8" s="63">
        <v>99.133920991312763</v>
      </c>
      <c r="T8" s="63">
        <v>96.946676499388388</v>
      </c>
      <c r="U8" s="63">
        <v>94.83914011501389</v>
      </c>
      <c r="V8" s="63">
        <v>92.9248301819744</v>
      </c>
      <c r="W8" s="63">
        <v>95.216916539753129</v>
      </c>
      <c r="X8" s="63">
        <v>94.149135245364448</v>
      </c>
      <c r="Y8" s="65">
        <v>96.241338250816995</v>
      </c>
      <c r="Z8" s="292"/>
      <c r="AA8" s="288"/>
      <c r="AB8" s="18"/>
      <c r="AC8" s="288"/>
      <c r="AD8" s="288"/>
      <c r="AE8" s="288"/>
      <c r="AF8" s="288"/>
    </row>
    <row r="9" spans="1:33" x14ac:dyDescent="0.25">
      <c r="B9" s="149" t="s">
        <v>49</v>
      </c>
      <c r="C9" s="63">
        <v>29.087</v>
      </c>
      <c r="D9" s="63">
        <v>58.5110235</v>
      </c>
      <c r="E9" s="63">
        <v>25.244</v>
      </c>
      <c r="F9" s="63">
        <v>2.448</v>
      </c>
      <c r="G9" s="63">
        <v>7.7628032300000003</v>
      </c>
      <c r="H9" s="63">
        <v>63.435387800000001</v>
      </c>
      <c r="I9" s="63">
        <v>31.7</v>
      </c>
      <c r="J9" s="63">
        <v>922.05790000000002</v>
      </c>
      <c r="K9" s="64">
        <v>48.522039002854932</v>
      </c>
      <c r="L9" s="64">
        <v>57.008718980549965</v>
      </c>
      <c r="M9" s="63">
        <f t="shared" si="0"/>
        <v>198.04500000000002</v>
      </c>
      <c r="N9" s="63">
        <v>165.01900000000001</v>
      </c>
      <c r="O9" s="63">
        <v>33.026000000000003</v>
      </c>
      <c r="P9" s="63">
        <v>23.805</v>
      </c>
      <c r="Q9" s="63">
        <v>0.79734915621889613</v>
      </c>
      <c r="R9" s="63">
        <v>99.69491641338702</v>
      </c>
      <c r="S9" s="63">
        <v>101.26739143568021</v>
      </c>
      <c r="T9" s="63">
        <v>96.97777269661249</v>
      </c>
      <c r="U9" s="63">
        <v>95.471906721165723</v>
      </c>
      <c r="V9" s="63">
        <v>95.239864265160605</v>
      </c>
      <c r="W9" s="63">
        <v>97.446399800698998</v>
      </c>
      <c r="X9" s="63">
        <v>95.723942526071852</v>
      </c>
      <c r="Y9" s="65">
        <v>97.233783890836406</v>
      </c>
      <c r="Z9" s="292"/>
      <c r="AA9" s="288"/>
      <c r="AB9" s="18"/>
      <c r="AC9" s="288"/>
      <c r="AD9" s="288"/>
      <c r="AE9" s="288"/>
      <c r="AF9" s="288"/>
    </row>
    <row r="10" spans="1:33" x14ac:dyDescent="0.25">
      <c r="B10" s="149" t="s">
        <v>50</v>
      </c>
      <c r="C10" s="63">
        <v>29.068999999999999</v>
      </c>
      <c r="D10" s="63">
        <v>58.348053</v>
      </c>
      <c r="E10" s="63">
        <v>25.187999999999999</v>
      </c>
      <c r="F10" s="63">
        <v>2.4750000000000001</v>
      </c>
      <c r="G10" s="63">
        <v>7.8461831100000001</v>
      </c>
      <c r="H10" s="63">
        <v>63.315937400000003</v>
      </c>
      <c r="I10" s="63">
        <v>31.5</v>
      </c>
      <c r="J10" s="63">
        <v>915.67349999999999</v>
      </c>
      <c r="K10" s="64">
        <v>48.096395767666465</v>
      </c>
      <c r="L10" s="64">
        <v>56.369334754677524</v>
      </c>
      <c r="M10" s="63">
        <f t="shared" si="0"/>
        <v>197.25199999999998</v>
      </c>
      <c r="N10" s="63">
        <v>164.89</v>
      </c>
      <c r="O10" s="63">
        <v>32.362000000000002</v>
      </c>
      <c r="P10" s="63">
        <v>23.253</v>
      </c>
      <c r="Q10" s="63">
        <v>1.013211336677422</v>
      </c>
      <c r="R10" s="63">
        <v>99.838458625682662</v>
      </c>
      <c r="S10" s="63">
        <v>102.05709103958672</v>
      </c>
      <c r="T10" s="63">
        <v>97.77510073122464</v>
      </c>
      <c r="U10" s="63">
        <v>95.649555161380718</v>
      </c>
      <c r="V10" s="63">
        <v>95.069407964573827</v>
      </c>
      <c r="W10" s="63">
        <v>97.178583733090193</v>
      </c>
      <c r="X10" s="63">
        <v>95.238710629656893</v>
      </c>
      <c r="Y10" s="65">
        <v>97.35512642142703</v>
      </c>
      <c r="Z10" s="292"/>
      <c r="AA10" s="288"/>
      <c r="AB10" s="18"/>
      <c r="AC10" s="288"/>
      <c r="AD10" s="288"/>
      <c r="AE10" s="288"/>
      <c r="AF10" s="288"/>
    </row>
    <row r="11" spans="1:33" x14ac:dyDescent="0.25">
      <c r="B11" s="149" t="s">
        <v>51</v>
      </c>
      <c r="C11" s="63">
        <v>29.102</v>
      </c>
      <c r="D11" s="63">
        <v>58.283265200000002</v>
      </c>
      <c r="E11" s="63">
        <v>25.19</v>
      </c>
      <c r="F11" s="63">
        <v>2.4529999999999998</v>
      </c>
      <c r="G11" s="63">
        <v>7.7737284100000004</v>
      </c>
      <c r="H11" s="63">
        <v>63.195946499999998</v>
      </c>
      <c r="I11" s="63">
        <v>31.5</v>
      </c>
      <c r="J11" s="63">
        <v>916.71299999999997</v>
      </c>
      <c r="K11" s="64">
        <v>48.434883123555103</v>
      </c>
      <c r="L11" s="64">
        <v>57.398407397893656</v>
      </c>
      <c r="M11" s="63">
        <f t="shared" si="0"/>
        <v>199.92400000000001</v>
      </c>
      <c r="N11" s="63">
        <v>165.029</v>
      </c>
      <c r="O11" s="63">
        <v>34.895000000000003</v>
      </c>
      <c r="P11" s="63">
        <v>23.527999999999999</v>
      </c>
      <c r="Q11" s="63">
        <v>1.8006907779486658</v>
      </c>
      <c r="R11" s="63">
        <v>99.914687556880679</v>
      </c>
      <c r="S11" s="63">
        <v>102.13501394703358</v>
      </c>
      <c r="T11" s="63">
        <v>97.989812421798348</v>
      </c>
      <c r="U11" s="63">
        <v>95.85959913283493</v>
      </c>
      <c r="V11" s="63">
        <v>97.433681526415441</v>
      </c>
      <c r="W11" s="63">
        <v>99.025026476318899</v>
      </c>
      <c r="X11" s="63">
        <v>94.622408294235683</v>
      </c>
      <c r="Y11" s="65">
        <v>96.725128478552008</v>
      </c>
      <c r="Z11" s="292"/>
      <c r="AA11" s="288"/>
      <c r="AB11" s="18"/>
      <c r="AC11" s="288"/>
      <c r="AD11" s="288"/>
      <c r="AE11" s="288"/>
      <c r="AF11" s="288"/>
    </row>
    <row r="12" spans="1:33" x14ac:dyDescent="0.25">
      <c r="B12" s="149" t="s">
        <v>52</v>
      </c>
      <c r="C12" s="63">
        <v>29.013000000000002</v>
      </c>
      <c r="D12" s="63">
        <v>57.9761405</v>
      </c>
      <c r="E12" s="63">
        <v>25.059000000000001</v>
      </c>
      <c r="F12" s="63">
        <v>2.5259999999999998</v>
      </c>
      <c r="G12" s="63">
        <v>8.0091315499999993</v>
      </c>
      <c r="H12" s="63">
        <v>63.023799500000003</v>
      </c>
      <c r="I12" s="63">
        <v>31.6</v>
      </c>
      <c r="J12" s="63">
        <v>916.8108000000002</v>
      </c>
      <c r="K12" s="64">
        <v>47.404088152996785</v>
      </c>
      <c r="L12" s="64">
        <v>56.584850022354729</v>
      </c>
      <c r="M12" s="63">
        <f t="shared" si="0"/>
        <v>201.03399999999999</v>
      </c>
      <c r="N12" s="63">
        <v>164.483</v>
      </c>
      <c r="O12" s="63">
        <v>36.551000000000002</v>
      </c>
      <c r="P12" s="63">
        <v>24.245000000000001</v>
      </c>
      <c r="Q12" s="63">
        <v>3.2232551373347684</v>
      </c>
      <c r="R12" s="63">
        <v>100.10471105788689</v>
      </c>
      <c r="S12" s="63">
        <v>102.00543341974553</v>
      </c>
      <c r="T12" s="63">
        <v>98.802115082951332</v>
      </c>
      <c r="U12" s="63">
        <v>96.961081928185408</v>
      </c>
      <c r="V12" s="63">
        <v>97.93584704834629</v>
      </c>
      <c r="W12" s="63">
        <v>100.03001790679366</v>
      </c>
      <c r="X12" s="63">
        <v>94.102385057506993</v>
      </c>
      <c r="Y12" s="65">
        <v>95.889139204168529</v>
      </c>
      <c r="Z12" s="292"/>
      <c r="AA12" s="288"/>
      <c r="AB12" s="288"/>
      <c r="AC12" s="288"/>
      <c r="AD12" s="288"/>
      <c r="AE12" s="288"/>
      <c r="AF12" s="288"/>
    </row>
    <row r="13" spans="1:33" x14ac:dyDescent="0.25">
      <c r="B13" s="149" t="s">
        <v>53</v>
      </c>
      <c r="C13" s="63">
        <v>29.192</v>
      </c>
      <c r="D13" s="63">
        <v>58.2035689</v>
      </c>
      <c r="E13" s="63">
        <v>25.242999999999999</v>
      </c>
      <c r="F13" s="63">
        <v>2.488</v>
      </c>
      <c r="G13" s="63">
        <v>7.8535353499999996</v>
      </c>
      <c r="H13" s="63">
        <v>63.164191000000002</v>
      </c>
      <c r="I13" s="63">
        <v>31.6</v>
      </c>
      <c r="J13" s="63">
        <v>922.46720000000005</v>
      </c>
      <c r="K13" s="64">
        <v>47.059465871836039</v>
      </c>
      <c r="L13" s="64">
        <v>56.250480844399995</v>
      </c>
      <c r="M13" s="63">
        <f t="shared" si="0"/>
        <v>201.71599999999998</v>
      </c>
      <c r="N13" s="63">
        <v>164.68199999999999</v>
      </c>
      <c r="O13" s="63">
        <v>37.033999999999999</v>
      </c>
      <c r="P13" s="63">
        <v>24.937999999999999</v>
      </c>
      <c r="Q13" s="63">
        <v>-0.20026550397044263</v>
      </c>
      <c r="R13" s="63">
        <v>99.495261886598811</v>
      </c>
      <c r="S13" s="63">
        <v>101.38441242874943</v>
      </c>
      <c r="T13" s="63">
        <v>99.31793740792483</v>
      </c>
      <c r="U13" s="63">
        <v>97.467292701522382</v>
      </c>
      <c r="V13" s="63">
        <v>97.551799714204662</v>
      </c>
      <c r="W13" s="63">
        <v>98.908181570126345</v>
      </c>
      <c r="X13" s="63">
        <v>92.340336227013964</v>
      </c>
      <c r="Y13" s="65">
        <v>94.093633750311682</v>
      </c>
      <c r="Z13" s="292"/>
      <c r="AA13" s="288"/>
      <c r="AB13" s="288"/>
      <c r="AC13" s="288"/>
      <c r="AD13" s="288"/>
      <c r="AE13" s="288"/>
      <c r="AF13" s="288"/>
    </row>
    <row r="14" spans="1:33" x14ac:dyDescent="0.25">
      <c r="B14" s="149" t="s">
        <v>54</v>
      </c>
      <c r="C14" s="63">
        <v>29.385000000000002</v>
      </c>
      <c r="D14" s="63">
        <v>58.4566722</v>
      </c>
      <c r="E14" s="63">
        <v>25.338999999999999</v>
      </c>
      <c r="F14" s="63">
        <v>2.4700000000000002</v>
      </c>
      <c r="G14" s="63">
        <v>7.7538847899999999</v>
      </c>
      <c r="H14" s="63">
        <v>63.370334999999997</v>
      </c>
      <c r="I14" s="63">
        <v>31.6</v>
      </c>
      <c r="J14" s="63">
        <v>928.56600000000003</v>
      </c>
      <c r="K14" s="64">
        <v>47.061502743877668</v>
      </c>
      <c r="L14" s="64">
        <v>56.163445985370906</v>
      </c>
      <c r="M14" s="63">
        <f t="shared" si="0"/>
        <v>203.53299999999999</v>
      </c>
      <c r="N14" s="63">
        <v>166.56299999999999</v>
      </c>
      <c r="O14" s="63">
        <v>36.97</v>
      </c>
      <c r="P14" s="63">
        <v>24.59</v>
      </c>
      <c r="Q14" s="63">
        <v>0.41265017889948741</v>
      </c>
      <c r="R14" s="63">
        <v>100.25044220381199</v>
      </c>
      <c r="S14" s="63">
        <v>102.15393161274515</v>
      </c>
      <c r="T14" s="63">
        <v>99.245661843033957</v>
      </c>
      <c r="U14" s="63">
        <v>97.396363855812453</v>
      </c>
      <c r="V14" s="63">
        <v>97.647890541089311</v>
      </c>
      <c r="W14" s="63">
        <v>98.732455658130661</v>
      </c>
      <c r="X14" s="63">
        <v>92.769527881030427</v>
      </c>
      <c r="Y14" s="65">
        <v>94.530974612948711</v>
      </c>
      <c r="Z14" s="292"/>
      <c r="AA14" s="288"/>
      <c r="AB14" s="288"/>
      <c r="AC14" s="288"/>
      <c r="AD14" s="288"/>
      <c r="AE14" s="288"/>
      <c r="AF14" s="288"/>
    </row>
    <row r="15" spans="1:33" x14ac:dyDescent="0.25">
      <c r="B15" s="149" t="s">
        <v>55</v>
      </c>
      <c r="C15" s="63">
        <v>29.324000000000002</v>
      </c>
      <c r="D15" s="63">
        <v>58.202171399999997</v>
      </c>
      <c r="E15" s="63">
        <v>25.315000000000001</v>
      </c>
      <c r="F15" s="63">
        <v>2.5030000000000001</v>
      </c>
      <c r="G15" s="63">
        <v>7.8643918700000004</v>
      </c>
      <c r="H15" s="63">
        <v>63.170116899999996</v>
      </c>
      <c r="I15" s="63">
        <v>31.8</v>
      </c>
      <c r="J15" s="63">
        <v>932.50320000000011</v>
      </c>
      <c r="K15" s="64">
        <v>47.042210088619896</v>
      </c>
      <c r="L15" s="64">
        <v>56.036113646876274</v>
      </c>
      <c r="M15" s="63">
        <f t="shared" si="0"/>
        <v>203.636</v>
      </c>
      <c r="N15" s="63">
        <v>166.887</v>
      </c>
      <c r="O15" s="63">
        <v>36.749000000000002</v>
      </c>
      <c r="P15" s="63">
        <v>25.327000000000002</v>
      </c>
      <c r="Q15" s="63">
        <v>0.62652506802631791</v>
      </c>
      <c r="R15" s="63">
        <v>100.54067812106467</v>
      </c>
      <c r="S15" s="63">
        <v>101.80534073893972</v>
      </c>
      <c r="T15" s="63">
        <v>98.876595582788681</v>
      </c>
      <c r="U15" s="63">
        <v>97.648315009903939</v>
      </c>
      <c r="V15" s="63">
        <v>97.248156262496252</v>
      </c>
      <c r="W15" s="63">
        <v>97.892328560447154</v>
      </c>
      <c r="X15" s="63">
        <v>92.105518265888577</v>
      </c>
      <c r="Y15" s="65">
        <v>93.264078244075833</v>
      </c>
      <c r="Z15" s="292"/>
      <c r="AA15" s="288"/>
      <c r="AB15" s="288"/>
      <c r="AC15" s="288"/>
      <c r="AD15" s="288"/>
      <c r="AE15" s="288"/>
      <c r="AF15" s="288"/>
    </row>
    <row r="16" spans="1:33" ht="18.75" customHeight="1" x14ac:dyDescent="0.25">
      <c r="B16" s="149" t="s">
        <v>56</v>
      </c>
      <c r="C16" s="63">
        <v>29.440999999999999</v>
      </c>
      <c r="D16" s="63">
        <v>58.302473399999997</v>
      </c>
      <c r="E16" s="63">
        <v>25.457999999999998</v>
      </c>
      <c r="F16" s="63">
        <v>2.4830000000000001</v>
      </c>
      <c r="G16" s="63">
        <v>7.7778473899999998</v>
      </c>
      <c r="H16" s="63">
        <v>63.219597200000003</v>
      </c>
      <c r="I16" s="63">
        <v>31.7</v>
      </c>
      <c r="J16" s="63">
        <v>933.27970000000005</v>
      </c>
      <c r="K16" s="64">
        <v>47.088142014448252</v>
      </c>
      <c r="L16" s="64">
        <v>55.987093087743474</v>
      </c>
      <c r="M16" s="63">
        <f t="shared" si="0"/>
        <v>208.18100000000001</v>
      </c>
      <c r="N16" s="63">
        <v>171.11500000000001</v>
      </c>
      <c r="O16" s="63">
        <v>37.066000000000003</v>
      </c>
      <c r="P16" s="63">
        <v>25.016999999999999</v>
      </c>
      <c r="Q16" s="63">
        <v>2.401546872449245</v>
      </c>
      <c r="R16" s="63">
        <v>102.50877261547191</v>
      </c>
      <c r="S16" s="63">
        <v>104.12563022770335</v>
      </c>
      <c r="T16" s="63">
        <v>98.956325632932277</v>
      </c>
      <c r="U16" s="63">
        <v>97.419736819304632</v>
      </c>
      <c r="V16" s="63">
        <v>97.910941885535607</v>
      </c>
      <c r="W16" s="63">
        <v>97.795524270139325</v>
      </c>
      <c r="X16" s="63">
        <v>92.550681896889117</v>
      </c>
      <c r="Y16" s="65">
        <v>94.010471832171234</v>
      </c>
      <c r="Z16" s="292"/>
      <c r="AA16" s="288"/>
      <c r="AB16" s="288"/>
      <c r="AC16" s="288"/>
      <c r="AD16" s="288"/>
      <c r="AE16" s="288"/>
      <c r="AF16" s="288"/>
    </row>
    <row r="17" spans="2:32" x14ac:dyDescent="0.25">
      <c r="B17" s="149" t="s">
        <v>57</v>
      </c>
      <c r="C17" s="63">
        <v>29.446999999999999</v>
      </c>
      <c r="D17" s="63">
        <v>58.1830037</v>
      </c>
      <c r="E17" s="63">
        <v>25.439</v>
      </c>
      <c r="F17" s="63">
        <v>2.54</v>
      </c>
      <c r="G17" s="63">
        <v>7.9407259200000002</v>
      </c>
      <c r="H17" s="63">
        <v>63.2016755</v>
      </c>
      <c r="I17" s="63">
        <v>31.3</v>
      </c>
      <c r="J17" s="63">
        <v>921.69110000000001</v>
      </c>
      <c r="K17" s="64">
        <v>46.981934112646123</v>
      </c>
      <c r="L17" s="64">
        <v>55.944111680030915</v>
      </c>
      <c r="M17" s="63">
        <f t="shared" si="0"/>
        <v>206.62100000000001</v>
      </c>
      <c r="N17" s="63">
        <v>169.51400000000001</v>
      </c>
      <c r="O17" s="63">
        <v>37.106999999999999</v>
      </c>
      <c r="P17" s="63">
        <v>25.01</v>
      </c>
      <c r="Q17" s="63">
        <v>2.1410625164213437</v>
      </c>
      <c r="R17" s="63">
        <v>101.62551764446798</v>
      </c>
      <c r="S17" s="63">
        <v>104.54765712945272</v>
      </c>
      <c r="T17" s="63">
        <v>100.15244386499798</v>
      </c>
      <c r="U17" s="63">
        <v>97.353152044374454</v>
      </c>
      <c r="V17" s="63">
        <v>97.786379411585401</v>
      </c>
      <c r="W17" s="63">
        <v>96.814507961947342</v>
      </c>
      <c r="X17" s="63">
        <v>90.362085126874689</v>
      </c>
      <c r="Y17" s="65">
        <v>92.960355945219291</v>
      </c>
      <c r="Z17" s="292"/>
      <c r="AA17" s="288"/>
      <c r="AB17" s="288"/>
      <c r="AC17" s="288"/>
      <c r="AD17" s="288"/>
      <c r="AE17" s="288"/>
      <c r="AF17" s="288"/>
    </row>
    <row r="18" spans="2:32" x14ac:dyDescent="0.25">
      <c r="B18" s="149" t="s">
        <v>58</v>
      </c>
      <c r="C18" s="63">
        <v>29.283999999999999</v>
      </c>
      <c r="D18" s="63">
        <v>57.754812200000003</v>
      </c>
      <c r="E18" s="63">
        <v>25.163</v>
      </c>
      <c r="F18" s="63">
        <v>2.661</v>
      </c>
      <c r="G18" s="63">
        <v>8.3299420899999994</v>
      </c>
      <c r="H18" s="63">
        <v>63.002918899999997</v>
      </c>
      <c r="I18" s="63">
        <v>31.7</v>
      </c>
      <c r="J18" s="63">
        <v>928.30279999999982</v>
      </c>
      <c r="K18" s="64">
        <v>46.34494007686807</v>
      </c>
      <c r="L18" s="64">
        <v>55.221838758822251</v>
      </c>
      <c r="M18" s="63">
        <f t="shared" si="0"/>
        <v>205.55599999999998</v>
      </c>
      <c r="N18" s="63">
        <v>168.44</v>
      </c>
      <c r="O18" s="63">
        <v>37.116</v>
      </c>
      <c r="P18" s="63">
        <v>25.337</v>
      </c>
      <c r="Q18" s="63">
        <v>1.8342225778156696</v>
      </c>
      <c r="R18" s="63">
        <v>102.08925844907434</v>
      </c>
      <c r="S18" s="63">
        <v>103.69949911861812</v>
      </c>
      <c r="T18" s="63">
        <v>99.61199156623951</v>
      </c>
      <c r="U18" s="63">
        <v>98.065221492029607</v>
      </c>
      <c r="V18" s="63">
        <v>98.07883024763052</v>
      </c>
      <c r="W18" s="63">
        <v>96.658605363296331</v>
      </c>
      <c r="X18" s="63">
        <v>90.225237906643656</v>
      </c>
      <c r="Y18" s="65">
        <v>91.648348914634852</v>
      </c>
      <c r="Z18" s="18"/>
      <c r="AA18" s="288"/>
      <c r="AB18" s="288"/>
      <c r="AC18" s="288"/>
      <c r="AD18" s="288"/>
      <c r="AE18" s="288"/>
      <c r="AF18" s="288"/>
    </row>
    <row r="19" spans="2:32" x14ac:dyDescent="0.25">
      <c r="B19" s="149" t="s">
        <v>59</v>
      </c>
      <c r="C19" s="63">
        <v>29.352</v>
      </c>
      <c r="D19" s="63">
        <v>57.793179500000001</v>
      </c>
      <c r="E19" s="63">
        <v>25.234000000000002</v>
      </c>
      <c r="F19" s="63">
        <v>2.6880000000000002</v>
      </c>
      <c r="G19" s="63">
        <v>8.3895131099999993</v>
      </c>
      <c r="H19" s="63">
        <v>63.085768299999998</v>
      </c>
      <c r="I19" s="63">
        <v>31.6</v>
      </c>
      <c r="J19" s="63">
        <v>927.5232000000002</v>
      </c>
      <c r="K19" s="64">
        <v>45.920976107675692</v>
      </c>
      <c r="L19" s="64">
        <v>54.813953212348522</v>
      </c>
      <c r="M19" s="63">
        <f t="shared" si="0"/>
        <v>206.00799999999998</v>
      </c>
      <c r="N19" s="63">
        <v>168.54499999999999</v>
      </c>
      <c r="O19" s="63">
        <v>37.463000000000001</v>
      </c>
      <c r="P19" s="63">
        <v>24.904</v>
      </c>
      <c r="Q19" s="63">
        <v>1.3176711401239105</v>
      </c>
      <c r="R19" s="63">
        <v>101.86547362075081</v>
      </c>
      <c r="S19" s="63">
        <v>103.79962818317016</v>
      </c>
      <c r="T19" s="63">
        <v>99.778272074137064</v>
      </c>
      <c r="U19" s="63">
        <v>97.919049631197993</v>
      </c>
      <c r="V19" s="63">
        <v>97.083153557999637</v>
      </c>
      <c r="W19" s="63">
        <v>95.873839857216836</v>
      </c>
      <c r="X19" s="63">
        <v>89.176201276181544</v>
      </c>
      <c r="Y19" s="65">
        <v>90.869420287754579</v>
      </c>
      <c r="Z19" s="18"/>
      <c r="AA19" s="288"/>
      <c r="AB19" s="288"/>
      <c r="AC19" s="288"/>
      <c r="AD19" s="288"/>
      <c r="AE19" s="288"/>
      <c r="AF19" s="288"/>
    </row>
    <row r="20" spans="2:32" ht="18.75" customHeight="1" x14ac:dyDescent="0.25">
      <c r="B20" s="149" t="s">
        <v>60</v>
      </c>
      <c r="C20" s="63">
        <v>29.47</v>
      </c>
      <c r="D20" s="63">
        <v>57.928567200000003</v>
      </c>
      <c r="E20" s="63">
        <v>25.283999999999999</v>
      </c>
      <c r="F20" s="63">
        <v>2.633</v>
      </c>
      <c r="G20" s="63">
        <v>8.2017257000000008</v>
      </c>
      <c r="H20" s="63">
        <v>63.1042007</v>
      </c>
      <c r="I20" s="63">
        <v>31.7</v>
      </c>
      <c r="J20" s="63">
        <v>934.19899999999996</v>
      </c>
      <c r="K20" s="64">
        <v>45.965222323527549</v>
      </c>
      <c r="L20" s="64">
        <v>54.944181805823469</v>
      </c>
      <c r="M20" s="63">
        <f t="shared" si="0"/>
        <v>208.964</v>
      </c>
      <c r="N20" s="63">
        <v>170.655</v>
      </c>
      <c r="O20" s="63">
        <v>38.308999999999997</v>
      </c>
      <c r="P20" s="63">
        <v>25.457000000000001</v>
      </c>
      <c r="Q20" s="63">
        <v>0.41750718413349208</v>
      </c>
      <c r="R20" s="63">
        <v>102.93675410550858</v>
      </c>
      <c r="S20" s="63">
        <v>104.56036221442831</v>
      </c>
      <c r="T20" s="63">
        <v>100.00000407295505</v>
      </c>
      <c r="U20" s="63">
        <v>98.447208957735157</v>
      </c>
      <c r="V20" s="63">
        <v>98.147739506678377</v>
      </c>
      <c r="W20" s="63">
        <v>96.722160591082798</v>
      </c>
      <c r="X20" s="63">
        <v>89.802758231745017</v>
      </c>
      <c r="Y20" s="65">
        <v>91.219205522466524</v>
      </c>
      <c r="Z20" s="18"/>
      <c r="AA20" s="288"/>
      <c r="AB20" s="288"/>
      <c r="AC20" s="288"/>
      <c r="AD20" s="288"/>
      <c r="AE20" s="288"/>
      <c r="AF20" s="288"/>
    </row>
    <row r="21" spans="2:32" x14ac:dyDescent="0.25">
      <c r="B21" s="149" t="s">
        <v>61</v>
      </c>
      <c r="C21" s="63">
        <v>29.689</v>
      </c>
      <c r="D21" s="63">
        <v>58.262849099999997</v>
      </c>
      <c r="E21" s="63">
        <v>25.466999999999999</v>
      </c>
      <c r="F21" s="63">
        <v>2.5750000000000002</v>
      </c>
      <c r="G21" s="63">
        <v>7.9810314900000003</v>
      </c>
      <c r="H21" s="63">
        <v>63.3161293</v>
      </c>
      <c r="I21" s="63">
        <v>31.7</v>
      </c>
      <c r="J21" s="63">
        <v>941.14129999999989</v>
      </c>
      <c r="K21" s="64">
        <v>46.313551973526948</v>
      </c>
      <c r="L21" s="64">
        <v>55.40311883346066</v>
      </c>
      <c r="M21" s="63">
        <f t="shared" si="0"/>
        <v>210.32499999999999</v>
      </c>
      <c r="N21" s="63">
        <v>171.54</v>
      </c>
      <c r="O21" s="63">
        <v>38.784999999999997</v>
      </c>
      <c r="P21" s="63">
        <v>26.079000000000001</v>
      </c>
      <c r="Q21" s="63">
        <v>1.0839212573163337</v>
      </c>
      <c r="R21" s="63">
        <v>102.72705823307413</v>
      </c>
      <c r="S21" s="63">
        <v>104.34735883611953</v>
      </c>
      <c r="T21" s="63">
        <v>99.209732514428026</v>
      </c>
      <c r="U21" s="63">
        <v>97.669208738933051</v>
      </c>
      <c r="V21" s="63">
        <v>97.678436090893356</v>
      </c>
      <c r="W21" s="63">
        <v>96.228907772863977</v>
      </c>
      <c r="X21" s="63">
        <v>88.892238218993199</v>
      </c>
      <c r="Y21" s="65">
        <v>90.29432399531801</v>
      </c>
      <c r="Z21" s="18"/>
      <c r="AA21" s="288"/>
      <c r="AB21" s="288"/>
      <c r="AC21" s="288"/>
      <c r="AD21" s="288"/>
      <c r="AE21" s="288"/>
      <c r="AF21" s="288"/>
    </row>
    <row r="22" spans="2:32" x14ac:dyDescent="0.25">
      <c r="B22" s="149" t="s">
        <v>62</v>
      </c>
      <c r="C22" s="63">
        <v>29.788</v>
      </c>
      <c r="D22" s="63">
        <v>58.356352200000003</v>
      </c>
      <c r="E22" s="63">
        <v>25.556000000000001</v>
      </c>
      <c r="F22" s="63">
        <v>2.5369999999999999</v>
      </c>
      <c r="G22" s="63">
        <v>7.8484145400000003</v>
      </c>
      <c r="H22" s="63">
        <v>63.326476599999999</v>
      </c>
      <c r="I22" s="63">
        <v>32</v>
      </c>
      <c r="J22" s="63">
        <v>953.21600000000001</v>
      </c>
      <c r="K22" s="64">
        <v>45.529868193599157</v>
      </c>
      <c r="L22" s="64">
        <v>54.554833170623631</v>
      </c>
      <c r="M22" s="63">
        <f t="shared" si="0"/>
        <v>210.608</v>
      </c>
      <c r="N22" s="63">
        <v>171.50399999999999</v>
      </c>
      <c r="O22" s="63">
        <v>39.103999999999999</v>
      </c>
      <c r="P22" s="63">
        <v>25.771000000000001</v>
      </c>
      <c r="Q22" s="63">
        <v>0.25327274722914961</v>
      </c>
      <c r="R22" s="63">
        <v>102.34782271857416</v>
      </c>
      <c r="S22" s="63">
        <v>102.98749661056529</v>
      </c>
      <c r="T22" s="63">
        <v>98.96806991736301</v>
      </c>
      <c r="U22" s="63">
        <v>98.353361533333</v>
      </c>
      <c r="V22" s="63">
        <v>97.074625767698564</v>
      </c>
      <c r="W22" s="63">
        <v>96.465405666235569</v>
      </c>
      <c r="X22" s="63">
        <v>88.322908952420164</v>
      </c>
      <c r="Y22" s="65">
        <v>88.874927133372751</v>
      </c>
      <c r="Z22" s="18"/>
      <c r="AA22" s="288"/>
      <c r="AB22" s="288"/>
      <c r="AC22" s="288"/>
      <c r="AD22" s="288"/>
      <c r="AE22" s="288"/>
      <c r="AF22" s="288"/>
    </row>
    <row r="23" spans="2:32" x14ac:dyDescent="0.25">
      <c r="B23" s="149" t="s">
        <v>63</v>
      </c>
      <c r="C23" s="63">
        <v>29.945</v>
      </c>
      <c r="D23" s="63">
        <v>58.560672699999998</v>
      </c>
      <c r="E23" s="63">
        <v>25.687000000000001</v>
      </c>
      <c r="F23" s="63">
        <v>2.5339999999999998</v>
      </c>
      <c r="G23" s="63">
        <v>7.8019643500000004</v>
      </c>
      <c r="H23" s="63">
        <v>63.516182700000002</v>
      </c>
      <c r="I23" s="63">
        <v>31.9</v>
      </c>
      <c r="J23" s="63">
        <v>955.24549999999999</v>
      </c>
      <c r="K23" s="64">
        <v>45.700002298480705</v>
      </c>
      <c r="L23" s="64">
        <v>54.620865607833224</v>
      </c>
      <c r="M23" s="63">
        <f t="shared" si="0"/>
        <v>211.79500000000002</v>
      </c>
      <c r="N23" s="63">
        <v>172.983</v>
      </c>
      <c r="O23" s="63">
        <v>38.811999999999998</v>
      </c>
      <c r="P23" s="63">
        <v>25.844000000000001</v>
      </c>
      <c r="Q23" s="63">
        <v>0.82315055461130715</v>
      </c>
      <c r="R23" s="63">
        <v>102.70397983181745</v>
      </c>
      <c r="S23" s="63">
        <v>103.66984798070607</v>
      </c>
      <c r="T23" s="63">
        <v>98.615223141640413</v>
      </c>
      <c r="U23" s="63">
        <v>97.696447873958107</v>
      </c>
      <c r="V23" s="63">
        <v>96.862450504447565</v>
      </c>
      <c r="W23" s="63">
        <v>95.788449715429465</v>
      </c>
      <c r="X23" s="63">
        <v>87.572198885726735</v>
      </c>
      <c r="Y23" s="65">
        <v>88.395761884652046</v>
      </c>
      <c r="Z23" s="18"/>
      <c r="AA23" s="288"/>
      <c r="AB23" s="288"/>
      <c r="AC23" s="288"/>
      <c r="AD23" s="288"/>
      <c r="AE23" s="288"/>
      <c r="AF23" s="288"/>
    </row>
    <row r="24" spans="2:32" ht="18.75" customHeight="1" x14ac:dyDescent="0.25">
      <c r="B24" s="149" t="s">
        <v>64</v>
      </c>
      <c r="C24" s="63">
        <v>29.884</v>
      </c>
      <c r="D24" s="63">
        <v>58.338701800000003</v>
      </c>
      <c r="E24" s="63">
        <v>25.699000000000002</v>
      </c>
      <c r="F24" s="63">
        <v>2.54</v>
      </c>
      <c r="G24" s="63">
        <v>7.8337034299999999</v>
      </c>
      <c r="H24" s="63">
        <v>63.297218200000003</v>
      </c>
      <c r="I24" s="63">
        <v>32</v>
      </c>
      <c r="J24" s="63">
        <v>956.28800000000001</v>
      </c>
      <c r="K24" s="64">
        <v>45.368127298096979</v>
      </c>
      <c r="L24" s="64">
        <v>54.160549770701614</v>
      </c>
      <c r="M24" s="63">
        <f t="shared" si="0"/>
        <v>212.45400000000001</v>
      </c>
      <c r="N24" s="63">
        <v>173.76400000000001</v>
      </c>
      <c r="O24" s="63">
        <v>38.69</v>
      </c>
      <c r="P24" s="63">
        <v>25.873000000000001</v>
      </c>
      <c r="Q24" s="63">
        <v>0.17753601394319141</v>
      </c>
      <c r="R24" s="63">
        <v>103.11950391563001</v>
      </c>
      <c r="S24" s="63">
        <v>103.7640008151027</v>
      </c>
      <c r="T24" s="63">
        <v>98.76905783932925</v>
      </c>
      <c r="U24" s="63">
        <v>98.155585405499778</v>
      </c>
      <c r="V24" s="63">
        <v>96.212028868062717</v>
      </c>
      <c r="W24" s="63">
        <v>95.003567132063083</v>
      </c>
      <c r="X24" s="63">
        <v>87.5319828698658</v>
      </c>
      <c r="Y24" s="65">
        <v>88.079057762802407</v>
      </c>
      <c r="Z24" s="18"/>
      <c r="AA24" s="288"/>
      <c r="AB24" s="288"/>
      <c r="AC24" s="288"/>
      <c r="AD24" s="288"/>
      <c r="AE24" s="288"/>
      <c r="AF24" s="288"/>
    </row>
    <row r="25" spans="2:32" x14ac:dyDescent="0.25">
      <c r="B25" s="149" t="s">
        <v>65</v>
      </c>
      <c r="C25" s="63">
        <v>29.99</v>
      </c>
      <c r="D25" s="63">
        <v>58.4418115</v>
      </c>
      <c r="E25" s="63">
        <v>25.794</v>
      </c>
      <c r="F25" s="63">
        <v>2.5150000000000001</v>
      </c>
      <c r="G25" s="63">
        <v>7.7372711900000004</v>
      </c>
      <c r="H25" s="63">
        <v>63.342817099999998</v>
      </c>
      <c r="I25" s="63">
        <v>32</v>
      </c>
      <c r="J25" s="63">
        <v>959.68</v>
      </c>
      <c r="K25" s="64">
        <v>46.529509090991063</v>
      </c>
      <c r="L25" s="64">
        <v>55.441069729907625</v>
      </c>
      <c r="M25" s="63">
        <f t="shared" si="0"/>
        <v>219.44299999999998</v>
      </c>
      <c r="N25" s="63">
        <v>179.90899999999999</v>
      </c>
      <c r="O25" s="63">
        <v>39.533999999999999</v>
      </c>
      <c r="P25" s="63">
        <v>26.507999999999999</v>
      </c>
      <c r="Q25" s="63">
        <v>3.549159153009418</v>
      </c>
      <c r="R25" s="63">
        <v>106.37300502297059</v>
      </c>
      <c r="S25" s="63">
        <v>107.03783630436419</v>
      </c>
      <c r="T25" s="63">
        <v>99.074563680983786</v>
      </c>
      <c r="U25" s="63">
        <v>98.459193795933174</v>
      </c>
      <c r="V25" s="63">
        <v>98.747735454886922</v>
      </c>
      <c r="W25" s="63">
        <v>97.104032109829546</v>
      </c>
      <c r="X25" s="63">
        <v>89.645221713786498</v>
      </c>
      <c r="Y25" s="65">
        <v>90.20550434949763</v>
      </c>
      <c r="Z25" s="18"/>
      <c r="AA25" s="288"/>
      <c r="AB25" s="288"/>
      <c r="AC25" s="288"/>
      <c r="AD25" s="288"/>
      <c r="AE25" s="288"/>
      <c r="AF25" s="288"/>
    </row>
    <row r="26" spans="2:32" x14ac:dyDescent="0.25">
      <c r="B26" s="149" t="s">
        <v>66</v>
      </c>
      <c r="C26" s="63">
        <v>30.163</v>
      </c>
      <c r="D26" s="63">
        <v>58.669182300000003</v>
      </c>
      <c r="E26" s="63">
        <v>25.919</v>
      </c>
      <c r="F26" s="63">
        <v>2.4830000000000001</v>
      </c>
      <c r="G26" s="63">
        <v>7.6058322599999997</v>
      </c>
      <c r="H26" s="63">
        <v>63.498794099999998</v>
      </c>
      <c r="I26" s="63">
        <v>32.200000000000003</v>
      </c>
      <c r="J26" s="63">
        <v>971.24860000000035</v>
      </c>
      <c r="K26" s="64">
        <v>46.205779577347606</v>
      </c>
      <c r="L26" s="64">
        <v>54.859836929391534</v>
      </c>
      <c r="M26" s="63">
        <f t="shared" si="0"/>
        <v>220.06899999999999</v>
      </c>
      <c r="N26" s="63">
        <v>181.06299999999999</v>
      </c>
      <c r="O26" s="63">
        <v>39.006</v>
      </c>
      <c r="P26" s="63">
        <v>27.198</v>
      </c>
      <c r="Q26" s="63">
        <v>4.0950542919596211</v>
      </c>
      <c r="R26" s="63">
        <v>106.53902162553838</v>
      </c>
      <c r="S26" s="63">
        <v>106.53902162553837</v>
      </c>
      <c r="T26" s="63">
        <v>98.644450667087085</v>
      </c>
      <c r="U26" s="63">
        <v>98.644450687634546</v>
      </c>
      <c r="V26" s="63">
        <v>98.030401650980153</v>
      </c>
      <c r="W26" s="63">
        <v>96.681862943722464</v>
      </c>
      <c r="X26" s="63">
        <v>89.514943434655862</v>
      </c>
      <c r="Y26" s="65">
        <v>89.514943434655805</v>
      </c>
      <c r="Z26" s="18"/>
      <c r="AA26" s="288"/>
      <c r="AB26" s="288"/>
      <c r="AC26" s="288"/>
      <c r="AD26" s="288"/>
      <c r="AE26" s="288"/>
      <c r="AF26" s="288"/>
    </row>
    <row r="27" spans="2:32" x14ac:dyDescent="0.25">
      <c r="B27" s="149" t="s">
        <v>67</v>
      </c>
      <c r="C27" s="63">
        <v>30.35</v>
      </c>
      <c r="D27" s="63">
        <v>58.919454100000003</v>
      </c>
      <c r="E27" s="63">
        <v>25.925999999999998</v>
      </c>
      <c r="F27" s="63">
        <v>2.3580000000000001</v>
      </c>
      <c r="G27" s="63">
        <v>7.2092454400000001</v>
      </c>
      <c r="H27" s="63">
        <v>63.497117099999997</v>
      </c>
      <c r="I27" s="63">
        <v>32</v>
      </c>
      <c r="J27" s="63">
        <v>971.2</v>
      </c>
      <c r="K27" s="64">
        <v>46.711884983603966</v>
      </c>
      <c r="L27" s="64">
        <v>55.185480873487677</v>
      </c>
      <c r="M27" s="63">
        <f t="shared" si="0"/>
        <v>221.98999999999998</v>
      </c>
      <c r="N27" s="63">
        <v>183.46199999999999</v>
      </c>
      <c r="O27" s="63">
        <v>38.527999999999999</v>
      </c>
      <c r="P27" s="63">
        <v>28.928999999999998</v>
      </c>
      <c r="Q27" s="63">
        <v>5.0801219083505655</v>
      </c>
      <c r="R27" s="63">
        <v>107.92146721200156</v>
      </c>
      <c r="S27" s="63">
        <v>108.59597638207657</v>
      </c>
      <c r="T27" s="63">
        <v>99.299918980615232</v>
      </c>
      <c r="U27" s="63">
        <v>98.683149401847672</v>
      </c>
      <c r="V27" s="63">
        <v>98.468668972626503</v>
      </c>
      <c r="W27" s="63">
        <v>97.388144980990745</v>
      </c>
      <c r="X27" s="63">
        <v>90.125840610187794</v>
      </c>
      <c r="Y27" s="65">
        <v>90.689127114001437</v>
      </c>
      <c r="Z27" s="18"/>
      <c r="AA27" s="288"/>
      <c r="AB27" s="288"/>
      <c r="AC27" s="288"/>
      <c r="AD27" s="288"/>
      <c r="AE27" s="288"/>
      <c r="AF27" s="288"/>
    </row>
    <row r="28" spans="2:32" ht="18.75" customHeight="1" x14ac:dyDescent="0.25">
      <c r="B28" s="149" t="s">
        <v>68</v>
      </c>
      <c r="C28" s="63">
        <v>30.594999999999999</v>
      </c>
      <c r="D28" s="63">
        <v>59.281147099999998</v>
      </c>
      <c r="E28" s="63">
        <v>26.015999999999998</v>
      </c>
      <c r="F28" s="63">
        <v>2.2120000000000002</v>
      </c>
      <c r="G28" s="63">
        <v>6.7424635000000004</v>
      </c>
      <c r="H28" s="63">
        <v>63.567138200000002</v>
      </c>
      <c r="I28" s="63">
        <v>32.1</v>
      </c>
      <c r="J28" s="63">
        <v>982.09950000000003</v>
      </c>
      <c r="K28" s="64">
        <v>46.747213913285087</v>
      </c>
      <c r="L28" s="64">
        <v>55.064882066154098</v>
      </c>
      <c r="M28" s="63">
        <f t="shared" si="0"/>
        <v>224.32400000000001</v>
      </c>
      <c r="N28" s="63">
        <v>186.006</v>
      </c>
      <c r="O28" s="63">
        <v>38.317999999999998</v>
      </c>
      <c r="P28" s="63">
        <v>29.35</v>
      </c>
      <c r="Q28" s="63">
        <v>5.7408625218103415</v>
      </c>
      <c r="R28" s="63">
        <v>109.03945286859916</v>
      </c>
      <c r="S28" s="63">
        <v>109.3791396376602</v>
      </c>
      <c r="T28" s="63">
        <v>98.98451178523149</v>
      </c>
      <c r="U28" s="63">
        <v>98.677106467465947</v>
      </c>
      <c r="V28" s="63">
        <v>98.899138210490918</v>
      </c>
      <c r="W28" s="63">
        <v>97.548327996205558</v>
      </c>
      <c r="X28" s="63">
        <v>90.974882897666234</v>
      </c>
      <c r="Y28" s="65">
        <v>91.258293747814676</v>
      </c>
      <c r="Z28" s="18"/>
      <c r="AA28" s="288"/>
      <c r="AB28" s="288"/>
      <c r="AC28" s="288"/>
      <c r="AD28" s="288"/>
      <c r="AE28" s="288"/>
      <c r="AF28" s="288"/>
    </row>
    <row r="29" spans="2:32" x14ac:dyDescent="0.25">
      <c r="B29" s="149" t="s">
        <v>69</v>
      </c>
      <c r="C29" s="63">
        <v>30.771000000000001</v>
      </c>
      <c r="D29" s="63">
        <v>59.5068652</v>
      </c>
      <c r="E29" s="63">
        <v>26.164999999999999</v>
      </c>
      <c r="F29" s="63">
        <v>2.0609999999999999</v>
      </c>
      <c r="G29" s="63">
        <v>6.2774122800000001</v>
      </c>
      <c r="H29" s="63">
        <v>63.492554599999998</v>
      </c>
      <c r="I29" s="63">
        <v>32.200000000000003</v>
      </c>
      <c r="J29" s="63">
        <v>990.8262000000002</v>
      </c>
      <c r="K29" s="64">
        <v>46.289062920327886</v>
      </c>
      <c r="L29" s="64">
        <v>54.379587962992851</v>
      </c>
      <c r="M29" s="63">
        <f t="shared" si="0"/>
        <v>223.54</v>
      </c>
      <c r="N29" s="63">
        <v>185.946</v>
      </c>
      <c r="O29" s="63">
        <v>37.594000000000001</v>
      </c>
      <c r="P29" s="63">
        <v>29.143999999999998</v>
      </c>
      <c r="Q29" s="63">
        <v>1.8900809416891429</v>
      </c>
      <c r="R29" s="63">
        <v>108.38354091801182</v>
      </c>
      <c r="S29" s="63">
        <v>108.38354091801182</v>
      </c>
      <c r="T29" s="63">
        <v>99.035796806052844</v>
      </c>
      <c r="U29" s="63">
        <v>99.035796910766919</v>
      </c>
      <c r="V29" s="63">
        <v>97.863667202782707</v>
      </c>
      <c r="W29" s="63">
        <v>96.077353885860774</v>
      </c>
      <c r="X29" s="63">
        <v>89.794615649081237</v>
      </c>
      <c r="Y29" s="65">
        <v>89.794615649081209</v>
      </c>
      <c r="Z29" s="18"/>
      <c r="AA29" s="288"/>
      <c r="AB29" s="288"/>
      <c r="AC29" s="288"/>
      <c r="AD29" s="288"/>
      <c r="AE29" s="288"/>
      <c r="AF29" s="288"/>
    </row>
    <row r="30" spans="2:32" x14ac:dyDescent="0.25">
      <c r="B30" s="149" t="s">
        <v>70</v>
      </c>
      <c r="C30" s="63">
        <v>30.899000000000001</v>
      </c>
      <c r="D30" s="63">
        <v>59.642519399999998</v>
      </c>
      <c r="E30" s="63">
        <v>26.369</v>
      </c>
      <c r="F30" s="63">
        <v>1.962</v>
      </c>
      <c r="G30" s="63">
        <v>5.9706034499999996</v>
      </c>
      <c r="H30" s="63">
        <v>63.429652400000002</v>
      </c>
      <c r="I30" s="63">
        <v>32.200000000000003</v>
      </c>
      <c r="J30" s="63">
        <v>994.94780000000003</v>
      </c>
      <c r="K30" s="64">
        <v>45.158242198622695</v>
      </c>
      <c r="L30" s="64">
        <v>53.038819695643454</v>
      </c>
      <c r="M30" s="63">
        <f t="shared" si="0"/>
        <v>223.02</v>
      </c>
      <c r="N30" s="63">
        <v>185.65700000000001</v>
      </c>
      <c r="O30" s="63">
        <v>37.363</v>
      </c>
      <c r="P30" s="63">
        <v>28.445</v>
      </c>
      <c r="Q30" s="63">
        <v>0.78738983663348971</v>
      </c>
      <c r="R30" s="63">
        <v>107.37789905386664</v>
      </c>
      <c r="S30" s="63">
        <v>107.3778990538666</v>
      </c>
      <c r="T30" s="63">
        <v>99.428382263781558</v>
      </c>
      <c r="U30" s="63">
        <v>99.428382335280688</v>
      </c>
      <c r="V30" s="63">
        <v>95.749765898190546</v>
      </c>
      <c r="W30" s="63">
        <v>95.261402360966372</v>
      </c>
      <c r="X30" s="63">
        <v>88.925025903565896</v>
      </c>
      <c r="Y30" s="65">
        <v>88.925025903565839</v>
      </c>
      <c r="Z30" s="18"/>
      <c r="AA30" s="288"/>
      <c r="AB30" s="288"/>
      <c r="AC30" s="288"/>
      <c r="AD30" s="288"/>
      <c r="AE30" s="288"/>
      <c r="AF30" s="288"/>
    </row>
    <row r="31" spans="2:32" x14ac:dyDescent="0.25">
      <c r="B31" s="149" t="s">
        <v>71</v>
      </c>
      <c r="C31" s="63">
        <v>31.007999999999999</v>
      </c>
      <c r="D31" s="63">
        <v>59.742211400000002</v>
      </c>
      <c r="E31" s="63">
        <v>26.492000000000001</v>
      </c>
      <c r="F31" s="63">
        <v>1.87</v>
      </c>
      <c r="G31" s="63">
        <v>5.6876939000000002</v>
      </c>
      <c r="H31" s="63">
        <v>63.345086000000002</v>
      </c>
      <c r="I31" s="63">
        <v>32.200000000000003</v>
      </c>
      <c r="J31" s="63">
        <v>998.45759999999996</v>
      </c>
      <c r="K31" s="64">
        <v>45.538496473942494</v>
      </c>
      <c r="L31" s="64">
        <v>53.49262618744244</v>
      </c>
      <c r="M31" s="63">
        <f t="shared" si="0"/>
        <v>225.71899999999999</v>
      </c>
      <c r="N31" s="63">
        <v>187.88900000000001</v>
      </c>
      <c r="O31" s="63">
        <v>37.83</v>
      </c>
      <c r="P31" s="63">
        <v>28.693000000000001</v>
      </c>
      <c r="Q31" s="63">
        <v>0.22498540341944206</v>
      </c>
      <c r="R31" s="63">
        <v>108.16427476038469</v>
      </c>
      <c r="S31" s="63">
        <v>108.16427476038466</v>
      </c>
      <c r="T31" s="63">
        <v>99.732691145405653</v>
      </c>
      <c r="U31" s="63">
        <v>99.732691200837223</v>
      </c>
      <c r="V31" s="63">
        <v>96.835388517703052</v>
      </c>
      <c r="W31" s="63">
        <v>96.32124183949135</v>
      </c>
      <c r="X31" s="63">
        <v>89.49165599629238</v>
      </c>
      <c r="Y31" s="65">
        <v>89.491655996292323</v>
      </c>
      <c r="Z31" s="18"/>
      <c r="AA31" s="288"/>
      <c r="AB31" s="288"/>
      <c r="AC31" s="288"/>
      <c r="AD31" s="288"/>
      <c r="AE31" s="288"/>
      <c r="AF31" s="288"/>
    </row>
    <row r="32" spans="2:32" ht="18.75" customHeight="1" x14ac:dyDescent="0.25">
      <c r="B32" s="149" t="s">
        <v>72</v>
      </c>
      <c r="C32" s="63">
        <v>31.218</v>
      </c>
      <c r="D32" s="63">
        <v>60.0346154</v>
      </c>
      <c r="E32" s="63">
        <v>26.693000000000001</v>
      </c>
      <c r="F32" s="63">
        <v>1.8260000000000001</v>
      </c>
      <c r="G32" s="63">
        <v>5.5259653799999997</v>
      </c>
      <c r="H32" s="63">
        <v>63.546153799999999</v>
      </c>
      <c r="I32" s="63">
        <v>32.1</v>
      </c>
      <c r="J32" s="63">
        <v>1002.0978</v>
      </c>
      <c r="K32" s="64">
        <v>45.878589837997055</v>
      </c>
      <c r="L32" s="64">
        <v>53.915140915785244</v>
      </c>
      <c r="M32" s="63">
        <f t="shared" si="0"/>
        <v>228.62299999999999</v>
      </c>
      <c r="N32" s="63">
        <v>190.20699999999999</v>
      </c>
      <c r="O32" s="63">
        <v>38.415999999999997</v>
      </c>
      <c r="P32" s="63">
        <v>29.1</v>
      </c>
      <c r="Q32" s="63">
        <v>-0.33499800950368419</v>
      </c>
      <c r="R32" s="63">
        <v>108.67417287191564</v>
      </c>
      <c r="S32" s="63">
        <v>109.01272169706179</v>
      </c>
      <c r="T32" s="63">
        <v>99.672147483162135</v>
      </c>
      <c r="U32" s="63">
        <v>99.362606619546739</v>
      </c>
      <c r="V32" s="63">
        <v>96.963906769098955</v>
      </c>
      <c r="W32" s="63">
        <v>97.299085530599029</v>
      </c>
      <c r="X32" s="63">
        <v>90.578984249274086</v>
      </c>
      <c r="Y32" s="65">
        <v>90.86116177029983</v>
      </c>
      <c r="Z32" s="18"/>
      <c r="AA32" s="288"/>
      <c r="AB32" s="288"/>
      <c r="AC32" s="288"/>
      <c r="AD32" s="288"/>
      <c r="AE32" s="288"/>
      <c r="AF32" s="288"/>
    </row>
    <row r="33" spans="2:32" x14ac:dyDescent="0.25">
      <c r="B33" s="149" t="s">
        <v>73</v>
      </c>
      <c r="C33" s="63">
        <v>31.17</v>
      </c>
      <c r="D33" s="63">
        <v>59.831848899999997</v>
      </c>
      <c r="E33" s="63">
        <v>26.652000000000001</v>
      </c>
      <c r="F33" s="63">
        <v>1.8480000000000001</v>
      </c>
      <c r="G33" s="63">
        <v>5.5969471200000003</v>
      </c>
      <c r="H33" s="63">
        <v>63.379146200000001</v>
      </c>
      <c r="I33" s="63">
        <v>32.1</v>
      </c>
      <c r="J33" s="63">
        <v>1000.557</v>
      </c>
      <c r="K33" s="64">
        <v>46.271240889311656</v>
      </c>
      <c r="L33" s="64">
        <v>54.437588395058633</v>
      </c>
      <c r="M33" s="63">
        <f t="shared" si="0"/>
        <v>230.44499999999999</v>
      </c>
      <c r="N33" s="63">
        <v>191.297</v>
      </c>
      <c r="O33" s="63">
        <v>39.148000000000003</v>
      </c>
      <c r="P33" s="63">
        <v>30.518999999999998</v>
      </c>
      <c r="Q33" s="63">
        <v>0.99787896556620126</v>
      </c>
      <c r="R33" s="63">
        <v>109.4650774749685</v>
      </c>
      <c r="S33" s="63">
        <v>109.80609017738271</v>
      </c>
      <c r="T33" s="63">
        <v>100.28139101522437</v>
      </c>
      <c r="U33" s="63">
        <v>99.969958102714131</v>
      </c>
      <c r="V33" s="63">
        <v>97.887008209992644</v>
      </c>
      <c r="W33" s="63">
        <v>97.984767287073367</v>
      </c>
      <c r="X33" s="63">
        <v>90.705761113173722</v>
      </c>
      <c r="Y33" s="65">
        <v>90.988333577700686</v>
      </c>
      <c r="Z33" s="18"/>
      <c r="AA33" s="288"/>
      <c r="AB33" s="288"/>
      <c r="AC33" s="288"/>
      <c r="AD33" s="288"/>
      <c r="AE33" s="288"/>
      <c r="AF33" s="288"/>
    </row>
    <row r="34" spans="2:32" x14ac:dyDescent="0.25">
      <c r="B34" s="149" t="s">
        <v>74</v>
      </c>
      <c r="C34" s="63">
        <v>31.393000000000001</v>
      </c>
      <c r="D34" s="63">
        <v>60.144455499999999</v>
      </c>
      <c r="E34" s="63">
        <v>26.817</v>
      </c>
      <c r="F34" s="63">
        <v>1.76</v>
      </c>
      <c r="G34" s="63">
        <v>5.3087201799999999</v>
      </c>
      <c r="H34" s="63">
        <v>63.516361400000001</v>
      </c>
      <c r="I34" s="63">
        <v>31.9</v>
      </c>
      <c r="J34" s="63">
        <v>1001.4367</v>
      </c>
      <c r="K34" s="64">
        <v>46.58973668400008</v>
      </c>
      <c r="L34" s="64">
        <v>54.735130207793823</v>
      </c>
      <c r="M34" s="63">
        <f t="shared" si="0"/>
        <v>232.83799999999999</v>
      </c>
      <c r="N34" s="63">
        <v>193.52099999999999</v>
      </c>
      <c r="O34" s="63">
        <v>39.317</v>
      </c>
      <c r="P34" s="63">
        <v>31.363</v>
      </c>
      <c r="Q34" s="63">
        <v>2.4944240329953349</v>
      </c>
      <c r="R34" s="63">
        <v>110.05635917399175</v>
      </c>
      <c r="S34" s="63">
        <v>111.09137195619228</v>
      </c>
      <c r="T34" s="63">
        <v>100.58179051167222</v>
      </c>
      <c r="U34" s="63">
        <v>99.644693109611225</v>
      </c>
      <c r="V34" s="63">
        <v>98.294957796908477</v>
      </c>
      <c r="W34" s="63">
        <v>98.171339700138063</v>
      </c>
      <c r="X34" s="63">
        <v>91.1343950762802</v>
      </c>
      <c r="Y34" s="65">
        <v>91.991458352859567</v>
      </c>
      <c r="Z34" s="18"/>
      <c r="AA34" s="288"/>
      <c r="AB34" s="288"/>
      <c r="AC34" s="288"/>
      <c r="AD34" s="288"/>
      <c r="AE34" s="288"/>
      <c r="AF34" s="288"/>
    </row>
    <row r="35" spans="2:32" x14ac:dyDescent="0.25">
      <c r="B35" s="149" t="s">
        <v>75</v>
      </c>
      <c r="C35" s="63">
        <v>31.602</v>
      </c>
      <c r="D35" s="63">
        <v>60.425629600000001</v>
      </c>
      <c r="E35" s="63">
        <v>26.922000000000001</v>
      </c>
      <c r="F35" s="63">
        <v>1.6879999999999999</v>
      </c>
      <c r="G35" s="63">
        <v>5.0705917700000001</v>
      </c>
      <c r="H35" s="63">
        <v>63.653224700000003</v>
      </c>
      <c r="I35" s="63">
        <v>32.299999999999997</v>
      </c>
      <c r="J35" s="63">
        <v>1020.7446</v>
      </c>
      <c r="K35" s="64">
        <v>46.41709432539227</v>
      </c>
      <c r="L35" s="64">
        <v>54.516649997540625</v>
      </c>
      <c r="M35" s="63">
        <f t="shared" si="0"/>
        <v>234.40200000000002</v>
      </c>
      <c r="N35" s="63">
        <v>194.88200000000001</v>
      </c>
      <c r="O35" s="63">
        <v>39.520000000000003</v>
      </c>
      <c r="P35" s="63">
        <v>31.6</v>
      </c>
      <c r="Q35" s="63">
        <v>2.065225505700119</v>
      </c>
      <c r="R35" s="63">
        <v>110.3981109507917</v>
      </c>
      <c r="S35" s="63">
        <v>110.05632113360657</v>
      </c>
      <c r="T35" s="63">
        <v>99.270579856200101</v>
      </c>
      <c r="U35" s="63">
        <v>99.578873589534339</v>
      </c>
      <c r="V35" s="63">
        <v>97.808122221861737</v>
      </c>
      <c r="W35" s="63">
        <v>98.202114174550644</v>
      </c>
      <c r="X35" s="63">
        <v>91.278538615009595</v>
      </c>
      <c r="Y35" s="65">
        <v>90.995942520226265</v>
      </c>
      <c r="Z35" s="18"/>
      <c r="AA35" s="288"/>
      <c r="AB35" s="288"/>
      <c r="AC35" s="288"/>
      <c r="AD35" s="288"/>
      <c r="AE35" s="288"/>
      <c r="AF35" s="288"/>
    </row>
    <row r="36" spans="2:32" ht="18.75" customHeight="1" x14ac:dyDescent="0.25">
      <c r="B36" s="149" t="s">
        <v>76</v>
      </c>
      <c r="C36" s="63">
        <v>31.635999999999999</v>
      </c>
      <c r="D36" s="63">
        <v>60.372893599999998</v>
      </c>
      <c r="E36" s="63">
        <v>26.922000000000001</v>
      </c>
      <c r="F36" s="63">
        <v>1.6879999999999999</v>
      </c>
      <c r="G36" s="63">
        <v>5.06541832</v>
      </c>
      <c r="H36" s="63">
        <v>63.594206200000002</v>
      </c>
      <c r="I36" s="63">
        <v>32.1</v>
      </c>
      <c r="J36" s="63">
        <v>1015.5155999999999</v>
      </c>
      <c r="K36" s="64">
        <v>46.330210050259417</v>
      </c>
      <c r="L36" s="64">
        <v>54.365830092318191</v>
      </c>
      <c r="M36" s="63">
        <f t="shared" si="0"/>
        <v>236.565</v>
      </c>
      <c r="N36" s="63">
        <v>196.97800000000001</v>
      </c>
      <c r="O36" s="63">
        <v>39.587000000000003</v>
      </c>
      <c r="P36" s="63">
        <v>31.265000000000001</v>
      </c>
      <c r="Q36" s="63">
        <v>2.678920539835139</v>
      </c>
      <c r="R36" s="63">
        <v>111.58546761047735</v>
      </c>
      <c r="S36" s="63">
        <v>111.93308588963771</v>
      </c>
      <c r="T36" s="63">
        <v>100.28403811017117</v>
      </c>
      <c r="U36" s="63">
        <v>99.972597089555137</v>
      </c>
      <c r="V36" s="63">
        <v>98.58379239598149</v>
      </c>
      <c r="W36" s="63">
        <v>99.02860709000889</v>
      </c>
      <c r="X36" s="63">
        <v>92.684124971991551</v>
      </c>
      <c r="Y36" s="65">
        <v>92.972860563804588</v>
      </c>
      <c r="Z36" s="18"/>
      <c r="AA36" s="288"/>
      <c r="AB36" s="288"/>
      <c r="AC36" s="288"/>
      <c r="AD36" s="288"/>
      <c r="AE36" s="288"/>
      <c r="AF36" s="288"/>
    </row>
    <row r="37" spans="2:32" x14ac:dyDescent="0.25">
      <c r="B37" s="149" t="s">
        <v>77</v>
      </c>
      <c r="C37" s="63">
        <v>31.812999999999999</v>
      </c>
      <c r="D37" s="63">
        <v>60.591574000000001</v>
      </c>
      <c r="E37" s="63">
        <v>27.027999999999999</v>
      </c>
      <c r="F37" s="63">
        <v>1.645</v>
      </c>
      <c r="G37" s="63">
        <v>4.9166118699999997</v>
      </c>
      <c r="H37" s="63">
        <v>63.724668600000001</v>
      </c>
      <c r="I37" s="63">
        <v>32</v>
      </c>
      <c r="J37" s="63">
        <v>1018.016</v>
      </c>
      <c r="K37" s="64">
        <v>46.403423356724396</v>
      </c>
      <c r="L37" s="64">
        <v>54.838891392519152</v>
      </c>
      <c r="M37" s="63">
        <f t="shared" si="0"/>
        <v>240.81399999999999</v>
      </c>
      <c r="N37" s="63">
        <v>198.88499999999999</v>
      </c>
      <c r="O37" s="63">
        <v>41.929000000000002</v>
      </c>
      <c r="P37" s="63">
        <v>31.765999999999998</v>
      </c>
      <c r="Q37" s="63">
        <v>2.5202755319668091</v>
      </c>
      <c r="R37" s="63">
        <v>112.22389903861867</v>
      </c>
      <c r="S37" s="63">
        <v>112.92529840761</v>
      </c>
      <c r="T37" s="63">
        <v>100.77356657776221</v>
      </c>
      <c r="U37" s="63">
        <v>100.14764377003205</v>
      </c>
      <c r="V37" s="63">
        <v>99.704593677981578</v>
      </c>
      <c r="W37" s="63">
        <v>100.07630689561448</v>
      </c>
      <c r="X37" s="63">
        <v>92.666162267189435</v>
      </c>
      <c r="Y37" s="65">
        <v>93.245325781359313</v>
      </c>
      <c r="Z37" s="18"/>
      <c r="AA37" s="288"/>
      <c r="AB37" s="288"/>
      <c r="AC37" s="288"/>
      <c r="AD37" s="288"/>
      <c r="AE37" s="288"/>
      <c r="AF37" s="288"/>
    </row>
    <row r="38" spans="2:32" x14ac:dyDescent="0.25">
      <c r="B38" s="149" t="s">
        <v>78</v>
      </c>
      <c r="C38" s="63">
        <v>31.878</v>
      </c>
      <c r="D38" s="63">
        <v>60.621850299999998</v>
      </c>
      <c r="E38" s="63">
        <v>27.091000000000001</v>
      </c>
      <c r="F38" s="63">
        <v>1.619</v>
      </c>
      <c r="G38" s="63">
        <v>4.8332686499999999</v>
      </c>
      <c r="H38" s="63">
        <v>63.700675099999998</v>
      </c>
      <c r="I38" s="63">
        <v>32</v>
      </c>
      <c r="J38" s="63">
        <v>1020.096</v>
      </c>
      <c r="K38" s="64">
        <v>45.938422556322408</v>
      </c>
      <c r="L38" s="64">
        <v>54.341727253441398</v>
      </c>
      <c r="M38" s="63">
        <f t="shared" si="0"/>
        <v>242.85000000000002</v>
      </c>
      <c r="N38" s="63">
        <v>200.46600000000001</v>
      </c>
      <c r="O38" s="63">
        <v>42.384</v>
      </c>
      <c r="P38" s="63">
        <v>31.234999999999999</v>
      </c>
      <c r="Q38" s="63">
        <v>2.5410548953571643</v>
      </c>
      <c r="R38" s="63">
        <v>112.85295167643432</v>
      </c>
      <c r="S38" s="63">
        <v>113.55828262441202</v>
      </c>
      <c r="T38" s="63">
        <v>101.01207703345409</v>
      </c>
      <c r="U38" s="63">
        <v>100.38467281542842</v>
      </c>
      <c r="V38" s="63">
        <v>99.421494607062954</v>
      </c>
      <c r="W38" s="63">
        <v>99.865581083489246</v>
      </c>
      <c r="X38" s="63">
        <v>92.776331503903137</v>
      </c>
      <c r="Y38" s="65">
        <v>93.356183575802461</v>
      </c>
      <c r="Z38" s="18"/>
      <c r="AA38" s="288"/>
      <c r="AB38" s="288"/>
      <c r="AC38" s="288"/>
      <c r="AD38" s="288"/>
      <c r="AE38" s="288"/>
      <c r="AF38" s="288"/>
    </row>
    <row r="39" spans="2:32" x14ac:dyDescent="0.25">
      <c r="B39" s="149" t="s">
        <v>79</v>
      </c>
      <c r="C39" s="63">
        <v>31.914000000000001</v>
      </c>
      <c r="D39" s="63">
        <v>60.610779800000003</v>
      </c>
      <c r="E39" s="63">
        <v>27.111000000000001</v>
      </c>
      <c r="F39" s="63">
        <v>1.587</v>
      </c>
      <c r="G39" s="63">
        <v>4.73717202</v>
      </c>
      <c r="H39" s="63">
        <v>63.624795800000001</v>
      </c>
      <c r="I39" s="63">
        <v>32.1</v>
      </c>
      <c r="J39" s="63">
        <v>1024.4394</v>
      </c>
      <c r="K39" s="64">
        <v>45.638577431748132</v>
      </c>
      <c r="L39" s="64">
        <v>53.99426649069283</v>
      </c>
      <c r="M39" s="63">
        <f t="shared" si="0"/>
        <v>243.54999999999998</v>
      </c>
      <c r="N39" s="63">
        <v>200.87899999999999</v>
      </c>
      <c r="O39" s="63">
        <v>42.670999999999999</v>
      </c>
      <c r="P39" s="63">
        <v>32.189</v>
      </c>
      <c r="Q39" s="63">
        <v>2.3586602060754913</v>
      </c>
      <c r="R39" s="63">
        <v>113.00202726204709</v>
      </c>
      <c r="S39" s="63">
        <v>113.35405849962352</v>
      </c>
      <c r="T39" s="63">
        <v>101.20641629161685</v>
      </c>
      <c r="U39" s="63">
        <v>100.89211074796241</v>
      </c>
      <c r="V39" s="63">
        <v>99.130675136429602</v>
      </c>
      <c r="W39" s="63">
        <v>99.544263356629202</v>
      </c>
      <c r="X39" s="63">
        <v>92.313475132045383</v>
      </c>
      <c r="Y39" s="65">
        <v>92.601056051459778</v>
      </c>
      <c r="Z39" s="18"/>
      <c r="AA39" s="288"/>
      <c r="AB39" s="288"/>
      <c r="AC39" s="288"/>
      <c r="AD39" s="288"/>
      <c r="AE39" s="288"/>
      <c r="AF39" s="288"/>
    </row>
    <row r="40" spans="2:32" ht="18.75" customHeight="1" x14ac:dyDescent="0.25">
      <c r="B40" s="149" t="s">
        <v>80</v>
      </c>
      <c r="C40" s="63">
        <v>32.017000000000003</v>
      </c>
      <c r="D40" s="63">
        <v>60.7256657</v>
      </c>
      <c r="E40" s="63">
        <v>27.219000000000001</v>
      </c>
      <c r="F40" s="63">
        <v>1.53</v>
      </c>
      <c r="G40" s="63">
        <v>4.5607654899999996</v>
      </c>
      <c r="H40" s="63">
        <v>63.627569999999999</v>
      </c>
      <c r="I40" s="63">
        <v>32.20000000000001</v>
      </c>
      <c r="J40" s="63">
        <v>1030.9474000000005</v>
      </c>
      <c r="K40" s="64">
        <v>45.7038967265023</v>
      </c>
      <c r="L40" s="64">
        <v>54.00497964454307</v>
      </c>
      <c r="M40" s="63">
        <f t="shared" si="0"/>
        <v>246.542</v>
      </c>
      <c r="N40" s="63">
        <v>203.6</v>
      </c>
      <c r="O40" s="63">
        <v>42.942</v>
      </c>
      <c r="P40" s="63">
        <v>32.829000000000001</v>
      </c>
      <c r="Q40" s="63">
        <v>2.2339649536436523</v>
      </c>
      <c r="R40" s="63">
        <v>114.0782478502548</v>
      </c>
      <c r="S40" s="63">
        <v>114.07824785025473</v>
      </c>
      <c r="T40" s="63">
        <v>101.52692250088813</v>
      </c>
      <c r="U40" s="63">
        <v>101.52692260213205</v>
      </c>
      <c r="V40" s="63">
        <v>99.572680021849649</v>
      </c>
      <c r="W40" s="63">
        <v>100.22134702811189</v>
      </c>
      <c r="X40" s="63">
        <v>92.76618513121295</v>
      </c>
      <c r="Y40" s="65">
        <v>92.766185131212879</v>
      </c>
      <c r="Z40" s="18"/>
      <c r="AA40" s="288"/>
      <c r="AB40" s="288"/>
      <c r="AC40" s="288"/>
      <c r="AD40" s="288"/>
      <c r="AE40" s="288"/>
      <c r="AF40" s="288"/>
    </row>
    <row r="41" spans="2:32" x14ac:dyDescent="0.25">
      <c r="B41" s="149" t="s">
        <v>81</v>
      </c>
      <c r="C41" s="63">
        <v>32.137999999999998</v>
      </c>
      <c r="D41" s="63">
        <v>60.8754949</v>
      </c>
      <c r="E41" s="63">
        <v>27.331</v>
      </c>
      <c r="F41" s="63">
        <v>1.488</v>
      </c>
      <c r="G41" s="63">
        <v>4.4251472100000004</v>
      </c>
      <c r="H41" s="63">
        <v>63.694050300000001</v>
      </c>
      <c r="I41" s="63">
        <v>32.299999999999997</v>
      </c>
      <c r="J41" s="63">
        <v>1038.0573999999999</v>
      </c>
      <c r="K41" s="64">
        <v>46.286156866353792</v>
      </c>
      <c r="L41" s="64">
        <v>54.611821723260022</v>
      </c>
      <c r="M41" s="63">
        <f t="shared" si="0"/>
        <v>250.35499999999999</v>
      </c>
      <c r="N41" s="63">
        <v>206.92699999999999</v>
      </c>
      <c r="O41" s="63">
        <v>43.427999999999997</v>
      </c>
      <c r="P41" s="63">
        <v>34.509</v>
      </c>
      <c r="Q41" s="63">
        <v>2.8900835487026821</v>
      </c>
      <c r="R41" s="63">
        <v>115.46726348244648</v>
      </c>
      <c r="S41" s="63">
        <v>115.10977969457511</v>
      </c>
      <c r="T41" s="63">
        <v>101.69174798632325</v>
      </c>
      <c r="U41" s="63">
        <v>102.00756090337934</v>
      </c>
      <c r="V41" s="63">
        <v>100.44530165757637</v>
      </c>
      <c r="W41" s="63">
        <v>100.79675971933946</v>
      </c>
      <c r="X41" s="63">
        <v>92.798836792159662</v>
      </c>
      <c r="Y41" s="65">
        <v>92.511533891874294</v>
      </c>
      <c r="Z41" s="18"/>
      <c r="AA41" s="288"/>
      <c r="AB41" s="288"/>
      <c r="AC41" s="288"/>
      <c r="AD41" s="288"/>
      <c r="AE41" s="288"/>
      <c r="AF41" s="288"/>
    </row>
    <row r="42" spans="2:32" x14ac:dyDescent="0.25">
      <c r="B42" s="149" t="s">
        <v>82</v>
      </c>
      <c r="C42" s="63">
        <v>32.134</v>
      </c>
      <c r="D42" s="63">
        <v>60.788468100000003</v>
      </c>
      <c r="E42" s="63">
        <v>27.324000000000002</v>
      </c>
      <c r="F42" s="63">
        <v>1.4319999999999999</v>
      </c>
      <c r="G42" s="63">
        <v>4.2662217699999996</v>
      </c>
      <c r="H42" s="63">
        <v>63.497408299999996</v>
      </c>
      <c r="I42" s="63">
        <v>32</v>
      </c>
      <c r="J42" s="63">
        <v>1028.288</v>
      </c>
      <c r="K42" s="64">
        <v>46.320271307275291</v>
      </c>
      <c r="L42" s="64">
        <v>54.511473624279027</v>
      </c>
      <c r="M42" s="63">
        <f t="shared" si="0"/>
        <v>251.077</v>
      </c>
      <c r="N42" s="63">
        <v>208.06</v>
      </c>
      <c r="O42" s="63">
        <v>43.017000000000003</v>
      </c>
      <c r="P42" s="63">
        <v>35.195999999999998</v>
      </c>
      <c r="Q42" s="63">
        <v>2.9031404551009166</v>
      </c>
      <c r="R42" s="63">
        <v>116.12923137132837</v>
      </c>
      <c r="S42" s="63">
        <v>116.85503906739913</v>
      </c>
      <c r="T42" s="63">
        <v>103.35262867549631</v>
      </c>
      <c r="U42" s="63">
        <v>102.71068691465051</v>
      </c>
      <c r="V42" s="63">
        <v>101.14197149960108</v>
      </c>
      <c r="W42" s="63">
        <v>100.75345620133373</v>
      </c>
      <c r="X42" s="63">
        <v>92.854190922600097</v>
      </c>
      <c r="Y42" s="65">
        <v>93.434529615866296</v>
      </c>
      <c r="Z42" s="18"/>
      <c r="AA42" s="288"/>
      <c r="AB42" s="288"/>
      <c r="AC42" s="288"/>
      <c r="AD42" s="288"/>
      <c r="AE42" s="288"/>
      <c r="AF42" s="288"/>
    </row>
    <row r="43" spans="2:32" x14ac:dyDescent="0.25">
      <c r="B43" s="149" t="s">
        <v>83</v>
      </c>
      <c r="C43" s="63">
        <v>32.222000000000001</v>
      </c>
      <c r="D43" s="63">
        <v>60.8766295</v>
      </c>
      <c r="E43" s="63">
        <v>27.446000000000002</v>
      </c>
      <c r="F43" s="63">
        <v>1.4670000000000001</v>
      </c>
      <c r="G43" s="63">
        <v>4.35453709</v>
      </c>
      <c r="H43" s="63">
        <v>63.648214600000003</v>
      </c>
      <c r="I43" s="63">
        <v>31.9</v>
      </c>
      <c r="J43" s="63">
        <v>1027.8818000000001</v>
      </c>
      <c r="K43" s="64">
        <v>46.124744203669209</v>
      </c>
      <c r="L43" s="64">
        <v>54.211003134267045</v>
      </c>
      <c r="M43" s="63">
        <f t="shared" si="0"/>
        <v>253.435</v>
      </c>
      <c r="N43" s="63">
        <v>210.32400000000001</v>
      </c>
      <c r="O43" s="63">
        <v>43.110999999999997</v>
      </c>
      <c r="P43" s="63">
        <v>35.585000000000001</v>
      </c>
      <c r="Q43" s="63">
        <v>3.4238672459157682</v>
      </c>
      <c r="R43" s="63">
        <v>116.87106666069313</v>
      </c>
      <c r="S43" s="63">
        <v>117.97016760107579</v>
      </c>
      <c r="T43" s="63">
        <v>104.16948261954161</v>
      </c>
      <c r="U43" s="63">
        <v>103.19895957270029</v>
      </c>
      <c r="V43" s="63">
        <v>100.49746607229102</v>
      </c>
      <c r="W43" s="63">
        <v>100.78420672811944</v>
      </c>
      <c r="X43" s="63">
        <v>92.673799808689779</v>
      </c>
      <c r="Y43" s="65">
        <v>93.545340245762048</v>
      </c>
      <c r="Z43" s="18"/>
      <c r="AA43" s="288"/>
      <c r="AB43" s="288"/>
      <c r="AC43" s="288"/>
      <c r="AD43" s="288"/>
      <c r="AE43" s="288"/>
      <c r="AF43" s="288"/>
    </row>
    <row r="44" spans="2:32" ht="18.75" customHeight="1" x14ac:dyDescent="0.25">
      <c r="B44" s="149" t="s">
        <v>84</v>
      </c>
      <c r="C44" s="63">
        <v>32.409999999999997</v>
      </c>
      <c r="D44" s="63">
        <v>61.154404999999997</v>
      </c>
      <c r="E44" s="63">
        <v>27.658999999999999</v>
      </c>
      <c r="F44" s="63">
        <v>1.4219999999999999</v>
      </c>
      <c r="G44" s="63">
        <v>4.2031213100000002</v>
      </c>
      <c r="H44" s="63">
        <v>63.837575700000002</v>
      </c>
      <c r="I44" s="63">
        <v>31.899999999999995</v>
      </c>
      <c r="J44" s="63">
        <v>1033.8789999999999</v>
      </c>
      <c r="K44" s="64">
        <v>46.552358814043572</v>
      </c>
      <c r="L44" s="64">
        <v>54.884586565214711</v>
      </c>
      <c r="M44" s="63">
        <f t="shared" si="0"/>
        <v>258.43900000000002</v>
      </c>
      <c r="N44" s="63">
        <v>213.84800000000001</v>
      </c>
      <c r="O44" s="63">
        <v>44.591000000000001</v>
      </c>
      <c r="P44" s="63">
        <v>35.283000000000001</v>
      </c>
      <c r="Q44" s="63">
        <v>3.362525127977678</v>
      </c>
      <c r="R44" s="63">
        <v>117.91415759977629</v>
      </c>
      <c r="S44" s="63">
        <v>119.02306817281489</v>
      </c>
      <c r="T44" s="63">
        <v>103.64653995454776</v>
      </c>
      <c r="U44" s="63">
        <v>102.68088905407637</v>
      </c>
      <c r="V44" s="63">
        <v>101.18787667334861</v>
      </c>
      <c r="W44" s="63">
        <v>101.27282257621897</v>
      </c>
      <c r="X44" s="63">
        <v>93.348583021159499</v>
      </c>
      <c r="Y44" s="65">
        <v>94.226469381859985</v>
      </c>
      <c r="Z44" s="18"/>
      <c r="AA44" s="288"/>
      <c r="AB44" s="288"/>
      <c r="AC44" s="288"/>
      <c r="AD44" s="288"/>
      <c r="AE44" s="288"/>
      <c r="AF44" s="288"/>
    </row>
    <row r="45" spans="2:32" x14ac:dyDescent="0.25">
      <c r="B45" s="149" t="s">
        <v>85</v>
      </c>
      <c r="C45" s="63">
        <v>32.451000000000001</v>
      </c>
      <c r="D45" s="63">
        <v>61.153302600000004</v>
      </c>
      <c r="E45" s="63">
        <v>27.68</v>
      </c>
      <c r="F45" s="63">
        <v>1.367</v>
      </c>
      <c r="G45" s="63">
        <v>4.0422260300000001</v>
      </c>
      <c r="H45" s="63">
        <v>63.729388499999999</v>
      </c>
      <c r="I45" s="63">
        <v>31.9</v>
      </c>
      <c r="J45" s="63">
        <v>1035.1868999999999</v>
      </c>
      <c r="K45" s="64">
        <v>45.980259617287352</v>
      </c>
      <c r="L45" s="64">
        <v>54.243146625141712</v>
      </c>
      <c r="M45" s="63">
        <f t="shared" si="0"/>
        <v>257.72800000000001</v>
      </c>
      <c r="N45" s="63">
        <v>213.04900000000001</v>
      </c>
      <c r="O45" s="63">
        <v>44.679000000000002</v>
      </c>
      <c r="P45" s="63">
        <v>35.575000000000003</v>
      </c>
      <c r="Q45" s="63">
        <v>1.6603908282586399</v>
      </c>
      <c r="R45" s="63">
        <v>117.38447133495026</v>
      </c>
      <c r="S45" s="63">
        <v>118.48840053245758</v>
      </c>
      <c r="T45" s="63">
        <v>103.74079986454063</v>
      </c>
      <c r="U45" s="63">
        <v>102.77427077905091</v>
      </c>
      <c r="V45" s="63">
        <v>100.33499813780817</v>
      </c>
      <c r="W45" s="63">
        <v>100.47185694404367</v>
      </c>
      <c r="X45" s="63">
        <v>92.113755787956649</v>
      </c>
      <c r="Y45" s="65">
        <v>92.980029353360564</v>
      </c>
      <c r="Z45" s="18"/>
      <c r="AA45" s="288"/>
      <c r="AB45" s="288"/>
      <c r="AC45" s="288"/>
      <c r="AD45" s="288"/>
      <c r="AE45" s="288"/>
      <c r="AF45" s="288"/>
    </row>
    <row r="46" spans="2:32" x14ac:dyDescent="0.25">
      <c r="B46" s="149" t="s">
        <v>86</v>
      </c>
      <c r="C46" s="63">
        <v>32.497</v>
      </c>
      <c r="D46" s="63">
        <v>61.152405899999998</v>
      </c>
      <c r="E46" s="63">
        <v>27.736999999999998</v>
      </c>
      <c r="F46" s="63">
        <v>1.3819999999999999</v>
      </c>
      <c r="G46" s="63">
        <v>4.07922312</v>
      </c>
      <c r="H46" s="63">
        <v>63.753034399999997</v>
      </c>
      <c r="I46" s="63">
        <v>32.200000000000003</v>
      </c>
      <c r="J46" s="63">
        <v>1046.4033999999999</v>
      </c>
      <c r="K46" s="64">
        <v>46.27045271113068</v>
      </c>
      <c r="L46" s="64">
        <v>54.542886492039031</v>
      </c>
      <c r="M46" s="63">
        <f t="shared" si="0"/>
        <v>261.661</v>
      </c>
      <c r="N46" s="63">
        <v>216.56299999999999</v>
      </c>
      <c r="O46" s="63">
        <v>45.097999999999999</v>
      </c>
      <c r="P46" s="63">
        <v>35.685000000000002</v>
      </c>
      <c r="Q46" s="63">
        <v>2.536964151868637</v>
      </c>
      <c r="R46" s="63">
        <v>119.07538834105956</v>
      </c>
      <c r="S46" s="63">
        <v>119.07538834105949</v>
      </c>
      <c r="T46" s="63">
        <v>102.95419152178658</v>
      </c>
      <c r="U46" s="63">
        <v>102.95419163227685</v>
      </c>
      <c r="V46" s="63">
        <v>101.15725954946016</v>
      </c>
      <c r="W46" s="63">
        <v>101.28846392435472</v>
      </c>
      <c r="X46" s="63">
        <v>92.873777919187944</v>
      </c>
      <c r="Y46" s="65">
        <v>92.873777919187845</v>
      </c>
      <c r="Z46" s="18"/>
      <c r="AA46" s="288"/>
      <c r="AB46" s="288"/>
      <c r="AC46" s="288"/>
      <c r="AD46" s="288"/>
      <c r="AE46" s="288"/>
      <c r="AF46" s="288"/>
    </row>
    <row r="47" spans="2:32" x14ac:dyDescent="0.25">
      <c r="B47" s="149" t="s">
        <v>87</v>
      </c>
      <c r="C47" s="63">
        <v>32.668999999999997</v>
      </c>
      <c r="D47" s="63">
        <v>61.3836643</v>
      </c>
      <c r="E47" s="63">
        <v>27.829000000000001</v>
      </c>
      <c r="F47" s="63">
        <v>1.369</v>
      </c>
      <c r="G47" s="63">
        <v>4.0219754400000003</v>
      </c>
      <c r="H47" s="63">
        <v>63.9559572</v>
      </c>
      <c r="I47" s="63">
        <v>31.999999999999996</v>
      </c>
      <c r="J47" s="63">
        <v>1045.4079999999999</v>
      </c>
      <c r="K47" s="64">
        <v>46.468683074273819</v>
      </c>
      <c r="L47" s="64">
        <v>54.702397927766079</v>
      </c>
      <c r="M47" s="63">
        <f t="shared" si="0"/>
        <v>264.58299999999997</v>
      </c>
      <c r="N47" s="63">
        <v>219.255</v>
      </c>
      <c r="O47" s="63">
        <v>45.328000000000003</v>
      </c>
      <c r="P47" s="63">
        <v>36.563000000000002</v>
      </c>
      <c r="Q47" s="63">
        <v>2.8116032281466419</v>
      </c>
      <c r="R47" s="63">
        <v>120.15701734369458</v>
      </c>
      <c r="S47" s="63">
        <v>120.90799870209263</v>
      </c>
      <c r="T47" s="63">
        <v>103.18593305201992</v>
      </c>
      <c r="U47" s="63">
        <v>102.54502671695563</v>
      </c>
      <c r="V47" s="63">
        <v>100.95654224969759</v>
      </c>
      <c r="W47" s="63">
        <v>101.80698947145243</v>
      </c>
      <c r="X47" s="63">
        <v>93.166216839470124</v>
      </c>
      <c r="Y47" s="65">
        <v>93.748505694716741</v>
      </c>
      <c r="Z47" s="18"/>
      <c r="AA47" s="288"/>
      <c r="AB47" s="288"/>
      <c r="AC47" s="288"/>
      <c r="AD47" s="288"/>
      <c r="AE47" s="288"/>
      <c r="AF47" s="288"/>
    </row>
    <row r="48" spans="2:32" ht="18.75" customHeight="1" x14ac:dyDescent="0.25">
      <c r="B48" s="149" t="s">
        <v>88</v>
      </c>
      <c r="C48" s="63">
        <v>32.776000000000003</v>
      </c>
      <c r="D48" s="63">
        <v>61.492279699999997</v>
      </c>
      <c r="E48" s="63">
        <v>27.867000000000001</v>
      </c>
      <c r="F48" s="63">
        <v>1.304</v>
      </c>
      <c r="G48" s="63">
        <v>3.8262910799999998</v>
      </c>
      <c r="H48" s="63">
        <v>63.9387629</v>
      </c>
      <c r="I48" s="63">
        <v>32.313278008298752</v>
      </c>
      <c r="J48" s="63">
        <v>1059.0999999999999</v>
      </c>
      <c r="K48" s="64">
        <v>46.472822319778189</v>
      </c>
      <c r="L48" s="64">
        <v>55.033719385397418</v>
      </c>
      <c r="M48" s="63">
        <f t="shared" si="0"/>
        <v>267.85199999999998</v>
      </c>
      <c r="N48" s="63">
        <v>220.42599999999999</v>
      </c>
      <c r="O48" s="63">
        <v>47.426000000000002</v>
      </c>
      <c r="P48" s="63">
        <v>37.026000000000003</v>
      </c>
      <c r="Q48" s="63">
        <v>2.3066545883666745</v>
      </c>
      <c r="R48" s="63">
        <v>120.63402992638542</v>
      </c>
      <c r="S48" s="63">
        <v>120.21113310237378</v>
      </c>
      <c r="T48" s="63">
        <v>102.36511661146453</v>
      </c>
      <c r="U48" s="63">
        <v>102.72523213086586</v>
      </c>
      <c r="V48" s="63">
        <v>101.94050697512583</v>
      </c>
      <c r="W48" s="63">
        <v>102.83494490218703</v>
      </c>
      <c r="X48" s="63">
        <v>93.744110325980188</v>
      </c>
      <c r="Y48" s="65">
        <v>93.415479287533998</v>
      </c>
      <c r="Z48" s="18"/>
      <c r="AA48" s="288"/>
      <c r="AB48" s="288"/>
      <c r="AC48" s="288"/>
      <c r="AD48" s="288"/>
      <c r="AE48" s="288"/>
      <c r="AF48" s="288"/>
    </row>
    <row r="49" spans="1:32" x14ac:dyDescent="0.25">
      <c r="B49" s="149" t="s">
        <v>89</v>
      </c>
      <c r="C49" s="63">
        <v>32.963000000000001</v>
      </c>
      <c r="D49" s="63">
        <v>61.750435500000002</v>
      </c>
      <c r="E49" s="63">
        <v>27.994</v>
      </c>
      <c r="F49" s="63">
        <v>1.3320000000000001</v>
      </c>
      <c r="G49" s="63">
        <v>3.8839481</v>
      </c>
      <c r="H49" s="63">
        <v>64.245705400000006</v>
      </c>
      <c r="I49" s="63">
        <v>32.114795376634412</v>
      </c>
      <c r="J49" s="63">
        <v>1058.5999999999997</v>
      </c>
      <c r="K49" s="64">
        <v>46.758883769017551</v>
      </c>
      <c r="L49" s="64">
        <v>55.375003342275775</v>
      </c>
      <c r="M49" s="63">
        <f t="shared" si="0"/>
        <v>273.34800000000001</v>
      </c>
      <c r="N49" s="63">
        <v>225.012</v>
      </c>
      <c r="O49" s="63">
        <v>48.335999999999999</v>
      </c>
      <c r="P49" s="63">
        <v>37.302999999999997</v>
      </c>
      <c r="Q49" s="63">
        <v>4.4304879672526054</v>
      </c>
      <c r="R49" s="63">
        <v>122.58517621286833</v>
      </c>
      <c r="S49" s="63">
        <v>122.91041022563176</v>
      </c>
      <c r="T49" s="63">
        <v>102.63184955021462</v>
      </c>
      <c r="U49" s="63">
        <v>102.36027486186615</v>
      </c>
      <c r="V49" s="63">
        <v>102.31702157331064</v>
      </c>
      <c r="W49" s="63">
        <v>103.8237974060569</v>
      </c>
      <c r="X49" s="63">
        <v>94.264489456418929</v>
      </c>
      <c r="Y49" s="65">
        <v>94.514585096969853</v>
      </c>
      <c r="Z49" s="18"/>
      <c r="AA49" s="288"/>
      <c r="AB49" s="288"/>
      <c r="AC49" s="288"/>
      <c r="AD49" s="288"/>
      <c r="AE49" s="288"/>
      <c r="AF49" s="288"/>
    </row>
    <row r="50" spans="1:32" x14ac:dyDescent="0.25">
      <c r="B50" s="149" t="s">
        <v>90</v>
      </c>
      <c r="C50" s="63">
        <v>32.896000000000001</v>
      </c>
      <c r="D50" s="63">
        <v>61.562646200000003</v>
      </c>
      <c r="E50" s="63">
        <v>27.945</v>
      </c>
      <c r="F50" s="63">
        <v>1.325</v>
      </c>
      <c r="G50" s="63">
        <v>3.8718915300000001</v>
      </c>
      <c r="H50" s="63">
        <v>64.042294400000003</v>
      </c>
      <c r="I50" s="63">
        <v>32.03125</v>
      </c>
      <c r="J50" s="63">
        <v>1053.7000000000005</v>
      </c>
      <c r="K50" s="64">
        <v>46.280471794040366</v>
      </c>
      <c r="L50" s="64">
        <v>55.097620763731136</v>
      </c>
      <c r="M50" s="63">
        <f t="shared" si="0"/>
        <v>274.75299999999999</v>
      </c>
      <c r="N50" s="63">
        <v>224.72</v>
      </c>
      <c r="O50" s="63">
        <v>50.033000000000001</v>
      </c>
      <c r="P50" s="63">
        <v>37.899000000000001</v>
      </c>
      <c r="Q50" s="63">
        <v>2.9942168779053979</v>
      </c>
      <c r="R50" s="63">
        <v>122.64076371619899</v>
      </c>
      <c r="S50" s="63">
        <v>123.28687115431353</v>
      </c>
      <c r="T50" s="63">
        <v>103.67686408241237</v>
      </c>
      <c r="U50" s="63">
        <v>103.13352647126766</v>
      </c>
      <c r="V50" s="63">
        <v>102.65355680822424</v>
      </c>
      <c r="W50" s="63">
        <v>103.99519145843847</v>
      </c>
      <c r="X50" s="63">
        <v>93.932970791433519</v>
      </c>
      <c r="Y50" s="65">
        <v>94.42783717413954</v>
      </c>
      <c r="Z50" s="18"/>
      <c r="AA50" s="288"/>
      <c r="AB50" s="288"/>
      <c r="AC50" s="288"/>
      <c r="AD50" s="288"/>
      <c r="AE50" s="288"/>
      <c r="AF50" s="288"/>
    </row>
    <row r="51" spans="1:32" x14ac:dyDescent="0.25">
      <c r="B51" s="149" t="s">
        <v>91</v>
      </c>
      <c r="C51" s="63">
        <v>33.057000000000002</v>
      </c>
      <c r="D51" s="63">
        <v>61.817671799999999</v>
      </c>
      <c r="E51" s="63">
        <v>28.04</v>
      </c>
      <c r="F51" s="63">
        <v>1.2829999999999999</v>
      </c>
      <c r="G51" s="63">
        <v>3.73616773</v>
      </c>
      <c r="H51" s="63">
        <v>64.216923800000004</v>
      </c>
      <c r="I51" s="63">
        <v>31.805668995976649</v>
      </c>
      <c r="J51" s="63">
        <v>1051.4000000000001</v>
      </c>
      <c r="K51" s="64">
        <v>46.312119762116346</v>
      </c>
      <c r="L51" s="64">
        <v>54.984917559256196</v>
      </c>
      <c r="M51" s="63">
        <f t="shared" si="0"/>
        <v>275.16800000000001</v>
      </c>
      <c r="N51" s="63">
        <v>225.68700000000001</v>
      </c>
      <c r="O51" s="63">
        <v>49.481000000000002</v>
      </c>
      <c r="P51" s="63">
        <v>38.537999999999997</v>
      </c>
      <c r="Q51" s="63">
        <v>2.1589990530440861</v>
      </c>
      <c r="R51" s="63">
        <v>122.75120621031095</v>
      </c>
      <c r="S51" s="63">
        <v>124.2730923368411</v>
      </c>
      <c r="T51" s="63">
        <v>103.9098615490653</v>
      </c>
      <c r="U51" s="63">
        <v>102.63734971892771</v>
      </c>
      <c r="V51" s="63">
        <v>101.73017081670231</v>
      </c>
      <c r="W51" s="63">
        <v>103.6507713672523</v>
      </c>
      <c r="X51" s="63">
        <v>93.851126909105062</v>
      </c>
      <c r="Y51" s="65">
        <v>95.014705927281653</v>
      </c>
      <c r="Z51" s="18"/>
      <c r="AA51" s="288"/>
      <c r="AB51" s="288"/>
      <c r="AC51" s="288"/>
      <c r="AD51" s="288"/>
      <c r="AE51" s="288"/>
      <c r="AF51" s="288"/>
    </row>
    <row r="52" spans="1:32" ht="18.75" customHeight="1" x14ac:dyDescent="0.25">
      <c r="B52" s="127" t="s">
        <v>92</v>
      </c>
      <c r="C52" s="63">
        <v>32.975999999999999</v>
      </c>
      <c r="D52" s="63">
        <v>61.620106499999999</v>
      </c>
      <c r="E52" s="63">
        <v>28.058</v>
      </c>
      <c r="F52" s="63">
        <v>1.411</v>
      </c>
      <c r="G52" s="63">
        <v>4.1032948500000002</v>
      </c>
      <c r="H52" s="63">
        <v>64.256750400000001</v>
      </c>
      <c r="I52" s="63">
        <v>31.201479864143625</v>
      </c>
      <c r="J52" s="63">
        <v>1028.9000000000001</v>
      </c>
      <c r="K52" s="64">
        <v>46.842401651873104</v>
      </c>
      <c r="L52" s="64">
        <v>55.665263289623056</v>
      </c>
      <c r="M52" s="63">
        <f t="shared" si="0"/>
        <v>273.416</v>
      </c>
      <c r="N52" s="63">
        <v>224.06399999999999</v>
      </c>
      <c r="O52" s="63">
        <v>49.351999999999997</v>
      </c>
      <c r="P52" s="63">
        <v>37.956000000000003</v>
      </c>
      <c r="Q52" s="63">
        <v>0.95847265343984578</v>
      </c>
      <c r="R52" s="63">
        <v>121.79027411397229</v>
      </c>
      <c r="S52" s="63">
        <v>125.68784697217569</v>
      </c>
      <c r="T52" s="63">
        <v>103.26756044754454</v>
      </c>
      <c r="U52" s="63">
        <v>100.06523948213022</v>
      </c>
      <c r="V52" s="63">
        <v>100.42127982370991</v>
      </c>
      <c r="W52" s="63">
        <v>103.48241955043099</v>
      </c>
      <c r="X52" s="63">
        <v>93.090684096350941</v>
      </c>
      <c r="Y52" s="65">
        <v>96.069803129665416</v>
      </c>
      <c r="Z52" s="18"/>
      <c r="AA52" s="288"/>
      <c r="AB52" s="288"/>
      <c r="AC52" s="288"/>
      <c r="AD52" s="288"/>
      <c r="AE52" s="288"/>
      <c r="AF52" s="288"/>
    </row>
    <row r="53" spans="1:32" ht="18.75" customHeight="1" x14ac:dyDescent="0.25">
      <c r="B53" s="127" t="s">
        <v>93</v>
      </c>
      <c r="C53" s="63">
        <v>32.634</v>
      </c>
      <c r="D53" s="63">
        <v>60.935486900000001</v>
      </c>
      <c r="E53" s="63">
        <v>27.97</v>
      </c>
      <c r="F53" s="63">
        <v>1.39</v>
      </c>
      <c r="G53" s="63">
        <v>4.0853515199999997</v>
      </c>
      <c r="H53" s="63">
        <v>63.530949499999998</v>
      </c>
      <c r="I53" s="63">
        <v>25.920818777961635</v>
      </c>
      <c r="J53" s="63">
        <v>845.9</v>
      </c>
      <c r="K53" s="64">
        <v>53.132721148231496</v>
      </c>
      <c r="L53" s="64">
        <v>63.193253911355761</v>
      </c>
      <c r="M53" s="63">
        <f t="shared" si="0"/>
        <v>266.654</v>
      </c>
      <c r="N53" s="63">
        <v>218.24</v>
      </c>
      <c r="O53" s="63">
        <v>48.414000000000001</v>
      </c>
      <c r="P53" s="63">
        <v>37.448999999999998</v>
      </c>
      <c r="Q53" s="63">
        <v>-2.9263934827460258</v>
      </c>
      <c r="R53" s="63">
        <v>118.99785160536223</v>
      </c>
      <c r="S53" s="63">
        <v>147.82445163153832</v>
      </c>
      <c r="T53" s="63">
        <v>100.60444542809383</v>
      </c>
      <c r="U53" s="63">
        <v>80.986012363936467</v>
      </c>
      <c r="V53" s="63">
        <v>90.058687868795843</v>
      </c>
      <c r="W53" s="63">
        <v>100.72837239262225</v>
      </c>
      <c r="X53" s="63">
        <v>90.945112231676532</v>
      </c>
      <c r="Y53" s="65">
        <v>112.97608454983639</v>
      </c>
      <c r="Z53" s="18"/>
      <c r="AA53" s="288"/>
      <c r="AB53" s="288"/>
      <c r="AC53" s="288"/>
      <c r="AD53" s="288"/>
      <c r="AE53" s="288"/>
      <c r="AF53" s="288"/>
    </row>
    <row r="54" spans="1:32" ht="18.75" customHeight="1" x14ac:dyDescent="0.25">
      <c r="B54" s="127" t="s">
        <v>94</v>
      </c>
      <c r="C54" s="63">
        <v>32.356999999999999</v>
      </c>
      <c r="D54" s="63">
        <v>60.347271399999997</v>
      </c>
      <c r="E54" s="63">
        <v>27.93</v>
      </c>
      <c r="F54" s="63">
        <v>1.6879999999999999</v>
      </c>
      <c r="G54" s="63">
        <v>4.9581436300000004</v>
      </c>
      <c r="H54" s="63">
        <v>63.495467900000001</v>
      </c>
      <c r="I54" s="63">
        <v>28.197916988595978</v>
      </c>
      <c r="J54" s="63">
        <v>912.4</v>
      </c>
      <c r="K54" s="64">
        <v>48.220403132223744</v>
      </c>
      <c r="L54" s="64">
        <v>57.680925527327375</v>
      </c>
      <c r="M54" s="63">
        <f t="shared" si="0"/>
        <v>273.58100000000002</v>
      </c>
      <c r="N54" s="63">
        <v>222.464</v>
      </c>
      <c r="O54" s="63">
        <v>51.116999999999997</v>
      </c>
      <c r="P54" s="63">
        <v>38.08</v>
      </c>
      <c r="Q54" s="63">
        <v>-0.95074945156717883</v>
      </c>
      <c r="R54" s="63">
        <v>121.47475732776944</v>
      </c>
      <c r="S54" s="63">
        <v>138.7154656684778</v>
      </c>
      <c r="T54" s="63">
        <v>109.09519911224824</v>
      </c>
      <c r="U54" s="63">
        <v>95.535943227894137</v>
      </c>
      <c r="V54" s="63">
        <v>97.157039834478127</v>
      </c>
      <c r="W54" s="63">
        <v>103.4233788937821</v>
      </c>
      <c r="X54" s="63">
        <v>92.488055691514688</v>
      </c>
      <c r="Y54" s="65">
        <v>105.61473014021578</v>
      </c>
      <c r="Z54" s="18"/>
      <c r="AA54" s="288"/>
      <c r="AB54" s="288"/>
      <c r="AC54" s="288"/>
      <c r="AD54" s="288"/>
      <c r="AE54" s="288"/>
      <c r="AF54" s="288"/>
    </row>
    <row r="55" spans="1:32" ht="18.75" customHeight="1" x14ac:dyDescent="0.25">
      <c r="A55" s="18"/>
      <c r="B55" s="127" t="s">
        <v>95</v>
      </c>
      <c r="C55" s="63">
        <v>32.268000000000001</v>
      </c>
      <c r="D55" s="63">
        <v>60.098338699999999</v>
      </c>
      <c r="E55" s="63">
        <v>27.97</v>
      </c>
      <c r="F55" s="63">
        <v>1.7909999999999999</v>
      </c>
      <c r="G55" s="63">
        <v>5.2585219800000003</v>
      </c>
      <c r="H55" s="63">
        <v>63.434031099999999</v>
      </c>
      <c r="I55" s="63">
        <v>30.178505020453699</v>
      </c>
      <c r="J55" s="63">
        <v>973.79999999999984</v>
      </c>
      <c r="K55" s="64">
        <v>49.153655051681753</v>
      </c>
      <c r="L55" s="64">
        <v>58.7139970099796</v>
      </c>
      <c r="M55" s="63">
        <f t="shared" si="0"/>
        <v>280.66800000000001</v>
      </c>
      <c r="N55" s="63">
        <v>228.678</v>
      </c>
      <c r="O55" s="63">
        <v>51.99</v>
      </c>
      <c r="P55" s="63">
        <v>38.624000000000002</v>
      </c>
      <c r="Q55" s="63">
        <v>1.578871706098961</v>
      </c>
      <c r="R55" s="63">
        <v>124.68929027406078</v>
      </c>
      <c r="S55" s="63">
        <v>133.04155206175923</v>
      </c>
      <c r="T55" s="63">
        <v>103.61483884203948</v>
      </c>
      <c r="U55" s="63">
        <v>97.109966950987371</v>
      </c>
      <c r="V55" s="63">
        <v>101.02370318080555</v>
      </c>
      <c r="W55" s="63">
        <v>105.93651115148735</v>
      </c>
      <c r="X55" s="63">
        <v>94.826983811041785</v>
      </c>
      <c r="Y55" s="65">
        <v>101.17893105195431</v>
      </c>
      <c r="Z55" s="18"/>
      <c r="AA55" s="288"/>
      <c r="AB55" s="288"/>
      <c r="AC55" s="288"/>
      <c r="AD55" s="288"/>
      <c r="AE55" s="288"/>
      <c r="AF55" s="288"/>
    </row>
    <row r="56" spans="1:32" ht="18.75" customHeight="1" x14ac:dyDescent="0.25">
      <c r="A56" s="37"/>
      <c r="B56" s="127" t="s">
        <v>96</v>
      </c>
      <c r="C56" s="63">
        <v>32.314</v>
      </c>
      <c r="D56" s="63">
        <v>60.100061400000001</v>
      </c>
      <c r="E56" s="63">
        <v>28.068999999999999</v>
      </c>
      <c r="F56" s="63">
        <v>1.667</v>
      </c>
      <c r="G56" s="63">
        <v>4.9056825899999996</v>
      </c>
      <c r="H56" s="63">
        <v>63.200476100000003</v>
      </c>
      <c r="I56" s="63">
        <v>29.479482577211115</v>
      </c>
      <c r="J56" s="63">
        <v>952.60000000000014</v>
      </c>
      <c r="K56" s="64">
        <v>49.395541499423977</v>
      </c>
      <c r="L56" s="64">
        <v>58.783451595623681</v>
      </c>
      <c r="M56" s="63">
        <f t="shared" si="0"/>
        <v>281.048</v>
      </c>
      <c r="N56" s="63">
        <v>229.87299999999999</v>
      </c>
      <c r="O56" s="63">
        <v>51.174999999999997</v>
      </c>
      <c r="P56" s="63">
        <v>39.39</v>
      </c>
      <c r="Q56" s="63">
        <v>2.5523576950357896</v>
      </c>
      <c r="R56" s="63">
        <v>124.89879754712543</v>
      </c>
      <c r="S56" s="63">
        <v>136.42509737014214</v>
      </c>
      <c r="T56" s="63">
        <v>104.78089459287304</v>
      </c>
      <c r="U56" s="63">
        <v>95.928154037409385</v>
      </c>
      <c r="V56" s="63">
        <v>99.201811047786379</v>
      </c>
      <c r="W56" s="63">
        <v>104.75940546592692</v>
      </c>
      <c r="X56" s="63">
        <v>94.888269651495179</v>
      </c>
      <c r="Y56" s="65">
        <v>103.64504447374854</v>
      </c>
      <c r="Z56" s="18"/>
      <c r="AA56" s="288"/>
      <c r="AB56" s="288"/>
      <c r="AC56" s="288"/>
      <c r="AD56" s="288"/>
      <c r="AE56" s="288"/>
      <c r="AF56" s="288"/>
    </row>
    <row r="57" spans="1:32" ht="18.75" customHeight="1" x14ac:dyDescent="0.25">
      <c r="A57" s="37"/>
      <c r="B57" s="127" t="s">
        <v>97</v>
      </c>
      <c r="C57" s="63">
        <v>32.450000000000003</v>
      </c>
      <c r="D57" s="63">
        <v>60.268934999999999</v>
      </c>
      <c r="E57" s="63">
        <v>28.184999999999999</v>
      </c>
      <c r="F57" s="63">
        <v>1.589</v>
      </c>
      <c r="G57" s="63">
        <v>4.6681747400000004</v>
      </c>
      <c r="H57" s="63">
        <v>63.220162700000003</v>
      </c>
      <c r="I57" s="63">
        <v>31.016949152542377</v>
      </c>
      <c r="J57" s="63">
        <v>1006.5</v>
      </c>
      <c r="K57" s="64">
        <v>48.211092320367719</v>
      </c>
      <c r="L57" s="64">
        <v>57.08963184597372</v>
      </c>
      <c r="M57" s="63">
        <f t="shared" si="0"/>
        <v>288.54899999999998</v>
      </c>
      <c r="N57" s="63">
        <v>237.36199999999999</v>
      </c>
      <c r="O57" s="63">
        <v>51.186999999999998</v>
      </c>
      <c r="P57" s="63">
        <v>40.587000000000003</v>
      </c>
      <c r="Q57" s="63">
        <v>7.9322590139406568</v>
      </c>
      <c r="R57" s="63">
        <v>128.4370694157243</v>
      </c>
      <c r="S57" s="63">
        <v>133.33592594316545</v>
      </c>
      <c r="T57" s="63">
        <v>106.09398418396933</v>
      </c>
      <c r="U57" s="63">
        <v>102.1960159922551</v>
      </c>
      <c r="V57" s="63">
        <v>102.83091651653784</v>
      </c>
      <c r="W57" s="63">
        <v>106.78244067046397</v>
      </c>
      <c r="X57" s="63">
        <v>96.185518651360084</v>
      </c>
      <c r="Y57" s="65">
        <v>99.854234062215113</v>
      </c>
      <c r="Z57" s="18"/>
      <c r="AA57" s="288"/>
      <c r="AB57" s="288"/>
      <c r="AC57" s="288"/>
      <c r="AD57" s="288"/>
      <c r="AE57" s="288"/>
      <c r="AF57" s="288"/>
    </row>
    <row r="58" spans="1:32" ht="18.75" customHeight="1" x14ac:dyDescent="0.25">
      <c r="A58" s="37"/>
      <c r="B58" s="127" t="s">
        <v>98</v>
      </c>
      <c r="C58" s="63">
        <v>32.723999999999997</v>
      </c>
      <c r="D58" s="63">
        <v>60.657287400000001</v>
      </c>
      <c r="E58" s="63">
        <v>28.478999999999999</v>
      </c>
      <c r="F58" s="63">
        <v>1.4970000000000001</v>
      </c>
      <c r="G58" s="63">
        <v>4.3745068800000002</v>
      </c>
      <c r="H58" s="63">
        <v>63.432130299999997</v>
      </c>
      <c r="I58" s="63">
        <v>31.591492482581593</v>
      </c>
      <c r="J58" s="63">
        <v>1033.8000000000002</v>
      </c>
      <c r="K58" s="64">
        <v>47.411452876379059</v>
      </c>
      <c r="L58" s="64">
        <v>56.207029780313036</v>
      </c>
      <c r="M58" s="63">
        <f t="shared" si="0"/>
        <v>292.09300000000002</v>
      </c>
      <c r="N58" s="63">
        <v>239.96100000000001</v>
      </c>
      <c r="O58" s="63">
        <v>52.131999999999998</v>
      </c>
      <c r="P58" s="63">
        <v>41.05</v>
      </c>
      <c r="Q58" s="63">
        <v>5.7857383095981207</v>
      </c>
      <c r="R58" s="63">
        <v>128.50296889897353</v>
      </c>
      <c r="S58" s="63">
        <v>130.97816131442272</v>
      </c>
      <c r="T58" s="63">
        <v>105.03449013364676</v>
      </c>
      <c r="U58" s="63">
        <v>103.04957467969494</v>
      </c>
      <c r="V58" s="63">
        <v>102.19608406487939</v>
      </c>
      <c r="W58" s="63">
        <v>105.29530723368399</v>
      </c>
      <c r="X58" s="63">
        <v>95.200579760701714</v>
      </c>
      <c r="Y58" s="65">
        <v>97.034309790358108</v>
      </c>
      <c r="Z58" s="18"/>
      <c r="AA58" s="288"/>
      <c r="AB58" s="288"/>
      <c r="AC58" s="288"/>
      <c r="AD58" s="288"/>
      <c r="AE58" s="288"/>
      <c r="AF58" s="288"/>
    </row>
    <row r="59" spans="1:32" ht="18.75" customHeight="1" x14ac:dyDescent="0.25">
      <c r="A59" s="18"/>
      <c r="B59" s="127" t="s">
        <v>99</v>
      </c>
      <c r="C59" s="63">
        <v>32.731999999999999</v>
      </c>
      <c r="D59" s="63">
        <v>60.532983199999997</v>
      </c>
      <c r="E59" s="63">
        <v>28.562000000000001</v>
      </c>
      <c r="F59" s="63">
        <v>1.4259999999999999</v>
      </c>
      <c r="G59" s="63">
        <v>4.1747174899999999</v>
      </c>
      <c r="H59" s="63">
        <v>63.170158899999997</v>
      </c>
      <c r="I59" s="63">
        <v>31.675424660882317</v>
      </c>
      <c r="J59" s="63">
        <v>1036.8</v>
      </c>
      <c r="K59" s="64">
        <v>46.668277703253636</v>
      </c>
      <c r="L59" s="64">
        <v>55.202990609958178</v>
      </c>
      <c r="M59" s="63">
        <f t="shared" si="0"/>
        <v>294.46000000000004</v>
      </c>
      <c r="N59" s="63">
        <v>242.54300000000001</v>
      </c>
      <c r="O59" s="63">
        <v>51.917000000000002</v>
      </c>
      <c r="P59" s="63">
        <v>41.341999999999999</v>
      </c>
      <c r="Q59" s="63">
        <v>3.8647574670613416</v>
      </c>
      <c r="R59" s="63">
        <v>129.50822893055332</v>
      </c>
      <c r="S59" s="63">
        <v>131.65300911383753</v>
      </c>
      <c r="T59" s="63">
        <v>106.17339002689086</v>
      </c>
      <c r="U59" s="63">
        <v>104.44370240984794</v>
      </c>
      <c r="V59" s="63">
        <v>101.45092714494022</v>
      </c>
      <c r="W59" s="63">
        <v>103.46160640184276</v>
      </c>
      <c r="X59" s="63">
        <v>93.884484088669566</v>
      </c>
      <c r="Y59" s="65">
        <v>95.43930097292494</v>
      </c>
      <c r="Z59" s="18"/>
      <c r="AA59" s="288"/>
      <c r="AB59" s="288"/>
      <c r="AC59" s="288"/>
      <c r="AD59" s="288"/>
      <c r="AE59" s="288"/>
      <c r="AF59" s="288"/>
    </row>
    <row r="60" spans="1:32" ht="18.75" customHeight="1" x14ac:dyDescent="0.25">
      <c r="A60" s="18"/>
      <c r="B60" s="127" t="s">
        <v>100</v>
      </c>
      <c r="C60" s="63">
        <v>32.79</v>
      </c>
      <c r="D60" s="63">
        <v>60.500387500000002</v>
      </c>
      <c r="E60" s="63">
        <v>28.577000000000002</v>
      </c>
      <c r="F60" s="63">
        <v>1.292</v>
      </c>
      <c r="G60" s="63">
        <v>3.7908573400000001</v>
      </c>
      <c r="H60" s="63">
        <v>62.884239299999997</v>
      </c>
      <c r="I60" s="63">
        <v>31.787130222628846</v>
      </c>
      <c r="J60" s="63">
        <v>1042.3</v>
      </c>
      <c r="K60" s="64">
        <v>46.687233352701547</v>
      </c>
      <c r="L60" s="64">
        <v>55.35236768355125</v>
      </c>
      <c r="M60" s="63">
        <f t="shared" si="0"/>
        <v>303.05599999999998</v>
      </c>
      <c r="N60" s="63">
        <v>249.071</v>
      </c>
      <c r="O60" s="63">
        <v>53.984999999999999</v>
      </c>
      <c r="P60" s="63">
        <v>41.796999999999997</v>
      </c>
      <c r="Q60" s="63">
        <v>6.4254527524780558</v>
      </c>
      <c r="R60" s="63">
        <v>132.92411077192918</v>
      </c>
      <c r="S60" s="63">
        <v>134.65060660962496</v>
      </c>
      <c r="T60" s="63">
        <v>106.68336538051119</v>
      </c>
      <c r="U60" s="63">
        <v>105.3154667063349</v>
      </c>
      <c r="V60" s="63">
        <v>102.85033055050674</v>
      </c>
      <c r="W60" s="63">
        <v>104.64567286427699</v>
      </c>
      <c r="X60" s="63">
        <v>95.072235297856565</v>
      </c>
      <c r="Y60" s="65">
        <v>96.307088911463282</v>
      </c>
      <c r="Z60" s="18"/>
      <c r="AA60" s="288"/>
      <c r="AB60" s="288"/>
      <c r="AC60" s="288"/>
      <c r="AD60" s="288"/>
      <c r="AE60" s="288"/>
      <c r="AF60" s="288"/>
    </row>
    <row r="61" spans="1:32" x14ac:dyDescent="0.25">
      <c r="B61" s="127" t="s">
        <v>101</v>
      </c>
      <c r="C61" s="63">
        <v>33.002000000000002</v>
      </c>
      <c r="D61" s="63">
        <v>60.752549600000002</v>
      </c>
      <c r="E61" s="63">
        <v>28.774000000000001</v>
      </c>
      <c r="F61" s="63">
        <v>1.298</v>
      </c>
      <c r="G61" s="63">
        <v>3.7842565600000002</v>
      </c>
      <c r="H61" s="63">
        <v>63.142005099999999</v>
      </c>
      <c r="I61" s="63">
        <v>31.719289740015757</v>
      </c>
      <c r="J61" s="63">
        <v>1046.8</v>
      </c>
      <c r="K61" s="64">
        <v>46.04696125250863</v>
      </c>
      <c r="L61" s="64">
        <v>54.86607862122689</v>
      </c>
      <c r="M61" s="63">
        <f t="shared" si="0"/>
        <v>309.08</v>
      </c>
      <c r="N61" s="63">
        <v>252.7</v>
      </c>
      <c r="O61" s="63">
        <v>56.38</v>
      </c>
      <c r="P61" s="63">
        <v>41.674999999999997</v>
      </c>
      <c r="Q61" s="63">
        <v>4.2825996565770463</v>
      </c>
      <c r="R61" s="63">
        <v>133.93751490943967</v>
      </c>
      <c r="S61" s="63">
        <v>135.96735662851614</v>
      </c>
      <c r="T61" s="63">
        <v>106.81740942668857</v>
      </c>
      <c r="U61" s="63">
        <v>105.22274412311603</v>
      </c>
      <c r="V61" s="63">
        <v>101.69080681598608</v>
      </c>
      <c r="W61" s="63">
        <v>102.7178685022682</v>
      </c>
      <c r="X61" s="63">
        <v>91.88008558340772</v>
      </c>
      <c r="Y61" s="65">
        <v>93.272541095185829</v>
      </c>
      <c r="Z61" s="18"/>
      <c r="AA61" s="18"/>
      <c r="AB61" s="18"/>
      <c r="AC61" s="288"/>
      <c r="AD61" s="288"/>
      <c r="AE61" s="288"/>
      <c r="AF61" s="288"/>
    </row>
    <row r="62" spans="1:32" x14ac:dyDescent="0.25">
      <c r="B62" s="127" t="s">
        <v>102</v>
      </c>
      <c r="C62" s="63">
        <v>32.920999999999999</v>
      </c>
      <c r="D62" s="63">
        <v>60.436554600000001</v>
      </c>
      <c r="E62" s="63">
        <v>28.657</v>
      </c>
      <c r="F62" s="63">
        <v>1.2749999999999999</v>
      </c>
      <c r="G62" s="63">
        <v>3.7285062600000001</v>
      </c>
      <c r="H62" s="63">
        <v>62.7772066</v>
      </c>
      <c r="I62" s="63">
        <v>31.782145135323962</v>
      </c>
      <c r="J62" s="63">
        <v>1046.3</v>
      </c>
      <c r="K62" s="64">
        <v>45.890626898357972</v>
      </c>
      <c r="L62" s="64">
        <v>54.707620191531348</v>
      </c>
      <c r="M62" s="63">
        <f t="shared" si="0"/>
        <v>313.32600000000002</v>
      </c>
      <c r="N62" s="63">
        <v>255.995</v>
      </c>
      <c r="O62" s="63">
        <v>57.331000000000003</v>
      </c>
      <c r="P62" s="63">
        <v>42.401000000000003</v>
      </c>
      <c r="Q62" s="63">
        <v>6.0192754069160026</v>
      </c>
      <c r="R62" s="63">
        <v>136.23791650306634</v>
      </c>
      <c r="S62" s="63">
        <v>138.02910070167036</v>
      </c>
      <c r="T62" s="63">
        <v>106.97651664615015</v>
      </c>
      <c r="U62" s="63">
        <v>105.58829756593451</v>
      </c>
      <c r="V62" s="63">
        <v>102.06951402514694</v>
      </c>
      <c r="W62" s="63">
        <v>102.74657638517772</v>
      </c>
      <c r="X62" s="63">
        <v>91.736969725937527</v>
      </c>
      <c r="Y62" s="65">
        <v>92.943078970842265</v>
      </c>
      <c r="Z62" s="18"/>
      <c r="AA62" s="18"/>
      <c r="AB62" s="18"/>
      <c r="AC62" s="18"/>
      <c r="AD62" s="18"/>
      <c r="AE62" s="18"/>
      <c r="AF62" s="288"/>
    </row>
    <row r="63" spans="1:32" x14ac:dyDescent="0.25">
      <c r="B63" s="127" t="s">
        <v>103</v>
      </c>
      <c r="C63" s="63">
        <v>33.116</v>
      </c>
      <c r="D63" s="63">
        <v>60.612050699999998</v>
      </c>
      <c r="E63" s="63">
        <v>28.849</v>
      </c>
      <c r="F63" s="63">
        <v>1.35</v>
      </c>
      <c r="G63" s="63">
        <v>3.9169036199999998</v>
      </c>
      <c r="H63" s="63">
        <v>63.082948999999999</v>
      </c>
      <c r="I63" s="63">
        <v>31.727865684261385</v>
      </c>
      <c r="J63" s="63">
        <v>1050.7</v>
      </c>
      <c r="K63" s="64">
        <v>45.926371428272212</v>
      </c>
      <c r="L63" s="64">
        <v>54.46784827852408</v>
      </c>
      <c r="M63" s="63">
        <f t="shared" si="0"/>
        <v>321.25399999999996</v>
      </c>
      <c r="N63" s="63">
        <v>264.16199999999998</v>
      </c>
      <c r="O63" s="63">
        <v>57.091999999999999</v>
      </c>
      <c r="P63" s="63">
        <v>42.814</v>
      </c>
      <c r="Q63" s="63">
        <v>7.8299614920575467</v>
      </c>
      <c r="R63" s="63">
        <v>139.64867338486138</v>
      </c>
      <c r="S63" s="63">
        <v>141.72674984636981</v>
      </c>
      <c r="T63" s="63">
        <v>106.80577446037141</v>
      </c>
      <c r="U63" s="63">
        <v>105.23972877158975</v>
      </c>
      <c r="V63" s="63">
        <v>99.486731766438709</v>
      </c>
      <c r="W63" s="63">
        <v>101.82846871884699</v>
      </c>
      <c r="X63" s="63">
        <v>91.409497585815132</v>
      </c>
      <c r="Y63" s="65">
        <v>92.769739116845543</v>
      </c>
      <c r="Z63" s="18"/>
      <c r="AA63" s="18"/>
      <c r="AB63" s="18"/>
      <c r="AC63" s="18"/>
      <c r="AD63" s="18"/>
      <c r="AE63" s="18"/>
      <c r="AF63" s="288"/>
    </row>
    <row r="64" spans="1:32" x14ac:dyDescent="0.25">
      <c r="B64" s="36" t="s">
        <v>104</v>
      </c>
      <c r="C64" s="63">
        <v>33.325000000000003</v>
      </c>
      <c r="D64" s="63">
        <v>60.813153499999999</v>
      </c>
      <c r="E64" s="63">
        <v>28.948</v>
      </c>
      <c r="F64" s="63">
        <v>1.389</v>
      </c>
      <c r="G64" s="63">
        <v>4.0012675</v>
      </c>
      <c r="H64" s="63">
        <v>63.347871300000001</v>
      </c>
      <c r="I64" s="63">
        <v>31.732933233308326</v>
      </c>
      <c r="J64" s="63">
        <v>1057.5</v>
      </c>
      <c r="K64" s="64">
        <v>45.857442792486388</v>
      </c>
      <c r="L64" s="64">
        <v>54.357517881488938</v>
      </c>
      <c r="M64" s="63">
        <f t="shared" si="0"/>
        <v>326.87900000000002</v>
      </c>
      <c r="N64" s="63">
        <v>269.14699999999999</v>
      </c>
      <c r="O64" s="63">
        <v>57.731999999999999</v>
      </c>
      <c r="P64" s="63">
        <v>42.314</v>
      </c>
      <c r="Q64" s="63">
        <v>6.6754417159085033</v>
      </c>
      <c r="R64" s="63">
        <v>141.79738231289895</v>
      </c>
      <c r="S64" s="63">
        <v>143.88445205824195</v>
      </c>
      <c r="T64" s="63">
        <v>106.17891474604038</v>
      </c>
      <c r="U64" s="63">
        <v>104.63877063199564</v>
      </c>
      <c r="V64" s="63">
        <v>98.071844791563024</v>
      </c>
      <c r="W64" s="63">
        <v>101.27557477940951</v>
      </c>
      <c r="X64" s="63">
        <v>92.052535796724086</v>
      </c>
      <c r="Y64" s="65">
        <v>93.407427257410546</v>
      </c>
      <c r="Z64" s="18"/>
      <c r="AA64" s="18"/>
      <c r="AB64" s="18"/>
      <c r="AC64" s="18"/>
      <c r="AD64" s="18"/>
      <c r="AE64" s="18"/>
      <c r="AF64" s="288"/>
    </row>
    <row r="65" spans="2:32" x14ac:dyDescent="0.25">
      <c r="B65" s="36" t="s">
        <v>105</v>
      </c>
      <c r="C65" s="63">
        <v>33.35</v>
      </c>
      <c r="D65" s="63">
        <v>60.677182799999997</v>
      </c>
      <c r="E65" s="63">
        <v>28.992999999999999</v>
      </c>
      <c r="F65" s="63">
        <v>1.472</v>
      </c>
      <c r="G65" s="63">
        <v>4.2272126800000001</v>
      </c>
      <c r="H65" s="63">
        <v>63.3553481</v>
      </c>
      <c r="I65" s="63">
        <v>31.634182908545728</v>
      </c>
      <c r="J65" s="63">
        <v>1054.9999999999998</v>
      </c>
      <c r="K65" s="64">
        <v>45.699358195406731</v>
      </c>
      <c r="L65" s="64">
        <v>54.38213619714103</v>
      </c>
      <c r="M65" s="63">
        <f t="shared" si="0"/>
        <v>332.67199999999997</v>
      </c>
      <c r="N65" s="63">
        <v>272.79399999999998</v>
      </c>
      <c r="O65" s="63">
        <v>59.878</v>
      </c>
      <c r="P65" s="63">
        <v>42.356999999999999</v>
      </c>
      <c r="Q65" s="63">
        <v>7.1363029633491948</v>
      </c>
      <c r="R65" s="63">
        <v>143.49570175495828</v>
      </c>
      <c r="S65" s="63">
        <v>146.06230260056586</v>
      </c>
      <c r="T65" s="63">
        <v>106.47453471119488</v>
      </c>
      <c r="U65" s="63">
        <v>104.60356849136838</v>
      </c>
      <c r="V65" s="63">
        <v>100.35395654162997</v>
      </c>
      <c r="W65" s="63">
        <v>101.83983763296119</v>
      </c>
      <c r="X65" s="63">
        <v>90.78572826908335</v>
      </c>
      <c r="Y65" s="65">
        <v>92.409545039166289</v>
      </c>
      <c r="Z65" s="18"/>
      <c r="AA65" s="18"/>
      <c r="AB65" s="18"/>
      <c r="AC65" s="18"/>
      <c r="AD65" s="18"/>
      <c r="AE65" s="18"/>
      <c r="AF65" s="288"/>
    </row>
    <row r="66" spans="2:32" x14ac:dyDescent="0.25">
      <c r="B66" s="36" t="s">
        <v>106</v>
      </c>
      <c r="C66" s="63">
        <v>33.35</v>
      </c>
      <c r="D66" s="63">
        <v>60.497768700000002</v>
      </c>
      <c r="E66" s="63">
        <v>28.989000000000001</v>
      </c>
      <c r="F66" s="63">
        <v>1.4279999999999999</v>
      </c>
      <c r="G66" s="63">
        <v>4.1060440500000004</v>
      </c>
      <c r="H66" s="63">
        <v>63.088197899999997</v>
      </c>
      <c r="I66" s="63">
        <v>31.466266866566716</v>
      </c>
      <c r="J66" s="63">
        <v>1049.4000000000001</v>
      </c>
      <c r="K66" s="64">
        <v>46.208848137469658</v>
      </c>
      <c r="L66" s="64">
        <v>54.496653592734013</v>
      </c>
      <c r="M66" s="63">
        <f t="shared" si="0"/>
        <v>334.73199999999997</v>
      </c>
      <c r="N66" s="63">
        <v>277.29899999999998</v>
      </c>
      <c r="O66" s="63">
        <v>57.433</v>
      </c>
      <c r="P66" s="63">
        <v>42.92</v>
      </c>
      <c r="Q66" s="63">
        <v>7.0814664106359393</v>
      </c>
      <c r="R66" s="63">
        <v>145.8855587987812</v>
      </c>
      <c r="S66" s="63">
        <v>149.28733088169156</v>
      </c>
      <c r="T66" s="63">
        <v>106.78625229805691</v>
      </c>
      <c r="U66" s="63">
        <v>104.35294144163495</v>
      </c>
      <c r="V66" s="63">
        <v>100.88821954900003</v>
      </c>
      <c r="W66" s="63">
        <v>101.94884723042499</v>
      </c>
      <c r="X66" s="63">
        <v>92.054717129951783</v>
      </c>
      <c r="Y66" s="65">
        <v>94.201256989080633</v>
      </c>
      <c r="Z66" s="18"/>
      <c r="AA66" s="18"/>
      <c r="AB66" s="18"/>
      <c r="AC66" s="18"/>
      <c r="AD66" s="18"/>
      <c r="AE66" s="18"/>
      <c r="AF66" s="288"/>
    </row>
    <row r="67" spans="2:32" x14ac:dyDescent="0.25">
      <c r="B67" s="36" t="s">
        <v>107</v>
      </c>
      <c r="C67" s="63">
        <v>33.378999999999998</v>
      </c>
      <c r="D67" s="63">
        <v>60.370772299999999</v>
      </c>
      <c r="E67" s="63">
        <v>28.959</v>
      </c>
      <c r="F67" s="63">
        <v>1.339</v>
      </c>
      <c r="G67" s="63">
        <v>3.8567889900000001</v>
      </c>
      <c r="H67" s="63">
        <v>62.792548400000001</v>
      </c>
      <c r="I67" s="63">
        <v>31.651637256957969</v>
      </c>
      <c r="J67" s="63">
        <v>1056.5</v>
      </c>
      <c r="K67" s="64">
        <v>46.10006228544114</v>
      </c>
      <c r="L67" s="64">
        <v>54.722684937062738</v>
      </c>
      <c r="M67" s="63">
        <f t="shared" si="0"/>
        <v>335.495</v>
      </c>
      <c r="N67" s="63">
        <v>275.96699999999998</v>
      </c>
      <c r="O67" s="63">
        <v>59.527999999999999</v>
      </c>
      <c r="P67" s="63">
        <v>42.293999999999997</v>
      </c>
      <c r="Q67" s="63">
        <v>4.0720264865016009</v>
      </c>
      <c r="R67" s="63">
        <v>145.33520435314102</v>
      </c>
      <c r="S67" s="63">
        <v>147.85312817087782</v>
      </c>
      <c r="T67" s="63">
        <v>105.72766782005637</v>
      </c>
      <c r="U67" s="63">
        <v>103.92713635832692</v>
      </c>
      <c r="V67" s="63">
        <v>101.32436670660937</v>
      </c>
      <c r="W67" s="63">
        <v>102.0054798201508</v>
      </c>
      <c r="X67" s="63">
        <v>91.317154146140837</v>
      </c>
      <c r="Y67" s="65">
        <v>92.899218439619318</v>
      </c>
      <c r="Z67" s="18"/>
      <c r="AA67" s="18"/>
      <c r="AB67" s="18"/>
      <c r="AC67" s="18"/>
      <c r="AD67" s="18"/>
      <c r="AE67" s="18"/>
      <c r="AF67" s="288"/>
    </row>
    <row r="68" spans="2:32" x14ac:dyDescent="0.25">
      <c r="B68" s="36" t="s">
        <v>108</v>
      </c>
      <c r="C68" s="63">
        <v>33.335000000000001</v>
      </c>
      <c r="D68" s="63">
        <v>60.112886400000001</v>
      </c>
      <c r="E68" s="63">
        <v>29.047000000000001</v>
      </c>
      <c r="F68" s="63">
        <v>1.5129999999999999</v>
      </c>
      <c r="G68" s="63">
        <v>4.3417125800000003</v>
      </c>
      <c r="H68" s="63">
        <v>62.841273800000003</v>
      </c>
      <c r="I68" s="63">
        <v>31.990400479976</v>
      </c>
      <c r="J68" s="63">
        <v>1066.4000000000001</v>
      </c>
      <c r="K68" s="64">
        <v>46.153780785404017</v>
      </c>
      <c r="L68" s="64">
        <v>54.860018383784883</v>
      </c>
      <c r="M68" s="63">
        <f t="shared" si="0"/>
        <v>343.66199999999998</v>
      </c>
      <c r="N68" s="63">
        <v>282.19099999999997</v>
      </c>
      <c r="O68" s="63">
        <v>61.470999999999997</v>
      </c>
      <c r="P68" s="63">
        <v>43.680999999999997</v>
      </c>
      <c r="Q68" s="63">
        <v>4.489077367387706</v>
      </c>
      <c r="R68" s="63">
        <v>148.16277650985552</v>
      </c>
      <c r="S68" s="63">
        <v>149.13353168565658</v>
      </c>
      <c r="T68" s="63">
        <v>105.59708871820007</v>
      </c>
      <c r="U68" s="63">
        <v>104.9097254455657</v>
      </c>
      <c r="V68" s="63">
        <v>101.74337361671189</v>
      </c>
      <c r="W68" s="63">
        <v>102.92443008816731</v>
      </c>
      <c r="X68" s="63">
        <v>92.898328991612999</v>
      </c>
      <c r="Y68" s="65">
        <v>93.506994243548732</v>
      </c>
      <c r="Z68" s="18"/>
      <c r="AA68" s="18"/>
      <c r="AB68" s="18"/>
      <c r="AC68" s="18"/>
      <c r="AD68" s="18"/>
      <c r="AE68" s="18"/>
      <c r="AF68" s="288"/>
    </row>
    <row r="69" spans="2:32" x14ac:dyDescent="0.25">
      <c r="B69" s="36" t="s">
        <v>109</v>
      </c>
      <c r="C69" s="63">
        <v>33.488999999999997</v>
      </c>
      <c r="D69" s="63">
        <v>60.213603800000001</v>
      </c>
      <c r="E69" s="63">
        <v>29.158999999999999</v>
      </c>
      <c r="F69" s="63">
        <v>1.4670000000000001</v>
      </c>
      <c r="G69" s="63">
        <v>4.1967044299999996</v>
      </c>
      <c r="H69" s="63">
        <v>62.851286500000001</v>
      </c>
      <c r="I69" s="63">
        <v>32.001552748663741</v>
      </c>
      <c r="J69" s="63">
        <v>1071.7</v>
      </c>
      <c r="K69" s="64">
        <v>46.036673766853653</v>
      </c>
      <c r="L69" s="64">
        <v>54.620047061972365</v>
      </c>
      <c r="M69" s="63">
        <f t="shared" ref="M69:M91" si="1">N69+O69</f>
        <v>348.714</v>
      </c>
      <c r="N69" s="63">
        <v>287.14100000000002</v>
      </c>
      <c r="O69" s="63">
        <v>61.573</v>
      </c>
      <c r="P69" s="63">
        <v>43.103999999999999</v>
      </c>
      <c r="Q69" s="63">
        <v>4.6600467104531473</v>
      </c>
      <c r="R69" s="63">
        <v>150.18266848423187</v>
      </c>
      <c r="S69" s="63">
        <v>151.11397759892108</v>
      </c>
      <c r="T69" s="63">
        <v>105.69540692060585</v>
      </c>
      <c r="U69" s="63">
        <v>105.04401052786673</v>
      </c>
      <c r="V69" s="63">
        <v>101.93861986329054</v>
      </c>
      <c r="W69" s="63">
        <v>103.25259861020741</v>
      </c>
      <c r="X69" s="63">
        <v>93.063104163591291</v>
      </c>
      <c r="Y69" s="65">
        <v>93.640204823897605</v>
      </c>
      <c r="Z69" s="18"/>
      <c r="AA69" s="18"/>
      <c r="AB69" s="18"/>
      <c r="AC69" s="18"/>
      <c r="AD69" s="18"/>
      <c r="AE69" s="18"/>
      <c r="AF69" s="288"/>
    </row>
    <row r="70" spans="2:32" x14ac:dyDescent="0.25">
      <c r="B70" s="36" t="s">
        <v>110</v>
      </c>
      <c r="C70" s="63">
        <v>33.774999999999999</v>
      </c>
      <c r="D70" s="63">
        <v>60.560147700000002</v>
      </c>
      <c r="E70" s="63">
        <v>29.428999999999998</v>
      </c>
      <c r="F70" s="63">
        <v>1.5069999999999999</v>
      </c>
      <c r="G70" s="63">
        <v>4.2712998100000004</v>
      </c>
      <c r="H70" s="63">
        <v>63.262268900000002</v>
      </c>
      <c r="I70" s="63">
        <v>32.106587712805329</v>
      </c>
      <c r="J70" s="63">
        <v>1084.4000000000001</v>
      </c>
      <c r="K70" s="64">
        <v>46.407677517917044</v>
      </c>
      <c r="L70" s="64">
        <v>54.899793470599043</v>
      </c>
      <c r="M70" s="63">
        <f t="shared" si="1"/>
        <v>355.57299999999998</v>
      </c>
      <c r="N70" s="63">
        <v>293.649</v>
      </c>
      <c r="O70" s="63">
        <v>61.923999999999999</v>
      </c>
      <c r="P70" s="63">
        <v>44.753</v>
      </c>
      <c r="Q70" s="63">
        <v>4.3128838343903242</v>
      </c>
      <c r="R70" s="63">
        <v>152.17743348092387</v>
      </c>
      <c r="S70" s="63">
        <v>152.62018505103839</v>
      </c>
      <c r="T70" s="63">
        <v>104.69387476777899</v>
      </c>
      <c r="U70" s="63">
        <v>104.39015764702553</v>
      </c>
      <c r="V70" s="63">
        <v>101.50318582796119</v>
      </c>
      <c r="W70" s="63">
        <v>103.97235695275349</v>
      </c>
      <c r="X70" s="63">
        <v>94.102531579136809</v>
      </c>
      <c r="Y70" s="65">
        <v>94.376317531859101</v>
      </c>
      <c r="Z70" s="18"/>
      <c r="AA70" s="18"/>
      <c r="AB70" s="18"/>
      <c r="AC70" s="18"/>
      <c r="AD70" s="18"/>
      <c r="AE70" s="18"/>
      <c r="AF70" s="288"/>
    </row>
    <row r="71" spans="2:32" x14ac:dyDescent="0.25">
      <c r="B71" s="36" t="s">
        <v>111</v>
      </c>
      <c r="C71" s="63">
        <v>33.863</v>
      </c>
      <c r="D71" s="63">
        <v>60.558317500000001</v>
      </c>
      <c r="E71" s="63">
        <v>29.472999999999999</v>
      </c>
      <c r="F71" s="63">
        <v>1.552</v>
      </c>
      <c r="G71" s="63">
        <v>4.3823238699999996</v>
      </c>
      <c r="H71" s="63">
        <v>63.333810200000002</v>
      </c>
      <c r="I71" s="63">
        <v>31.810530667690401</v>
      </c>
      <c r="J71" s="63">
        <v>1077.2</v>
      </c>
      <c r="K71" s="64">
        <v>46.753859098367208</v>
      </c>
      <c r="L71" s="64">
        <v>55.459508089439758</v>
      </c>
      <c r="M71" s="63">
        <f t="shared" si="1"/>
        <v>364.48899999999998</v>
      </c>
      <c r="N71" s="63">
        <v>300.23599999999999</v>
      </c>
      <c r="O71" s="63">
        <v>64.253</v>
      </c>
      <c r="P71" s="63">
        <v>44.835999999999999</v>
      </c>
      <c r="Q71" s="63">
        <v>6.8968308035936454</v>
      </c>
      <c r="R71" s="63">
        <v>155.35872749543421</v>
      </c>
      <c r="S71" s="63">
        <v>157.26084791266982</v>
      </c>
      <c r="T71" s="63">
        <v>105.68509208047986</v>
      </c>
      <c r="U71" s="63">
        <v>104.40679705867269</v>
      </c>
      <c r="V71" s="63">
        <v>102.7068271298285</v>
      </c>
      <c r="W71" s="63">
        <v>105.33713930306156</v>
      </c>
      <c r="X71" s="63">
        <v>95.263470226596255</v>
      </c>
      <c r="Y71" s="65">
        <v>96.429819839881034</v>
      </c>
      <c r="Z71" s="18"/>
      <c r="AA71" s="18"/>
      <c r="AB71" s="18"/>
      <c r="AC71" s="18"/>
      <c r="AD71" s="18"/>
      <c r="AE71" s="18"/>
      <c r="AF71" s="288"/>
    </row>
    <row r="72" spans="2:32" x14ac:dyDescent="0.25">
      <c r="B72" s="36" t="s">
        <v>112</v>
      </c>
      <c r="C72" s="63">
        <v>33.975000000000001</v>
      </c>
      <c r="D72" s="63">
        <v>60.599304400000001</v>
      </c>
      <c r="E72" s="63">
        <v>29.579000000000001</v>
      </c>
      <c r="F72" s="63">
        <v>1.6140000000000001</v>
      </c>
      <c r="G72" s="63">
        <v>4.5351091600000002</v>
      </c>
      <c r="H72" s="63">
        <v>63.478105800000002</v>
      </c>
      <c r="I72" s="63">
        <v>31.84988962472406</v>
      </c>
      <c r="J72" s="63">
        <v>1082.0999999999999</v>
      </c>
      <c r="K72" s="64">
        <v>46.799020570425554</v>
      </c>
      <c r="L72" s="64">
        <v>55.673464698723883</v>
      </c>
      <c r="M72" s="63">
        <f t="shared" si="1"/>
        <v>372.04100000000005</v>
      </c>
      <c r="N72" s="63">
        <v>305.60700000000003</v>
      </c>
      <c r="O72" s="63">
        <v>66.433999999999997</v>
      </c>
      <c r="P72" s="63">
        <v>44.73</v>
      </c>
      <c r="Q72" s="63">
        <v>6.3501082805427878</v>
      </c>
      <c r="R72" s="63">
        <v>157.57127324968997</v>
      </c>
      <c r="S72" s="63">
        <v>159.303377764342</v>
      </c>
      <c r="T72" s="63">
        <v>105.9073703440293</v>
      </c>
      <c r="U72" s="63">
        <v>104.7558402973914</v>
      </c>
      <c r="V72" s="63">
        <v>103.96456621954422</v>
      </c>
      <c r="W72" s="63">
        <v>105.56587816533076</v>
      </c>
      <c r="X72" s="63">
        <v>96.103062983022753</v>
      </c>
      <c r="Y72" s="65">
        <v>97.159477301646675</v>
      </c>
      <c r="Z72" s="18"/>
      <c r="AA72" s="18"/>
      <c r="AB72" s="18"/>
      <c r="AC72" s="18"/>
      <c r="AD72" s="18"/>
      <c r="AE72" s="18"/>
      <c r="AF72" s="288"/>
    </row>
    <row r="73" spans="2:32" x14ac:dyDescent="0.25">
      <c r="B73" s="36" t="s">
        <v>113</v>
      </c>
      <c r="C73" s="63">
        <v>34.213999999999999</v>
      </c>
      <c r="D73" s="63">
        <v>60.864924500000001</v>
      </c>
      <c r="E73" s="63">
        <v>29.806999999999999</v>
      </c>
      <c r="F73" s="63">
        <v>1.6719999999999999</v>
      </c>
      <c r="G73" s="63">
        <v>4.65919857</v>
      </c>
      <c r="H73" s="63">
        <v>63.8393254</v>
      </c>
      <c r="I73" s="63">
        <v>31.934295902262232</v>
      </c>
      <c r="J73" s="63">
        <v>1092.5999999999999</v>
      </c>
      <c r="K73" s="64">
        <v>46.755748132393641</v>
      </c>
      <c r="L73" s="64">
        <v>55.887765279364856</v>
      </c>
      <c r="M73" s="63">
        <f t="shared" si="1"/>
        <v>378.96699999999998</v>
      </c>
      <c r="N73" s="63">
        <v>309.839</v>
      </c>
      <c r="O73" s="63">
        <v>69.128</v>
      </c>
      <c r="P73" s="63">
        <v>44.094999999999999</v>
      </c>
      <c r="Q73" s="63">
        <v>5.558991432930771</v>
      </c>
      <c r="R73" s="63">
        <v>158.53131015901715</v>
      </c>
      <c r="S73" s="63">
        <v>159.85034405467292</v>
      </c>
      <c r="T73" s="63">
        <v>105.11892151434674</v>
      </c>
      <c r="U73" s="63">
        <v>104.25151385579383</v>
      </c>
      <c r="V73" s="63">
        <v>103.90915740395454</v>
      </c>
      <c r="W73" s="63">
        <v>105.77489748730497</v>
      </c>
      <c r="X73" s="63">
        <v>94.926165801020062</v>
      </c>
      <c r="Y73" s="65">
        <v>95.715983472687455</v>
      </c>
      <c r="Z73" s="18"/>
      <c r="AA73" s="18"/>
      <c r="AB73" s="18"/>
      <c r="AC73" s="18"/>
      <c r="AD73" s="18"/>
      <c r="AE73" s="18"/>
      <c r="AF73" s="288"/>
    </row>
    <row r="74" spans="2:32" x14ac:dyDescent="0.25">
      <c r="B74" s="36" t="s">
        <v>114</v>
      </c>
      <c r="C74" s="63">
        <v>34.192</v>
      </c>
      <c r="D74" s="63">
        <v>60.6768292</v>
      </c>
      <c r="E74" s="63">
        <v>29.800999999999998</v>
      </c>
      <c r="F74" s="63">
        <v>1.7889999999999999</v>
      </c>
      <c r="G74" s="63">
        <v>4.9720685900000001</v>
      </c>
      <c r="H74" s="63">
        <v>63.851573199999997</v>
      </c>
      <c r="I74" s="63">
        <v>31.767664950865701</v>
      </c>
      <c r="J74" s="63">
        <v>1086.2</v>
      </c>
      <c r="K74" s="64">
        <v>46.854443264062965</v>
      </c>
      <c r="L74" s="64">
        <v>56.272012224798132</v>
      </c>
      <c r="M74" s="63">
        <f t="shared" si="1"/>
        <v>385.31099999999998</v>
      </c>
      <c r="N74" s="63">
        <v>313.32799999999997</v>
      </c>
      <c r="O74" s="63">
        <v>71.983000000000004</v>
      </c>
      <c r="P74" s="63">
        <v>44.802999999999997</v>
      </c>
      <c r="Q74" s="63">
        <v>5.3696039931750095</v>
      </c>
      <c r="R74" s="63">
        <v>160.34875902582678</v>
      </c>
      <c r="S74" s="63">
        <v>162.5309901945096</v>
      </c>
      <c r="T74" s="63">
        <v>105.83278590237904</v>
      </c>
      <c r="U74" s="63">
        <v>104.41181636358061</v>
      </c>
      <c r="V74" s="63">
        <v>104.78685730825561</v>
      </c>
      <c r="W74" s="63">
        <v>106.95940831125978</v>
      </c>
      <c r="X74" s="63">
        <v>95.525376156354383</v>
      </c>
      <c r="Y74" s="65">
        <v>96.825407753199883</v>
      </c>
      <c r="Z74" s="18"/>
      <c r="AA74" s="18"/>
      <c r="AB74" s="18"/>
      <c r="AC74" s="18"/>
      <c r="AD74" s="18"/>
      <c r="AE74" s="18"/>
      <c r="AF74" s="288"/>
    </row>
    <row r="75" spans="2:32" x14ac:dyDescent="0.25">
      <c r="B75" s="36" t="s">
        <v>115</v>
      </c>
      <c r="C75" s="63">
        <v>34.260608900000001</v>
      </c>
      <c r="D75" s="63">
        <v>60.7068443</v>
      </c>
      <c r="E75" s="63">
        <v>29.860798019999997</v>
      </c>
      <c r="F75" s="63">
        <v>1.85641503</v>
      </c>
      <c r="G75" s="63">
        <v>5.14</v>
      </c>
      <c r="H75" s="63">
        <v>63.996251600000001</v>
      </c>
      <c r="I75" s="63">
        <v>31.804337513164999</v>
      </c>
      <c r="J75" s="63">
        <v>1089.6359689748583</v>
      </c>
      <c r="K75" s="64">
        <v>47.168103942157394</v>
      </c>
      <c r="L75" s="64">
        <v>56.671377958292766</v>
      </c>
      <c r="M75" s="63">
        <f t="shared" si="1"/>
        <v>389.31586479999999</v>
      </c>
      <c r="N75" s="63">
        <v>316.44338299999998</v>
      </c>
      <c r="O75" s="63">
        <v>72.872481799999989</v>
      </c>
      <c r="P75" s="63">
        <v>45.2484708</v>
      </c>
      <c r="Q75" s="63">
        <v>4.0294224912609922</v>
      </c>
      <c r="R75" s="63">
        <v>161.61878700327213</v>
      </c>
      <c r="S75" s="63">
        <v>163.62940870411711</v>
      </c>
      <c r="T75" s="63">
        <v>105.68895975859635</v>
      </c>
      <c r="U75" s="63">
        <v>104.39029041859017</v>
      </c>
      <c r="V75" s="63">
        <v>104.9046525398103</v>
      </c>
      <c r="W75" s="63">
        <v>107.18848510115242</v>
      </c>
      <c r="X75" s="63">
        <v>95.849541328342269</v>
      </c>
      <c r="Y75" s="65">
        <v>97.041959433836993</v>
      </c>
      <c r="Z75" s="18"/>
      <c r="AA75" s="18"/>
      <c r="AB75" s="18"/>
      <c r="AC75" s="18"/>
      <c r="AD75" s="18"/>
      <c r="AE75" s="18"/>
      <c r="AF75" s="288"/>
    </row>
    <row r="76" spans="2:32" x14ac:dyDescent="0.25">
      <c r="B76" s="36" t="s">
        <v>116</v>
      </c>
      <c r="C76" s="63">
        <v>34.222417100000001</v>
      </c>
      <c r="D76" s="63">
        <v>60.547812399999998</v>
      </c>
      <c r="E76" s="63">
        <v>29.827510879999998</v>
      </c>
      <c r="F76" s="63">
        <v>1.89622891</v>
      </c>
      <c r="G76" s="63">
        <v>5.25</v>
      </c>
      <c r="H76" s="63">
        <v>63.902704399999998</v>
      </c>
      <c r="I76" s="63">
        <v>31.842680600256859</v>
      </c>
      <c r="J76" s="63">
        <v>1089.7334961973779</v>
      </c>
      <c r="K76" s="64">
        <v>47.068653735427461</v>
      </c>
      <c r="L76" s="64">
        <v>56.475196876864196</v>
      </c>
      <c r="M76" s="63">
        <f t="shared" si="1"/>
        <v>391.75307250000003</v>
      </c>
      <c r="N76" s="63">
        <v>318.907151</v>
      </c>
      <c r="O76" s="63">
        <v>72.845921500000003</v>
      </c>
      <c r="P76" s="63">
        <v>45.600766900000004</v>
      </c>
      <c r="Q76" s="63">
        <v>3.4826245092160812</v>
      </c>
      <c r="R76" s="63">
        <v>163.05888903136753</v>
      </c>
      <c r="S76" s="63">
        <v>164.88863776021662</v>
      </c>
      <c r="T76" s="63">
        <v>106.00710756397486</v>
      </c>
      <c r="U76" s="63">
        <v>104.83075975422555</v>
      </c>
      <c r="V76" s="63">
        <v>105.35280755936148</v>
      </c>
      <c r="W76" s="63">
        <v>107.42080457711162</v>
      </c>
      <c r="X76" s="63">
        <v>96.481325368741551</v>
      </c>
      <c r="Y76" s="65">
        <v>97.563980742513692</v>
      </c>
      <c r="Z76" s="18"/>
      <c r="AA76" s="18"/>
      <c r="AB76" s="18"/>
      <c r="AC76" s="18"/>
      <c r="AD76" s="18"/>
      <c r="AE76" s="18"/>
      <c r="AF76" s="288"/>
    </row>
    <row r="77" spans="2:32" x14ac:dyDescent="0.25">
      <c r="B77" s="36" t="s">
        <v>117</v>
      </c>
      <c r="C77" s="63">
        <v>34.210141499999999</v>
      </c>
      <c r="D77" s="63">
        <v>60.435042299999999</v>
      </c>
      <c r="E77" s="63">
        <v>29.809024589999996</v>
      </c>
      <c r="F77" s="63">
        <v>1.9184269899999999</v>
      </c>
      <c r="G77" s="63">
        <v>5.31</v>
      </c>
      <c r="H77" s="63">
        <v>63.824102099999998</v>
      </c>
      <c r="I77" s="63">
        <v>31.870117686361283</v>
      </c>
      <c r="J77" s="63">
        <v>1090.2812370176407</v>
      </c>
      <c r="K77" s="64">
        <v>47.049529391108493</v>
      </c>
      <c r="L77" s="64">
        <v>56.407348925686485</v>
      </c>
      <c r="M77" s="63">
        <f t="shared" si="1"/>
        <v>394.29061420000005</v>
      </c>
      <c r="N77" s="63">
        <v>321.24296800000002</v>
      </c>
      <c r="O77" s="63">
        <v>73.047646200000003</v>
      </c>
      <c r="P77" s="63">
        <v>46.028207100000003</v>
      </c>
      <c r="Q77" s="63">
        <v>3.6735690463007176</v>
      </c>
      <c r="R77" s="63">
        <v>164.35506729771382</v>
      </c>
      <c r="S77" s="63">
        <v>166.05627939840258</v>
      </c>
      <c r="T77" s="63">
        <v>106.31409416916776</v>
      </c>
      <c r="U77" s="63">
        <v>105.22492857764838</v>
      </c>
      <c r="V77" s="63">
        <v>105.6560809206822</v>
      </c>
      <c r="W77" s="63">
        <v>107.64766931584177</v>
      </c>
      <c r="X77" s="63">
        <v>96.354492289520437</v>
      </c>
      <c r="Y77" s="65">
        <v>97.351841692455011</v>
      </c>
      <c r="Z77" s="18"/>
      <c r="AA77" s="18"/>
      <c r="AB77" s="18"/>
      <c r="AC77" s="18"/>
      <c r="AD77" s="18"/>
      <c r="AE77" s="18"/>
      <c r="AF77" s="288"/>
    </row>
    <row r="78" spans="2:32" x14ac:dyDescent="0.25">
      <c r="B78" s="36" t="s">
        <v>118</v>
      </c>
      <c r="C78" s="63">
        <v>34.218169600000003</v>
      </c>
      <c r="D78" s="63">
        <v>60.355633400000002</v>
      </c>
      <c r="E78" s="63">
        <v>29.804817800000002</v>
      </c>
      <c r="F78" s="63">
        <v>1.9265115000000002</v>
      </c>
      <c r="G78" s="63">
        <v>5.33</v>
      </c>
      <c r="H78" s="63">
        <v>63.7537059</v>
      </c>
      <c r="I78" s="63">
        <v>31.889238324920768</v>
      </c>
      <c r="J78" s="63">
        <v>1091.1913649649982</v>
      </c>
      <c r="K78" s="64">
        <v>46.977275444769951</v>
      </c>
      <c r="L78" s="64">
        <v>56.335778173885487</v>
      </c>
      <c r="M78" s="63">
        <f t="shared" si="1"/>
        <v>397.1401214</v>
      </c>
      <c r="N78" s="63">
        <v>323.44604399999997</v>
      </c>
      <c r="O78" s="63">
        <v>73.694077399999998</v>
      </c>
      <c r="P78" s="63">
        <v>46.479260600000003</v>
      </c>
      <c r="Q78" s="63">
        <v>3.2159949641823671</v>
      </c>
      <c r="R78" s="63">
        <v>165.50556704122636</v>
      </c>
      <c r="S78" s="63">
        <v>167.11842422911573</v>
      </c>
      <c r="T78" s="63">
        <v>106.62907761430797</v>
      </c>
      <c r="U78" s="63">
        <v>105.60000213493085</v>
      </c>
      <c r="V78" s="63">
        <v>105.92243165584887</v>
      </c>
      <c r="W78" s="63">
        <v>107.92364531556561</v>
      </c>
      <c r="X78" s="63">
        <v>96.584543596404686</v>
      </c>
      <c r="Y78" s="65">
        <v>97.525763146679182</v>
      </c>
      <c r="Z78" s="18"/>
      <c r="AA78" s="18"/>
      <c r="AB78" s="18"/>
      <c r="AC78" s="18"/>
      <c r="AD78" s="18"/>
      <c r="AE78" s="18"/>
      <c r="AF78" s="288"/>
    </row>
    <row r="79" spans="2:32" x14ac:dyDescent="0.25">
      <c r="B79" s="36" t="s">
        <v>119</v>
      </c>
      <c r="C79" s="63">
        <v>34.248561699999996</v>
      </c>
      <c r="D79" s="63">
        <v>60.315855800000001</v>
      </c>
      <c r="E79" s="63">
        <v>29.820077989999998</v>
      </c>
      <c r="F79" s="63">
        <v>1.91676216</v>
      </c>
      <c r="G79" s="63">
        <v>5.3</v>
      </c>
      <c r="H79" s="63">
        <v>63.691505599999999</v>
      </c>
      <c r="I79" s="63">
        <v>31.900041765315095</v>
      </c>
      <c r="J79" s="63">
        <v>1092.5305480060308</v>
      </c>
      <c r="K79" s="64">
        <v>46.909301276091689</v>
      </c>
      <c r="L79" s="64">
        <v>56.265026507919558</v>
      </c>
      <c r="M79" s="63">
        <f t="shared" si="1"/>
        <v>400.07643950000005</v>
      </c>
      <c r="N79" s="63">
        <v>325.74570400000005</v>
      </c>
      <c r="O79" s="63">
        <v>74.330735499999989</v>
      </c>
      <c r="P79" s="63">
        <v>46.946180300000002</v>
      </c>
      <c r="Q79" s="63">
        <v>3.0802143690031425</v>
      </c>
      <c r="R79" s="63">
        <v>166.59699210355552</v>
      </c>
      <c r="S79" s="63">
        <v>168.1635148066552</v>
      </c>
      <c r="T79" s="63">
        <v>106.94034391775037</v>
      </c>
      <c r="U79" s="63">
        <v>105.94414403575091</v>
      </c>
      <c r="V79" s="63">
        <v>106.17191010989785</v>
      </c>
      <c r="W79" s="63">
        <v>108.13474985497487</v>
      </c>
      <c r="X79" s="63">
        <v>96.935585423842369</v>
      </c>
      <c r="Y79" s="65">
        <v>97.847077242436015</v>
      </c>
      <c r="Z79" s="18"/>
      <c r="AA79" s="18"/>
      <c r="AB79" s="18"/>
      <c r="AC79" s="18"/>
      <c r="AD79" s="18"/>
      <c r="AE79" s="18"/>
      <c r="AF79" s="288"/>
    </row>
    <row r="80" spans="2:32" x14ac:dyDescent="0.25">
      <c r="B80" s="36" t="s">
        <v>120</v>
      </c>
      <c r="C80" s="63">
        <v>34.315644500000005</v>
      </c>
      <c r="D80" s="63">
        <v>60.340718000000003</v>
      </c>
      <c r="E80" s="63">
        <v>29.867252709999999</v>
      </c>
      <c r="F80" s="63">
        <v>1.8784747900000001</v>
      </c>
      <c r="G80" s="63">
        <v>5.19</v>
      </c>
      <c r="H80" s="63">
        <v>63.6438329</v>
      </c>
      <c r="I80" s="63">
        <v>31.908912623576743</v>
      </c>
      <c r="J80" s="63">
        <v>1094.9749010974897</v>
      </c>
      <c r="K80" s="64">
        <v>46.839969645235577</v>
      </c>
      <c r="L80" s="64">
        <v>56.189460689385719</v>
      </c>
      <c r="M80" s="63">
        <f t="shared" si="1"/>
        <v>403.00015780000001</v>
      </c>
      <c r="N80" s="63">
        <v>328.054327</v>
      </c>
      <c r="O80" s="63">
        <v>74.945830799999996</v>
      </c>
      <c r="P80" s="63">
        <v>47.416425699999998</v>
      </c>
      <c r="Q80" s="63">
        <v>2.731410002481649</v>
      </c>
      <c r="R80" s="63">
        <v>167.51269583630577</v>
      </c>
      <c r="S80" s="63">
        <v>169.04082158987796</v>
      </c>
      <c r="T80" s="63">
        <v>107.13375861511652</v>
      </c>
      <c r="U80" s="63">
        <v>106.16527146109229</v>
      </c>
      <c r="V80" s="63">
        <v>106.30229888888999</v>
      </c>
      <c r="W80" s="63">
        <v>108.20917109671149</v>
      </c>
      <c r="X80" s="63">
        <v>97.255521018504538</v>
      </c>
      <c r="Y80" s="65">
        <v>98.142729391598138</v>
      </c>
      <c r="Z80" s="18"/>
      <c r="AA80" s="18"/>
      <c r="AB80" s="18"/>
      <c r="AC80" s="18"/>
      <c r="AD80" s="18"/>
      <c r="AE80" s="18"/>
      <c r="AF80" s="288"/>
    </row>
    <row r="81" spans="1:32" x14ac:dyDescent="0.25">
      <c r="B81" s="36" t="s">
        <v>121</v>
      </c>
      <c r="C81" s="63">
        <v>34.4163055</v>
      </c>
      <c r="D81" s="63">
        <v>60.424456599999999</v>
      </c>
      <c r="E81" s="63">
        <v>29.943597919999998</v>
      </c>
      <c r="F81" s="63">
        <v>1.8075714599999999</v>
      </c>
      <c r="G81" s="63">
        <v>4.99</v>
      </c>
      <c r="H81" s="63">
        <v>63.597996700000003</v>
      </c>
      <c r="I81" s="63">
        <v>31.903086203949645</v>
      </c>
      <c r="J81" s="63">
        <v>1097.9863608076023</v>
      </c>
      <c r="K81" s="64">
        <v>46.796071714620581</v>
      </c>
      <c r="L81" s="64">
        <v>56.130592441000282</v>
      </c>
      <c r="M81" s="63">
        <f t="shared" si="1"/>
        <v>406.01101849999998</v>
      </c>
      <c r="N81" s="63">
        <v>330.523595</v>
      </c>
      <c r="O81" s="63">
        <v>75.487423500000006</v>
      </c>
      <c r="P81" s="63">
        <v>47.911997700000001</v>
      </c>
      <c r="Q81" s="63">
        <v>2.4265679471034529</v>
      </c>
      <c r="R81" s="63">
        <v>168.34325468020049</v>
      </c>
      <c r="S81" s="63">
        <v>169.90998193871809</v>
      </c>
      <c r="T81" s="63">
        <v>107.25873414541353</v>
      </c>
      <c r="U81" s="63">
        <v>106.26970934409452</v>
      </c>
      <c r="V81" s="63">
        <v>106.35393959079188</v>
      </c>
      <c r="W81" s="63">
        <v>108.21022745314072</v>
      </c>
      <c r="X81" s="63">
        <v>96.725332381634601</v>
      </c>
      <c r="Y81" s="65">
        <v>97.62553010633323</v>
      </c>
      <c r="Z81" s="18"/>
      <c r="AA81" s="18"/>
      <c r="AB81" s="18"/>
      <c r="AC81" s="18"/>
      <c r="AD81" s="18"/>
      <c r="AE81" s="18"/>
      <c r="AF81" s="288"/>
    </row>
    <row r="82" spans="1:32" x14ac:dyDescent="0.25">
      <c r="B82" s="36" t="s">
        <v>122</v>
      </c>
      <c r="C82" s="63">
        <v>34.505997100000002</v>
      </c>
      <c r="D82" s="63">
        <v>60.482927699999998</v>
      </c>
      <c r="E82" s="63">
        <v>30.010336989999999</v>
      </c>
      <c r="F82" s="63">
        <v>1.75122377</v>
      </c>
      <c r="G82" s="63">
        <v>4.83</v>
      </c>
      <c r="H82" s="63">
        <v>63.552514100000003</v>
      </c>
      <c r="I82" s="63">
        <v>31.890174945024505</v>
      </c>
      <c r="J82" s="63">
        <v>1100.4022837495854</v>
      </c>
      <c r="K82" s="64">
        <v>46.742668562733833</v>
      </c>
      <c r="L82" s="64">
        <v>56.063451077962199</v>
      </c>
      <c r="M82" s="63">
        <f t="shared" si="1"/>
        <v>408.92403360000003</v>
      </c>
      <c r="N82" s="63">
        <v>332.89280400000001</v>
      </c>
      <c r="O82" s="63">
        <v>76.031229600000003</v>
      </c>
      <c r="P82" s="63">
        <v>48.395200500000001</v>
      </c>
      <c r="Q82" s="63">
        <v>2.2158307414325229</v>
      </c>
      <c r="R82" s="63">
        <v>169.17289027450803</v>
      </c>
      <c r="S82" s="63">
        <v>170.81646859040046</v>
      </c>
      <c r="T82" s="63">
        <v>107.4406391605599</v>
      </c>
      <c r="U82" s="63">
        <v>106.40685657024741</v>
      </c>
      <c r="V82" s="63">
        <v>106.41141532628261</v>
      </c>
      <c r="W82" s="63">
        <v>108.23536093100421</v>
      </c>
      <c r="X82" s="63">
        <v>96.776728484719271</v>
      </c>
      <c r="Y82" s="65">
        <v>97.716950834543695</v>
      </c>
      <c r="Z82" s="18"/>
      <c r="AA82" s="18"/>
      <c r="AB82" s="18"/>
      <c r="AC82" s="18"/>
      <c r="AD82" s="18"/>
      <c r="AE82" s="18"/>
      <c r="AF82" s="288"/>
    </row>
    <row r="83" spans="1:32" x14ac:dyDescent="0.25">
      <c r="B83" s="36" t="s">
        <v>123</v>
      </c>
      <c r="C83" s="63">
        <v>34.592277899999999</v>
      </c>
      <c r="D83" s="63">
        <v>60.535239099999998</v>
      </c>
      <c r="E83" s="63">
        <v>30.074052020000003</v>
      </c>
      <c r="F83" s="63">
        <v>1.6984039099999999</v>
      </c>
      <c r="G83" s="63">
        <v>4.68</v>
      </c>
      <c r="H83" s="63">
        <v>63.507384700000003</v>
      </c>
      <c r="I83" s="63">
        <v>31.876561905938075</v>
      </c>
      <c r="J83" s="63">
        <v>1102.6828871877574</v>
      </c>
      <c r="K83" s="64">
        <v>46.700017215225373</v>
      </c>
      <c r="L83" s="64">
        <v>56.005761247679942</v>
      </c>
      <c r="M83" s="63">
        <f t="shared" si="1"/>
        <v>411.90443149999999</v>
      </c>
      <c r="N83" s="63">
        <v>335.339945</v>
      </c>
      <c r="O83" s="63">
        <v>76.564486500000001</v>
      </c>
      <c r="P83" s="63">
        <v>48.891861200000001</v>
      </c>
      <c r="Q83" s="63">
        <v>2.0759475920531179</v>
      </c>
      <c r="R83" s="63">
        <v>170.0554583495622</v>
      </c>
      <c r="S83" s="63">
        <v>171.78093970779986</v>
      </c>
      <c r="T83" s="63">
        <v>107.64301207818366</v>
      </c>
      <c r="U83" s="63">
        <v>106.56177446997891</v>
      </c>
      <c r="V83" s="63">
        <v>106.48585761119728</v>
      </c>
      <c r="W83" s="63">
        <v>108.27592732395482</v>
      </c>
      <c r="X83" s="63">
        <v>97.090059337380424</v>
      </c>
      <c r="Y83" s="65">
        <v>98.075191417718997</v>
      </c>
      <c r="Z83" s="18"/>
      <c r="AA83" s="18"/>
      <c r="AB83" s="18"/>
      <c r="AC83" s="18"/>
      <c r="AD83" s="18"/>
      <c r="AE83" s="18"/>
      <c r="AF83" s="288"/>
    </row>
    <row r="84" spans="1:32" x14ac:dyDescent="0.25">
      <c r="B84" s="36" t="s">
        <v>124</v>
      </c>
      <c r="C84" s="63">
        <v>34.6644133</v>
      </c>
      <c r="D84" s="63">
        <v>60.562666499999999</v>
      </c>
      <c r="E84" s="63">
        <v>30.125417390000003</v>
      </c>
      <c r="F84" s="63">
        <v>1.65622092</v>
      </c>
      <c r="G84" s="63">
        <v>4.5599999999999996</v>
      </c>
      <c r="H84" s="63">
        <v>63.456272599999998</v>
      </c>
      <c r="I84" s="63">
        <v>31.862247086690346</v>
      </c>
      <c r="J84" s="63">
        <v>1104.4861002172854</v>
      </c>
      <c r="K84" s="64">
        <v>46.635948256283918</v>
      </c>
      <c r="L84" s="64">
        <v>55.925130950045912</v>
      </c>
      <c r="M84" s="63">
        <f t="shared" si="1"/>
        <v>414.76217689999999</v>
      </c>
      <c r="N84" s="63">
        <v>337.66909899999996</v>
      </c>
      <c r="O84" s="63">
        <v>77.093077899999997</v>
      </c>
      <c r="P84" s="63">
        <v>49.373433200000001</v>
      </c>
      <c r="Q84" s="63">
        <v>2.0487647941911824</v>
      </c>
      <c r="R84" s="63">
        <v>170.94463697440057</v>
      </c>
      <c r="S84" s="63">
        <v>172.75672037817523</v>
      </c>
      <c r="T84" s="63">
        <v>107.88961761349866</v>
      </c>
      <c r="U84" s="63">
        <v>106.75793953306137</v>
      </c>
      <c r="V84" s="63">
        <v>106.53953031881268</v>
      </c>
      <c r="W84" s="63">
        <v>108.30195573350352</v>
      </c>
      <c r="X84" s="63">
        <v>97.454406811636218</v>
      </c>
      <c r="Y84" s="65">
        <v>98.487463573952269</v>
      </c>
      <c r="Z84" s="18"/>
      <c r="AA84" s="18"/>
      <c r="AB84" s="18"/>
      <c r="AC84" s="18"/>
      <c r="AD84" s="18"/>
      <c r="AE84" s="18"/>
      <c r="AF84" s="288"/>
    </row>
    <row r="85" spans="1:32" x14ac:dyDescent="0.25">
      <c r="A85" s="159"/>
      <c r="B85" s="36" t="s">
        <v>125</v>
      </c>
      <c r="C85" s="63">
        <v>34.7400284</v>
      </c>
      <c r="D85" s="63">
        <v>60.596074399999999</v>
      </c>
      <c r="E85" s="63">
        <v>30.179758430000003</v>
      </c>
      <c r="F85" s="63">
        <v>1.6179291099999999</v>
      </c>
      <c r="G85" s="63">
        <v>4.45</v>
      </c>
      <c r="H85" s="63">
        <v>63.418183599999999</v>
      </c>
      <c r="I85" s="63">
        <v>31.847230487281131</v>
      </c>
      <c r="J85" s="63">
        <v>1106.3736912942611</v>
      </c>
      <c r="K85" s="64">
        <v>46.58276788434793</v>
      </c>
      <c r="L85" s="64">
        <v>55.856483408209648</v>
      </c>
      <c r="M85" s="63">
        <f t="shared" si="1"/>
        <v>417.68379879999998</v>
      </c>
      <c r="N85" s="63">
        <v>340.057683</v>
      </c>
      <c r="O85" s="63">
        <v>77.626115799999994</v>
      </c>
      <c r="P85" s="63">
        <v>49.865786699999994</v>
      </c>
      <c r="Q85" s="63">
        <v>2.0794559865305429</v>
      </c>
      <c r="R85" s="63">
        <v>171.84387856756823</v>
      </c>
      <c r="S85" s="63">
        <v>173.74738101906735</v>
      </c>
      <c r="T85" s="63">
        <v>108.12882926913211</v>
      </c>
      <c r="U85" s="63">
        <v>106.94421583411363</v>
      </c>
      <c r="V85" s="63">
        <v>106.59411603243166</v>
      </c>
      <c r="W85" s="63">
        <v>108.32025792906806</v>
      </c>
      <c r="X85" s="63">
        <v>96.820935041370689</v>
      </c>
      <c r="Y85" s="65">
        <v>97.893413669902202</v>
      </c>
      <c r="Z85" s="18"/>
      <c r="AA85" s="18"/>
      <c r="AB85" s="18"/>
      <c r="AC85" s="18"/>
      <c r="AD85" s="18"/>
      <c r="AE85" s="18"/>
      <c r="AF85" s="288"/>
    </row>
    <row r="86" spans="1:32" x14ac:dyDescent="0.25">
      <c r="A86" s="159"/>
      <c r="B86" s="36" t="s">
        <v>126</v>
      </c>
      <c r="C86" s="63">
        <v>34.800986900000005</v>
      </c>
      <c r="D86" s="63">
        <v>60.606400700000002</v>
      </c>
      <c r="E86" s="63">
        <v>30.221322120000004</v>
      </c>
      <c r="F86" s="63">
        <v>1.5864941799999999</v>
      </c>
      <c r="G86" s="63">
        <v>4.3600000000000003</v>
      </c>
      <c r="H86" s="63">
        <v>63.3693022</v>
      </c>
      <c r="I86" s="63">
        <v>31.832880185454101</v>
      </c>
      <c r="J86" s="63">
        <v>1107.8156468737184</v>
      </c>
      <c r="K86" s="64">
        <v>46.514984136304633</v>
      </c>
      <c r="L86" s="64">
        <v>55.783803831145903</v>
      </c>
      <c r="M86" s="63">
        <f t="shared" si="1"/>
        <v>420.58331900000002</v>
      </c>
      <c r="N86" s="63">
        <v>342.33586500000001</v>
      </c>
      <c r="O86" s="63">
        <v>78.247454000000005</v>
      </c>
      <c r="P86" s="63">
        <v>50.344023200000002</v>
      </c>
      <c r="Q86" s="63">
        <v>2.1187301305496842</v>
      </c>
      <c r="R86" s="63">
        <v>172.75720727347576</v>
      </c>
      <c r="S86" s="63">
        <v>174.74956842729563</v>
      </c>
      <c r="T86" s="63">
        <v>108.41463960350517</v>
      </c>
      <c r="U86" s="63">
        <v>107.17857870344601</v>
      </c>
      <c r="V86" s="63">
        <v>106.70143875344058</v>
      </c>
      <c r="W86" s="63">
        <v>108.36852392752851</v>
      </c>
      <c r="X86" s="63">
        <v>96.868976769541305</v>
      </c>
      <c r="Y86" s="65">
        <v>97.986139922221753</v>
      </c>
      <c r="Z86" s="18"/>
      <c r="AA86" s="18"/>
      <c r="AB86" s="18"/>
      <c r="AC86" s="18"/>
      <c r="AD86" s="18"/>
      <c r="AE86" s="18"/>
      <c r="AF86" s="288"/>
    </row>
    <row r="87" spans="1:32" x14ac:dyDescent="0.25">
      <c r="A87" s="159"/>
      <c r="B87" s="36" t="s">
        <v>127</v>
      </c>
      <c r="C87" s="63">
        <v>34.8608908</v>
      </c>
      <c r="D87" s="63">
        <v>60.6148606</v>
      </c>
      <c r="E87" s="63">
        <v>30.26193043</v>
      </c>
      <c r="F87" s="63">
        <v>1.56256631</v>
      </c>
      <c r="G87" s="63">
        <v>4.29</v>
      </c>
      <c r="H87" s="63">
        <v>63.331794600000002</v>
      </c>
      <c r="I87" s="63">
        <v>31.819196181209055</v>
      </c>
      <c r="J87" s="63">
        <v>1109.2455243235772</v>
      </c>
      <c r="K87" s="64">
        <v>46.453724059713714</v>
      </c>
      <c r="L87" s="64">
        <v>55.729137218878179</v>
      </c>
      <c r="M87" s="63">
        <f t="shared" si="1"/>
        <v>423.58714709999998</v>
      </c>
      <c r="N87" s="63">
        <v>344.62701899999996</v>
      </c>
      <c r="O87" s="63">
        <v>78.960128100000006</v>
      </c>
      <c r="P87" s="63">
        <v>50.8262012</v>
      </c>
      <c r="Q87" s="63">
        <v>2.1314158888381396</v>
      </c>
      <c r="R87" s="63">
        <v>173.6800474086613</v>
      </c>
      <c r="S87" s="63">
        <v>175.75860479660889</v>
      </c>
      <c r="T87" s="63">
        <v>108.69715931603332</v>
      </c>
      <c r="U87" s="63">
        <v>107.4116844610746</v>
      </c>
      <c r="V87" s="63">
        <v>106.8599544018965</v>
      </c>
      <c r="W87" s="63">
        <v>108.44845312344277</v>
      </c>
      <c r="X87" s="63">
        <v>97.155076904482485</v>
      </c>
      <c r="Y87" s="65">
        <v>98.317803457644132</v>
      </c>
      <c r="Z87" s="18"/>
      <c r="AA87" s="18"/>
      <c r="AB87" s="18"/>
      <c r="AC87" s="18"/>
      <c r="AD87" s="18"/>
      <c r="AE87" s="18"/>
      <c r="AF87" s="288"/>
    </row>
    <row r="88" spans="1:32" x14ac:dyDescent="0.25">
      <c r="A88" s="159"/>
      <c r="B88" s="36" t="s">
        <v>128</v>
      </c>
      <c r="C88" s="63">
        <v>34.928643799999996</v>
      </c>
      <c r="D88" s="63">
        <v>60.636920000000003</v>
      </c>
      <c r="E88" s="63">
        <v>30.309310569999997</v>
      </c>
      <c r="F88" s="63">
        <v>1.5427395100000001</v>
      </c>
      <c r="G88" s="63">
        <v>4.2300000000000004</v>
      </c>
      <c r="H88" s="63">
        <v>63.315150799999998</v>
      </c>
      <c r="I88" s="63">
        <v>31.806178474546005</v>
      </c>
      <c r="J88" s="63">
        <v>1110.9466780490309</v>
      </c>
      <c r="K88" s="64">
        <v>46.410810759399979</v>
      </c>
      <c r="L88" s="64">
        <v>55.702879980370902</v>
      </c>
      <c r="M88" s="63">
        <f t="shared" si="1"/>
        <v>426.80939910000001</v>
      </c>
      <c r="N88" s="63">
        <v>347.04867899999999</v>
      </c>
      <c r="O88" s="63">
        <v>79.7607201</v>
      </c>
      <c r="P88" s="63">
        <v>51.3297229</v>
      </c>
      <c r="Q88" s="63">
        <v>2.1541681478325803</v>
      </c>
      <c r="R88" s="63">
        <v>174.62707189453113</v>
      </c>
      <c r="S88" s="63">
        <v>176.78929015329183</v>
      </c>
      <c r="T88" s="63">
        <v>108.94204655307139</v>
      </c>
      <c r="U88" s="63">
        <v>107.6096327731336</v>
      </c>
      <c r="V88" s="63">
        <v>107.0548567437281</v>
      </c>
      <c r="W88" s="63">
        <v>108.56217153390645</v>
      </c>
      <c r="X88" s="63">
        <v>97.524313543508924</v>
      </c>
      <c r="Y88" s="65">
        <v>98.73185169397523</v>
      </c>
      <c r="Z88" s="18"/>
      <c r="AA88" s="18"/>
      <c r="AB88" s="18"/>
      <c r="AC88" s="18"/>
      <c r="AD88" s="18"/>
      <c r="AE88" s="18"/>
      <c r="AF88" s="288"/>
    </row>
    <row r="89" spans="1:32" x14ac:dyDescent="0.25">
      <c r="A89" s="159"/>
      <c r="B89" s="36" t="s">
        <v>129</v>
      </c>
      <c r="C89" s="63">
        <v>34.995401400000006</v>
      </c>
      <c r="D89" s="63">
        <v>60.657184700000002</v>
      </c>
      <c r="E89" s="63">
        <v>30.355782910000002</v>
      </c>
      <c r="F89" s="63">
        <v>1.53043244</v>
      </c>
      <c r="G89" s="63">
        <v>4.1900000000000004</v>
      </c>
      <c r="H89" s="63">
        <v>63.309868199999997</v>
      </c>
      <c r="I89" s="63">
        <v>31.793827065465145</v>
      </c>
      <c r="J89" s="63">
        <v>1112.6377404395739</v>
      </c>
      <c r="K89" s="64">
        <v>46.368310511297409</v>
      </c>
      <c r="L89" s="64">
        <v>55.679558781351759</v>
      </c>
      <c r="M89" s="63">
        <f t="shared" si="1"/>
        <v>430.11222710000004</v>
      </c>
      <c r="N89" s="63">
        <v>349.51539200000002</v>
      </c>
      <c r="O89" s="63">
        <v>80.596835099999993</v>
      </c>
      <c r="P89" s="63">
        <v>51.842081</v>
      </c>
      <c r="Q89" s="63">
        <v>2.1852085229739027</v>
      </c>
      <c r="R89" s="63">
        <v>175.59902564823562</v>
      </c>
      <c r="S89" s="63">
        <v>177.84234072327021</v>
      </c>
      <c r="T89" s="63">
        <v>109.18764411347036</v>
      </c>
      <c r="U89" s="63">
        <v>107.81034395664189</v>
      </c>
      <c r="V89" s="63">
        <v>107.2686659909549</v>
      </c>
      <c r="W89" s="63">
        <v>108.69435533857698</v>
      </c>
      <c r="X89" s="63">
        <v>96.996298447898539</v>
      </c>
      <c r="Y89" s="65">
        <v>98.23544688694858</v>
      </c>
      <c r="Z89" s="18"/>
      <c r="AA89" s="18"/>
      <c r="AB89" s="18"/>
      <c r="AC89" s="18"/>
      <c r="AD89" s="18"/>
      <c r="AE89" s="18"/>
      <c r="AF89" s="288"/>
    </row>
    <row r="90" spans="1:32" x14ac:dyDescent="0.25">
      <c r="A90" s="159"/>
      <c r="B90" s="36" t="s">
        <v>130</v>
      </c>
      <c r="C90" s="63">
        <v>35.056620100000004</v>
      </c>
      <c r="D90" s="63">
        <v>60.668436999999997</v>
      </c>
      <c r="E90" s="63">
        <v>30.39740879</v>
      </c>
      <c r="F90" s="63">
        <v>1.5235646999999999</v>
      </c>
      <c r="G90" s="63">
        <v>4.165</v>
      </c>
      <c r="H90" s="63">
        <v>63.305094199999999</v>
      </c>
      <c r="I90" s="63">
        <v>31.780065625664712</v>
      </c>
      <c r="J90" s="63">
        <v>1114.1016881581006</v>
      </c>
      <c r="K90" s="64">
        <v>46.322436115662228</v>
      </c>
      <c r="L90" s="64">
        <v>55.649237094496819</v>
      </c>
      <c r="M90" s="63">
        <f t="shared" si="1"/>
        <v>433.39256349999994</v>
      </c>
      <c r="N90" s="63">
        <v>351.98111999999998</v>
      </c>
      <c r="O90" s="63">
        <v>81.41144349999999</v>
      </c>
      <c r="P90" s="63">
        <v>52.356487200000004</v>
      </c>
      <c r="Q90" s="63">
        <v>2.2218800473812861</v>
      </c>
      <c r="R90" s="63">
        <v>176.59566519229824</v>
      </c>
      <c r="S90" s="63">
        <v>178.92915912042147</v>
      </c>
      <c r="T90" s="63">
        <v>109.45090445074392</v>
      </c>
      <c r="U90" s="63">
        <v>108.02350717750433</v>
      </c>
      <c r="V90" s="63">
        <v>107.47169024565768</v>
      </c>
      <c r="W90" s="63">
        <v>108.83364537978072</v>
      </c>
      <c r="X90" s="63">
        <v>97.079613608311973</v>
      </c>
      <c r="Y90" s="65">
        <v>98.362400978278615</v>
      </c>
      <c r="Z90" s="18"/>
      <c r="AA90" s="18"/>
      <c r="AB90" s="18"/>
      <c r="AC90" s="18"/>
      <c r="AD90" s="18"/>
      <c r="AE90" s="18"/>
      <c r="AF90" s="288"/>
    </row>
    <row r="91" spans="1:32" x14ac:dyDescent="0.25">
      <c r="A91" s="159"/>
      <c r="B91" s="36" t="s">
        <v>131</v>
      </c>
      <c r="C91" s="63">
        <v>35.113272700000003</v>
      </c>
      <c r="D91" s="63">
        <v>60.671764500000002</v>
      </c>
      <c r="E91" s="63">
        <v>30.435036849999999</v>
      </c>
      <c r="F91" s="63">
        <v>1.5205675000000001</v>
      </c>
      <c r="G91" s="63">
        <v>4.1507182699999996</v>
      </c>
      <c r="H91" s="63">
        <v>63.299133099999999</v>
      </c>
      <c r="I91" s="63">
        <v>31.764042993600196</v>
      </c>
      <c r="J91" s="63">
        <v>1115.3395032627261</v>
      </c>
      <c r="K91" s="64">
        <v>46.271786311081151</v>
      </c>
      <c r="L91" s="64">
        <v>55.604803047727067</v>
      </c>
      <c r="M91" s="63">
        <f t="shared" si="1"/>
        <v>436.61869360000003</v>
      </c>
      <c r="N91" s="63">
        <v>354.45938000000001</v>
      </c>
      <c r="O91" s="63">
        <v>82.15931359999999</v>
      </c>
      <c r="P91" s="63">
        <v>52.874958899999996</v>
      </c>
      <c r="Q91" s="63">
        <v>2.2680433041105896</v>
      </c>
      <c r="R91" s="63">
        <v>177.61918609448955</v>
      </c>
      <c r="S91" s="63">
        <v>180.05698435161062</v>
      </c>
      <c r="T91" s="63">
        <v>109.73395364742873</v>
      </c>
      <c r="U91" s="63">
        <v>108.24826156086156</v>
      </c>
      <c r="V91" s="63">
        <v>107.64283959286668</v>
      </c>
      <c r="W91" s="63">
        <v>108.96724386833425</v>
      </c>
      <c r="X91" s="63">
        <v>97.410245350184709</v>
      </c>
      <c r="Y91" s="65">
        <v>98.747187217568822</v>
      </c>
      <c r="Z91" s="18"/>
      <c r="AA91" s="18"/>
      <c r="AB91" s="18"/>
      <c r="AC91" s="18"/>
      <c r="AD91" s="18"/>
      <c r="AE91" s="18"/>
      <c r="AF91" s="288"/>
    </row>
    <row r="92" spans="1:32" x14ac:dyDescent="0.25">
      <c r="A92" s="159"/>
      <c r="B92" s="36" t="s">
        <v>132</v>
      </c>
      <c r="C92" s="63">
        <v>35.1688963</v>
      </c>
      <c r="D92" s="63">
        <v>60.673306400000001</v>
      </c>
      <c r="E92" s="63">
        <v>30.471736239999998</v>
      </c>
      <c r="F92" s="63">
        <v>1.5218744</v>
      </c>
      <c r="G92" s="63">
        <v>4.1478398199999997</v>
      </c>
      <c r="H92" s="63">
        <v>63.298841000000003</v>
      </c>
      <c r="I92" s="63">
        <v>31.751508214615797</v>
      </c>
      <c r="J92" s="63">
        <v>1116.6655004343936</v>
      </c>
      <c r="K92" s="64">
        <v>46.223893358866029</v>
      </c>
      <c r="L92" s="64">
        <v>55.551574330327938</v>
      </c>
      <c r="M92" s="63">
        <f t="shared" ref="M92:M96" si="2">N92+O92</f>
        <v>439.88531190000003</v>
      </c>
      <c r="N92" s="63">
        <v>357.055406</v>
      </c>
      <c r="O92" s="63">
        <v>82.8299059</v>
      </c>
      <c r="P92" s="63">
        <v>53.413256999999994</v>
      </c>
      <c r="Q92" s="63">
        <v>2.3349718877915926</v>
      </c>
      <c r="R92" s="63">
        <v>178.70456493174203</v>
      </c>
      <c r="S92" s="63">
        <v>181.22877665865605</v>
      </c>
      <c r="T92" s="63">
        <v>110.01816982719477</v>
      </c>
      <c r="U92" s="63">
        <v>108.48580207331719</v>
      </c>
      <c r="V92" s="63">
        <v>107.79038694931408</v>
      </c>
      <c r="W92" s="63">
        <v>109.10718847800551</v>
      </c>
      <c r="X92" s="63">
        <v>97.845008003065317</v>
      </c>
      <c r="Y92" s="65">
        <v>99.227074077961959</v>
      </c>
      <c r="Z92" s="18"/>
      <c r="AA92" s="18"/>
      <c r="AB92" s="18"/>
      <c r="AC92" s="18"/>
      <c r="AD92" s="18"/>
      <c r="AE92" s="18"/>
      <c r="AF92" s="288"/>
    </row>
    <row r="93" spans="1:32" x14ac:dyDescent="0.25">
      <c r="A93" s="159"/>
      <c r="B93" s="36" t="s">
        <v>133</v>
      </c>
      <c r="C93" s="63">
        <v>35.221164700000003</v>
      </c>
      <c r="D93" s="63">
        <v>60.669064200000001</v>
      </c>
      <c r="E93" s="63">
        <v>30.505464910000004</v>
      </c>
      <c r="F93" s="63">
        <v>1.52308625</v>
      </c>
      <c r="G93" s="63">
        <v>4.1451008299999996</v>
      </c>
      <c r="H93" s="63">
        <v>63.292606499999998</v>
      </c>
      <c r="I93" s="63">
        <v>31.739672762807128</v>
      </c>
      <c r="J93" s="63">
        <v>1117.9082422856343</v>
      </c>
      <c r="K93" s="64">
        <v>46.165900863907915</v>
      </c>
      <c r="L93" s="64">
        <v>55.486535336604646</v>
      </c>
      <c r="M93" s="63">
        <f t="shared" si="2"/>
        <v>443.12942890000005</v>
      </c>
      <c r="N93" s="63">
        <v>359.62980300000004</v>
      </c>
      <c r="O93" s="63">
        <v>83.499625899999998</v>
      </c>
      <c r="P93" s="63">
        <v>53.950995900000002</v>
      </c>
      <c r="Q93" s="63">
        <v>2.3889664916206144</v>
      </c>
      <c r="R93" s="63">
        <v>179.79402753058432</v>
      </c>
      <c r="S93" s="63">
        <v>182.40161862250986</v>
      </c>
      <c r="T93" s="63">
        <v>110.3112725432095</v>
      </c>
      <c r="U93" s="63">
        <v>108.73427632926291</v>
      </c>
      <c r="V93" s="63">
        <v>107.912911307568</v>
      </c>
      <c r="W93" s="63">
        <v>109.24716945259161</v>
      </c>
      <c r="X93" s="63">
        <v>97.366504151595777</v>
      </c>
      <c r="Y93" s="65">
        <v>98.77863130823583</v>
      </c>
      <c r="Z93" s="18"/>
      <c r="AA93" s="18"/>
      <c r="AB93" s="18"/>
      <c r="AC93" s="18"/>
      <c r="AD93" s="18"/>
      <c r="AE93" s="18"/>
      <c r="AF93" s="288"/>
    </row>
    <row r="94" spans="1:32" x14ac:dyDescent="0.25">
      <c r="A94" s="159"/>
      <c r="B94" s="36" t="s">
        <v>134</v>
      </c>
      <c r="C94" s="63">
        <v>35.272310699999998</v>
      </c>
      <c r="D94" s="63">
        <v>60.663528700000001</v>
      </c>
      <c r="E94" s="63">
        <v>30.538159060000002</v>
      </c>
      <c r="F94" s="63">
        <v>1.52420869</v>
      </c>
      <c r="G94" s="63">
        <v>4.1422632100000003</v>
      </c>
      <c r="H94" s="63">
        <v>63.2849583</v>
      </c>
      <c r="I94" s="63">
        <v>31.728554728338352</v>
      </c>
      <c r="J94" s="63">
        <v>1119.1394417675212</v>
      </c>
      <c r="K94" s="64">
        <v>46.101789470363933</v>
      </c>
      <c r="L94" s="64">
        <v>55.402766509820381</v>
      </c>
      <c r="M94" s="63">
        <f t="shared" si="2"/>
        <v>446.28527680000002</v>
      </c>
      <c r="N94" s="63">
        <v>362.21496999999999</v>
      </c>
      <c r="O94" s="63">
        <v>84.070306800000012</v>
      </c>
      <c r="P94" s="63">
        <v>54.493034800000004</v>
      </c>
      <c r="Q94" s="63">
        <v>2.4331993857957368</v>
      </c>
      <c r="R94" s="63">
        <v>180.89258983309918</v>
      </c>
      <c r="S94" s="63">
        <v>183.58041967235965</v>
      </c>
      <c r="T94" s="63">
        <v>110.61084131974515</v>
      </c>
      <c r="U94" s="63">
        <v>108.9913707279424</v>
      </c>
      <c r="V94" s="63">
        <v>108.00334603607486</v>
      </c>
      <c r="W94" s="63">
        <v>109.36502902860367</v>
      </c>
      <c r="X94" s="63">
        <v>97.492254815557715</v>
      </c>
      <c r="Y94" s="65">
        <v>98.940863582958372</v>
      </c>
      <c r="Z94" s="18"/>
      <c r="AA94" s="18"/>
      <c r="AB94" s="18"/>
      <c r="AC94" s="18"/>
      <c r="AD94" s="18"/>
      <c r="AE94" s="18"/>
      <c r="AF94" s="288"/>
    </row>
    <row r="95" spans="1:32" x14ac:dyDescent="0.25">
      <c r="A95" s="159"/>
      <c r="B95" s="36" t="s">
        <v>135</v>
      </c>
      <c r="C95" s="63">
        <v>35.322414299999998</v>
      </c>
      <c r="D95" s="63">
        <v>60.6562202</v>
      </c>
      <c r="E95" s="63">
        <v>30.569888879999997</v>
      </c>
      <c r="F95" s="63">
        <v>1.52548029</v>
      </c>
      <c r="G95" s="63">
        <v>4.1399388200000002</v>
      </c>
      <c r="H95" s="63">
        <v>63.275799499999998</v>
      </c>
      <c r="I95" s="63">
        <v>31.718104827795695</v>
      </c>
      <c r="J95" s="63">
        <v>1120.3600389139931</v>
      </c>
      <c r="K95" s="64">
        <v>46.03510047924896</v>
      </c>
      <c r="L95" s="64">
        <v>55.312572852660466</v>
      </c>
      <c r="M95" s="63">
        <f t="shared" si="2"/>
        <v>449.41850959999999</v>
      </c>
      <c r="N95" s="63">
        <v>364.806849</v>
      </c>
      <c r="O95" s="63">
        <v>84.611660600000008</v>
      </c>
      <c r="P95" s="63">
        <v>55.038787900000003</v>
      </c>
      <c r="Q95" s="63">
        <v>2.4652211307260918</v>
      </c>
      <c r="R95" s="63">
        <v>181.99789180231463</v>
      </c>
      <c r="S95" s="63">
        <v>184.76299728030747</v>
      </c>
      <c r="T95" s="63">
        <v>110.91561158571743</v>
      </c>
      <c r="U95" s="63">
        <v>109.25568303810219</v>
      </c>
      <c r="V95" s="63">
        <v>108.08913281336854</v>
      </c>
      <c r="W95" s="63">
        <v>109.47497347046414</v>
      </c>
      <c r="X95" s="63">
        <v>97.854479054759736</v>
      </c>
      <c r="Y95" s="65">
        <v>99.341188342438471</v>
      </c>
      <c r="Z95" s="18"/>
      <c r="AA95" s="18"/>
      <c r="AB95" s="18"/>
      <c r="AC95" s="18"/>
      <c r="AD95" s="18"/>
      <c r="AE95" s="18"/>
      <c r="AF95" s="288"/>
    </row>
    <row r="96" spans="1:32" x14ac:dyDescent="0.25">
      <c r="A96" s="159"/>
      <c r="B96" s="36" t="s">
        <v>136</v>
      </c>
      <c r="C96" s="63">
        <v>35.370905700000002</v>
      </c>
      <c r="D96" s="63">
        <v>60.646169899999997</v>
      </c>
      <c r="E96" s="63">
        <v>30.600162220000001</v>
      </c>
      <c r="F96" s="63">
        <v>1.52735278</v>
      </c>
      <c r="G96" s="63">
        <v>4.1393627899999998</v>
      </c>
      <c r="H96" s="63">
        <v>63.264935100000002</v>
      </c>
      <c r="I96" s="63">
        <v>31.708224479733428</v>
      </c>
      <c r="J96" s="63">
        <v>1121.5486179215764</v>
      </c>
      <c r="K96" s="64">
        <v>45.968050303315778</v>
      </c>
      <c r="L96" s="64">
        <v>55.220388392701757</v>
      </c>
      <c r="M96" s="63">
        <f t="shared" si="2"/>
        <v>452.53721630000001</v>
      </c>
      <c r="N96" s="63">
        <v>367.399451</v>
      </c>
      <c r="O96" s="63">
        <v>85.137765299999998</v>
      </c>
      <c r="P96" s="63">
        <v>55.587370300000003</v>
      </c>
      <c r="Q96" s="63">
        <v>2.4651928482281926</v>
      </c>
      <c r="R96" s="63">
        <v>183.10997708589667</v>
      </c>
      <c r="S96" s="63">
        <v>185.94990286934649</v>
      </c>
      <c r="T96" s="63">
        <v>111.21799167874754</v>
      </c>
      <c r="U96" s="63">
        <v>109.51941138051615</v>
      </c>
      <c r="V96" s="63">
        <v>108.17252884167198</v>
      </c>
      <c r="W96" s="63">
        <v>109.580167412715</v>
      </c>
      <c r="X96" s="63">
        <v>98.291255974727562</v>
      </c>
      <c r="Y96" s="65">
        <v>99.815694329057905</v>
      </c>
      <c r="Z96" s="18"/>
      <c r="AA96" s="18"/>
      <c r="AB96" s="18"/>
      <c r="AC96" s="18"/>
      <c r="AD96" s="18"/>
      <c r="AE96" s="18"/>
      <c r="AF96" s="288"/>
    </row>
    <row r="97" spans="1:32" x14ac:dyDescent="0.25">
      <c r="B97" s="330">
        <v>2008</v>
      </c>
      <c r="C97" s="331">
        <v>29.628499999999999</v>
      </c>
      <c r="D97" s="331">
        <v>60.023568500000003</v>
      </c>
      <c r="E97" s="331">
        <v>25.78275</v>
      </c>
      <c r="F97" s="331">
        <v>1.7862499999999999</v>
      </c>
      <c r="G97" s="331">
        <v>5.6849285600000004</v>
      </c>
      <c r="H97" s="331">
        <v>63.641558525000001</v>
      </c>
      <c r="I97" s="331">
        <v>31.975000000000001</v>
      </c>
      <c r="J97" s="331">
        <v>947.3719000000001</v>
      </c>
      <c r="K97" s="332">
        <v>47.492630523830414</v>
      </c>
      <c r="L97" s="332">
        <v>55.630729170892579</v>
      </c>
      <c r="M97" s="331">
        <f>N97+O97</f>
        <v>799.67499999999995</v>
      </c>
      <c r="N97" s="331">
        <v>669.28499999999997</v>
      </c>
      <c r="O97" s="331">
        <v>130.38999999999999</v>
      </c>
      <c r="P97" s="331">
        <v>91.65</v>
      </c>
      <c r="Q97" s="331">
        <v>1.2583379123622729</v>
      </c>
      <c r="R97" s="331">
        <v>100</v>
      </c>
      <c r="S97" s="331">
        <v>100</v>
      </c>
      <c r="T97" s="331">
        <v>100</v>
      </c>
      <c r="U97" s="331">
        <v>100</v>
      </c>
      <c r="V97" s="331">
        <v>100</v>
      </c>
      <c r="W97" s="331">
        <v>100</v>
      </c>
      <c r="X97" s="331">
        <v>100</v>
      </c>
      <c r="Y97" s="333">
        <v>100</v>
      </c>
      <c r="Z97" s="423"/>
      <c r="AA97" s="423"/>
      <c r="AB97" s="18"/>
      <c r="AC97" s="18"/>
      <c r="AD97" s="18"/>
      <c r="AE97" s="18"/>
      <c r="AF97" s="288"/>
    </row>
    <row r="98" spans="1:32" x14ac:dyDescent="0.25">
      <c r="B98" s="36">
        <v>2009</v>
      </c>
      <c r="C98" s="63">
        <v>29.155999999999999</v>
      </c>
      <c r="D98" s="63">
        <v>58.582521825000001</v>
      </c>
      <c r="E98" s="63">
        <v>25.286000000000001</v>
      </c>
      <c r="F98" s="63">
        <v>2.4027500000000002</v>
      </c>
      <c r="G98" s="63">
        <v>7.6138189350000003</v>
      </c>
      <c r="H98" s="63">
        <v>63.40992585</v>
      </c>
      <c r="I98" s="63">
        <v>31.55</v>
      </c>
      <c r="J98" s="63">
        <v>919.86834999999996</v>
      </c>
      <c r="K98" s="64">
        <v>48.193381449976116</v>
      </c>
      <c r="L98" s="64">
        <v>56.744784068282449</v>
      </c>
      <c r="M98" s="63">
        <f t="shared" ref="M98:M117" si="3">N98+O98</f>
        <v>790.58</v>
      </c>
      <c r="N98" s="63">
        <v>657.22900000000004</v>
      </c>
      <c r="O98" s="63">
        <v>133.351</v>
      </c>
      <c r="P98" s="63">
        <v>94.301000000000002</v>
      </c>
      <c r="Q98" s="63">
        <v>0.12781302905986447</v>
      </c>
      <c r="R98" s="63">
        <v>100.12781302905984</v>
      </c>
      <c r="S98" s="63">
        <v>101.47660290346082</v>
      </c>
      <c r="T98" s="63">
        <v>98.271146275442248</v>
      </c>
      <c r="U98" s="63">
        <v>96.958841276412045</v>
      </c>
      <c r="V98" s="63">
        <v>98.282234213833064</v>
      </c>
      <c r="W98" s="63">
        <v>99.912490211274232</v>
      </c>
      <c r="X98" s="63">
        <v>98.005676081624586</v>
      </c>
      <c r="Y98" s="65">
        <v>99.325879325196382</v>
      </c>
      <c r="Z98" s="423"/>
      <c r="AA98" s="423"/>
      <c r="AB98" s="18"/>
      <c r="AC98" s="18"/>
      <c r="AD98" s="18"/>
      <c r="AE98" s="18"/>
      <c r="AF98" s="288"/>
    </row>
    <row r="99" spans="1:32" x14ac:dyDescent="0.25">
      <c r="B99" s="36">
        <v>2010</v>
      </c>
      <c r="C99" s="63">
        <v>29.2285</v>
      </c>
      <c r="D99" s="63">
        <v>58.209638249999998</v>
      </c>
      <c r="E99" s="63">
        <v>25.239000000000001</v>
      </c>
      <c r="F99" s="63">
        <v>2.49675</v>
      </c>
      <c r="G99" s="63">
        <v>7.87023589</v>
      </c>
      <c r="H99" s="63">
        <v>63.182110600000001</v>
      </c>
      <c r="I99" s="63">
        <v>31.650000000000002</v>
      </c>
      <c r="J99" s="63">
        <v>925.08680000000004</v>
      </c>
      <c r="K99" s="67">
        <v>47.140525757826119</v>
      </c>
      <c r="L99" s="67">
        <v>56.25678053320906</v>
      </c>
      <c r="M99" s="55">
        <f t="shared" si="3"/>
        <v>809.91899999999998</v>
      </c>
      <c r="N99" s="63">
        <v>662.61500000000001</v>
      </c>
      <c r="O99" s="63">
        <v>147.304</v>
      </c>
      <c r="P99" s="63">
        <v>99.1</v>
      </c>
      <c r="Q99" s="63">
        <v>1.0072470821451907</v>
      </c>
      <c r="R99" s="63">
        <v>101.13634750421083</v>
      </c>
      <c r="S99" s="63">
        <v>102.17487239959375</v>
      </c>
      <c r="T99" s="63">
        <v>99.923656534065969</v>
      </c>
      <c r="U99" s="63">
        <v>98.904700374372055</v>
      </c>
      <c r="V99" s="63">
        <v>100.79072415165233</v>
      </c>
      <c r="W99" s="63">
        <v>101.63292385666878</v>
      </c>
      <c r="X99" s="63">
        <v>95.83212740767614</v>
      </c>
      <c r="Y99" s="65">
        <v>96.816185588007741</v>
      </c>
      <c r="Z99" s="423"/>
      <c r="AA99" s="423"/>
      <c r="AB99" s="18"/>
      <c r="AC99" s="18"/>
      <c r="AD99" s="18"/>
      <c r="AE99" s="18"/>
      <c r="AF99" s="288"/>
    </row>
    <row r="100" spans="1:32" x14ac:dyDescent="0.25">
      <c r="A100" s="38"/>
      <c r="B100" s="36">
        <v>2011</v>
      </c>
      <c r="C100" s="63">
        <v>29.381</v>
      </c>
      <c r="D100" s="63">
        <v>58.008367200000002</v>
      </c>
      <c r="E100" s="63">
        <v>25.323499999999999</v>
      </c>
      <c r="F100" s="63">
        <v>2.593</v>
      </c>
      <c r="G100" s="63">
        <v>8.1095071274999988</v>
      </c>
      <c r="H100" s="63">
        <v>63.127489975000003</v>
      </c>
      <c r="I100" s="63">
        <v>31.575000000000003</v>
      </c>
      <c r="J100" s="63">
        <v>927.69920000000002</v>
      </c>
      <c r="K100" s="67">
        <v>46.581294593534516</v>
      </c>
      <c r="L100" s="67">
        <v>55.488893346786874</v>
      </c>
      <c r="M100" s="55">
        <f t="shared" si="3"/>
        <v>826.36599999999999</v>
      </c>
      <c r="N100" s="63">
        <v>677.61400000000003</v>
      </c>
      <c r="O100" s="63">
        <v>148.75200000000001</v>
      </c>
      <c r="P100" s="63">
        <v>100.268</v>
      </c>
      <c r="Q100" s="63">
        <v>1.9223716662271073</v>
      </c>
      <c r="R100" s="63">
        <v>103.08056399288877</v>
      </c>
      <c r="S100" s="63">
        <v>104.38641436809563</v>
      </c>
      <c r="T100" s="63">
        <v>100.49275284318</v>
      </c>
      <c r="U100" s="63">
        <v>99.229083551177965</v>
      </c>
      <c r="V100" s="63">
        <v>100.9135193195354</v>
      </c>
      <c r="W100" s="63">
        <v>99.46942346584899</v>
      </c>
      <c r="X100" s="63">
        <v>93.500788639692018</v>
      </c>
      <c r="Y100" s="65">
        <v>94.685280023884516</v>
      </c>
      <c r="Z100" s="423"/>
      <c r="AA100" s="423"/>
      <c r="AB100" s="18"/>
      <c r="AC100" s="18"/>
      <c r="AD100" s="18"/>
      <c r="AE100" s="18"/>
      <c r="AF100" s="288"/>
    </row>
    <row r="101" spans="1:32" x14ac:dyDescent="0.25">
      <c r="A101" s="38"/>
      <c r="B101" s="36">
        <v>2012</v>
      </c>
      <c r="C101" s="63">
        <v>29.722999999999999</v>
      </c>
      <c r="D101" s="63">
        <v>58.277110300000004</v>
      </c>
      <c r="E101" s="63">
        <v>25.4985</v>
      </c>
      <c r="F101" s="63">
        <v>2.56975</v>
      </c>
      <c r="G101" s="63">
        <v>7.9582840200000007</v>
      </c>
      <c r="H101" s="63">
        <v>63.315747325000004</v>
      </c>
      <c r="I101" s="63">
        <v>31.825000000000003</v>
      </c>
      <c r="J101" s="63">
        <v>945.95044999999993</v>
      </c>
      <c r="K101" s="67">
        <v>45.874968345387259</v>
      </c>
      <c r="L101" s="67">
        <v>54.87823719236944</v>
      </c>
      <c r="M101" s="55">
        <f t="shared" si="3"/>
        <v>841.69200000000001</v>
      </c>
      <c r="N101" s="63">
        <v>686.68200000000002</v>
      </c>
      <c r="O101" s="63">
        <v>155.01</v>
      </c>
      <c r="P101" s="63">
        <v>103.151</v>
      </c>
      <c r="Q101" s="63">
        <v>0.64272568852099532</v>
      </c>
      <c r="R101" s="63">
        <v>103.74308925754339</v>
      </c>
      <c r="S101" s="63">
        <v>104.2320590419466</v>
      </c>
      <c r="T101" s="63">
        <v>100.06253602204244</v>
      </c>
      <c r="U101" s="63">
        <v>99.586359570235331</v>
      </c>
      <c r="V101" s="63">
        <v>100.63053619066281</v>
      </c>
      <c r="W101" s="63">
        <v>98.971603253930212</v>
      </c>
      <c r="X101" s="63">
        <v>91.513518374227274</v>
      </c>
      <c r="Y101" s="65">
        <v>91.944846819039029</v>
      </c>
      <c r="Z101" s="423"/>
      <c r="AA101" s="423"/>
      <c r="AB101" s="18"/>
      <c r="AC101" s="18"/>
      <c r="AD101" s="18"/>
      <c r="AE101" s="18"/>
      <c r="AF101" s="288"/>
    </row>
    <row r="102" spans="1:32" x14ac:dyDescent="0.25">
      <c r="A102" s="38"/>
      <c r="B102" s="36">
        <v>2013</v>
      </c>
      <c r="C102" s="63">
        <v>30.09675</v>
      </c>
      <c r="D102" s="63">
        <v>58.592287424999995</v>
      </c>
      <c r="E102" s="63">
        <v>25.834499999999998</v>
      </c>
      <c r="F102" s="63">
        <v>2.4740000000000002</v>
      </c>
      <c r="G102" s="63">
        <v>7.5965130800000003</v>
      </c>
      <c r="H102" s="63">
        <v>63.408986624999997</v>
      </c>
      <c r="I102" s="63">
        <v>32.049999999999997</v>
      </c>
      <c r="J102" s="63">
        <v>964.60415000000012</v>
      </c>
      <c r="K102" s="67">
        <v>46.208648953200324</v>
      </c>
      <c r="L102" s="67">
        <v>54.914726741014341</v>
      </c>
      <c r="M102" s="55">
        <f t="shared" si="3"/>
        <v>873.95600000000002</v>
      </c>
      <c r="N102" s="63">
        <v>718.19799999999998</v>
      </c>
      <c r="O102" s="63">
        <v>155.75800000000001</v>
      </c>
      <c r="P102" s="63">
        <v>108.508</v>
      </c>
      <c r="Q102" s="63">
        <v>3.229328030507661</v>
      </c>
      <c r="R102" s="63">
        <v>107.09329391865182</v>
      </c>
      <c r="S102" s="63">
        <v>106.84268558654894</v>
      </c>
      <c r="T102" s="63">
        <v>99.80908726807823</v>
      </c>
      <c r="U102" s="63">
        <v>100.03977700137254</v>
      </c>
      <c r="V102" s="63">
        <v>101.06830818009372</v>
      </c>
      <c r="W102" s="63">
        <v>99.221517083427045</v>
      </c>
      <c r="X102" s="63">
        <v>92.106445057402652</v>
      </c>
      <c r="Y102" s="65">
        <v>91.890907354460253</v>
      </c>
      <c r="Z102" s="423"/>
      <c r="AA102" s="423"/>
      <c r="AB102" s="288"/>
      <c r="AC102" s="18"/>
      <c r="AD102" s="18"/>
      <c r="AE102" s="18"/>
      <c r="AF102" s="288"/>
    </row>
    <row r="103" spans="1:32" x14ac:dyDescent="0.25">
      <c r="A103" s="38"/>
      <c r="B103" s="36">
        <v>2014</v>
      </c>
      <c r="C103" s="63">
        <v>30.818249999999999</v>
      </c>
      <c r="D103" s="63">
        <v>59.543185774999998</v>
      </c>
      <c r="E103" s="63">
        <v>26.2605</v>
      </c>
      <c r="F103" s="63">
        <v>2.0262500000000001</v>
      </c>
      <c r="G103" s="63">
        <v>6.1695432824999994</v>
      </c>
      <c r="H103" s="63">
        <v>63.458607800000003</v>
      </c>
      <c r="I103" s="63">
        <v>32.175000000000004</v>
      </c>
      <c r="J103" s="63">
        <v>991.58277500000008</v>
      </c>
      <c r="K103" s="67">
        <v>45.925316762183307</v>
      </c>
      <c r="L103" s="67">
        <v>53.983966431048295</v>
      </c>
      <c r="M103" s="55">
        <f t="shared" si="3"/>
        <v>896.60300000000007</v>
      </c>
      <c r="N103" s="63">
        <v>745.49800000000005</v>
      </c>
      <c r="O103" s="63">
        <v>151.10499999999999</v>
      </c>
      <c r="P103" s="63">
        <v>115.63200000000001</v>
      </c>
      <c r="Q103" s="63">
        <v>2.1173088576124099</v>
      </c>
      <c r="R103" s="63">
        <v>109.36078971670032</v>
      </c>
      <c r="S103" s="63">
        <v>108.68100236803399</v>
      </c>
      <c r="T103" s="63">
        <v>100.16047000403428</v>
      </c>
      <c r="U103" s="63">
        <v>100.78511733524019</v>
      </c>
      <c r="V103" s="63">
        <v>100.52331453619475</v>
      </c>
      <c r="W103" s="63">
        <v>98.972477424321767</v>
      </c>
      <c r="X103" s="63">
        <v>92.702214506411423</v>
      </c>
      <c r="Y103" s="65">
        <v>92.125976964802035</v>
      </c>
      <c r="Z103" s="423"/>
      <c r="AA103" s="423"/>
      <c r="AB103" s="288"/>
      <c r="AC103" s="288"/>
      <c r="AD103" s="288"/>
      <c r="AE103" s="288"/>
      <c r="AF103" s="288"/>
    </row>
    <row r="104" spans="1:32" x14ac:dyDescent="0.25">
      <c r="B104" s="36">
        <v>2015</v>
      </c>
      <c r="C104" s="63">
        <v>31.345749999999999</v>
      </c>
      <c r="D104" s="63">
        <v>60.109137349999997</v>
      </c>
      <c r="E104" s="63">
        <v>26.771000000000001</v>
      </c>
      <c r="F104" s="63">
        <v>1.7805</v>
      </c>
      <c r="G104" s="63">
        <v>5.3755561125</v>
      </c>
      <c r="H104" s="63">
        <v>63.523721524999999</v>
      </c>
      <c r="I104" s="63">
        <v>32.099999999999994</v>
      </c>
      <c r="J104" s="63">
        <v>1006.209025</v>
      </c>
      <c r="K104" s="67">
        <v>46.290539082663216</v>
      </c>
      <c r="L104" s="67">
        <v>54.402556825254564</v>
      </c>
      <c r="M104" s="55">
        <f t="shared" si="3"/>
        <v>926.30799999999999</v>
      </c>
      <c r="N104" s="63">
        <v>769.90700000000004</v>
      </c>
      <c r="O104" s="63">
        <v>156.40100000000001</v>
      </c>
      <c r="P104" s="63">
        <v>122.58199999999999</v>
      </c>
      <c r="Q104" s="63">
        <v>1.3048370490689187</v>
      </c>
      <c r="R104" s="63">
        <v>110.78776981807819</v>
      </c>
      <c r="S104" s="63">
        <v>110.35635326894241</v>
      </c>
      <c r="T104" s="63">
        <v>100.82231835929072</v>
      </c>
      <c r="U104" s="63">
        <v>101.20996909778435</v>
      </c>
      <c r="V104" s="63">
        <v>100.93796671130748</v>
      </c>
      <c r="W104" s="63">
        <v>100.62942911669059</v>
      </c>
      <c r="X104" s="63">
        <v>93.874184387172804</v>
      </c>
      <c r="Y104" s="65">
        <v>93.508630709652692</v>
      </c>
      <c r="Z104" s="423"/>
      <c r="AA104" s="423"/>
      <c r="AB104" s="288"/>
      <c r="AC104" s="288"/>
      <c r="AD104" s="288"/>
      <c r="AE104" s="288"/>
      <c r="AF104" s="288"/>
    </row>
    <row r="105" spans="1:32" x14ac:dyDescent="0.25">
      <c r="B105" s="36">
        <v>2016</v>
      </c>
      <c r="C105" s="63">
        <v>31.81025</v>
      </c>
      <c r="D105" s="63">
        <v>60.549274425000007</v>
      </c>
      <c r="E105" s="63">
        <v>27.038</v>
      </c>
      <c r="F105" s="63">
        <v>1.6347499999999999</v>
      </c>
      <c r="G105" s="63">
        <v>4.8881177149999999</v>
      </c>
      <c r="H105" s="63">
        <v>63.661086425000008</v>
      </c>
      <c r="I105" s="63">
        <v>32.049999999999997</v>
      </c>
      <c r="J105" s="63">
        <v>1019.51675</v>
      </c>
      <c r="K105" s="67">
        <v>46.073609992243441</v>
      </c>
      <c r="L105" s="67">
        <v>54.38240583013885</v>
      </c>
      <c r="M105" s="55">
        <f t="shared" si="3"/>
        <v>963.779</v>
      </c>
      <c r="N105" s="63">
        <v>797.20799999999997</v>
      </c>
      <c r="O105" s="63">
        <v>166.571</v>
      </c>
      <c r="P105" s="63">
        <v>126.455</v>
      </c>
      <c r="Q105" s="63">
        <v>2.5234967822322929</v>
      </c>
      <c r="R105" s="63">
        <v>113.58349562454434</v>
      </c>
      <c r="S105" s="63">
        <v>113.31769961294246</v>
      </c>
      <c r="T105" s="63">
        <v>101.69742427233804</v>
      </c>
      <c r="U105" s="63">
        <v>101.93268821873694</v>
      </c>
      <c r="V105" s="63">
        <v>102.4577810312903</v>
      </c>
      <c r="W105" s="63">
        <v>102.39133025151963</v>
      </c>
      <c r="X105" s="63">
        <v>95.612373974811476</v>
      </c>
      <c r="Y105" s="65">
        <v>95.38863207003422</v>
      </c>
      <c r="Z105" s="423"/>
      <c r="AA105" s="423"/>
      <c r="AB105" s="288"/>
      <c r="AC105" s="288"/>
      <c r="AD105" s="288"/>
      <c r="AE105" s="288"/>
      <c r="AF105" s="288"/>
    </row>
    <row r="106" spans="1:32" x14ac:dyDescent="0.25">
      <c r="B106" s="36">
        <v>2017</v>
      </c>
      <c r="C106" s="63">
        <v>32.127749999999999</v>
      </c>
      <c r="D106" s="63">
        <v>60.816564550000002</v>
      </c>
      <c r="E106" s="63">
        <v>27.33</v>
      </c>
      <c r="F106" s="63">
        <v>1.47925</v>
      </c>
      <c r="G106" s="63">
        <v>4.4016678899999997</v>
      </c>
      <c r="H106" s="63">
        <v>63.616810799999996</v>
      </c>
      <c r="I106" s="63">
        <v>32.1</v>
      </c>
      <c r="J106" s="63">
        <v>1031.2936500000001</v>
      </c>
      <c r="K106" s="67">
        <v>46.11004462093188</v>
      </c>
      <c r="L106" s="67">
        <v>54.335115691138093</v>
      </c>
      <c r="M106" s="55">
        <f t="shared" si="3"/>
        <v>1001.4089999999999</v>
      </c>
      <c r="N106" s="63">
        <v>828.91099999999994</v>
      </c>
      <c r="O106" s="63">
        <v>172.49799999999999</v>
      </c>
      <c r="P106" s="63">
        <v>138.119</v>
      </c>
      <c r="Q106" s="63">
        <v>2.8658423404450684</v>
      </c>
      <c r="R106" s="63">
        <v>116.83861953391011</v>
      </c>
      <c r="S106" s="63">
        <v>116.38364048588085</v>
      </c>
      <c r="T106" s="63">
        <v>103.57985448846075</v>
      </c>
      <c r="U106" s="63">
        <v>103.97654377973058</v>
      </c>
      <c r="V106" s="63">
        <v>103.7014168737704</v>
      </c>
      <c r="W106" s="63">
        <v>103.4295967368122</v>
      </c>
      <c r="X106" s="63">
        <v>95.78250346940716</v>
      </c>
      <c r="Y106" s="65">
        <v>95.409518642812856</v>
      </c>
      <c r="Z106" s="423"/>
      <c r="AA106" s="423"/>
      <c r="AB106" s="288"/>
      <c r="AC106" s="288"/>
      <c r="AD106" s="288"/>
      <c r="AE106" s="288"/>
      <c r="AF106" s="288"/>
    </row>
    <row r="107" spans="1:32" x14ac:dyDescent="0.25">
      <c r="B107" s="36">
        <v>2018</v>
      </c>
      <c r="C107" s="63">
        <v>32.506749999999997</v>
      </c>
      <c r="D107" s="63">
        <v>61.21094445</v>
      </c>
      <c r="E107" s="63">
        <v>27.72625</v>
      </c>
      <c r="F107" s="63">
        <v>1.385</v>
      </c>
      <c r="G107" s="63">
        <v>4.0866364750000006</v>
      </c>
      <c r="H107" s="63">
        <v>63.818988949999998</v>
      </c>
      <c r="I107" s="63">
        <v>32</v>
      </c>
      <c r="J107" s="63">
        <v>1040.219325</v>
      </c>
      <c r="K107" s="67">
        <v>46.317921824827238</v>
      </c>
      <c r="L107" s="67">
        <v>54.592898466032921</v>
      </c>
      <c r="M107" s="55">
        <f t="shared" si="3"/>
        <v>1042.4110000000001</v>
      </c>
      <c r="N107" s="63">
        <v>862.71500000000003</v>
      </c>
      <c r="O107" s="63">
        <v>179.696</v>
      </c>
      <c r="P107" s="63">
        <v>143.10599999999999</v>
      </c>
      <c r="Q107" s="63">
        <v>2.5906881801790238</v>
      </c>
      <c r="R107" s="63">
        <v>119.86554384005946</v>
      </c>
      <c r="S107" s="63">
        <v>119.7718988839344</v>
      </c>
      <c r="T107" s="63">
        <v>104.2825949810501</v>
      </c>
      <c r="U107" s="63">
        <v>104.35848302010285</v>
      </c>
      <c r="V107" s="63">
        <v>104.21242895184514</v>
      </c>
      <c r="W107" s="63">
        <v>104.01652353410265</v>
      </c>
      <c r="X107" s="63">
        <v>95.88777648481333</v>
      </c>
      <c r="Y107" s="65">
        <v>95.812864159434582</v>
      </c>
      <c r="Z107" s="423"/>
      <c r="AA107" s="423"/>
      <c r="AB107" s="288"/>
      <c r="AC107" s="288"/>
      <c r="AD107" s="288"/>
      <c r="AE107" s="288"/>
      <c r="AF107" s="288"/>
    </row>
    <row r="108" spans="1:32" x14ac:dyDescent="0.25">
      <c r="B108" s="36">
        <v>2019</v>
      </c>
      <c r="C108" s="63">
        <v>32.923000000000002</v>
      </c>
      <c r="D108" s="63">
        <v>61.655758299999995</v>
      </c>
      <c r="E108" s="63">
        <v>27.961500000000001</v>
      </c>
      <c r="F108" s="63">
        <v>1.3109999999999999</v>
      </c>
      <c r="G108" s="63">
        <v>3.8295746100000003</v>
      </c>
      <c r="H108" s="63">
        <v>64.110921625000003</v>
      </c>
      <c r="I108" s="63">
        <v>32.066248095227451</v>
      </c>
      <c r="J108" s="63">
        <v>1055.7000000000003</v>
      </c>
      <c r="K108" s="67">
        <v>46.454909783169796</v>
      </c>
      <c r="L108" s="67">
        <v>55.122436651144866</v>
      </c>
      <c r="M108" s="55">
        <f t="shared" si="3"/>
        <v>1091.1210000000001</v>
      </c>
      <c r="N108" s="63">
        <v>895.84500000000003</v>
      </c>
      <c r="O108" s="63">
        <v>195.27600000000001</v>
      </c>
      <c r="P108" s="63">
        <v>150.76599999999999</v>
      </c>
      <c r="Q108" s="63">
        <v>2.9665577644598651</v>
      </c>
      <c r="R108" s="63">
        <v>123.42142443775879</v>
      </c>
      <c r="S108" s="63">
        <v>123.07021497113332</v>
      </c>
      <c r="T108" s="63">
        <v>104.04459614361573</v>
      </c>
      <c r="U108" s="63">
        <v>104.33354316875867</v>
      </c>
      <c r="V108" s="63">
        <v>105.50453004763223</v>
      </c>
      <c r="W108" s="63">
        <v>106.44827824119803</v>
      </c>
      <c r="X108" s="63">
        <v>96.995139840641528</v>
      </c>
      <c r="Y108" s="65">
        <v>96.719129322339086</v>
      </c>
      <c r="Z108" s="423"/>
      <c r="AA108" s="423"/>
      <c r="AB108" s="288"/>
      <c r="AC108" s="288"/>
      <c r="AD108" s="288"/>
      <c r="AE108" s="288"/>
      <c r="AF108" s="288"/>
    </row>
    <row r="109" spans="1:32" x14ac:dyDescent="0.25">
      <c r="B109" s="36">
        <v>2020</v>
      </c>
      <c r="C109" s="63">
        <v>32.558750000000003</v>
      </c>
      <c r="D109" s="63">
        <v>60.750300874999994</v>
      </c>
      <c r="E109" s="63">
        <v>27.981999999999999</v>
      </c>
      <c r="F109" s="63">
        <v>1.57</v>
      </c>
      <c r="G109" s="63">
        <v>4.6013279950000001</v>
      </c>
      <c r="H109" s="63">
        <v>63.679299725</v>
      </c>
      <c r="I109" s="63">
        <v>28.874680162788735</v>
      </c>
      <c r="J109" s="63">
        <v>940.25</v>
      </c>
      <c r="K109" s="67">
        <v>49.209072254226442</v>
      </c>
      <c r="L109" s="67">
        <v>58.663165028803796</v>
      </c>
      <c r="M109" s="55">
        <f t="shared" si="3"/>
        <v>1094.319</v>
      </c>
      <c r="N109" s="63">
        <v>893.44600000000003</v>
      </c>
      <c r="O109" s="63">
        <v>200.87299999999999</v>
      </c>
      <c r="P109" s="63">
        <v>152.10900000000001</v>
      </c>
      <c r="Q109" s="63">
        <v>-0.34085705561316404</v>
      </c>
      <c r="R109" s="63">
        <v>123.00073380442443</v>
      </c>
      <c r="S109" s="63">
        <v>136.20751610834895</v>
      </c>
      <c r="T109" s="63">
        <v>105.05289320232308</v>
      </c>
      <c r="U109" s="63">
        <v>94.900162957202213</v>
      </c>
      <c r="V109" s="63">
        <v>100.34587798400807</v>
      </c>
      <c r="W109" s="63">
        <v>106.259683955226</v>
      </c>
      <c r="X109" s="63">
        <v>95.849180150940711</v>
      </c>
      <c r="Y109" s="65">
        <v>106.14065742192903</v>
      </c>
      <c r="Z109" s="423"/>
      <c r="AA109" s="423"/>
      <c r="AB109" s="288"/>
      <c r="AC109" s="288"/>
      <c r="AD109" s="288"/>
      <c r="AE109" s="288"/>
      <c r="AF109" s="288"/>
    </row>
    <row r="110" spans="1:32" x14ac:dyDescent="0.25">
      <c r="B110" s="36">
        <v>2021</v>
      </c>
      <c r="C110" s="63">
        <v>32.555</v>
      </c>
      <c r="D110" s="63">
        <v>60.389816749999994</v>
      </c>
      <c r="E110" s="63">
        <v>28.32375</v>
      </c>
      <c r="F110" s="63">
        <v>1.5447500000000001</v>
      </c>
      <c r="G110" s="63">
        <v>4.530770425</v>
      </c>
      <c r="H110" s="63">
        <v>63.255731999999995</v>
      </c>
      <c r="I110" s="63">
        <v>30.940837218304349</v>
      </c>
      <c r="J110" s="63">
        <v>1007.4250000000002</v>
      </c>
      <c r="K110" s="67">
        <v>47.880956768383726</v>
      </c>
      <c r="L110" s="67">
        <v>56.767824021850885</v>
      </c>
      <c r="M110" s="55">
        <f t="shared" si="3"/>
        <v>1156.1500000000001</v>
      </c>
      <c r="N110" s="63">
        <v>949.73900000000003</v>
      </c>
      <c r="O110" s="63">
        <v>206.411</v>
      </c>
      <c r="P110" s="63">
        <v>162.369</v>
      </c>
      <c r="Q110" s="63">
        <v>5.0180532091483654</v>
      </c>
      <c r="R110" s="63">
        <v>129.17297607437339</v>
      </c>
      <c r="S110" s="63">
        <v>133.49043792307705</v>
      </c>
      <c r="T110" s="63">
        <v>106.4400534154879</v>
      </c>
      <c r="U110" s="63">
        <v>103.0194554297268</v>
      </c>
      <c r="V110" s="63">
        <v>104.73991439340681</v>
      </c>
      <c r="W110" s="63">
        <v>107.98834473812734</v>
      </c>
      <c r="X110" s="63">
        <v>98.119395285393097</v>
      </c>
      <c r="Y110" s="65">
        <v>101.39892602500113</v>
      </c>
      <c r="Z110" s="423"/>
      <c r="AA110" s="423"/>
      <c r="AB110" s="288"/>
      <c r="AC110" s="288"/>
      <c r="AD110" s="288"/>
      <c r="AE110" s="288"/>
      <c r="AF110" s="288"/>
    </row>
    <row r="111" spans="1:32" x14ac:dyDescent="0.25">
      <c r="B111" s="36">
        <v>2022</v>
      </c>
      <c r="C111" s="63">
        <v>32.957250000000002</v>
      </c>
      <c r="D111" s="63">
        <v>60.575385599999997</v>
      </c>
      <c r="E111" s="63">
        <v>28.71425</v>
      </c>
      <c r="F111" s="63">
        <v>1.30375</v>
      </c>
      <c r="G111" s="63">
        <v>3.8051309449999997</v>
      </c>
      <c r="H111" s="63">
        <v>62.971599999999995</v>
      </c>
      <c r="I111" s="63">
        <v>31.754107695557487</v>
      </c>
      <c r="J111" s="63">
        <v>1046.5249999999999</v>
      </c>
      <c r="K111" s="67">
        <v>46.130899913171476</v>
      </c>
      <c r="L111" s="67">
        <v>54.840409477289164</v>
      </c>
      <c r="M111" s="55">
        <f t="shared" si="3"/>
        <v>1246.7159999999999</v>
      </c>
      <c r="N111" s="63">
        <v>1021.928</v>
      </c>
      <c r="O111" s="63">
        <v>224.78800000000001</v>
      </c>
      <c r="P111" s="63">
        <v>168.68700000000001</v>
      </c>
      <c r="Q111" s="63">
        <v>6.1376094207100218</v>
      </c>
      <c r="R111" s="63">
        <v>137.10110882292565</v>
      </c>
      <c r="S111" s="63">
        <v>138.05483046926739</v>
      </c>
      <c r="T111" s="63">
        <v>107.75145725897166</v>
      </c>
      <c r="U111" s="63">
        <v>107.00252773286078</v>
      </c>
      <c r="V111" s="63">
        <v>104.84774338470024</v>
      </c>
      <c r="W111" s="63">
        <v>105.840345831287</v>
      </c>
      <c r="X111" s="63">
        <v>95.484265166543793</v>
      </c>
      <c r="Y111" s="65">
        <v>96.148485983984358</v>
      </c>
      <c r="Z111" s="423"/>
      <c r="AA111" s="423"/>
      <c r="AB111" s="288"/>
      <c r="AC111" s="288"/>
      <c r="AD111" s="288"/>
      <c r="AE111" s="288"/>
      <c r="AF111" s="288"/>
    </row>
    <row r="112" spans="1:32" x14ac:dyDescent="0.25">
      <c r="B112" s="36">
        <v>2023</v>
      </c>
      <c r="C112" s="63">
        <v>33.350999999999999</v>
      </c>
      <c r="D112" s="63">
        <v>60.589719324999997</v>
      </c>
      <c r="E112" s="63">
        <v>28.972249999999999</v>
      </c>
      <c r="F112" s="63">
        <v>1.407</v>
      </c>
      <c r="G112" s="63">
        <v>4.0478283049999995</v>
      </c>
      <c r="H112" s="63">
        <v>63.145991424999991</v>
      </c>
      <c r="I112" s="63">
        <v>31.621255066344684</v>
      </c>
      <c r="J112" s="63">
        <v>1054.5999999999999</v>
      </c>
      <c r="K112" s="67">
        <v>45.967173467860199</v>
      </c>
      <c r="L112" s="67">
        <v>54.490321070982681</v>
      </c>
      <c r="M112" s="55">
        <f t="shared" si="3"/>
        <v>1329.778</v>
      </c>
      <c r="N112" s="63">
        <v>1095.2070000000001</v>
      </c>
      <c r="O112" s="63">
        <v>234.571</v>
      </c>
      <c r="P112" s="63">
        <v>169.88499999999999</v>
      </c>
      <c r="Q112" s="63">
        <v>6.2162991679617363</v>
      </c>
      <c r="R112" s="63">
        <v>145.62372390995145</v>
      </c>
      <c r="S112" s="63">
        <v>147.25280708343985</v>
      </c>
      <c r="T112" s="63">
        <v>107.21792484974863</v>
      </c>
      <c r="U112" s="63">
        <v>106.0264705675997</v>
      </c>
      <c r="V112" s="63">
        <v>103.43831946245132</v>
      </c>
      <c r="W112" s="63">
        <v>104.58938156619671</v>
      </c>
      <c r="X112" s="63">
        <v>94.517010146407856</v>
      </c>
      <c r="Y112" s="65">
        <v>95.574365821044765</v>
      </c>
      <c r="Z112" s="423"/>
      <c r="AA112" s="423"/>
      <c r="AB112" s="288"/>
      <c r="AC112" s="288"/>
      <c r="AD112" s="288"/>
      <c r="AE112" s="288"/>
      <c r="AF112" s="288"/>
    </row>
    <row r="113" spans="1:32" x14ac:dyDescent="0.25">
      <c r="B113" s="36">
        <v>2024</v>
      </c>
      <c r="C113" s="63">
        <v>33.615499999999997</v>
      </c>
      <c r="D113" s="63">
        <v>60.361238849999992</v>
      </c>
      <c r="E113" s="63">
        <v>29.277000000000001</v>
      </c>
      <c r="F113" s="63">
        <v>1.5097499999999999</v>
      </c>
      <c r="G113" s="63">
        <v>4.2980101724999997</v>
      </c>
      <c r="H113" s="63">
        <v>63.072159850000006</v>
      </c>
      <c r="I113" s="63">
        <v>31.977267902283867</v>
      </c>
      <c r="J113" s="63">
        <v>1074.9250000000002</v>
      </c>
      <c r="K113" s="67">
        <v>46.341982326551964</v>
      </c>
      <c r="L113" s="67">
        <v>54.963565464543784</v>
      </c>
      <c r="M113" s="55">
        <f t="shared" si="3"/>
        <v>1412.4380000000001</v>
      </c>
      <c r="N113" s="63">
        <v>1163.2170000000001</v>
      </c>
      <c r="O113" s="63">
        <v>249.221</v>
      </c>
      <c r="P113" s="63">
        <v>176.374</v>
      </c>
      <c r="Q113" s="63">
        <v>5.1042266438895867</v>
      </c>
      <c r="R113" s="63">
        <v>153.05668882558743</v>
      </c>
      <c r="S113" s="63">
        <v>153.04583368889442</v>
      </c>
      <c r="T113" s="63">
        <v>106.33633343353134</v>
      </c>
      <c r="U113" s="63">
        <v>106.33683587197707</v>
      </c>
      <c r="V113" s="63">
        <v>105.31108594465556</v>
      </c>
      <c r="W113" s="63">
        <v>106.75192597557944</v>
      </c>
      <c r="X113" s="63">
        <v>96.889872020551209</v>
      </c>
      <c r="Y113" s="65">
        <v>96.883000365264394</v>
      </c>
      <c r="Z113" s="423"/>
      <c r="AA113" s="423"/>
      <c r="AB113" s="288"/>
      <c r="AC113" s="288"/>
      <c r="AD113" s="288"/>
      <c r="AE113" s="288"/>
      <c r="AF113" s="288"/>
    </row>
    <row r="114" spans="1:32" x14ac:dyDescent="0.25">
      <c r="B114" s="36">
        <v>2025</v>
      </c>
      <c r="C114" s="63">
        <v>34.160402224999999</v>
      </c>
      <c r="D114" s="63">
        <v>60.711975600000002</v>
      </c>
      <c r="E114" s="63">
        <v>29.761949504999997</v>
      </c>
      <c r="F114" s="63">
        <v>1.7328537575</v>
      </c>
      <c r="G114" s="63">
        <v>4.8265940800000005</v>
      </c>
      <c r="H114" s="63">
        <v>63.791314</v>
      </c>
      <c r="I114" s="63">
        <v>31.839046997754245</v>
      </c>
      <c r="J114" s="63">
        <v>1087.6339922437146</v>
      </c>
      <c r="K114" s="67">
        <v>46.895381631800788</v>
      </c>
      <c r="L114" s="67">
        <v>56.129523602254359</v>
      </c>
      <c r="M114" s="55">
        <f t="shared" si="3"/>
        <v>1525.6348647999998</v>
      </c>
      <c r="N114" s="63">
        <v>1245.2173829999999</v>
      </c>
      <c r="O114" s="63">
        <v>280.41748180000002</v>
      </c>
      <c r="P114" s="63">
        <v>178.87647080000002</v>
      </c>
      <c r="Q114" s="63">
        <v>5.3051549027830935</v>
      </c>
      <c r="R114" s="63">
        <v>161.17658325685554</v>
      </c>
      <c r="S114" s="63">
        <v>161.86480864208858</v>
      </c>
      <c r="T114" s="63">
        <v>106.55738651206543</v>
      </c>
      <c r="U114" s="63">
        <v>106.09895841549621</v>
      </c>
      <c r="V114" s="63">
        <v>107.80855593043027</v>
      </c>
      <c r="W114" s="63">
        <v>109.32180028819916</v>
      </c>
      <c r="X114" s="63">
        <v>98.700814935136151</v>
      </c>
      <c r="Y114" s="65">
        <v>99.122268256759781</v>
      </c>
      <c r="Z114" s="423"/>
      <c r="AA114" s="423"/>
      <c r="AB114" s="288"/>
      <c r="AC114" s="288"/>
      <c r="AD114" s="288"/>
      <c r="AE114" s="288"/>
      <c r="AF114" s="288"/>
    </row>
    <row r="115" spans="1:32" x14ac:dyDescent="0.25">
      <c r="B115" s="36">
        <v>2026</v>
      </c>
      <c r="C115" s="63">
        <v>34.224822474999996</v>
      </c>
      <c r="D115" s="63">
        <v>60.413585975000004</v>
      </c>
      <c r="E115" s="63">
        <v>29.815357814999995</v>
      </c>
      <c r="F115" s="63">
        <v>1.9144823900000001</v>
      </c>
      <c r="G115" s="63">
        <v>5.2974999999999994</v>
      </c>
      <c r="H115" s="63">
        <v>63.793004500000002</v>
      </c>
      <c r="I115" s="63">
        <v>31.8755195942135</v>
      </c>
      <c r="J115" s="63">
        <v>1090.9341615465119</v>
      </c>
      <c r="K115" s="67">
        <v>47.000597816660203</v>
      </c>
      <c r="L115" s="67">
        <v>56.370086716688242</v>
      </c>
      <c r="M115" s="55">
        <f t="shared" si="3"/>
        <v>1583.2602476000002</v>
      </c>
      <c r="N115" s="63">
        <v>1289.3418670000001</v>
      </c>
      <c r="O115" s="63">
        <v>293.91838060000003</v>
      </c>
      <c r="P115" s="63">
        <v>185.05441490000001</v>
      </c>
      <c r="Q115" s="63">
        <v>3.3580388379964354</v>
      </c>
      <c r="R115" s="63">
        <v>166.5889555203764</v>
      </c>
      <c r="S115" s="63">
        <v>167.10886349695809</v>
      </c>
      <c r="T115" s="63">
        <v>107.40031363429567</v>
      </c>
      <c r="U115" s="63">
        <v>107.06216401004316</v>
      </c>
      <c r="V115" s="63">
        <v>109.23837667966494</v>
      </c>
      <c r="W115" s="63">
        <v>110.77043621913816</v>
      </c>
      <c r="X115" s="63">
        <v>99.720602581967015</v>
      </c>
      <c r="Y115" s="65">
        <v>100.0318209130379</v>
      </c>
      <c r="Z115" s="423"/>
      <c r="AA115" s="423"/>
      <c r="AB115" s="288"/>
      <c r="AC115" s="288"/>
      <c r="AD115" s="288"/>
      <c r="AE115" s="288"/>
      <c r="AF115" s="288"/>
    </row>
    <row r="116" spans="1:32" x14ac:dyDescent="0.25">
      <c r="B116" s="36">
        <v>2027</v>
      </c>
      <c r="C116" s="63">
        <v>34.45755625000001</v>
      </c>
      <c r="D116" s="63">
        <v>60.445835349999996</v>
      </c>
      <c r="E116" s="63">
        <v>29.973809910000011</v>
      </c>
      <c r="F116" s="63">
        <v>1.7839184825000001</v>
      </c>
      <c r="G116" s="63">
        <v>4.9224999999999994</v>
      </c>
      <c r="H116" s="63">
        <v>63.5754321</v>
      </c>
      <c r="I116" s="63">
        <v>31.894683919622242</v>
      </c>
      <c r="J116" s="63">
        <v>1099.0116082106088</v>
      </c>
      <c r="K116" s="67">
        <v>46.769168206381536</v>
      </c>
      <c r="L116" s="67">
        <v>56.096645445829211</v>
      </c>
      <c r="M116" s="55">
        <f t="shared" si="3"/>
        <v>1629.8396414000001</v>
      </c>
      <c r="N116" s="63">
        <v>1326.8106710000002</v>
      </c>
      <c r="O116" s="63">
        <v>303.02897039999999</v>
      </c>
      <c r="P116" s="63">
        <v>192.6154851</v>
      </c>
      <c r="Q116" s="63">
        <v>2.362043550873727</v>
      </c>
      <c r="R116" s="63">
        <v>170.52385920071339</v>
      </c>
      <c r="S116" s="63">
        <v>170.95326643410704</v>
      </c>
      <c r="T116" s="63">
        <v>108.3045036547974</v>
      </c>
      <c r="U116" s="63">
        <v>108.02843709548321</v>
      </c>
      <c r="V116" s="63">
        <v>109.87099944979568</v>
      </c>
      <c r="W116" s="63">
        <v>111.23389533617157</v>
      </c>
      <c r="X116" s="63">
        <v>100.1054283454893</v>
      </c>
      <c r="Y116" s="65">
        <v>100.35751034290014</v>
      </c>
      <c r="Z116" s="423"/>
      <c r="AA116" s="423"/>
      <c r="AB116" s="288"/>
      <c r="AC116" s="288"/>
      <c r="AD116" s="288"/>
      <c r="AE116" s="288"/>
      <c r="AF116" s="288"/>
    </row>
    <row r="117" spans="1:32" x14ac:dyDescent="0.25">
      <c r="A117" s="159"/>
      <c r="B117" s="36">
        <v>2028</v>
      </c>
      <c r="C117" s="63">
        <v>34.766579849999999</v>
      </c>
      <c r="D117" s="63">
        <v>60.595000549999995</v>
      </c>
      <c r="E117" s="63">
        <v>30.197107092500001</v>
      </c>
      <c r="F117" s="63">
        <v>1.6058026299999999</v>
      </c>
      <c r="G117" s="63">
        <v>4.415</v>
      </c>
      <c r="H117" s="63">
        <v>63.393888249999996</v>
      </c>
      <c r="I117" s="63">
        <v>31.840388485158659</v>
      </c>
      <c r="J117" s="63">
        <v>1106.9802406772105</v>
      </c>
      <c r="K117" s="67">
        <v>46.546205271736397</v>
      </c>
      <c r="L117" s="67">
        <v>55.822939020153562</v>
      </c>
      <c r="M117" s="55">
        <f t="shared" si="3"/>
        <v>1676.6164418000001</v>
      </c>
      <c r="N117" s="63">
        <v>1364.689666</v>
      </c>
      <c r="O117" s="63">
        <v>311.92677580000003</v>
      </c>
      <c r="P117" s="63">
        <v>200.40944429999999</v>
      </c>
      <c r="Q117" s="63">
        <v>2.0943143310931722</v>
      </c>
      <c r="R117" s="63">
        <v>174.09516482188712</v>
      </c>
      <c r="S117" s="63">
        <v>174.83118642772118</v>
      </c>
      <c r="T117" s="63">
        <v>109.22598832302938</v>
      </c>
      <c r="U117" s="63">
        <v>108.76209919095655</v>
      </c>
      <c r="V117" s="63">
        <v>110.16572344741205</v>
      </c>
      <c r="W117" s="63">
        <v>111.36454643641893</v>
      </c>
      <c r="X117" s="63">
        <v>100.22111228286494</v>
      </c>
      <c r="Y117" s="65">
        <v>100.64481677848596</v>
      </c>
      <c r="Z117" s="423"/>
      <c r="AA117" s="423"/>
      <c r="AB117" s="288"/>
      <c r="AC117" s="288"/>
      <c r="AD117" s="288"/>
      <c r="AE117" s="288"/>
      <c r="AF117" s="288"/>
    </row>
    <row r="118" spans="1:32" x14ac:dyDescent="0.25">
      <c r="B118" s="36">
        <v>2029</v>
      </c>
      <c r="C118" s="63">
        <v>35.023484500000002</v>
      </c>
      <c r="D118" s="63">
        <v>60.658576549999999</v>
      </c>
      <c r="E118" s="63">
        <v>30.37438478</v>
      </c>
      <c r="F118" s="63">
        <v>1.5293260375</v>
      </c>
      <c r="G118" s="63">
        <v>4.1839295674999999</v>
      </c>
      <c r="H118" s="63">
        <v>63.307311575</v>
      </c>
      <c r="I118" s="63">
        <v>31.786028539819018</v>
      </c>
      <c r="J118" s="63">
        <v>1113.2564024773578</v>
      </c>
      <c r="K118" s="67">
        <v>46.342849213937257</v>
      </c>
      <c r="L118" s="67">
        <v>55.65877826517405</v>
      </c>
      <c r="M118" s="55">
        <f t="shared" ref="M118:M119" si="4">N118+O118</f>
        <v>1726.9328833</v>
      </c>
      <c r="N118" s="63">
        <v>1403.0045709999999</v>
      </c>
      <c r="O118" s="63">
        <v>323.92831230000002</v>
      </c>
      <c r="P118" s="63">
        <v>208.40325000000001</v>
      </c>
      <c r="Q118" s="63">
        <v>2.2075627050582636</v>
      </c>
      <c r="R118" s="63">
        <v>177.93842475180483</v>
      </c>
      <c r="S118" s="63">
        <v>178.99628839480539</v>
      </c>
      <c r="T118" s="63">
        <v>110.28117814400467</v>
      </c>
      <c r="U118" s="63">
        <v>109.62528662614233</v>
      </c>
      <c r="V118" s="63">
        <v>110.87392483466041</v>
      </c>
      <c r="W118" s="63">
        <v>111.78032088033102</v>
      </c>
      <c r="X118" s="63">
        <v>100.40519795281975</v>
      </c>
      <c r="Y118" s="65">
        <v>101.00211797518546</v>
      </c>
      <c r="Z118" s="423"/>
      <c r="AA118" s="423"/>
      <c r="AB118" s="288"/>
      <c r="AC118" s="288"/>
      <c r="AD118" s="288"/>
      <c r="AE118" s="288"/>
      <c r="AF118" s="288"/>
    </row>
    <row r="119" spans="1:32" x14ac:dyDescent="0.25">
      <c r="B119" s="36">
        <v>2030</v>
      </c>
      <c r="C119" s="63">
        <v>35.246196499999996</v>
      </c>
      <c r="D119" s="63">
        <v>60.665529875000004</v>
      </c>
      <c r="E119" s="63">
        <v>30.521312272499998</v>
      </c>
      <c r="F119" s="63">
        <v>1.5236624075</v>
      </c>
      <c r="G119" s="63">
        <v>4.1437856699999998</v>
      </c>
      <c r="H119" s="63">
        <v>63.288051324999998</v>
      </c>
      <c r="I119" s="63">
        <v>31.734460133389245</v>
      </c>
      <c r="J119" s="63">
        <v>1118.5183058503856</v>
      </c>
      <c r="K119" s="67">
        <v>46.130969743612724</v>
      </c>
      <c r="L119" s="67">
        <v>55.437471279021231</v>
      </c>
      <c r="M119" s="55">
        <f t="shared" si="4"/>
        <v>1778.7185272000002</v>
      </c>
      <c r="N119" s="63">
        <v>1443.707028</v>
      </c>
      <c r="O119" s="63">
        <v>335.0114992</v>
      </c>
      <c r="P119" s="63">
        <v>216.89607559999999</v>
      </c>
      <c r="Q119" s="63">
        <v>2.4057334968347277</v>
      </c>
      <c r="R119" s="63">
        <v>182.21914903979905</v>
      </c>
      <c r="S119" s="63">
        <v>183.6003280363764</v>
      </c>
      <c r="T119" s="63">
        <v>111.42640655002212</v>
      </c>
      <c r="U119" s="63">
        <v>110.58401591318933</v>
      </c>
      <c r="V119" s="63">
        <v>111.4826509852644</v>
      </c>
      <c r="W119" s="63">
        <v>112.32937098663845</v>
      </c>
      <c r="X119" s="63">
        <v>100.80485187535031</v>
      </c>
      <c r="Y119" s="65">
        <v>101.56892933316412</v>
      </c>
      <c r="Z119" s="423"/>
      <c r="AA119" s="423"/>
      <c r="AB119" s="288"/>
      <c r="AC119" s="288"/>
      <c r="AD119" s="288"/>
      <c r="AE119" s="288"/>
      <c r="AF119" s="288"/>
    </row>
    <row r="120" spans="1:32" x14ac:dyDescent="0.25">
      <c r="B120" s="330" t="s">
        <v>137</v>
      </c>
      <c r="C120" s="331">
        <v>29.548999999999999</v>
      </c>
      <c r="D120" s="331">
        <v>59.736251799999998</v>
      </c>
      <c r="E120" s="331">
        <v>25.711749999999999</v>
      </c>
      <c r="F120" s="331">
        <v>1.9395</v>
      </c>
      <c r="G120" s="331">
        <v>6.1577899475000004</v>
      </c>
      <c r="H120" s="331">
        <v>63.656176099999996</v>
      </c>
      <c r="I120" s="331">
        <v>31.799999999999997</v>
      </c>
      <c r="J120" s="331">
        <v>939.67295000000001</v>
      </c>
      <c r="K120" s="332">
        <v>47.428649304517556</v>
      </c>
      <c r="L120" s="332">
        <v>55.620822018293318</v>
      </c>
      <c r="M120" s="331">
        <f>N120+O120</f>
        <v>792.80899999999997</v>
      </c>
      <c r="N120" s="331">
        <v>662.36699999999996</v>
      </c>
      <c r="O120" s="331">
        <v>130.44200000000001</v>
      </c>
      <c r="P120" s="331">
        <v>92.828000000000003</v>
      </c>
      <c r="Q120" s="331">
        <v>-0.15306947380275826</v>
      </c>
      <c r="R120" s="331">
        <v>100</v>
      </c>
      <c r="S120" s="331">
        <v>100</v>
      </c>
      <c r="T120" s="331">
        <v>100</v>
      </c>
      <c r="U120" s="331">
        <v>100</v>
      </c>
      <c r="V120" s="331">
        <v>100</v>
      </c>
      <c r="W120" s="331">
        <v>100</v>
      </c>
      <c r="X120" s="331">
        <v>100</v>
      </c>
      <c r="Y120" s="333">
        <v>100</v>
      </c>
      <c r="Z120" s="423"/>
      <c r="AA120" s="423"/>
      <c r="AB120" s="288"/>
      <c r="AC120" s="288"/>
      <c r="AD120" s="288"/>
      <c r="AE120" s="288"/>
      <c r="AF120" s="288"/>
    </row>
    <row r="121" spans="1:32" x14ac:dyDescent="0.25">
      <c r="B121" s="36" t="s">
        <v>138</v>
      </c>
      <c r="C121" s="55">
        <v>29.06775</v>
      </c>
      <c r="D121" s="63">
        <v>58.279620550000004</v>
      </c>
      <c r="E121" s="63">
        <v>25.170249999999999</v>
      </c>
      <c r="F121" s="63">
        <v>2.4754999999999998</v>
      </c>
      <c r="G121" s="63">
        <v>7.8479615750000002</v>
      </c>
      <c r="H121" s="63">
        <v>63.242767799999996</v>
      </c>
      <c r="I121" s="63">
        <v>31.575000000000003</v>
      </c>
      <c r="J121" s="63">
        <v>917.81380000000013</v>
      </c>
      <c r="K121" s="67">
        <v>48.110292673094541</v>
      </c>
      <c r="L121" s="67">
        <v>56.838309022577491</v>
      </c>
      <c r="M121" s="55">
        <f t="shared" ref="M121" si="5">N121+O121</f>
        <v>796.25500000000011</v>
      </c>
      <c r="N121" s="63">
        <v>659.42100000000005</v>
      </c>
      <c r="O121" s="63">
        <v>136.834</v>
      </c>
      <c r="P121" s="63">
        <v>94.831000000000003</v>
      </c>
      <c r="Q121" s="63">
        <v>1.6970122517195874</v>
      </c>
      <c r="R121" s="63">
        <v>101.69701225171958</v>
      </c>
      <c r="S121" s="63">
        <v>99.446783602040782</v>
      </c>
      <c r="T121" s="63">
        <v>99.505219143463322</v>
      </c>
      <c r="U121" s="63">
        <v>98.789440971349379</v>
      </c>
      <c r="V121" s="63">
        <v>101.42879079317646</v>
      </c>
      <c r="W121" s="63">
        <v>102.407648744046</v>
      </c>
      <c r="X121" s="63">
        <v>99.470127085583528</v>
      </c>
      <c r="Y121" s="65">
        <v>97.269172261058799</v>
      </c>
      <c r="Z121" s="288"/>
      <c r="AA121" s="288"/>
      <c r="AB121" s="288"/>
      <c r="AC121" s="288"/>
      <c r="AD121" s="288"/>
      <c r="AE121" s="288"/>
      <c r="AF121" s="288"/>
    </row>
    <row r="122" spans="1:32" x14ac:dyDescent="0.25">
      <c r="B122" s="36" t="s">
        <v>139</v>
      </c>
      <c r="C122" s="55">
        <v>29.3355</v>
      </c>
      <c r="D122" s="63">
        <v>58.291221475</v>
      </c>
      <c r="E122" s="63">
        <v>25.338750000000001</v>
      </c>
      <c r="F122" s="63">
        <v>2.4860000000000002</v>
      </c>
      <c r="G122" s="63">
        <v>7.8124148499999997</v>
      </c>
      <c r="H122" s="63">
        <v>63.231060025000005</v>
      </c>
      <c r="I122" s="63">
        <v>31.675000000000001</v>
      </c>
      <c r="J122" s="63">
        <v>929.204025</v>
      </c>
      <c r="K122" s="67">
        <v>47.062966502961018</v>
      </c>
      <c r="L122" s="67">
        <v>56.108121603148632</v>
      </c>
      <c r="M122" s="55">
        <f t="shared" ref="M122:M140" si="6">N122+O122</f>
        <v>817.06599999999992</v>
      </c>
      <c r="N122" s="63">
        <v>669.24699999999996</v>
      </c>
      <c r="O122" s="63">
        <v>147.81899999999999</v>
      </c>
      <c r="P122" s="63">
        <v>99.872</v>
      </c>
      <c r="Q122" s="63">
        <v>0.81519673050192143</v>
      </c>
      <c r="R122" s="63">
        <v>102.52604297061374</v>
      </c>
      <c r="S122" s="63">
        <v>100.79424634760507</v>
      </c>
      <c r="T122" s="63">
        <v>100.73821065379032</v>
      </c>
      <c r="U122" s="63">
        <v>100.33109229487631</v>
      </c>
      <c r="V122" s="63">
        <v>102.65957008953967</v>
      </c>
      <c r="W122" s="63">
        <v>102.31620350188129</v>
      </c>
      <c r="X122" s="63">
        <v>96.879340136528754</v>
      </c>
      <c r="Y122" s="65">
        <v>95.242923581021614</v>
      </c>
      <c r="Z122" s="288"/>
      <c r="AA122" s="288"/>
      <c r="AB122" s="288"/>
      <c r="AC122" s="288"/>
      <c r="AD122" s="288"/>
      <c r="AE122" s="288"/>
      <c r="AF122" s="288"/>
    </row>
    <row r="123" spans="1:32" ht="15" customHeight="1" x14ac:dyDescent="0.25">
      <c r="B123" s="36" t="s">
        <v>140</v>
      </c>
      <c r="C123" s="55">
        <v>29.388249999999999</v>
      </c>
      <c r="D123" s="63">
        <v>57.914890650000004</v>
      </c>
      <c r="E123" s="63">
        <v>25.28</v>
      </c>
      <c r="F123" s="63">
        <v>2.6305000000000001</v>
      </c>
      <c r="G123" s="63">
        <v>8.2154767050000004</v>
      </c>
      <c r="H123" s="63">
        <v>63.098640850000002</v>
      </c>
      <c r="I123" s="63">
        <v>31.574999999999999</v>
      </c>
      <c r="J123" s="63">
        <v>927.92902500000002</v>
      </c>
      <c r="K123" s="67">
        <v>46.299187477716799</v>
      </c>
      <c r="L123" s="67">
        <v>55.227052093445714</v>
      </c>
      <c r="M123" s="55">
        <f t="shared" si="6"/>
        <v>827.149</v>
      </c>
      <c r="N123" s="63">
        <v>677.154</v>
      </c>
      <c r="O123" s="63">
        <v>149.995</v>
      </c>
      <c r="P123" s="63">
        <v>100.708</v>
      </c>
      <c r="Q123" s="63">
        <v>1.4166199639248811</v>
      </c>
      <c r="R123" s="63">
        <v>103.97844736355766</v>
      </c>
      <c r="S123" s="63">
        <v>101.00827753323554</v>
      </c>
      <c r="T123" s="63">
        <v>101.53776778055148</v>
      </c>
      <c r="U123" s="63">
        <v>100.80790450894303</v>
      </c>
      <c r="V123" s="63">
        <v>102.8534747060592</v>
      </c>
      <c r="W123" s="63">
        <v>100.42782816148227</v>
      </c>
      <c r="X123" s="63">
        <v>94.200612870247298</v>
      </c>
      <c r="Y123" s="65">
        <v>91.509749278422575</v>
      </c>
      <c r="Z123" s="288"/>
      <c r="AA123" s="288"/>
      <c r="AB123" s="288"/>
      <c r="AC123" s="288"/>
      <c r="AD123" s="288"/>
      <c r="AE123" s="288"/>
      <c r="AF123" s="288"/>
    </row>
    <row r="124" spans="1:32" ht="15" customHeight="1" x14ac:dyDescent="0.25">
      <c r="B124" s="127" t="s">
        <v>141</v>
      </c>
      <c r="C124" s="55">
        <v>29.826499999999999</v>
      </c>
      <c r="D124" s="63">
        <v>58.379643949999995</v>
      </c>
      <c r="E124" s="63">
        <v>25.602250000000002</v>
      </c>
      <c r="F124" s="63">
        <v>2.5465</v>
      </c>
      <c r="G124" s="63">
        <v>7.8662784524999996</v>
      </c>
      <c r="H124" s="63">
        <v>63.364001700000003</v>
      </c>
      <c r="I124" s="63">
        <v>31.9</v>
      </c>
      <c r="J124" s="63">
        <v>951.47269999999992</v>
      </c>
      <c r="K124" s="67">
        <v>45.72423495455287</v>
      </c>
      <c r="L124" s="67">
        <v>54.680008506748635</v>
      </c>
      <c r="M124" s="55">
        <f t="shared" si="6"/>
        <v>845.18200000000002</v>
      </c>
      <c r="N124" s="63">
        <v>689.79100000000005</v>
      </c>
      <c r="O124" s="63">
        <v>155.39099999999999</v>
      </c>
      <c r="P124" s="63">
        <v>103.56699999999999</v>
      </c>
      <c r="Q124" s="63">
        <v>0.58402511486603803</v>
      </c>
      <c r="R124" s="63">
        <v>104.5857076102086</v>
      </c>
      <c r="S124" s="63">
        <v>100.54702728163589</v>
      </c>
      <c r="T124" s="63">
        <v>100.52615103324656</v>
      </c>
      <c r="U124" s="63">
        <v>100.8311429139556</v>
      </c>
      <c r="V124" s="63">
        <v>101.99388315175166</v>
      </c>
      <c r="W124" s="63">
        <v>99.755970903411139</v>
      </c>
      <c r="X124" s="63">
        <v>92.301257469902879</v>
      </c>
      <c r="Y124" s="65">
        <v>88.736953308615767</v>
      </c>
      <c r="Z124" s="288"/>
      <c r="AA124" s="288"/>
      <c r="AB124" s="288"/>
      <c r="AC124" s="288"/>
      <c r="AD124" s="288"/>
      <c r="AE124" s="288"/>
      <c r="AF124" s="288"/>
    </row>
    <row r="125" spans="1:32" ht="15" customHeight="1" x14ac:dyDescent="0.25">
      <c r="B125" s="127" t="s">
        <v>142</v>
      </c>
      <c r="C125" s="55">
        <v>30.2745</v>
      </c>
      <c r="D125" s="63">
        <v>58.827898750000003</v>
      </c>
      <c r="E125" s="63">
        <v>25.91375</v>
      </c>
      <c r="F125" s="63">
        <v>2.3919999999999999</v>
      </c>
      <c r="G125" s="63">
        <v>7.3237030975000001</v>
      </c>
      <c r="H125" s="63">
        <v>63.476466625</v>
      </c>
      <c r="I125" s="63">
        <v>32.075000000000003</v>
      </c>
      <c r="J125" s="63">
        <v>971.05702500000007</v>
      </c>
      <c r="K125" s="67">
        <v>46.550121676550354</v>
      </c>
      <c r="L125" s="67">
        <v>55.136330783393639</v>
      </c>
      <c r="M125" s="55">
        <f t="shared" si="6"/>
        <v>885.82600000000002</v>
      </c>
      <c r="N125" s="63">
        <v>730.44</v>
      </c>
      <c r="O125" s="63">
        <v>155.386</v>
      </c>
      <c r="P125" s="63">
        <v>111.985</v>
      </c>
      <c r="Q125" s="63">
        <v>4.6200428487082723</v>
      </c>
      <c r="R125" s="63">
        <v>109.41761211542496</v>
      </c>
      <c r="S125" s="63">
        <v>103.65118200660795</v>
      </c>
      <c r="T125" s="63">
        <v>100.63831646793128</v>
      </c>
      <c r="U125" s="63">
        <v>101.49790049944009</v>
      </c>
      <c r="V125" s="63">
        <v>103.6555456039479</v>
      </c>
      <c r="W125" s="63">
        <v>101.11801692070949</v>
      </c>
      <c r="X125" s="63">
        <v>94.390549749999394</v>
      </c>
      <c r="Y125" s="65">
        <v>89.416062576106327</v>
      </c>
      <c r="Z125" s="288"/>
      <c r="AA125" s="288"/>
      <c r="AB125" s="288"/>
      <c r="AC125" s="288"/>
      <c r="AD125" s="288"/>
      <c r="AE125" s="288"/>
      <c r="AF125" s="288"/>
    </row>
    <row r="126" spans="1:32" ht="15" customHeight="1" x14ac:dyDescent="0.25">
      <c r="B126" s="127" t="s">
        <v>143</v>
      </c>
      <c r="C126" s="55">
        <v>30.974</v>
      </c>
      <c r="D126" s="63">
        <v>59.73155285</v>
      </c>
      <c r="E126" s="63">
        <v>26.429749999999999</v>
      </c>
      <c r="F126" s="63">
        <v>1.9297500000000001</v>
      </c>
      <c r="G126" s="63">
        <v>5.8654187524999992</v>
      </c>
      <c r="H126" s="63">
        <v>63.453361700000002</v>
      </c>
      <c r="I126" s="63">
        <v>32.175000000000004</v>
      </c>
      <c r="J126" s="63">
        <v>996.58235000000002</v>
      </c>
      <c r="K126" s="67">
        <v>45.713432678080743</v>
      </c>
      <c r="L126" s="67">
        <v>53.703445360388926</v>
      </c>
      <c r="M126" s="55">
        <f t="shared" si="6"/>
        <v>900.90199999999993</v>
      </c>
      <c r="N126" s="63">
        <v>749.69899999999996</v>
      </c>
      <c r="O126" s="63">
        <v>151.203</v>
      </c>
      <c r="P126" s="63">
        <v>115.38200000000001</v>
      </c>
      <c r="Q126" s="63">
        <v>0.63280848484368324</v>
      </c>
      <c r="R126" s="63">
        <v>110.11001604880474</v>
      </c>
      <c r="S126" s="63">
        <v>104.89952654668535</v>
      </c>
      <c r="T126" s="63">
        <v>101.11242366691602</v>
      </c>
      <c r="U126" s="63">
        <v>102.29445926286697</v>
      </c>
      <c r="V126" s="63">
        <v>101.88479246536605</v>
      </c>
      <c r="W126" s="63">
        <v>100.13907696682166</v>
      </c>
      <c r="X126" s="63">
        <v>94.000155872078821</v>
      </c>
      <c r="Y126" s="65">
        <v>89.551997176397919</v>
      </c>
      <c r="Z126" s="288"/>
      <c r="AA126" s="288"/>
      <c r="AB126" s="288"/>
      <c r="AC126" s="288"/>
      <c r="AD126" s="288"/>
      <c r="AE126" s="288"/>
      <c r="AF126" s="288"/>
    </row>
    <row r="127" spans="1:32" ht="15" customHeight="1" x14ac:dyDescent="0.25">
      <c r="B127" s="127" t="s">
        <v>144</v>
      </c>
      <c r="C127" s="55">
        <v>31.45025</v>
      </c>
      <c r="D127" s="63">
        <v>60.193706900000002</v>
      </c>
      <c r="E127" s="63">
        <v>26.828250000000001</v>
      </c>
      <c r="F127" s="63">
        <v>1.746</v>
      </c>
      <c r="G127" s="63">
        <v>5.2604193475000001</v>
      </c>
      <c r="H127" s="63">
        <v>63.535734625000003</v>
      </c>
      <c r="I127" s="63">
        <v>32.1</v>
      </c>
      <c r="J127" s="63">
        <v>1009.5634749999999</v>
      </c>
      <c r="K127" s="67">
        <v>46.401965568575612</v>
      </c>
      <c r="L127" s="67">
        <v>54.51317894580788</v>
      </c>
      <c r="M127" s="55">
        <f t="shared" si="6"/>
        <v>934.25</v>
      </c>
      <c r="N127" s="63">
        <v>776.678</v>
      </c>
      <c r="O127" s="63">
        <v>157.572</v>
      </c>
      <c r="P127" s="63">
        <v>124.747</v>
      </c>
      <c r="Q127" s="63">
        <v>2.0598163511311052</v>
      </c>
      <c r="R127" s="63">
        <v>112.3780801636111</v>
      </c>
      <c r="S127" s="63">
        <v>107.42124441413524</v>
      </c>
      <c r="T127" s="63">
        <v>101.76015820570423</v>
      </c>
      <c r="U127" s="63">
        <v>102.70691237530528</v>
      </c>
      <c r="V127" s="63">
        <v>103.2421121557491</v>
      </c>
      <c r="W127" s="63">
        <v>102.33137896608076</v>
      </c>
      <c r="X127" s="63">
        <v>95.839254771566601</v>
      </c>
      <c r="Y127" s="65">
        <v>91.611922861614161</v>
      </c>
      <c r="Z127" s="288"/>
      <c r="AA127" s="288"/>
      <c r="AB127" s="288"/>
      <c r="AC127" s="288"/>
      <c r="AD127" s="288"/>
      <c r="AE127" s="288"/>
      <c r="AF127" s="288"/>
    </row>
    <row r="128" spans="1:32" ht="15" customHeight="1" x14ac:dyDescent="0.25">
      <c r="B128" s="127" t="s">
        <v>145</v>
      </c>
      <c r="C128" s="55">
        <v>31.9055</v>
      </c>
      <c r="D128" s="63">
        <v>60.637467450000003</v>
      </c>
      <c r="E128" s="63">
        <v>27.11225</v>
      </c>
      <c r="F128" s="63">
        <v>1.5952500000000001</v>
      </c>
      <c r="G128" s="63">
        <v>4.7619545075000005</v>
      </c>
      <c r="H128" s="63">
        <v>63.669427374999998</v>
      </c>
      <c r="I128" s="63">
        <v>32.075000000000003</v>
      </c>
      <c r="J128" s="63">
        <v>1023.3747000000002</v>
      </c>
      <c r="K128" s="67">
        <v>45.917078648695657</v>
      </c>
      <c r="L128" s="67">
        <v>54.290222265803436</v>
      </c>
      <c r="M128" s="55">
        <f t="shared" si="6"/>
        <v>973.75600000000009</v>
      </c>
      <c r="N128" s="63">
        <v>803.83</v>
      </c>
      <c r="O128" s="63">
        <v>169.92599999999999</v>
      </c>
      <c r="P128" s="63">
        <v>128.01900000000001</v>
      </c>
      <c r="Q128" s="63">
        <v>2.4117980713347809</v>
      </c>
      <c r="R128" s="63">
        <v>115.08841253360013</v>
      </c>
      <c r="S128" s="63">
        <v>110.65791671933805</v>
      </c>
      <c r="T128" s="63">
        <v>102.80241212729915</v>
      </c>
      <c r="U128" s="63">
        <v>103.68243649779964</v>
      </c>
      <c r="V128" s="63">
        <v>104.62426067030097</v>
      </c>
      <c r="W128" s="63">
        <v>103.97556947299888</v>
      </c>
      <c r="X128" s="63">
        <v>97.075629757712136</v>
      </c>
      <c r="Y128" s="65">
        <v>93.338562212507838</v>
      </c>
      <c r="Z128" s="288"/>
      <c r="AA128" s="288"/>
      <c r="AB128" s="288"/>
      <c r="AC128" s="288"/>
      <c r="AD128" s="288"/>
      <c r="AE128" s="288"/>
      <c r="AF128" s="288"/>
    </row>
    <row r="129" spans="2:32" ht="15" customHeight="1" x14ac:dyDescent="0.25">
      <c r="B129" s="127" t="s">
        <v>146</v>
      </c>
      <c r="C129" s="55">
        <v>32.225999999999999</v>
      </c>
      <c r="D129" s="63">
        <v>60.923749375</v>
      </c>
      <c r="E129" s="63">
        <v>27.44</v>
      </c>
      <c r="F129" s="63">
        <v>1.45225</v>
      </c>
      <c r="G129" s="63">
        <v>4.3122568450000003</v>
      </c>
      <c r="H129" s="63">
        <v>63.669312224999999</v>
      </c>
      <c r="I129" s="63">
        <v>32.024999999999999</v>
      </c>
      <c r="J129" s="63">
        <v>1032.02655</v>
      </c>
      <c r="K129" s="67">
        <v>46.321295800298714</v>
      </c>
      <c r="L129" s="67">
        <v>54.554888966322302</v>
      </c>
      <c r="M129" s="55">
        <f t="shared" si="6"/>
        <v>1013.306</v>
      </c>
      <c r="N129" s="63">
        <v>839.15899999999999</v>
      </c>
      <c r="O129" s="63">
        <v>174.14699999999999</v>
      </c>
      <c r="P129" s="63">
        <v>140.57300000000001</v>
      </c>
      <c r="Q129" s="63">
        <v>3.1481633980071866</v>
      </c>
      <c r="R129" s="63">
        <v>118.71158381233045</v>
      </c>
      <c r="S129" s="63">
        <v>114.12302735888927</v>
      </c>
      <c r="T129" s="63">
        <v>104.92225769254956</v>
      </c>
      <c r="U129" s="63">
        <v>105.6491747752964</v>
      </c>
      <c r="V129" s="63">
        <v>106.05574821769406</v>
      </c>
      <c r="W129" s="63">
        <v>104.9900072865254</v>
      </c>
      <c r="X129" s="63">
        <v>97.38080332467554</v>
      </c>
      <c r="Y129" s="65">
        <v>93.616745098958305</v>
      </c>
      <c r="Z129" s="288"/>
      <c r="AA129" s="288"/>
      <c r="AB129" s="288"/>
      <c r="AC129" s="288"/>
      <c r="AD129" s="288"/>
      <c r="AE129" s="288"/>
      <c r="AF129" s="288"/>
    </row>
    <row r="130" spans="2:32" ht="15" customHeight="1" x14ac:dyDescent="0.25">
      <c r="B130" s="127" t="s">
        <v>147</v>
      </c>
      <c r="C130" s="55">
        <v>32.59825</v>
      </c>
      <c r="D130" s="63">
        <v>61.295413124999996</v>
      </c>
      <c r="E130" s="63">
        <v>27.77825</v>
      </c>
      <c r="F130" s="63">
        <v>1.3554999999999999</v>
      </c>
      <c r="G130" s="63">
        <v>3.9924289174999998</v>
      </c>
      <c r="H130" s="63">
        <v>63.844285749999997</v>
      </c>
      <c r="I130" s="63">
        <v>32.103319502074683</v>
      </c>
      <c r="J130" s="63">
        <v>1046.5245749999999</v>
      </c>
      <c r="K130" s="67">
        <v>46.29982012253582</v>
      </c>
      <c r="L130" s="67">
        <v>54.633123019749995</v>
      </c>
      <c r="M130" s="55">
        <f t="shared" si="6"/>
        <v>1051.8240000000001</v>
      </c>
      <c r="N130" s="63">
        <v>869.29300000000001</v>
      </c>
      <c r="O130" s="63">
        <v>182.53100000000001</v>
      </c>
      <c r="P130" s="63">
        <v>144.84899999999999</v>
      </c>
      <c r="Q130" s="63">
        <v>2.3295703302253168</v>
      </c>
      <c r="R130" s="63">
        <v>121.47705364736304</v>
      </c>
      <c r="S130" s="63">
        <v>116.50534521219524</v>
      </c>
      <c r="T130" s="63">
        <v>104.76612780448932</v>
      </c>
      <c r="U130" s="63">
        <v>105.75148206971915</v>
      </c>
      <c r="V130" s="63">
        <v>106.34942424687709</v>
      </c>
      <c r="W130" s="63">
        <v>105.71707085023792</v>
      </c>
      <c r="X130" s="63">
        <v>97.439826427566913</v>
      </c>
      <c r="Y130" s="65">
        <v>93.45189296667219</v>
      </c>
      <c r="Z130" s="288"/>
      <c r="AA130" s="288"/>
      <c r="AB130" s="288"/>
      <c r="AC130" s="288"/>
      <c r="AD130" s="288"/>
      <c r="AE130" s="288"/>
      <c r="AF130" s="288"/>
    </row>
    <row r="131" spans="2:32" ht="15" customHeight="1" x14ac:dyDescent="0.25">
      <c r="B131" s="127" t="s">
        <v>148</v>
      </c>
      <c r="C131" s="55">
        <v>32.972999999999999</v>
      </c>
      <c r="D131" s="63">
        <v>61.687714999999997</v>
      </c>
      <c r="E131" s="63">
        <v>28.009250000000002</v>
      </c>
      <c r="F131" s="63">
        <v>1.33775</v>
      </c>
      <c r="G131" s="63">
        <v>3.8988255525</v>
      </c>
      <c r="H131" s="63">
        <v>64.190418500000007</v>
      </c>
      <c r="I131" s="63">
        <v>31.788298559188672</v>
      </c>
      <c r="J131" s="63">
        <v>1048.1500000000001</v>
      </c>
      <c r="K131" s="67">
        <v>46.546492958108203</v>
      </c>
      <c r="L131" s="67">
        <v>55.278651329160958</v>
      </c>
      <c r="M131" s="55">
        <f t="shared" si="6"/>
        <v>1096.6849999999999</v>
      </c>
      <c r="N131" s="63">
        <v>899.48299999999995</v>
      </c>
      <c r="O131" s="63">
        <v>197.202</v>
      </c>
      <c r="P131" s="63">
        <v>151.696</v>
      </c>
      <c r="Q131" s="63">
        <v>2.6195673878806502</v>
      </c>
      <c r="R131" s="63">
        <v>124.65922692846766</v>
      </c>
      <c r="S131" s="63">
        <v>124.95742733162254</v>
      </c>
      <c r="T131" s="63">
        <v>105.08127918075688</v>
      </c>
      <c r="U131" s="63">
        <v>105.03043363099711</v>
      </c>
      <c r="V131" s="63">
        <v>107.06809662036048</v>
      </c>
      <c r="W131" s="63">
        <v>107.9411554036958</v>
      </c>
      <c r="X131" s="63">
        <v>98.282899893267597</v>
      </c>
      <c r="Y131" s="65">
        <v>98.518004835705753</v>
      </c>
      <c r="Z131" s="288"/>
      <c r="AA131" s="288"/>
      <c r="AB131" s="288"/>
      <c r="AC131" s="288"/>
      <c r="AD131" s="288"/>
      <c r="AE131" s="288"/>
      <c r="AF131" s="288"/>
    </row>
    <row r="132" spans="2:32" ht="15" customHeight="1" x14ac:dyDescent="0.25">
      <c r="B132" s="127" t="s">
        <v>149</v>
      </c>
      <c r="C132" s="55">
        <v>32.393250000000002</v>
      </c>
      <c r="D132" s="63">
        <v>60.370289600000007</v>
      </c>
      <c r="E132" s="63">
        <v>27.984749999999998</v>
      </c>
      <c r="F132" s="63">
        <v>1.6339999999999999</v>
      </c>
      <c r="G132" s="63">
        <v>4.8019249300000002</v>
      </c>
      <c r="H132" s="63">
        <v>63.415231149999997</v>
      </c>
      <c r="I132" s="63">
        <v>28.444180841055605</v>
      </c>
      <c r="J132" s="63">
        <v>921.17499999999995</v>
      </c>
      <c r="K132" s="67">
        <v>49.884504454218984</v>
      </c>
      <c r="L132" s="67">
        <v>59.488806053245938</v>
      </c>
      <c r="M132" s="55">
        <f t="shared" si="6"/>
        <v>1101.951</v>
      </c>
      <c r="N132" s="63">
        <v>899.255</v>
      </c>
      <c r="O132" s="63">
        <v>202.696</v>
      </c>
      <c r="P132" s="63">
        <v>153.54300000000001</v>
      </c>
      <c r="Q132" s="63">
        <v>6.2177596435453175E-2</v>
      </c>
      <c r="R132" s="63">
        <v>124.73673703950679</v>
      </c>
      <c r="S132" s="63">
        <v>135.48369976973993</v>
      </c>
      <c r="T132" s="63">
        <v>106.25264876256063</v>
      </c>
      <c r="U132" s="63">
        <v>95.059835816710645</v>
      </c>
      <c r="V132" s="63">
        <v>101.89229117748684</v>
      </c>
      <c r="W132" s="63">
        <v>107.91396881822104</v>
      </c>
      <c r="X132" s="63">
        <v>97.768086712420498</v>
      </c>
      <c r="Y132" s="65">
        <v>106.19150718213987</v>
      </c>
      <c r="Z132" s="288"/>
      <c r="AA132" s="288"/>
      <c r="AB132" s="288"/>
      <c r="AC132" s="288"/>
      <c r="AD132" s="288"/>
      <c r="AE132" s="288"/>
      <c r="AF132" s="288"/>
    </row>
    <row r="133" spans="2:32" ht="15" customHeight="1" x14ac:dyDescent="0.25">
      <c r="B133" s="127" t="s">
        <v>150</v>
      </c>
      <c r="C133" s="55">
        <v>32.673999999999999</v>
      </c>
      <c r="D133" s="63">
        <v>60.489898275000002</v>
      </c>
      <c r="E133" s="63">
        <v>28.450749999999999</v>
      </c>
      <c r="F133" s="63">
        <v>1.4510000000000001</v>
      </c>
      <c r="G133" s="63">
        <v>4.2520641124999994</v>
      </c>
      <c r="H133" s="63">
        <v>63.176672799999999</v>
      </c>
      <c r="I133" s="63">
        <v>31.517749129658782</v>
      </c>
      <c r="J133" s="63">
        <v>1029.8500000000001</v>
      </c>
      <c r="K133" s="67">
        <v>47.227218762366959</v>
      </c>
      <c r="L133" s="67">
        <v>55.942763116785734</v>
      </c>
      <c r="M133" s="55">
        <f t="shared" si="6"/>
        <v>1178.1579999999999</v>
      </c>
      <c r="N133" s="63">
        <v>968.93700000000001</v>
      </c>
      <c r="O133" s="63">
        <v>209.221</v>
      </c>
      <c r="P133" s="63">
        <v>164.77600000000001</v>
      </c>
      <c r="Q133" s="63">
        <v>5.9840206558654518</v>
      </c>
      <c r="R133" s="63">
        <v>132.20100914940346</v>
      </c>
      <c r="S133" s="63">
        <v>128.99762077318164</v>
      </c>
      <c r="T133" s="63">
        <v>107.74946595356104</v>
      </c>
      <c r="U133" s="63">
        <v>106.7868067288197</v>
      </c>
      <c r="V133" s="63">
        <v>107.6483078351641</v>
      </c>
      <c r="W133" s="63">
        <v>109.30237151640077</v>
      </c>
      <c r="X133" s="63">
        <v>99.641924373373897</v>
      </c>
      <c r="Y133" s="65">
        <v>97.227481515669865</v>
      </c>
      <c r="Z133" s="288"/>
      <c r="AA133" s="288"/>
      <c r="AB133" s="288"/>
      <c r="AC133" s="288"/>
      <c r="AD133" s="288"/>
      <c r="AE133" s="288"/>
      <c r="AF133" s="288"/>
    </row>
    <row r="134" spans="2:32" ht="15" customHeight="1" x14ac:dyDescent="0.25">
      <c r="B134" s="127" t="s">
        <v>151</v>
      </c>
      <c r="C134" s="55">
        <v>33.091000000000001</v>
      </c>
      <c r="D134" s="63">
        <v>60.6535771</v>
      </c>
      <c r="E134" s="63">
        <v>28.806999999999999</v>
      </c>
      <c r="F134" s="63">
        <v>1.3280000000000001</v>
      </c>
      <c r="G134" s="63">
        <v>3.8577334849999998</v>
      </c>
      <c r="H134" s="63">
        <v>63.087508</v>
      </c>
      <c r="I134" s="63">
        <v>31.740558448227358</v>
      </c>
      <c r="J134" s="63">
        <v>1050.325</v>
      </c>
      <c r="K134" s="67">
        <v>45.929038738719271</v>
      </c>
      <c r="L134" s="67">
        <v>54.595091859366761</v>
      </c>
      <c r="M134" s="55">
        <f t="shared" si="6"/>
        <v>1270.539</v>
      </c>
      <c r="N134" s="63">
        <v>1042.0039999999999</v>
      </c>
      <c r="O134" s="63">
        <v>228.535</v>
      </c>
      <c r="P134" s="63">
        <v>169.20400000000001</v>
      </c>
      <c r="Q134" s="63">
        <v>6.2110085254735381</v>
      </c>
      <c r="R134" s="63">
        <v>140.41202509843495</v>
      </c>
      <c r="S134" s="63">
        <v>136.79541793909033</v>
      </c>
      <c r="T134" s="63">
        <v>108.45936285696529</v>
      </c>
      <c r="U134" s="63">
        <v>108.24377183309896</v>
      </c>
      <c r="V134" s="63">
        <v>105.54194423115034</v>
      </c>
      <c r="W134" s="63">
        <v>106.28057122400071</v>
      </c>
      <c r="X134" s="63">
        <v>96.177885948688569</v>
      </c>
      <c r="Y134" s="65">
        <v>93.700622119975833</v>
      </c>
      <c r="Z134" s="288"/>
      <c r="AA134" s="288"/>
      <c r="AB134" s="288"/>
      <c r="AC134" s="288"/>
      <c r="AD134" s="288"/>
      <c r="AE134" s="288"/>
      <c r="AF134" s="288"/>
    </row>
    <row r="135" spans="2:32" ht="15" customHeight="1" x14ac:dyDescent="0.25">
      <c r="B135" s="127" t="s">
        <v>152</v>
      </c>
      <c r="C135" s="55">
        <v>33.353499999999997</v>
      </c>
      <c r="D135" s="63">
        <v>60.41465255</v>
      </c>
      <c r="E135" s="63">
        <v>28.997</v>
      </c>
      <c r="F135" s="63">
        <v>1.4379999999999999</v>
      </c>
      <c r="G135" s="63">
        <v>4.132939575</v>
      </c>
      <c r="H135" s="63">
        <v>63.019342050000006</v>
      </c>
      <c r="I135" s="63">
        <v>31.685621878011606</v>
      </c>
      <c r="J135" s="63">
        <v>1056.8249999999998</v>
      </c>
      <c r="K135" s="67">
        <v>46.041402260575374</v>
      </c>
      <c r="L135" s="67">
        <v>54.616705775078835</v>
      </c>
      <c r="M135" s="55">
        <f t="shared" si="6"/>
        <v>1346.5609999999999</v>
      </c>
      <c r="N135" s="63">
        <v>1108.251</v>
      </c>
      <c r="O135" s="63">
        <v>238.31</v>
      </c>
      <c r="P135" s="63">
        <v>171.25200000000001</v>
      </c>
      <c r="Q135" s="63">
        <v>5.6607550413860341</v>
      </c>
      <c r="R135" s="63">
        <v>148.36040588790686</v>
      </c>
      <c r="S135" s="63">
        <v>144.01319326587793</v>
      </c>
      <c r="T135" s="63">
        <v>107.90202667795185</v>
      </c>
      <c r="U135" s="63">
        <v>107.49994686843603</v>
      </c>
      <c r="V135" s="63">
        <v>106.32854552030446</v>
      </c>
      <c r="W135" s="63">
        <v>106.3196182697278</v>
      </c>
      <c r="X135" s="63">
        <v>96.169114728507012</v>
      </c>
      <c r="Y135" s="65">
        <v>93.35119584445529</v>
      </c>
      <c r="Z135" s="288"/>
      <c r="AA135" s="288"/>
      <c r="AB135" s="288"/>
      <c r="AC135" s="288"/>
      <c r="AD135" s="288"/>
      <c r="AE135" s="288"/>
      <c r="AF135" s="288"/>
    </row>
    <row r="136" spans="2:32" ht="15" customHeight="1" x14ac:dyDescent="0.25">
      <c r="B136" s="127" t="s">
        <v>153</v>
      </c>
      <c r="C136" s="55">
        <v>33.775500000000001</v>
      </c>
      <c r="D136" s="63">
        <v>60.482843349999996</v>
      </c>
      <c r="E136" s="63">
        <v>29.41</v>
      </c>
      <c r="F136" s="63">
        <v>1.5349999999999999</v>
      </c>
      <c r="G136" s="63">
        <v>4.3463593175000002</v>
      </c>
      <c r="H136" s="63">
        <v>63.231367850000005</v>
      </c>
      <c r="I136" s="63">
        <v>31.942140188470884</v>
      </c>
      <c r="J136" s="63">
        <v>1078.8499999999999</v>
      </c>
      <c r="K136" s="67">
        <v>46.503927784137908</v>
      </c>
      <c r="L136" s="67">
        <v>55.16966759238867</v>
      </c>
      <c r="M136" s="55">
        <f t="shared" si="6"/>
        <v>1440.817</v>
      </c>
      <c r="N136" s="63">
        <v>1186.633</v>
      </c>
      <c r="O136" s="63">
        <v>254.184</v>
      </c>
      <c r="P136" s="63">
        <v>177.423</v>
      </c>
      <c r="Q136" s="63">
        <v>5.5689820800500556</v>
      </c>
      <c r="R136" s="63">
        <v>156.6225703056939</v>
      </c>
      <c r="S136" s="63">
        <v>150.71763618277109</v>
      </c>
      <c r="T136" s="63">
        <v>107.24031023393368</v>
      </c>
      <c r="U136" s="63">
        <v>107.70598376958792</v>
      </c>
      <c r="V136" s="63">
        <v>107.85473762167662</v>
      </c>
      <c r="W136" s="63">
        <v>108.76727178370639</v>
      </c>
      <c r="X136" s="63">
        <v>99.189329950608169</v>
      </c>
      <c r="Y136" s="65">
        <v>95.449725512294947</v>
      </c>
      <c r="Z136" s="288"/>
      <c r="AA136" s="288"/>
      <c r="AB136" s="288"/>
      <c r="AC136" s="288"/>
      <c r="AD136" s="288"/>
      <c r="AE136" s="288"/>
      <c r="AF136" s="288"/>
    </row>
    <row r="137" spans="2:32" ht="15" customHeight="1" x14ac:dyDescent="0.25">
      <c r="B137" s="127" t="s">
        <v>154</v>
      </c>
      <c r="C137" s="55">
        <v>34.222256499999993</v>
      </c>
      <c r="D137" s="63">
        <v>60.699102600000003</v>
      </c>
      <c r="E137" s="63">
        <v>29.824077224999993</v>
      </c>
      <c r="F137" s="63">
        <v>1.803410985</v>
      </c>
      <c r="G137" s="63">
        <v>5.0053167900000002</v>
      </c>
      <c r="H137" s="63">
        <v>63.897463649999999</v>
      </c>
      <c r="I137" s="63">
        <v>31.837244741637445</v>
      </c>
      <c r="J137" s="63">
        <v>1089.5423662930591</v>
      </c>
      <c r="K137" s="67">
        <v>46.962750242873049</v>
      </c>
      <c r="L137" s="67">
        <v>56.328409400031276</v>
      </c>
      <c r="M137" s="55">
        <f t="shared" si="6"/>
        <v>1545.3469373</v>
      </c>
      <c r="N137" s="63">
        <v>1258.5175340000001</v>
      </c>
      <c r="O137" s="63">
        <v>286.82940330000002</v>
      </c>
      <c r="P137" s="63">
        <v>179.7472377</v>
      </c>
      <c r="Q137" s="63">
        <v>4.5853509605856324</v>
      </c>
      <c r="R137" s="63">
        <v>163.80426483769995</v>
      </c>
      <c r="S137" s="63">
        <v>160.41112175452335</v>
      </c>
      <c r="T137" s="63">
        <v>107.40957189512451</v>
      </c>
      <c r="U137" s="63">
        <v>107.52353804928367</v>
      </c>
      <c r="V137" s="63">
        <v>110.1796216439143</v>
      </c>
      <c r="W137" s="63">
        <v>111.16452376356355</v>
      </c>
      <c r="X137" s="63">
        <v>100.28952311396996</v>
      </c>
      <c r="Y137" s="65">
        <v>98.212063763284476</v>
      </c>
      <c r="Z137" s="288"/>
      <c r="AA137" s="288"/>
      <c r="AB137" s="288"/>
      <c r="AC137" s="288"/>
      <c r="AD137" s="288"/>
      <c r="AE137" s="288"/>
      <c r="AF137" s="288"/>
    </row>
    <row r="138" spans="2:32" ht="15" customHeight="1" x14ac:dyDescent="0.25">
      <c r="B138" s="127" t="s">
        <v>155</v>
      </c>
      <c r="C138" s="55">
        <v>34.248129324999994</v>
      </c>
      <c r="D138" s="63">
        <v>60.361812375000007</v>
      </c>
      <c r="E138" s="63">
        <v>29.825293272499991</v>
      </c>
      <c r="F138" s="63">
        <v>1.91004386</v>
      </c>
      <c r="G138" s="63">
        <v>5.2825000000000006</v>
      </c>
      <c r="H138" s="63">
        <v>63.728286625000003</v>
      </c>
      <c r="I138" s="63">
        <v>31.892077600043471</v>
      </c>
      <c r="J138" s="63">
        <v>1092.24451277154</v>
      </c>
      <c r="K138" s="67">
        <v>46.943248056153216</v>
      </c>
      <c r="L138" s="67">
        <v>56.298601825958485</v>
      </c>
      <c r="M138" s="55">
        <f t="shared" si="6"/>
        <v>1594.5073328999999</v>
      </c>
      <c r="N138" s="63">
        <v>1298.489043</v>
      </c>
      <c r="O138" s="63">
        <v>296.01828989999996</v>
      </c>
      <c r="P138" s="63">
        <v>186.87007370000001</v>
      </c>
      <c r="Q138" s="63">
        <v>3.171872100543438</v>
      </c>
      <c r="R138" s="63">
        <v>168.99992661358723</v>
      </c>
      <c r="S138" s="63">
        <v>163.72960946460523</v>
      </c>
      <c r="T138" s="63">
        <v>108.52001445987217</v>
      </c>
      <c r="U138" s="63">
        <v>108.82330764647388</v>
      </c>
      <c r="V138" s="63">
        <v>111.52066095471719</v>
      </c>
      <c r="W138" s="63">
        <v>112.35374059191989</v>
      </c>
      <c r="X138" s="63">
        <v>101.42730265991658</v>
      </c>
      <c r="Y138" s="65">
        <v>98.264259555135908</v>
      </c>
      <c r="Z138" s="288"/>
      <c r="AA138" s="288"/>
      <c r="AB138" s="288"/>
      <c r="AC138" s="288"/>
      <c r="AD138" s="288"/>
      <c r="AE138" s="288"/>
      <c r="AF138" s="288"/>
    </row>
    <row r="139" spans="2:32" ht="15" customHeight="1" x14ac:dyDescent="0.25">
      <c r="B139" s="127" t="s">
        <v>156</v>
      </c>
      <c r="C139" s="55">
        <v>34.54474845</v>
      </c>
      <c r="D139" s="63">
        <v>60.501322475000002</v>
      </c>
      <c r="E139" s="63">
        <v>30.038351080000002</v>
      </c>
      <c r="F139" s="63">
        <v>1.7283550149999998</v>
      </c>
      <c r="G139" s="63">
        <v>4.7649999999999997</v>
      </c>
      <c r="H139" s="63">
        <v>63.528542025</v>
      </c>
      <c r="I139" s="63">
        <v>31.883017535400644</v>
      </c>
      <c r="J139" s="63">
        <v>1101.3894079905576</v>
      </c>
      <c r="K139" s="67">
        <v>46.718111744215314</v>
      </c>
      <c r="L139" s="67">
        <v>56.030506163123874</v>
      </c>
      <c r="M139" s="55">
        <f t="shared" si="6"/>
        <v>1641.6016605</v>
      </c>
      <c r="N139" s="63">
        <v>1336.4254429999999</v>
      </c>
      <c r="O139" s="63">
        <v>305.17621750000001</v>
      </c>
      <c r="P139" s="63">
        <v>194.5724926</v>
      </c>
      <c r="Q139" s="63">
        <v>2.1915719728521132</v>
      </c>
      <c r="R139" s="63">
        <v>172.70368163939125</v>
      </c>
      <c r="S139" s="63">
        <v>167.42528155920814</v>
      </c>
      <c r="T139" s="63">
        <v>109.33698937860159</v>
      </c>
      <c r="U139" s="63">
        <v>109.61126107317637</v>
      </c>
      <c r="V139" s="63">
        <v>111.97773921673286</v>
      </c>
      <c r="W139" s="63">
        <v>112.6420250373471</v>
      </c>
      <c r="X139" s="63">
        <v>101.66771009468778</v>
      </c>
      <c r="Y139" s="65">
        <v>98.560406046379455</v>
      </c>
      <c r="Z139" s="288"/>
      <c r="AA139" s="288"/>
      <c r="AB139" s="288"/>
      <c r="AC139" s="288"/>
      <c r="AD139" s="288"/>
      <c r="AE139" s="288"/>
      <c r="AF139" s="288"/>
    </row>
    <row r="140" spans="2:32" ht="15" customHeight="1" x14ac:dyDescent="0.25">
      <c r="B140" s="127" t="s">
        <v>157</v>
      </c>
      <c r="C140" s="55">
        <v>34.832637474999999</v>
      </c>
      <c r="D140" s="63">
        <v>60.613563925000001</v>
      </c>
      <c r="E140" s="63">
        <v>30.243080387499994</v>
      </c>
      <c r="F140" s="63">
        <v>1.5774322775</v>
      </c>
      <c r="G140" s="63">
        <v>4.3325000000000005</v>
      </c>
      <c r="H140" s="63">
        <v>63.358607800000001</v>
      </c>
      <c r="I140" s="63">
        <v>31.826371332122573</v>
      </c>
      <c r="J140" s="63">
        <v>1108.5953851351469</v>
      </c>
      <c r="K140" s="67">
        <v>46.489967069156755</v>
      </c>
      <c r="L140" s="67">
        <v>55.767535962585235</v>
      </c>
      <c r="M140" s="55">
        <f t="shared" si="6"/>
        <v>1688.6636639999997</v>
      </c>
      <c r="N140" s="63">
        <v>1374.0692459999998</v>
      </c>
      <c r="O140" s="63">
        <v>314.59441800000002</v>
      </c>
      <c r="P140" s="63">
        <v>202.365734</v>
      </c>
      <c r="Q140" s="63">
        <v>2.1207390994264275</v>
      </c>
      <c r="R140" s="63">
        <v>176.36627614206677</v>
      </c>
      <c r="S140" s="63">
        <v>171.49897259307616</v>
      </c>
      <c r="T140" s="63">
        <v>110.34099315217456</v>
      </c>
      <c r="U140" s="63">
        <v>110.42122808652424</v>
      </c>
      <c r="V140" s="63">
        <v>112.35108266349131</v>
      </c>
      <c r="W140" s="63">
        <v>112.81785544923899</v>
      </c>
      <c r="X140" s="63">
        <v>101.75199045077348</v>
      </c>
      <c r="Y140" s="65">
        <v>98.943869561273218</v>
      </c>
      <c r="Z140" s="288"/>
      <c r="AA140" s="288"/>
      <c r="AB140" s="288"/>
      <c r="AC140" s="288"/>
      <c r="AD140" s="288"/>
      <c r="AE140" s="288"/>
      <c r="AF140" s="288"/>
    </row>
    <row r="141" spans="2:32" ht="15" customHeight="1" x14ac:dyDescent="0.25">
      <c r="B141" s="127" t="s">
        <v>158</v>
      </c>
      <c r="C141" s="55">
        <v>35.083547625000001</v>
      </c>
      <c r="D141" s="63">
        <v>60.667673149999999</v>
      </c>
      <c r="E141" s="63">
        <v>30.414991197500001</v>
      </c>
      <c r="F141" s="63">
        <v>1.52410976</v>
      </c>
      <c r="G141" s="63">
        <v>4.1633895224999993</v>
      </c>
      <c r="H141" s="63">
        <v>63.303234125000003</v>
      </c>
      <c r="I141" s="63">
        <v>31.772360974836463</v>
      </c>
      <c r="J141" s="63">
        <v>1114.6861080736985</v>
      </c>
      <c r="K141" s="67">
        <v>46.296091287314958</v>
      </c>
      <c r="L141" s="67">
        <v>55.620836533197384</v>
      </c>
      <c r="M141" s="55">
        <f t="shared" ref="M141:M142" si="7">N141+O141</f>
        <v>1740.0087960999999</v>
      </c>
      <c r="N141" s="63">
        <v>1413.0112979999999</v>
      </c>
      <c r="O141" s="63">
        <v>326.99749809999997</v>
      </c>
      <c r="P141" s="63">
        <v>210.48678409999999</v>
      </c>
      <c r="Q141" s="63">
        <v>2.252831649391962</v>
      </c>
      <c r="R141" s="63">
        <v>180.33951142984927</v>
      </c>
      <c r="S141" s="63">
        <v>175.88539495149334</v>
      </c>
      <c r="T141" s="63">
        <v>111.41039234277882</v>
      </c>
      <c r="U141" s="63">
        <v>111.30214952433238</v>
      </c>
      <c r="V141" s="63">
        <v>113.13037232383127</v>
      </c>
      <c r="W141" s="63">
        <v>113.31288811724393</v>
      </c>
      <c r="X141" s="63">
        <v>102.0041431014392</v>
      </c>
      <c r="Y141" s="65">
        <v>99.484793176143256</v>
      </c>
      <c r="Z141" s="288"/>
      <c r="AA141" s="288"/>
      <c r="AB141" s="288"/>
      <c r="AC141" s="288"/>
      <c r="AD141" s="288"/>
      <c r="AE141" s="288"/>
      <c r="AF141" s="288"/>
    </row>
    <row r="142" spans="2:32" ht="15" customHeight="1" thickBot="1" x14ac:dyDescent="0.3">
      <c r="B142" s="322" t="s">
        <v>159</v>
      </c>
      <c r="C142" s="55">
        <v>35.296698849999999</v>
      </c>
      <c r="D142" s="63">
        <v>60.658745750000001</v>
      </c>
      <c r="E142" s="63">
        <v>30.553418767499998</v>
      </c>
      <c r="F142" s="63">
        <v>1.5250320024999999</v>
      </c>
      <c r="G142" s="63">
        <v>4.1416664125000002</v>
      </c>
      <c r="H142" s="63">
        <v>63.279574850000003</v>
      </c>
      <c r="I142" s="63">
        <v>31.723639199668654</v>
      </c>
      <c r="J142" s="63">
        <v>1119.7390852221811</v>
      </c>
      <c r="K142" s="67">
        <v>46.066973292154643</v>
      </c>
      <c r="L142" s="67">
        <v>55.354573801101914</v>
      </c>
      <c r="M142" s="55">
        <f t="shared" si="7"/>
        <v>1791.3704315999998</v>
      </c>
      <c r="N142" s="63">
        <v>1454.0510729999999</v>
      </c>
      <c r="O142" s="63">
        <v>337.31935860000004</v>
      </c>
      <c r="P142" s="63">
        <v>219.07018890000001</v>
      </c>
      <c r="Q142" s="63">
        <v>2.4381931081906894</v>
      </c>
      <c r="R142" s="63">
        <v>184.73653696887661</v>
      </c>
      <c r="S142" s="63">
        <v>181.1122150701967</v>
      </c>
      <c r="T142" s="63">
        <v>112.59594335187879</v>
      </c>
      <c r="U142" s="63">
        <v>112.31408413423036</v>
      </c>
      <c r="V142" s="63">
        <v>113.65748814845618</v>
      </c>
      <c r="W142" s="63">
        <v>113.8500304257974</v>
      </c>
      <c r="X142" s="63">
        <v>102.44251404608295</v>
      </c>
      <c r="Y142" s="65">
        <v>100.43270779386553</v>
      </c>
      <c r="Z142" s="485"/>
      <c r="AA142" s="288"/>
      <c r="AB142" s="288"/>
      <c r="AC142" s="288"/>
      <c r="AD142" s="288"/>
      <c r="AE142" s="288"/>
      <c r="AF142" s="288"/>
    </row>
    <row r="143" spans="2:32" ht="15" customHeight="1" x14ac:dyDescent="0.25">
      <c r="B143" s="268" t="s">
        <v>160</v>
      </c>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70"/>
      <c r="Z143" s="288"/>
      <c r="AA143" s="288"/>
      <c r="AB143" s="288"/>
      <c r="AC143" s="288"/>
      <c r="AD143" s="288"/>
      <c r="AE143" s="288"/>
      <c r="AF143" s="288"/>
    </row>
    <row r="144" spans="2:32" ht="15" customHeight="1" x14ac:dyDescent="0.25">
      <c r="B144" s="235" t="s">
        <v>253</v>
      </c>
      <c r="C144" s="236"/>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7"/>
      <c r="Z144" s="288"/>
      <c r="AA144" s="288"/>
      <c r="AB144" s="288"/>
      <c r="AC144" s="288"/>
      <c r="AD144" s="288"/>
      <c r="AE144" s="288"/>
      <c r="AF144" s="288"/>
    </row>
    <row r="145" spans="2:32" x14ac:dyDescent="0.25">
      <c r="B145" s="235" t="s">
        <v>254</v>
      </c>
      <c r="C145" s="236"/>
      <c r="D145" s="236"/>
      <c r="E145" s="236"/>
      <c r="F145" s="236"/>
      <c r="G145" s="236"/>
      <c r="H145" s="236"/>
      <c r="I145" s="236"/>
      <c r="J145" s="236"/>
      <c r="K145" s="236"/>
      <c r="L145" s="236"/>
      <c r="M145" s="236"/>
      <c r="N145" s="236"/>
      <c r="O145" s="236"/>
      <c r="P145" s="236"/>
      <c r="Q145" s="236"/>
      <c r="R145" s="236"/>
      <c r="S145" s="236"/>
      <c r="T145" s="236"/>
      <c r="U145" s="236"/>
      <c r="V145" s="236"/>
      <c r="W145" s="236"/>
      <c r="X145" s="236"/>
      <c r="Y145" s="237"/>
      <c r="Z145" s="288"/>
      <c r="AA145" s="288"/>
      <c r="AB145" s="288"/>
      <c r="AC145" s="288"/>
      <c r="AD145" s="288"/>
      <c r="AE145" s="288"/>
      <c r="AF145" s="288"/>
    </row>
    <row r="146" spans="2:32" x14ac:dyDescent="0.25">
      <c r="B146" s="235" t="s">
        <v>255</v>
      </c>
      <c r="C146" s="236"/>
      <c r="D146" s="236"/>
      <c r="E146" s="236"/>
      <c r="F146" s="236"/>
      <c r="G146" s="236"/>
      <c r="H146" s="236"/>
      <c r="I146" s="236"/>
      <c r="J146" s="236"/>
      <c r="K146" s="236"/>
      <c r="L146" s="236"/>
      <c r="M146" s="236"/>
      <c r="N146" s="236"/>
      <c r="O146" s="236"/>
      <c r="P146" s="236"/>
      <c r="Q146" s="236"/>
      <c r="R146" s="236"/>
      <c r="S146" s="236"/>
      <c r="T146" s="236"/>
      <c r="U146" s="236"/>
      <c r="V146" s="236"/>
      <c r="W146" s="236"/>
      <c r="X146" s="236"/>
      <c r="Y146" s="237"/>
      <c r="AC146" s="288"/>
      <c r="AD146" s="288"/>
      <c r="AE146" s="288"/>
      <c r="AF146" s="288"/>
    </row>
    <row r="147" spans="2:32" ht="16.5" customHeight="1" x14ac:dyDescent="0.25">
      <c r="B147" s="235" t="s">
        <v>256</v>
      </c>
      <c r="C147" s="236"/>
      <c r="D147" s="236"/>
      <c r="E147" s="236"/>
      <c r="F147" s="236"/>
      <c r="G147" s="236"/>
      <c r="H147" s="236"/>
      <c r="I147" s="236"/>
      <c r="J147" s="236"/>
      <c r="K147" s="236"/>
      <c r="L147" s="236"/>
      <c r="M147" s="236"/>
      <c r="N147" s="236"/>
      <c r="O147" s="236"/>
      <c r="P147" s="236"/>
      <c r="Q147" s="236"/>
      <c r="R147" s="236"/>
      <c r="S147" s="236"/>
      <c r="T147" s="236"/>
      <c r="U147" s="236"/>
      <c r="V147" s="236"/>
      <c r="W147" s="236"/>
      <c r="X147" s="236"/>
      <c r="Y147" s="237"/>
    </row>
    <row r="148" spans="2:32" x14ac:dyDescent="0.25">
      <c r="B148" s="235" t="s">
        <v>257</v>
      </c>
      <c r="C148" s="236"/>
      <c r="D148" s="236"/>
      <c r="E148" s="236"/>
      <c r="F148" s="236"/>
      <c r="G148" s="236"/>
      <c r="H148" s="236"/>
      <c r="I148" s="236"/>
      <c r="J148" s="236"/>
      <c r="K148" s="236"/>
      <c r="L148" s="236"/>
      <c r="M148" s="236"/>
      <c r="N148" s="236"/>
      <c r="O148" s="236"/>
      <c r="P148" s="236"/>
      <c r="Q148" s="236"/>
      <c r="R148" s="236"/>
      <c r="S148" s="236"/>
      <c r="T148" s="236"/>
      <c r="U148" s="236"/>
      <c r="V148" s="236"/>
      <c r="W148" s="236"/>
      <c r="X148" s="236"/>
      <c r="Y148" s="237"/>
    </row>
    <row r="149" spans="2:32" x14ac:dyDescent="0.25">
      <c r="B149" s="235" t="s">
        <v>258</v>
      </c>
      <c r="C149" s="236"/>
      <c r="D149" s="236"/>
      <c r="E149" s="236"/>
      <c r="F149" s="236"/>
      <c r="G149" s="236"/>
      <c r="H149" s="236"/>
      <c r="I149" s="236"/>
      <c r="J149" s="236"/>
      <c r="K149" s="236"/>
      <c r="L149" s="236"/>
      <c r="M149" s="236"/>
      <c r="N149" s="236"/>
      <c r="O149" s="236"/>
      <c r="P149" s="236"/>
      <c r="Q149" s="236"/>
      <c r="R149" s="236"/>
      <c r="S149" s="236"/>
      <c r="T149" s="236"/>
      <c r="U149" s="236"/>
      <c r="V149" s="236"/>
      <c r="W149" s="236"/>
      <c r="X149" s="236"/>
      <c r="Y149" s="237"/>
    </row>
    <row r="150" spans="2:32" x14ac:dyDescent="0.25">
      <c r="B150" s="235" t="s">
        <v>259</v>
      </c>
      <c r="C150" s="236"/>
      <c r="D150" s="236"/>
      <c r="E150" s="236"/>
      <c r="F150" s="236"/>
      <c r="G150" s="236"/>
      <c r="H150" s="236"/>
      <c r="I150" s="236"/>
      <c r="J150" s="236"/>
      <c r="K150" s="236"/>
      <c r="L150" s="236"/>
      <c r="M150" s="236"/>
      <c r="N150" s="236"/>
      <c r="O150" s="236"/>
      <c r="P150" s="236"/>
      <c r="Q150" s="236"/>
      <c r="R150" s="236"/>
      <c r="S150" s="236"/>
      <c r="T150" s="236"/>
      <c r="U150" s="236"/>
      <c r="V150" s="236"/>
      <c r="W150" s="236"/>
      <c r="X150" s="236"/>
      <c r="Y150" s="237"/>
    </row>
    <row r="151" spans="2:32" x14ac:dyDescent="0.25">
      <c r="B151" s="235" t="s">
        <v>260</v>
      </c>
      <c r="C151" s="236"/>
      <c r="D151" s="236"/>
      <c r="E151" s="236"/>
      <c r="F151" s="236"/>
      <c r="G151" s="236"/>
      <c r="H151" s="236"/>
      <c r="I151" s="236"/>
      <c r="J151" s="236"/>
      <c r="K151" s="236"/>
      <c r="L151" s="236"/>
      <c r="M151" s="236"/>
      <c r="N151" s="236"/>
      <c r="O151" s="236"/>
      <c r="P151" s="236"/>
      <c r="Q151" s="236"/>
      <c r="R151" s="236"/>
      <c r="S151" s="236"/>
      <c r="T151" s="236"/>
      <c r="U151" s="236"/>
      <c r="V151" s="236"/>
      <c r="W151" s="236"/>
      <c r="X151" s="236"/>
      <c r="Y151" s="237"/>
    </row>
    <row r="152" spans="2:32" x14ac:dyDescent="0.25">
      <c r="B152" s="235" t="s">
        <v>261</v>
      </c>
      <c r="C152" s="236"/>
      <c r="D152" s="236"/>
      <c r="E152" s="236"/>
      <c r="F152" s="236"/>
      <c r="G152" s="236"/>
      <c r="H152" s="236"/>
      <c r="I152" s="236"/>
      <c r="J152" s="236"/>
      <c r="K152" s="236"/>
      <c r="L152" s="236"/>
      <c r="M152" s="236"/>
      <c r="N152" s="236"/>
      <c r="O152" s="236"/>
      <c r="P152" s="236"/>
      <c r="Q152" s="236"/>
      <c r="R152" s="236"/>
      <c r="S152" s="236"/>
      <c r="T152" s="236"/>
      <c r="U152" s="236"/>
      <c r="V152" s="236"/>
      <c r="W152" s="236"/>
      <c r="X152" s="236"/>
      <c r="Y152" s="237"/>
    </row>
    <row r="153" spans="2:32" x14ac:dyDescent="0.25">
      <c r="B153" s="235" t="s">
        <v>262</v>
      </c>
      <c r="C153" s="236"/>
      <c r="D153" s="236"/>
      <c r="E153" s="236"/>
      <c r="F153" s="236"/>
      <c r="G153" s="236"/>
      <c r="H153" s="236"/>
      <c r="I153" s="236"/>
      <c r="J153" s="236"/>
      <c r="K153" s="236"/>
      <c r="L153" s="236"/>
      <c r="M153" s="236"/>
      <c r="N153" s="236"/>
      <c r="O153" s="236"/>
      <c r="P153" s="236"/>
      <c r="Q153" s="236"/>
      <c r="R153" s="236"/>
      <c r="S153" s="236"/>
      <c r="T153" s="236"/>
      <c r="U153" s="236"/>
      <c r="V153" s="236"/>
      <c r="W153" s="236"/>
      <c r="X153" s="236"/>
      <c r="Y153" s="237"/>
    </row>
    <row r="154" spans="2:32" x14ac:dyDescent="0.25">
      <c r="B154" s="235" t="s">
        <v>263</v>
      </c>
      <c r="C154" s="236"/>
      <c r="D154" s="236"/>
      <c r="E154" s="236"/>
      <c r="F154" s="236"/>
      <c r="G154" s="236"/>
      <c r="H154" s="236"/>
      <c r="I154" s="236"/>
      <c r="J154" s="236"/>
      <c r="K154" s="236"/>
      <c r="L154" s="236"/>
      <c r="M154" s="236"/>
      <c r="N154" s="236"/>
      <c r="O154" s="236"/>
      <c r="P154" s="236"/>
      <c r="Q154" s="236"/>
      <c r="R154" s="236"/>
      <c r="S154" s="236"/>
      <c r="T154" s="236"/>
      <c r="U154" s="236"/>
      <c r="V154" s="236"/>
      <c r="W154" s="236"/>
      <c r="X154" s="236"/>
      <c r="Y154" s="237"/>
    </row>
    <row r="155" spans="2:32" ht="15" customHeight="1" x14ac:dyDescent="0.25">
      <c r="B155" s="235" t="s">
        <v>264</v>
      </c>
      <c r="C155" s="236"/>
      <c r="D155" s="236"/>
      <c r="E155" s="236"/>
      <c r="F155" s="236"/>
      <c r="G155" s="236"/>
      <c r="H155" s="236"/>
      <c r="I155" s="236"/>
      <c r="J155" s="236"/>
      <c r="K155" s="236"/>
      <c r="L155" s="236"/>
      <c r="M155" s="236"/>
      <c r="N155" s="236"/>
      <c r="O155" s="236"/>
      <c r="P155" s="236"/>
      <c r="Q155" s="236"/>
      <c r="R155" s="236"/>
      <c r="S155" s="236"/>
      <c r="T155" s="236"/>
      <c r="U155" s="236"/>
      <c r="V155" s="236"/>
      <c r="W155" s="236"/>
      <c r="X155" s="236"/>
      <c r="Y155" s="237"/>
    </row>
    <row r="156" spans="2:32" ht="15" customHeight="1" x14ac:dyDescent="0.25">
      <c r="B156" s="235" t="s">
        <v>265</v>
      </c>
      <c r="C156" s="236"/>
      <c r="D156" s="236"/>
      <c r="E156" s="236"/>
      <c r="F156" s="236"/>
      <c r="G156" s="236"/>
      <c r="H156" s="236"/>
      <c r="I156" s="236"/>
      <c r="J156" s="236"/>
      <c r="K156" s="236"/>
      <c r="L156" s="236"/>
      <c r="M156" s="236"/>
      <c r="N156" s="236"/>
      <c r="O156" s="236"/>
      <c r="P156" s="236"/>
      <c r="Q156" s="236"/>
      <c r="R156" s="236"/>
      <c r="S156" s="236"/>
      <c r="T156" s="236"/>
      <c r="U156" s="236"/>
      <c r="V156" s="236"/>
      <c r="W156" s="236"/>
      <c r="X156" s="236"/>
      <c r="Y156" s="237"/>
    </row>
    <row r="157" spans="2:32" x14ac:dyDescent="0.25">
      <c r="B157" s="235" t="s">
        <v>266</v>
      </c>
      <c r="C157" s="236"/>
      <c r="D157" s="236"/>
      <c r="E157" s="236"/>
      <c r="F157" s="236"/>
      <c r="G157" s="236"/>
      <c r="H157" s="236"/>
      <c r="I157" s="236"/>
      <c r="J157" s="236"/>
      <c r="K157" s="236"/>
      <c r="L157" s="236"/>
      <c r="M157" s="236"/>
      <c r="N157" s="236"/>
      <c r="O157" s="236"/>
      <c r="P157" s="236"/>
      <c r="Q157" s="236"/>
      <c r="R157" s="236"/>
      <c r="S157" s="236"/>
      <c r="T157" s="236"/>
      <c r="U157" s="236"/>
      <c r="V157" s="236"/>
      <c r="W157" s="236"/>
      <c r="X157" s="236"/>
      <c r="Y157" s="237"/>
    </row>
    <row r="158" spans="2:32" x14ac:dyDescent="0.25">
      <c r="B158" s="235" t="s">
        <v>267</v>
      </c>
      <c r="C158" s="236"/>
      <c r="D158" s="236"/>
      <c r="E158" s="236"/>
      <c r="F158" s="236"/>
      <c r="G158" s="236"/>
      <c r="H158" s="236"/>
      <c r="I158" s="236"/>
      <c r="J158" s="236"/>
      <c r="K158" s="236"/>
      <c r="L158" s="236"/>
      <c r="M158" s="236"/>
      <c r="N158" s="236"/>
      <c r="O158" s="236"/>
      <c r="P158" s="236"/>
      <c r="Q158" s="236"/>
      <c r="R158" s="236"/>
      <c r="S158" s="236"/>
      <c r="T158" s="236"/>
      <c r="U158" s="236"/>
      <c r="V158" s="236"/>
      <c r="W158" s="236"/>
      <c r="X158" s="236"/>
      <c r="Y158" s="237"/>
    </row>
    <row r="159" spans="2:32" x14ac:dyDescent="0.25">
      <c r="B159" s="235" t="s">
        <v>268</v>
      </c>
      <c r="C159" s="236"/>
      <c r="D159" s="236"/>
      <c r="E159" s="236"/>
      <c r="F159" s="236"/>
      <c r="G159" s="236"/>
      <c r="H159" s="236"/>
      <c r="I159" s="236"/>
      <c r="J159" s="236"/>
      <c r="K159" s="236"/>
      <c r="L159" s="236"/>
      <c r="M159" s="236"/>
      <c r="N159" s="236"/>
      <c r="O159" s="236"/>
      <c r="P159" s="236"/>
      <c r="Q159" s="236"/>
      <c r="R159" s="236"/>
      <c r="S159" s="236"/>
      <c r="T159" s="236"/>
      <c r="U159" s="236"/>
      <c r="V159" s="236"/>
      <c r="W159" s="236"/>
      <c r="X159" s="236"/>
      <c r="Y159" s="237"/>
    </row>
    <row r="160" spans="2:32" ht="15" customHeight="1" x14ac:dyDescent="0.25">
      <c r="B160" s="235" t="s">
        <v>269</v>
      </c>
      <c r="C160" s="236"/>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7"/>
    </row>
    <row r="161" spans="2:25" ht="15.75" customHeight="1" x14ac:dyDescent="0.25">
      <c r="B161" s="235" t="s">
        <v>270</v>
      </c>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7"/>
    </row>
    <row r="162" spans="2:25" x14ac:dyDescent="0.25">
      <c r="B162" s="235" t="s">
        <v>271</v>
      </c>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7"/>
    </row>
    <row r="163" spans="2:25" x14ac:dyDescent="0.25">
      <c r="B163" s="235" t="s">
        <v>272</v>
      </c>
      <c r="C163" s="236"/>
      <c r="D163" s="236"/>
      <c r="E163" s="236"/>
      <c r="F163" s="236"/>
      <c r="G163" s="236"/>
      <c r="H163" s="236"/>
      <c r="I163" s="236"/>
      <c r="J163" s="236"/>
      <c r="K163" s="236"/>
      <c r="L163" s="236"/>
      <c r="M163" s="236"/>
      <c r="N163" s="236"/>
      <c r="O163" s="236"/>
      <c r="P163" s="236"/>
      <c r="Q163" s="236"/>
      <c r="R163" s="236"/>
      <c r="S163" s="236"/>
      <c r="T163" s="236"/>
      <c r="U163" s="236"/>
      <c r="V163" s="236"/>
      <c r="W163" s="236"/>
      <c r="X163" s="236"/>
      <c r="Y163" s="237"/>
    </row>
    <row r="164" spans="2:25" x14ac:dyDescent="0.25">
      <c r="B164" s="235" t="s">
        <v>273</v>
      </c>
      <c r="C164" s="236"/>
      <c r="D164" s="236"/>
      <c r="E164" s="236"/>
      <c r="F164" s="236"/>
      <c r="G164" s="236"/>
      <c r="H164" s="236"/>
      <c r="I164" s="236"/>
      <c r="J164" s="236"/>
      <c r="K164" s="236"/>
      <c r="L164" s="236"/>
      <c r="M164" s="236"/>
      <c r="N164" s="236"/>
      <c r="O164" s="236"/>
      <c r="P164" s="236"/>
      <c r="Q164" s="236"/>
      <c r="R164" s="236"/>
      <c r="S164" s="236"/>
      <c r="T164" s="236"/>
      <c r="U164" s="236"/>
      <c r="V164" s="236"/>
      <c r="W164" s="236"/>
      <c r="X164" s="236"/>
      <c r="Y164" s="237"/>
    </row>
    <row r="165" spans="2:25" ht="16.5" thickBot="1" x14ac:dyDescent="0.3">
      <c r="B165" s="534" t="s">
        <v>274</v>
      </c>
      <c r="C165" s="535"/>
      <c r="D165" s="535"/>
      <c r="E165" s="535"/>
      <c r="F165" s="535"/>
      <c r="G165" s="535"/>
      <c r="H165" s="535"/>
      <c r="I165" s="535"/>
      <c r="J165" s="535"/>
      <c r="K165" s="535"/>
      <c r="L165" s="535"/>
      <c r="M165" s="535"/>
      <c r="N165" s="535"/>
      <c r="O165" s="535"/>
      <c r="P165" s="535"/>
      <c r="Q165" s="535"/>
      <c r="R165" s="535"/>
      <c r="S165" s="535"/>
      <c r="T165" s="535"/>
      <c r="U165" s="535"/>
      <c r="V165" s="535"/>
      <c r="W165" s="535"/>
      <c r="X165" s="535"/>
      <c r="Y165" s="536"/>
    </row>
  </sheetData>
  <mergeCells count="2">
    <mergeCell ref="B2:Y2"/>
    <mergeCell ref="B165:Y165"/>
  </mergeCells>
  <hyperlinks>
    <hyperlink ref="A1" location="Contents!A1" display="Back to contents" xr:uid="{402B8B5A-2988-40ED-8911-3CAA78DE43B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3031-187E-4005-9823-DC3793FE7945}">
  <sheetPr codeName="Sheet8">
    <tabColor theme="6"/>
  </sheetPr>
  <dimension ref="A1:BL156"/>
  <sheetViews>
    <sheetView showGridLines="0" zoomScaleNormal="100" zoomScaleSheetLayoutView="40" workbookViewId="0"/>
  </sheetViews>
  <sheetFormatPr defaultColWidth="8.77734375" defaultRowHeight="15.75" x14ac:dyDescent="0.25"/>
  <cols>
    <col min="1" max="1" width="9.21875" style="3" customWidth="1"/>
    <col min="2" max="2" width="7.21875" style="3" bestFit="1" customWidth="1"/>
    <col min="3" max="7" width="10.77734375" style="3" customWidth="1"/>
    <col min="8" max="10" width="14.21875" style="3" customWidth="1"/>
    <col min="11" max="11" width="10.77734375" style="3" customWidth="1"/>
    <col min="12" max="17" width="10.77734375" style="82" customWidth="1"/>
    <col min="18" max="20" width="14.21875" style="82" customWidth="1"/>
    <col min="21" max="22" width="10.77734375" style="82" customWidth="1"/>
    <col min="23" max="23" width="11.77734375" style="82" customWidth="1"/>
    <col min="24" max="24" width="9.21875" style="82" bestFit="1" customWidth="1"/>
    <col min="25" max="25" width="10.77734375" style="82" bestFit="1" customWidth="1"/>
    <col min="26" max="48" width="8.77734375" style="82"/>
    <col min="49" max="16384" width="8.77734375" style="3"/>
  </cols>
  <sheetData>
    <row r="1" spans="1:64" ht="33.75" customHeight="1" thickBot="1" x14ac:dyDescent="0.3">
      <c r="A1" s="5" t="s">
        <v>23</v>
      </c>
      <c r="B1" s="17"/>
      <c r="C1" s="434"/>
      <c r="D1" s="17"/>
      <c r="E1" s="17"/>
      <c r="F1" s="17"/>
      <c r="G1" s="17"/>
      <c r="H1" s="17"/>
      <c r="I1" s="423"/>
      <c r="J1" s="423"/>
      <c r="K1" s="17"/>
      <c r="L1" s="81"/>
      <c r="M1" s="236"/>
      <c r="S1" s="423"/>
      <c r="T1" s="423"/>
      <c r="U1" s="83"/>
      <c r="V1" s="83"/>
    </row>
    <row r="2" spans="1:64" ht="19.5" thickBot="1" x14ac:dyDescent="0.35">
      <c r="B2" s="531" t="s">
        <v>275</v>
      </c>
      <c r="C2" s="532"/>
      <c r="D2" s="532"/>
      <c r="E2" s="532"/>
      <c r="F2" s="532"/>
      <c r="G2" s="532"/>
      <c r="H2" s="532"/>
      <c r="I2" s="532"/>
      <c r="J2" s="532"/>
      <c r="K2" s="532"/>
      <c r="L2" s="532"/>
      <c r="M2" s="532"/>
      <c r="N2" s="532"/>
      <c r="O2" s="532"/>
      <c r="P2" s="532"/>
      <c r="Q2" s="532"/>
      <c r="R2" s="532"/>
      <c r="S2" s="532"/>
      <c r="T2" s="532"/>
      <c r="U2" s="532"/>
      <c r="V2" s="533"/>
    </row>
    <row r="3" spans="1:64" x14ac:dyDescent="0.25">
      <c r="B3" s="22"/>
      <c r="C3" s="543" t="s">
        <v>276</v>
      </c>
      <c r="D3" s="543"/>
      <c r="E3" s="543"/>
      <c r="F3" s="543"/>
      <c r="G3" s="543"/>
      <c r="H3" s="543"/>
      <c r="I3" s="543"/>
      <c r="J3" s="543"/>
      <c r="K3" s="543"/>
      <c r="L3" s="544"/>
      <c r="M3" s="84" t="s">
        <v>277</v>
      </c>
      <c r="N3" s="84" t="s">
        <v>277</v>
      </c>
      <c r="O3" s="84" t="s">
        <v>278</v>
      </c>
      <c r="P3" s="84" t="s">
        <v>278</v>
      </c>
      <c r="Q3" s="84" t="s">
        <v>278</v>
      </c>
      <c r="R3" s="84" t="s">
        <v>277</v>
      </c>
      <c r="S3" s="84" t="s">
        <v>279</v>
      </c>
      <c r="T3" s="84" t="s">
        <v>280</v>
      </c>
      <c r="U3" s="84" t="s">
        <v>281</v>
      </c>
      <c r="V3" s="85" t="s">
        <v>281</v>
      </c>
    </row>
    <row r="4" spans="1:64" ht="48.75" customHeight="1" thickBot="1" x14ac:dyDescent="0.3">
      <c r="B4" s="22"/>
      <c r="C4" s="86" t="s">
        <v>282</v>
      </c>
      <c r="D4" s="86" t="s">
        <v>283</v>
      </c>
      <c r="E4" s="86" t="s">
        <v>284</v>
      </c>
      <c r="F4" s="24" t="s">
        <v>285</v>
      </c>
      <c r="G4" s="24" t="s">
        <v>286</v>
      </c>
      <c r="H4" s="24" t="s">
        <v>287</v>
      </c>
      <c r="I4" s="341" t="s">
        <v>288</v>
      </c>
      <c r="J4" s="341" t="s">
        <v>289</v>
      </c>
      <c r="K4" s="87" t="s">
        <v>290</v>
      </c>
      <c r="L4" s="88" t="s">
        <v>291</v>
      </c>
      <c r="M4" s="89" t="s">
        <v>282</v>
      </c>
      <c r="N4" s="89" t="s">
        <v>283</v>
      </c>
      <c r="O4" s="89" t="s">
        <v>284</v>
      </c>
      <c r="P4" s="89" t="s">
        <v>285</v>
      </c>
      <c r="Q4" s="89" t="s">
        <v>286</v>
      </c>
      <c r="R4" s="24" t="s">
        <v>287</v>
      </c>
      <c r="S4" s="341" t="s">
        <v>288</v>
      </c>
      <c r="T4" s="341" t="s">
        <v>289</v>
      </c>
      <c r="U4" s="89" t="s">
        <v>290</v>
      </c>
      <c r="V4" s="25" t="s">
        <v>291</v>
      </c>
      <c r="AW4" s="82"/>
      <c r="AX4" s="82"/>
      <c r="AY4" s="82"/>
      <c r="AZ4" s="82"/>
      <c r="BA4" s="82"/>
      <c r="BB4" s="82"/>
      <c r="BC4" s="82"/>
      <c r="BD4" s="82"/>
      <c r="BE4" s="82"/>
      <c r="BF4" s="82"/>
      <c r="BG4" s="82"/>
      <c r="BH4" s="82"/>
      <c r="BI4" s="82"/>
      <c r="BJ4" s="82"/>
      <c r="BK4" s="82"/>
      <c r="BL4" s="82"/>
    </row>
    <row r="5" spans="1:64" ht="16.5" thickBot="1" x14ac:dyDescent="0.3">
      <c r="B5" s="90" t="s">
        <v>44</v>
      </c>
      <c r="C5" s="91">
        <v>3.9901477832512189</v>
      </c>
      <c r="D5" s="91">
        <v>3.4989858012170361</v>
      </c>
      <c r="E5" s="91">
        <v>2.3757201646090742</v>
      </c>
      <c r="F5" s="91">
        <v>2.5889967233009514</v>
      </c>
      <c r="G5" s="91">
        <v>2.7248973497573825</v>
      </c>
      <c r="H5" s="91">
        <v>11.749539502762429</v>
      </c>
      <c r="I5" s="91">
        <v>3.2925821906492514</v>
      </c>
      <c r="J5" s="92">
        <v>2.2163407805975366</v>
      </c>
      <c r="K5" s="91">
        <v>3.7081836961363024</v>
      </c>
      <c r="L5" s="93">
        <v>2.2522522522522515</v>
      </c>
      <c r="M5" s="91">
        <v>211.1</v>
      </c>
      <c r="N5" s="91">
        <v>204.1</v>
      </c>
      <c r="O5" s="91">
        <v>82.924333333333351</v>
      </c>
      <c r="P5" s="91">
        <v>84.533333299999995</v>
      </c>
      <c r="Q5" s="91">
        <v>91.733333333333334</v>
      </c>
      <c r="R5" s="91">
        <v>404.53333300000003</v>
      </c>
      <c r="S5" s="91">
        <v>83.36399999999999</v>
      </c>
      <c r="T5" s="91">
        <v>93.591666666666669</v>
      </c>
      <c r="U5" s="91">
        <v>69.504491599999994</v>
      </c>
      <c r="V5" s="93">
        <v>68.099999999999994</v>
      </c>
      <c r="AW5" s="82"/>
      <c r="AX5" s="82"/>
      <c r="AY5" s="82"/>
      <c r="AZ5" s="82"/>
      <c r="BA5" s="82"/>
      <c r="BB5" s="82"/>
    </row>
    <row r="6" spans="1:64" ht="16.5" thickBot="1" x14ac:dyDescent="0.3">
      <c r="B6" s="4" t="s">
        <v>45</v>
      </c>
      <c r="C6" s="91">
        <v>4.3625787687833206</v>
      </c>
      <c r="D6" s="91">
        <v>4.3833333333333169</v>
      </c>
      <c r="E6" s="91">
        <v>3.4197229013855024</v>
      </c>
      <c r="F6" s="91">
        <v>3.3613445378151141</v>
      </c>
      <c r="G6" s="91">
        <v>2.7839643652561197</v>
      </c>
      <c r="H6" s="91">
        <v>4.1721796771632791</v>
      </c>
      <c r="I6" s="92">
        <v>3.4293759333330787</v>
      </c>
      <c r="J6" s="92">
        <v>2.0361433560859288</v>
      </c>
      <c r="K6" s="91">
        <v>3.8404405413344112</v>
      </c>
      <c r="L6" s="93">
        <v>2.0710059171597628</v>
      </c>
      <c r="M6" s="91">
        <v>215.3</v>
      </c>
      <c r="N6" s="91">
        <v>208.76666666666665</v>
      </c>
      <c r="O6" s="91">
        <v>84.597333333333339</v>
      </c>
      <c r="P6" s="91">
        <v>86.1</v>
      </c>
      <c r="Q6" s="91">
        <v>92.3</v>
      </c>
      <c r="R6" s="91">
        <v>393.66666700000002</v>
      </c>
      <c r="S6" s="91">
        <v>84.728999999999999</v>
      </c>
      <c r="T6" s="91">
        <v>93.877333333333326</v>
      </c>
      <c r="U6" s="91">
        <v>70.583377499999997</v>
      </c>
      <c r="V6" s="93">
        <v>69</v>
      </c>
      <c r="W6" s="459"/>
      <c r="AW6" s="82"/>
      <c r="AX6" s="82"/>
      <c r="AY6" s="82"/>
      <c r="AZ6" s="82"/>
      <c r="BA6" s="82"/>
      <c r="BB6" s="82"/>
    </row>
    <row r="7" spans="1:64" ht="16.5" thickBot="1" x14ac:dyDescent="0.3">
      <c r="B7" s="4" t="s">
        <v>46</v>
      </c>
      <c r="C7" s="91">
        <v>4.9573476581361797</v>
      </c>
      <c r="D7" s="91">
        <v>5.3473263368316148</v>
      </c>
      <c r="E7" s="91">
        <v>4.8388412892696575</v>
      </c>
      <c r="F7" s="91">
        <v>4.5218087635054083</v>
      </c>
      <c r="G7" s="91">
        <v>2.6179941002949514</v>
      </c>
      <c r="H7" s="91">
        <v>-1.6894409937888266</v>
      </c>
      <c r="I7" s="92">
        <v>3.0344883288910385</v>
      </c>
      <c r="J7" s="92">
        <v>2.195505763969563</v>
      </c>
      <c r="K7" s="91">
        <v>4.8777088404334146</v>
      </c>
      <c r="L7" s="93">
        <v>4.0059347181008675</v>
      </c>
      <c r="M7" s="91">
        <v>217.36666700000001</v>
      </c>
      <c r="N7" s="91">
        <v>210.80000000000004</v>
      </c>
      <c r="O7" s="91">
        <v>85.653333333333322</v>
      </c>
      <c r="P7" s="91">
        <v>87.066666699999999</v>
      </c>
      <c r="Q7" s="91">
        <v>92.766666666666652</v>
      </c>
      <c r="R7" s="91">
        <v>395.7</v>
      </c>
      <c r="S7" s="91">
        <v>85.044666666666672</v>
      </c>
      <c r="T7" s="91">
        <v>94.382999999999996</v>
      </c>
      <c r="U7" s="91">
        <v>71.550648300000006</v>
      </c>
      <c r="V7" s="93">
        <v>70.099999999999994</v>
      </c>
      <c r="W7" s="459"/>
      <c r="AW7" s="82"/>
      <c r="AX7" s="82"/>
      <c r="AY7" s="82"/>
      <c r="AZ7" s="82"/>
      <c r="BA7" s="82"/>
      <c r="BB7" s="82"/>
    </row>
    <row r="8" spans="1:64" ht="16.5" thickBot="1" x14ac:dyDescent="0.3">
      <c r="B8" s="4" t="s">
        <v>47</v>
      </c>
      <c r="C8" s="91">
        <v>2.7327612011439406</v>
      </c>
      <c r="D8" s="91">
        <v>3.7860082304526532</v>
      </c>
      <c r="E8" s="91">
        <v>3.8240516545601455</v>
      </c>
      <c r="F8" s="91">
        <v>3.7257233055885797</v>
      </c>
      <c r="G8" s="91">
        <v>2.5978777899743788</v>
      </c>
      <c r="H8" s="91">
        <v>-13.529838125151006</v>
      </c>
      <c r="I8" s="92">
        <v>3.5605923603994505</v>
      </c>
      <c r="J8" s="92">
        <v>1.7664309991252125</v>
      </c>
      <c r="K8" s="91">
        <v>3.8912418341096711</v>
      </c>
      <c r="L8" s="93">
        <v>5.044510385756662</v>
      </c>
      <c r="M8" s="91">
        <v>215.533333</v>
      </c>
      <c r="N8" s="91">
        <v>210.16666666666663</v>
      </c>
      <c r="O8" s="91">
        <v>85.75866666666667</v>
      </c>
      <c r="P8" s="91">
        <v>87.233333299999998</v>
      </c>
      <c r="Q8" s="91">
        <v>93.466666666666654</v>
      </c>
      <c r="R8" s="91">
        <v>357.9</v>
      </c>
      <c r="S8" s="91">
        <v>85.898333333333326</v>
      </c>
      <c r="T8" s="91">
        <v>94.617000000000004</v>
      </c>
      <c r="U8" s="91">
        <v>71.134459199999995</v>
      </c>
      <c r="V8" s="93">
        <v>70.8</v>
      </c>
      <c r="W8" s="459"/>
      <c r="AW8" s="82"/>
      <c r="AX8" s="82"/>
      <c r="AY8" s="82"/>
      <c r="AZ8" s="82"/>
      <c r="BA8" s="82"/>
      <c r="BB8" s="82"/>
    </row>
    <row r="9" spans="1:64" ht="16.5" thickBot="1" x14ac:dyDescent="0.3">
      <c r="B9" s="4" t="s">
        <v>48</v>
      </c>
      <c r="C9" s="91">
        <v>-7.8951681667449591E-2</v>
      </c>
      <c r="D9" s="91">
        <v>2.3844520659807245</v>
      </c>
      <c r="E9" s="91">
        <v>3.0055512455129607</v>
      </c>
      <c r="F9" s="91">
        <v>2.9574132503775274</v>
      </c>
      <c r="G9" s="91">
        <v>2.2165697674418672</v>
      </c>
      <c r="H9" s="91">
        <v>-38.900790902192483</v>
      </c>
      <c r="I9" s="92">
        <v>2.9169265710218717</v>
      </c>
      <c r="J9" s="92">
        <v>0.63289110497728451</v>
      </c>
      <c r="K9" s="91">
        <v>2.5865564348650061</v>
      </c>
      <c r="L9" s="93">
        <v>3.9647577092511099</v>
      </c>
      <c r="M9" s="91">
        <v>210.933333</v>
      </c>
      <c r="N9" s="91">
        <v>208.96666666666667</v>
      </c>
      <c r="O9" s="91">
        <v>85.416666666666671</v>
      </c>
      <c r="P9" s="91">
        <v>87.033333299999995</v>
      </c>
      <c r="Q9" s="91">
        <v>93.766666666666666</v>
      </c>
      <c r="R9" s="91">
        <v>247.16666699999999</v>
      </c>
      <c r="S9" s="91">
        <v>85.795666666666662</v>
      </c>
      <c r="T9" s="91">
        <v>94.183999999999983</v>
      </c>
      <c r="U9" s="91">
        <v>71.302264500000007</v>
      </c>
      <c r="V9" s="93">
        <v>70.8</v>
      </c>
      <c r="W9" s="459"/>
      <c r="AW9" s="82"/>
      <c r="AX9" s="82"/>
      <c r="AY9" s="82"/>
      <c r="AZ9" s="82"/>
      <c r="BA9" s="82"/>
      <c r="BB9" s="82"/>
    </row>
    <row r="10" spans="1:64" ht="16.5" thickBot="1" x14ac:dyDescent="0.3">
      <c r="B10" s="4" t="s">
        <v>49</v>
      </c>
      <c r="C10" s="91">
        <v>-1.2695462145843051</v>
      </c>
      <c r="D10" s="91">
        <v>1.4370110170844663</v>
      </c>
      <c r="E10" s="91">
        <v>2.0887183205144266</v>
      </c>
      <c r="F10" s="91">
        <v>2.0131629500580894</v>
      </c>
      <c r="G10" s="91">
        <v>1.5529071867100175</v>
      </c>
      <c r="H10" s="91">
        <v>-45.791701993402455</v>
      </c>
      <c r="I10" s="92">
        <v>1.5846601124368975</v>
      </c>
      <c r="J10" s="92">
        <v>-0.30181229405749077</v>
      </c>
      <c r="K10" s="91">
        <v>1.1663767435895256</v>
      </c>
      <c r="L10" s="93">
        <v>2.753623188405796</v>
      </c>
      <c r="M10" s="91">
        <v>212.566667</v>
      </c>
      <c r="N10" s="91">
        <v>211.76666666666665</v>
      </c>
      <c r="O10" s="91">
        <v>86.364333333333335</v>
      </c>
      <c r="P10" s="91">
        <v>87.833333300000007</v>
      </c>
      <c r="Q10" s="91">
        <v>93.733333333333334</v>
      </c>
      <c r="R10" s="91">
        <v>213.4</v>
      </c>
      <c r="S10" s="91">
        <v>86.071666666666658</v>
      </c>
      <c r="T10" s="91">
        <v>93.593999999999994</v>
      </c>
      <c r="U10" s="91">
        <v>71.406645600000004</v>
      </c>
      <c r="V10" s="93">
        <v>70.900000000000006</v>
      </c>
      <c r="W10" s="459"/>
      <c r="AW10" s="82"/>
      <c r="AX10" s="82"/>
      <c r="AY10" s="82"/>
      <c r="AZ10" s="82"/>
      <c r="BA10" s="82"/>
      <c r="BB10" s="82"/>
    </row>
    <row r="11" spans="1:64" ht="16.5" thickBot="1" x14ac:dyDescent="0.3">
      <c r="B11" s="4" t="s">
        <v>50</v>
      </c>
      <c r="C11" s="91">
        <v>-1.380156415610867</v>
      </c>
      <c r="D11" s="91">
        <v>1.3124604680581742</v>
      </c>
      <c r="E11" s="91">
        <v>1.4897260273972757</v>
      </c>
      <c r="F11" s="91">
        <v>1.301684494141786</v>
      </c>
      <c r="G11" s="91">
        <v>0.64678404599356476</v>
      </c>
      <c r="H11" s="91">
        <v>-45.539550164265854</v>
      </c>
      <c r="I11" s="92">
        <v>1.9170318342518033</v>
      </c>
      <c r="J11" s="92">
        <v>-1.2936651727535553</v>
      </c>
      <c r="K11" s="91">
        <v>-0.10533098132670116</v>
      </c>
      <c r="L11" s="93">
        <v>1.5691868758916039</v>
      </c>
      <c r="M11" s="91">
        <v>214.36666700000001</v>
      </c>
      <c r="N11" s="91">
        <v>213.56666666666669</v>
      </c>
      <c r="O11" s="91">
        <v>86.929333333333332</v>
      </c>
      <c r="P11" s="91">
        <v>88.2</v>
      </c>
      <c r="Q11" s="91">
        <v>93.366666666666674</v>
      </c>
      <c r="R11" s="91">
        <v>215.5</v>
      </c>
      <c r="S11" s="91">
        <v>86.674999999999997</v>
      </c>
      <c r="T11" s="91">
        <v>93.162000000000006</v>
      </c>
      <c r="U11" s="91">
        <v>71.475283300000001</v>
      </c>
      <c r="V11" s="93">
        <v>71.2</v>
      </c>
      <c r="W11" s="459"/>
      <c r="AW11" s="82"/>
      <c r="AX11" s="82"/>
      <c r="AY11" s="82"/>
      <c r="AZ11" s="82"/>
      <c r="BA11" s="82"/>
      <c r="BB11" s="82"/>
    </row>
    <row r="12" spans="1:64" ht="16.5" thickBot="1" x14ac:dyDescent="0.3">
      <c r="B12" s="4" t="s">
        <v>51</v>
      </c>
      <c r="C12" s="91">
        <v>0.61862078660472886</v>
      </c>
      <c r="D12" s="91">
        <v>2.7914353687549687</v>
      </c>
      <c r="E12" s="91">
        <v>2.1031887933581128</v>
      </c>
      <c r="F12" s="91">
        <v>1.6048910972888519</v>
      </c>
      <c r="G12" s="91">
        <v>-0.78459343794577974</v>
      </c>
      <c r="H12" s="91">
        <v>-39.051876781223804</v>
      </c>
      <c r="I12" s="92">
        <v>0.99303440113314156</v>
      </c>
      <c r="J12" s="92">
        <v>-1.744577260605007</v>
      </c>
      <c r="K12" s="91">
        <v>-6.6641541291134754E-2</v>
      </c>
      <c r="L12" s="93">
        <v>-0.28248587570621764</v>
      </c>
      <c r="M12" s="91">
        <v>216.86666700000001</v>
      </c>
      <c r="N12" s="91">
        <v>216.03333333333333</v>
      </c>
      <c r="O12" s="91">
        <v>87.562333333333342</v>
      </c>
      <c r="P12" s="91">
        <v>88.633333300000004</v>
      </c>
      <c r="Q12" s="91">
        <v>92.733333333333334</v>
      </c>
      <c r="R12" s="91">
        <v>218.13333299999999</v>
      </c>
      <c r="S12" s="91">
        <v>86.751333333333335</v>
      </c>
      <c r="T12" s="91">
        <v>92.966333333333367</v>
      </c>
      <c r="U12" s="91">
        <v>71.087054100000003</v>
      </c>
      <c r="V12" s="93">
        <v>70.599999999999994</v>
      </c>
      <c r="W12" s="459"/>
      <c r="AW12" s="82"/>
      <c r="AX12" s="82"/>
      <c r="AY12" s="82"/>
      <c r="AZ12" s="82"/>
      <c r="BA12" s="82"/>
      <c r="BB12" s="82"/>
    </row>
    <row r="13" spans="1:64" ht="16.5" thickBot="1" x14ac:dyDescent="0.3">
      <c r="B13" s="4" t="s">
        <v>52</v>
      </c>
      <c r="C13" s="91">
        <v>3.9506956446755614</v>
      </c>
      <c r="D13" s="91">
        <v>4.5461796139735222</v>
      </c>
      <c r="E13" s="91">
        <v>3.2745365853658503</v>
      </c>
      <c r="F13" s="91">
        <v>2.3362697059886139</v>
      </c>
      <c r="G13" s="91">
        <v>-1.6352648418058946</v>
      </c>
      <c r="H13" s="91">
        <v>-10.923803087088601</v>
      </c>
      <c r="I13" s="92">
        <v>1.132924351268727</v>
      </c>
      <c r="J13" s="92">
        <v>-1.2935672017894251</v>
      </c>
      <c r="K13" s="91">
        <v>-0.23669514731893271</v>
      </c>
      <c r="L13" s="93">
        <v>1.1299435028248483</v>
      </c>
      <c r="M13" s="91">
        <v>219.26666700000001</v>
      </c>
      <c r="N13" s="91">
        <v>218.46666666666667</v>
      </c>
      <c r="O13" s="91">
        <v>88.213666666666668</v>
      </c>
      <c r="P13" s="91">
        <v>89.066666699999999</v>
      </c>
      <c r="Q13" s="91">
        <v>92.233333333333334</v>
      </c>
      <c r="R13" s="91">
        <v>220.16666699999999</v>
      </c>
      <c r="S13" s="91">
        <v>86.76766666666667</v>
      </c>
      <c r="T13" s="91">
        <v>92.965666666666635</v>
      </c>
      <c r="U13" s="91">
        <v>71.133495499999995</v>
      </c>
      <c r="V13" s="93">
        <v>71.599999999999994</v>
      </c>
      <c r="W13" s="459"/>
      <c r="AW13" s="82"/>
      <c r="AX13" s="82"/>
      <c r="AY13" s="82"/>
      <c r="AZ13" s="82"/>
      <c r="BA13" s="82"/>
      <c r="BB13" s="82"/>
    </row>
    <row r="14" spans="1:64" ht="16.5" thickBot="1" x14ac:dyDescent="0.3">
      <c r="B14" s="4" t="s">
        <v>53</v>
      </c>
      <c r="C14" s="91">
        <v>5.1434842321726792</v>
      </c>
      <c r="D14" s="91">
        <v>5.1629151581929822</v>
      </c>
      <c r="E14" s="91">
        <v>3.4566738584214773</v>
      </c>
      <c r="F14" s="91">
        <v>2.542694574019988</v>
      </c>
      <c r="G14" s="91">
        <v>-1.6002844950213424</v>
      </c>
      <c r="H14" s="91">
        <v>4.6391752577319645</v>
      </c>
      <c r="I14" s="92">
        <v>1.6443661290010514</v>
      </c>
      <c r="J14" s="92">
        <v>-0.55238583669894314</v>
      </c>
      <c r="K14" s="91">
        <v>0.35228135684894912</v>
      </c>
      <c r="L14" s="93">
        <v>1.1283497884344129</v>
      </c>
      <c r="M14" s="91">
        <v>223.5</v>
      </c>
      <c r="N14" s="91">
        <v>222.7</v>
      </c>
      <c r="O14" s="91">
        <v>89.34966666666665</v>
      </c>
      <c r="P14" s="91">
        <v>90.066666699999999</v>
      </c>
      <c r="Q14" s="91">
        <v>92.233333333333334</v>
      </c>
      <c r="R14" s="91">
        <v>223.3</v>
      </c>
      <c r="S14" s="91">
        <v>87.487000000000009</v>
      </c>
      <c r="T14" s="91">
        <v>93.076999999999984</v>
      </c>
      <c r="U14" s="91">
        <v>71.658197900000005</v>
      </c>
      <c r="V14" s="93">
        <v>71.7</v>
      </c>
      <c r="W14" s="459"/>
      <c r="AW14" s="82"/>
      <c r="AX14" s="82"/>
      <c r="AY14" s="82"/>
      <c r="AZ14" s="82"/>
      <c r="BA14" s="82"/>
      <c r="BB14" s="82"/>
    </row>
    <row r="15" spans="1:64" ht="16.5" thickBot="1" x14ac:dyDescent="0.3">
      <c r="B15" s="4" t="s">
        <v>54</v>
      </c>
      <c r="C15" s="91">
        <v>4.7115534058287167</v>
      </c>
      <c r="D15" s="91">
        <v>4.6823786483533469</v>
      </c>
      <c r="E15" s="91">
        <v>3.0852646594168531</v>
      </c>
      <c r="F15" s="91">
        <v>2.3431595238095237</v>
      </c>
      <c r="G15" s="91">
        <v>-0.92823991431632003</v>
      </c>
      <c r="H15" s="91">
        <v>5.2436194895591592</v>
      </c>
      <c r="I15" s="92">
        <v>1.1952696856071698</v>
      </c>
      <c r="J15" s="92">
        <v>0.15671625770161679</v>
      </c>
      <c r="K15" s="91">
        <v>0.95509883764250958</v>
      </c>
      <c r="L15" s="93">
        <v>0.84269662921347965</v>
      </c>
      <c r="M15" s="91">
        <v>224.466667</v>
      </c>
      <c r="N15" s="91">
        <v>223.56666666666663</v>
      </c>
      <c r="O15" s="91">
        <v>89.611333333333334</v>
      </c>
      <c r="P15" s="91">
        <v>90.266666700000002</v>
      </c>
      <c r="Q15" s="91">
        <v>92.5</v>
      </c>
      <c r="R15" s="91">
        <v>226.8</v>
      </c>
      <c r="S15" s="91">
        <v>87.711000000000013</v>
      </c>
      <c r="T15" s="91">
        <v>93.307999999999979</v>
      </c>
      <c r="U15" s="91">
        <v>72.157942899999995</v>
      </c>
      <c r="V15" s="93">
        <v>71.8</v>
      </c>
      <c r="W15" s="459"/>
      <c r="AW15" s="82"/>
      <c r="AX15" s="82"/>
      <c r="AY15" s="82"/>
      <c r="AZ15" s="82"/>
      <c r="BA15" s="82"/>
      <c r="BB15" s="82"/>
    </row>
    <row r="16" spans="1:64" ht="16.5" thickBot="1" x14ac:dyDescent="0.3">
      <c r="B16" s="4" t="s">
        <v>55</v>
      </c>
      <c r="C16" s="91">
        <v>4.672609737668898</v>
      </c>
      <c r="D16" s="91">
        <v>4.659774726122512</v>
      </c>
      <c r="E16" s="91">
        <v>3.3762614822964165</v>
      </c>
      <c r="F16" s="91">
        <v>2.7453930811377925</v>
      </c>
      <c r="G16" s="91">
        <v>7.1890726096324187E-2</v>
      </c>
      <c r="H16" s="91">
        <v>4.76772616865484</v>
      </c>
      <c r="I16" s="92">
        <v>1.5177480461395332</v>
      </c>
      <c r="J16" s="92">
        <v>0.94693778034335985</v>
      </c>
      <c r="K16" s="91">
        <v>2.5265089723277567</v>
      </c>
      <c r="L16" s="93">
        <v>2.2662889518413776</v>
      </c>
      <c r="M16" s="91">
        <v>227</v>
      </c>
      <c r="N16" s="91">
        <v>226.1</v>
      </c>
      <c r="O16" s="91">
        <v>90.518666666666675</v>
      </c>
      <c r="P16" s="91">
        <v>91.066666699999999</v>
      </c>
      <c r="Q16" s="91">
        <v>92.8</v>
      </c>
      <c r="R16" s="91">
        <v>228.533333</v>
      </c>
      <c r="S16" s="91">
        <v>88.067999999999998</v>
      </c>
      <c r="T16" s="91">
        <v>93.846666666666636</v>
      </c>
      <c r="U16" s="91">
        <v>72.883074899999997</v>
      </c>
      <c r="V16" s="93">
        <v>72.2</v>
      </c>
      <c r="W16" s="459"/>
      <c r="AW16" s="82"/>
      <c r="AX16" s="82"/>
      <c r="AY16" s="82"/>
      <c r="AZ16" s="82"/>
      <c r="BA16" s="82"/>
      <c r="BB16" s="82"/>
    </row>
    <row r="17" spans="2:54" ht="16.5" thickBot="1" x14ac:dyDescent="0.3">
      <c r="B17" s="4" t="s">
        <v>56</v>
      </c>
      <c r="C17" s="91">
        <v>5.3207658781988965</v>
      </c>
      <c r="D17" s="91">
        <v>5.3402502288678599</v>
      </c>
      <c r="E17" s="91">
        <v>4.1184094679206584</v>
      </c>
      <c r="F17" s="91">
        <v>3.5553891453759867</v>
      </c>
      <c r="G17" s="91">
        <v>1.0842067220816931</v>
      </c>
      <c r="H17" s="91">
        <v>4.6025736493526592</v>
      </c>
      <c r="I17" s="92">
        <v>1.8666707644552805</v>
      </c>
      <c r="J17" s="92">
        <v>1.1348275528241691</v>
      </c>
      <c r="K17" s="91">
        <v>4.2611229473462409</v>
      </c>
      <c r="L17" s="93">
        <v>2.6536312849162025</v>
      </c>
      <c r="M17" s="91">
        <v>230.933333</v>
      </c>
      <c r="N17" s="91">
        <v>230.13333333333333</v>
      </c>
      <c r="O17" s="91">
        <v>91.846666666666636</v>
      </c>
      <c r="P17" s="91">
        <v>92.233333299999998</v>
      </c>
      <c r="Q17" s="91">
        <v>93.233333333333348</v>
      </c>
      <c r="R17" s="91">
        <v>230.3</v>
      </c>
      <c r="S17" s="91">
        <v>88.387333333333345</v>
      </c>
      <c r="T17" s="91">
        <v>94.020666666666642</v>
      </c>
      <c r="U17" s="91">
        <v>74.164581200000001</v>
      </c>
      <c r="V17" s="93">
        <v>73.5</v>
      </c>
      <c r="W17" s="459"/>
      <c r="AW17" s="82"/>
      <c r="AX17" s="82"/>
      <c r="AY17" s="82"/>
      <c r="AZ17" s="82"/>
      <c r="BA17" s="82"/>
      <c r="BB17" s="82"/>
    </row>
    <row r="18" spans="2:54" ht="16.5" thickBot="1" x14ac:dyDescent="0.3">
      <c r="B18" s="4" t="s">
        <v>57</v>
      </c>
      <c r="C18" s="91">
        <v>5.1155852348993225</v>
      </c>
      <c r="D18" s="91">
        <v>5.1788654393055022</v>
      </c>
      <c r="E18" s="91">
        <v>4.3771847684565213</v>
      </c>
      <c r="F18" s="91">
        <v>3.7379717972842563</v>
      </c>
      <c r="G18" s="91">
        <v>1.5540296349837446</v>
      </c>
      <c r="H18" s="91">
        <v>3.9259592476488914</v>
      </c>
      <c r="I18" s="92">
        <v>2.2879589729521754</v>
      </c>
      <c r="J18" s="92">
        <v>1.2727813172605851</v>
      </c>
      <c r="K18" s="91">
        <v>3.8405107589232212</v>
      </c>
      <c r="L18" s="93">
        <v>1.9525801952580135</v>
      </c>
      <c r="M18" s="91">
        <v>234.933333</v>
      </c>
      <c r="N18" s="91">
        <v>234.23333333333335</v>
      </c>
      <c r="O18" s="91">
        <v>93.260666666666665</v>
      </c>
      <c r="P18" s="91">
        <v>93.433333300000001</v>
      </c>
      <c r="Q18" s="91">
        <v>93.666666666666671</v>
      </c>
      <c r="R18" s="91">
        <v>232.066667</v>
      </c>
      <c r="S18" s="91">
        <v>89.488666666666674</v>
      </c>
      <c r="T18" s="91">
        <v>94.261666666666628</v>
      </c>
      <c r="U18" s="91">
        <v>74.410238699999994</v>
      </c>
      <c r="V18" s="93">
        <v>73.099999999999994</v>
      </c>
      <c r="W18" s="459"/>
      <c r="AW18" s="82"/>
      <c r="AX18" s="82"/>
      <c r="AY18" s="82"/>
      <c r="AZ18" s="82"/>
      <c r="BA18" s="82"/>
      <c r="BB18" s="82"/>
    </row>
    <row r="19" spans="2:54" ht="16.5" thickBot="1" x14ac:dyDescent="0.3">
      <c r="B19" s="4" t="s">
        <v>58</v>
      </c>
      <c r="C19" s="91">
        <v>5.2420549372704794</v>
      </c>
      <c r="D19" s="91">
        <v>5.3526166691516552</v>
      </c>
      <c r="E19" s="91">
        <v>4.7058779767440218</v>
      </c>
      <c r="F19" s="91">
        <v>4.0989660250742466</v>
      </c>
      <c r="G19" s="91">
        <v>1.6576576576576629</v>
      </c>
      <c r="H19" s="91">
        <v>2.3956494708994525</v>
      </c>
      <c r="I19" s="92">
        <v>2.988222685866071</v>
      </c>
      <c r="J19" s="92">
        <v>1.4318172075277635</v>
      </c>
      <c r="K19" s="91">
        <v>3.8823561030313369</v>
      </c>
      <c r="L19" s="93">
        <v>2.6462395543175532</v>
      </c>
      <c r="M19" s="91">
        <v>236.23333299999999</v>
      </c>
      <c r="N19" s="91">
        <v>235.53333333333333</v>
      </c>
      <c r="O19" s="91">
        <v>93.828333333333333</v>
      </c>
      <c r="P19" s="91">
        <v>93.966666700000005</v>
      </c>
      <c r="Q19" s="91">
        <v>94.033333333333346</v>
      </c>
      <c r="R19" s="91">
        <v>232.23333299999999</v>
      </c>
      <c r="S19" s="91">
        <v>90.331999999999994</v>
      </c>
      <c r="T19" s="91">
        <v>94.643999999999977</v>
      </c>
      <c r="U19" s="91">
        <v>74.959371200000007</v>
      </c>
      <c r="V19" s="93">
        <v>73.7</v>
      </c>
      <c r="W19" s="459"/>
      <c r="AW19" s="82"/>
      <c r="AX19" s="82"/>
      <c r="AY19" s="82"/>
      <c r="AZ19" s="82"/>
      <c r="BA19" s="82"/>
      <c r="BB19" s="82"/>
    </row>
    <row r="20" spans="2:54" ht="16.5" thickBot="1" x14ac:dyDescent="0.3">
      <c r="B20" s="4" t="s">
        <v>59</v>
      </c>
      <c r="C20" s="91">
        <v>5.1248162995594759</v>
      </c>
      <c r="D20" s="91">
        <v>5.2779006339377821</v>
      </c>
      <c r="E20" s="91">
        <v>4.6458189102800196</v>
      </c>
      <c r="F20" s="91">
        <v>4.0263542444998635</v>
      </c>
      <c r="G20" s="91">
        <v>1.7600574712643535</v>
      </c>
      <c r="H20" s="91">
        <v>1.3710621373556942</v>
      </c>
      <c r="I20" s="92">
        <v>2.8852704728164591</v>
      </c>
      <c r="J20" s="92">
        <v>1.3340910705405884</v>
      </c>
      <c r="K20" s="91">
        <v>3.6262775735330433</v>
      </c>
      <c r="L20" s="93">
        <v>2.7700831024930705</v>
      </c>
      <c r="M20" s="91">
        <v>238.63333299999999</v>
      </c>
      <c r="N20" s="91">
        <v>238.03333333333333</v>
      </c>
      <c r="O20" s="91">
        <v>94.724000000000004</v>
      </c>
      <c r="P20" s="91">
        <v>94.733333299999998</v>
      </c>
      <c r="Q20" s="91">
        <v>94.433333333333323</v>
      </c>
      <c r="R20" s="91">
        <v>231.66666699999999</v>
      </c>
      <c r="S20" s="91">
        <v>90.608999999999995</v>
      </c>
      <c r="T20" s="91">
        <v>95.098666666666631</v>
      </c>
      <c r="U20" s="91">
        <v>75.526017499999995</v>
      </c>
      <c r="V20" s="93">
        <v>74.2</v>
      </c>
      <c r="W20" s="459"/>
      <c r="AW20" s="82"/>
      <c r="AX20" s="82"/>
      <c r="AY20" s="82"/>
      <c r="AZ20" s="82"/>
      <c r="BA20" s="82"/>
      <c r="BB20" s="82"/>
    </row>
    <row r="21" spans="2:54" ht="16.5" thickBot="1" x14ac:dyDescent="0.3">
      <c r="B21" s="4" t="s">
        <v>60</v>
      </c>
      <c r="C21" s="91">
        <v>3.7384529499688846</v>
      </c>
      <c r="D21" s="91">
        <v>3.8238702201622177</v>
      </c>
      <c r="E21" s="91">
        <v>3.490237352108605</v>
      </c>
      <c r="F21" s="91">
        <v>3.1080593072309481</v>
      </c>
      <c r="G21" s="91">
        <v>1.7161244190203595</v>
      </c>
      <c r="H21" s="91">
        <v>0.83948458532348003</v>
      </c>
      <c r="I21" s="92">
        <v>2.9868533198572855</v>
      </c>
      <c r="J21" s="92">
        <v>1.4688260027937217</v>
      </c>
      <c r="K21" s="91">
        <v>2.1884644580181245</v>
      </c>
      <c r="L21" s="93">
        <v>1.224489795918382</v>
      </c>
      <c r="M21" s="91">
        <v>239.566667</v>
      </c>
      <c r="N21" s="91">
        <v>238.93333333333331</v>
      </c>
      <c r="O21" s="91">
        <v>95.052333333333323</v>
      </c>
      <c r="P21" s="91">
        <v>95.1</v>
      </c>
      <c r="Q21" s="91">
        <v>94.833333333333329</v>
      </c>
      <c r="R21" s="91">
        <v>232.23333299999999</v>
      </c>
      <c r="S21" s="91">
        <v>91.027333333333331</v>
      </c>
      <c r="T21" s="91">
        <v>95.401666666666642</v>
      </c>
      <c r="U21" s="91">
        <v>75.787646699999996</v>
      </c>
      <c r="V21" s="93">
        <v>74.400000000000006</v>
      </c>
      <c r="W21" s="459"/>
      <c r="AW21" s="82"/>
      <c r="AX21" s="82"/>
      <c r="AY21" s="82"/>
      <c r="AZ21" s="82"/>
      <c r="BA21" s="82"/>
      <c r="BB21" s="82"/>
    </row>
    <row r="22" spans="2:54" ht="16.5" thickBot="1" x14ac:dyDescent="0.3">
      <c r="B22" s="4" t="s">
        <v>61</v>
      </c>
      <c r="C22" s="91">
        <v>3.107264476599414</v>
      </c>
      <c r="D22" s="91">
        <v>3.1450120962003503</v>
      </c>
      <c r="E22" s="91">
        <v>2.7553595299197209</v>
      </c>
      <c r="F22" s="91">
        <v>2.5330003933403455</v>
      </c>
      <c r="G22" s="91">
        <v>1.6370106761565806</v>
      </c>
      <c r="H22" s="91">
        <v>0.9623669908612964</v>
      </c>
      <c r="I22" s="92">
        <v>3.3646718765132144</v>
      </c>
      <c r="J22" s="92">
        <v>1.4251109500150294</v>
      </c>
      <c r="K22" s="91">
        <v>2.2995143274550545</v>
      </c>
      <c r="L22" s="93">
        <v>1.9151846785225857</v>
      </c>
      <c r="M22" s="91">
        <v>242.23333299999999</v>
      </c>
      <c r="N22" s="91">
        <v>241.6</v>
      </c>
      <c r="O22" s="91">
        <v>95.830333333333328</v>
      </c>
      <c r="P22" s="91">
        <v>95.8</v>
      </c>
      <c r="Q22" s="91">
        <v>95.2</v>
      </c>
      <c r="R22" s="91">
        <v>234.3</v>
      </c>
      <c r="S22" s="91">
        <v>92.49966666666667</v>
      </c>
      <c r="T22" s="91">
        <v>95.604999999999961</v>
      </c>
      <c r="U22" s="91">
        <v>76.121312799999998</v>
      </c>
      <c r="V22" s="93">
        <v>74.5</v>
      </c>
      <c r="W22" s="459"/>
      <c r="AW22" s="82"/>
      <c r="AX22" s="82"/>
      <c r="AY22" s="82"/>
      <c r="AZ22" s="82"/>
      <c r="BA22" s="82"/>
      <c r="BB22" s="82"/>
    </row>
    <row r="23" spans="2:54" ht="16.5" thickBot="1" x14ac:dyDescent="0.3">
      <c r="B23" s="4" t="s">
        <v>62</v>
      </c>
      <c r="C23" s="91">
        <v>2.9067307787593144</v>
      </c>
      <c r="D23" s="91">
        <v>2.9012170959524575</v>
      </c>
      <c r="E23" s="91">
        <v>2.4125619482388005</v>
      </c>
      <c r="F23" s="91">
        <v>2.2348350470965395</v>
      </c>
      <c r="G23" s="91">
        <v>1.6660758596242609</v>
      </c>
      <c r="H23" s="91">
        <v>2.7845559104127338</v>
      </c>
      <c r="I23" s="92">
        <v>3.3675773812159804</v>
      </c>
      <c r="J23" s="92">
        <v>1.378146880238984</v>
      </c>
      <c r="K23" s="91">
        <v>1.0841754499669509</v>
      </c>
      <c r="L23" s="93">
        <v>1.4925373134328179</v>
      </c>
      <c r="M23" s="91">
        <v>243.1</v>
      </c>
      <c r="N23" s="91">
        <v>242.36666666666667</v>
      </c>
      <c r="O23" s="91">
        <v>96.091999999999999</v>
      </c>
      <c r="P23" s="91">
        <v>96.066666699999999</v>
      </c>
      <c r="Q23" s="91">
        <v>95.600000000000023</v>
      </c>
      <c r="R23" s="91">
        <v>238.7</v>
      </c>
      <c r="S23" s="91">
        <v>93.374000000000009</v>
      </c>
      <c r="T23" s="91">
        <v>95.948333333333366</v>
      </c>
      <c r="U23" s="91">
        <v>75.772062300000002</v>
      </c>
      <c r="V23" s="93">
        <v>74.8</v>
      </c>
      <c r="W23" s="459"/>
      <c r="AW23" s="82"/>
      <c r="AX23" s="82"/>
      <c r="AY23" s="82"/>
      <c r="AZ23" s="82"/>
      <c r="BA23" s="82"/>
      <c r="BB23" s="82"/>
    </row>
    <row r="24" spans="2:54" ht="16.5" thickBot="1" x14ac:dyDescent="0.3">
      <c r="B24" s="4" t="s">
        <v>63</v>
      </c>
      <c r="C24" s="91">
        <v>3.0870234712767397</v>
      </c>
      <c r="D24" s="91">
        <v>3.0107828035289108</v>
      </c>
      <c r="E24" s="91">
        <v>2.6698619146150904</v>
      </c>
      <c r="F24" s="91">
        <v>2.4278676996579485</v>
      </c>
      <c r="G24" s="91">
        <v>1.6237204376985614</v>
      </c>
      <c r="H24" s="91">
        <v>4.8057552448838248</v>
      </c>
      <c r="I24" s="92">
        <v>3.6401829104540706</v>
      </c>
      <c r="J24" s="92">
        <v>1.2544865683361328</v>
      </c>
      <c r="K24" s="91">
        <v>1.0860682545587697</v>
      </c>
      <c r="L24" s="93">
        <v>1.3477088948786964</v>
      </c>
      <c r="M24" s="91">
        <v>246</v>
      </c>
      <c r="N24" s="91">
        <v>245.2</v>
      </c>
      <c r="O24" s="91">
        <v>97.253</v>
      </c>
      <c r="P24" s="91">
        <v>97.033333299999995</v>
      </c>
      <c r="Q24" s="91">
        <v>95.966666666666654</v>
      </c>
      <c r="R24" s="91">
        <v>242.8</v>
      </c>
      <c r="S24" s="91">
        <v>93.907333333333327</v>
      </c>
      <c r="T24" s="91">
        <v>96.291666666666714</v>
      </c>
      <c r="U24" s="91">
        <v>76.346281599999998</v>
      </c>
      <c r="V24" s="93">
        <v>75.2</v>
      </c>
      <c r="W24" s="459"/>
      <c r="AW24" s="82"/>
      <c r="AX24" s="82"/>
      <c r="AY24" s="82"/>
      <c r="AZ24" s="82"/>
      <c r="BA24" s="82"/>
      <c r="BB24" s="82"/>
    </row>
    <row r="25" spans="2:54" ht="16.5" thickBot="1" x14ac:dyDescent="0.3">
      <c r="B25" s="4" t="s">
        <v>64</v>
      </c>
      <c r="C25" s="91">
        <v>3.2558786652902905</v>
      </c>
      <c r="D25" s="91">
        <v>3.2366071428571397</v>
      </c>
      <c r="E25" s="91">
        <v>2.7763653005186795</v>
      </c>
      <c r="F25" s="91">
        <v>2.4535576235541701</v>
      </c>
      <c r="G25" s="91">
        <v>1.4411247803163496</v>
      </c>
      <c r="H25" s="91">
        <v>4.3777811172352354</v>
      </c>
      <c r="I25" s="92">
        <v>3.2206443485839564</v>
      </c>
      <c r="J25" s="92">
        <v>1.3511294351951086</v>
      </c>
      <c r="K25" s="91">
        <v>1.837814420486561</v>
      </c>
      <c r="L25" s="93">
        <v>2.0161290322580738</v>
      </c>
      <c r="M25" s="91">
        <v>247.36666700000001</v>
      </c>
      <c r="N25" s="91">
        <v>246.66666666666663</v>
      </c>
      <c r="O25" s="91">
        <v>97.691333333333333</v>
      </c>
      <c r="P25" s="91">
        <v>97.433333300000001</v>
      </c>
      <c r="Q25" s="91">
        <v>96.2</v>
      </c>
      <c r="R25" s="91">
        <v>242.4</v>
      </c>
      <c r="S25" s="91">
        <v>93.959000000000003</v>
      </c>
      <c r="T25" s="91">
        <v>96.690666666666687</v>
      </c>
      <c r="U25" s="91">
        <v>77.180482999999995</v>
      </c>
      <c r="V25" s="93">
        <v>75.900000000000006</v>
      </c>
      <c r="W25" s="459"/>
      <c r="AW25" s="82"/>
      <c r="AX25" s="82"/>
      <c r="AY25" s="82"/>
      <c r="AZ25" s="82"/>
      <c r="BA25" s="82"/>
      <c r="BB25" s="82"/>
    </row>
    <row r="26" spans="2:54" ht="16.5" thickBot="1" x14ac:dyDescent="0.3">
      <c r="B26" s="4" t="s">
        <v>65</v>
      </c>
      <c r="C26" s="91">
        <v>3.0961882525061046</v>
      </c>
      <c r="D26" s="91">
        <v>3.06291390728477</v>
      </c>
      <c r="E26" s="91">
        <v>2.6793882243270062</v>
      </c>
      <c r="F26" s="91">
        <v>2.3660403966597077</v>
      </c>
      <c r="G26" s="91">
        <v>1.4705882352941346</v>
      </c>
      <c r="H26" s="91">
        <v>3.9550435339308576</v>
      </c>
      <c r="I26" s="92">
        <v>2.5030720831426434</v>
      </c>
      <c r="J26" s="92">
        <v>1.3360528563708396</v>
      </c>
      <c r="K26" s="91">
        <v>2.0841276137318454</v>
      </c>
      <c r="L26" s="93">
        <v>2.0134228187919545</v>
      </c>
      <c r="M26" s="91">
        <v>249.73333299999999</v>
      </c>
      <c r="N26" s="91">
        <v>249</v>
      </c>
      <c r="O26" s="91">
        <v>98.397999999999982</v>
      </c>
      <c r="P26" s="91">
        <v>98.066666699999999</v>
      </c>
      <c r="Q26" s="91">
        <v>96.600000000000023</v>
      </c>
      <c r="R26" s="91">
        <v>243.566667</v>
      </c>
      <c r="S26" s="91">
        <v>94.814999999999998</v>
      </c>
      <c r="T26" s="91">
        <v>96.882333333333307</v>
      </c>
      <c r="U26" s="91">
        <v>77.707778099999999</v>
      </c>
      <c r="V26" s="93">
        <v>76</v>
      </c>
      <c r="W26" s="459"/>
      <c r="AW26" s="82"/>
      <c r="AX26" s="82"/>
      <c r="AY26" s="82"/>
      <c r="AZ26" s="82"/>
      <c r="BA26" s="82"/>
      <c r="BB26" s="82"/>
    </row>
    <row r="27" spans="2:54" ht="16.5" thickBot="1" x14ac:dyDescent="0.3">
      <c r="B27" s="4" t="s">
        <v>66</v>
      </c>
      <c r="C27" s="91">
        <v>3.1948445084327481</v>
      </c>
      <c r="D27" s="91">
        <v>3.2182643377802078</v>
      </c>
      <c r="E27" s="91">
        <v>2.7088623402572454</v>
      </c>
      <c r="F27" s="91">
        <v>2.3941707139506718</v>
      </c>
      <c r="G27" s="91">
        <v>1.3598326359832047</v>
      </c>
      <c r="H27" s="91">
        <v>2.4577574361122734</v>
      </c>
      <c r="I27" s="92">
        <v>2.2997122682259619</v>
      </c>
      <c r="J27" s="92">
        <v>1.2228803696434198</v>
      </c>
      <c r="K27" s="91">
        <v>2.7981336862729078</v>
      </c>
      <c r="L27" s="93">
        <v>2.4064171122994527</v>
      </c>
      <c r="M27" s="91">
        <v>250.86666700000001</v>
      </c>
      <c r="N27" s="91">
        <v>250.16666666666663</v>
      </c>
      <c r="O27" s="91">
        <v>98.694999999999993</v>
      </c>
      <c r="P27" s="91">
        <v>98.366666699999996</v>
      </c>
      <c r="Q27" s="91">
        <v>96.899999999999977</v>
      </c>
      <c r="R27" s="91">
        <v>244.566667</v>
      </c>
      <c r="S27" s="91">
        <v>95.521333333333317</v>
      </c>
      <c r="T27" s="91">
        <v>97.121666666666727</v>
      </c>
      <c r="U27" s="91">
        <v>77.892265899999998</v>
      </c>
      <c r="V27" s="93">
        <v>76.599999999999994</v>
      </c>
      <c r="W27" s="459"/>
      <c r="AW27" s="82"/>
      <c r="AX27" s="82"/>
      <c r="AY27" s="82"/>
      <c r="AZ27" s="82"/>
      <c r="BA27" s="82"/>
      <c r="BB27" s="82"/>
    </row>
    <row r="28" spans="2:54" ht="16.5" thickBot="1" x14ac:dyDescent="0.3">
      <c r="B28" s="4" t="s">
        <v>67</v>
      </c>
      <c r="C28" s="91">
        <v>2.6287264227642382</v>
      </c>
      <c r="D28" s="91">
        <v>2.7052746057640187</v>
      </c>
      <c r="E28" s="91">
        <v>2.1027628967744016</v>
      </c>
      <c r="F28" s="91">
        <v>1.958090004107893</v>
      </c>
      <c r="G28" s="91">
        <v>1.3546370267453867</v>
      </c>
      <c r="H28" s="91">
        <v>0.49423393739702615</v>
      </c>
      <c r="I28" s="92">
        <v>1.8841269052470189</v>
      </c>
      <c r="J28" s="92">
        <v>1.1406317611422967</v>
      </c>
      <c r="K28" s="91">
        <v>2.1415938873963425</v>
      </c>
      <c r="L28" s="93">
        <v>2.1276595744680771</v>
      </c>
      <c r="M28" s="91">
        <v>252.466667</v>
      </c>
      <c r="N28" s="91">
        <v>251.83333333333337</v>
      </c>
      <c r="O28" s="91">
        <v>99.298000000000002</v>
      </c>
      <c r="P28" s="91">
        <v>98.933333300000001</v>
      </c>
      <c r="Q28" s="91">
        <v>97.266666666666652</v>
      </c>
      <c r="R28" s="91">
        <v>244</v>
      </c>
      <c r="S28" s="91">
        <v>95.676666666666662</v>
      </c>
      <c r="T28" s="91">
        <v>97.389999999999986</v>
      </c>
      <c r="U28" s="91">
        <v>77.981308900000002</v>
      </c>
      <c r="V28" s="93">
        <v>76.8</v>
      </c>
      <c r="W28" s="459"/>
      <c r="AW28" s="82"/>
      <c r="AX28" s="82"/>
      <c r="AY28" s="82"/>
      <c r="AZ28" s="82"/>
      <c r="BA28" s="82"/>
      <c r="BB28" s="82"/>
    </row>
    <row r="29" spans="2:54" ht="16.5" thickBot="1" x14ac:dyDescent="0.3">
      <c r="B29" s="4" t="s">
        <v>68</v>
      </c>
      <c r="C29" s="91">
        <v>2.6276782069428961</v>
      </c>
      <c r="D29" s="91">
        <v>2.6756756756756817</v>
      </c>
      <c r="E29" s="91">
        <v>1.7391512041327495</v>
      </c>
      <c r="F29" s="91">
        <v>1.6421484781533158</v>
      </c>
      <c r="G29" s="91">
        <v>1.3167013167012964</v>
      </c>
      <c r="H29" s="91">
        <v>0.37128712871288272</v>
      </c>
      <c r="I29" s="92">
        <v>2.0320920117639973</v>
      </c>
      <c r="J29" s="92">
        <v>1.0018202377340302</v>
      </c>
      <c r="K29" s="91">
        <v>1.5796269375510485</v>
      </c>
      <c r="L29" s="93">
        <v>1.7127799736495364</v>
      </c>
      <c r="M29" s="91">
        <v>253.86666700000001</v>
      </c>
      <c r="N29" s="91">
        <v>253.26666666666665</v>
      </c>
      <c r="O29" s="91">
        <v>99.390333333333331</v>
      </c>
      <c r="P29" s="91">
        <v>99.033333299999995</v>
      </c>
      <c r="Q29" s="91">
        <v>97.466666666666654</v>
      </c>
      <c r="R29" s="91">
        <v>243.3</v>
      </c>
      <c r="S29" s="91">
        <v>95.868333333333339</v>
      </c>
      <c r="T29" s="91">
        <v>97.659333333333308</v>
      </c>
      <c r="U29" s="91">
        <v>78.399646700000005</v>
      </c>
      <c r="V29" s="93">
        <v>77.2</v>
      </c>
      <c r="W29" s="459"/>
      <c r="AW29" s="82"/>
      <c r="AX29" s="82"/>
      <c r="AY29" s="82"/>
      <c r="AZ29" s="82"/>
      <c r="BA29" s="82"/>
      <c r="BB29" s="82"/>
    </row>
    <row r="30" spans="2:54" ht="16.5" thickBot="1" x14ac:dyDescent="0.3">
      <c r="B30" s="4" t="s">
        <v>69</v>
      </c>
      <c r="C30" s="91">
        <v>2.4959959990603409</v>
      </c>
      <c r="D30" s="91">
        <v>2.5970548862115139</v>
      </c>
      <c r="E30" s="91">
        <v>1.7205634260859082</v>
      </c>
      <c r="F30" s="91">
        <v>1.6315431673584069</v>
      </c>
      <c r="G30" s="91">
        <v>1.311249137336068</v>
      </c>
      <c r="H30" s="91">
        <v>-0.32845216870335259</v>
      </c>
      <c r="I30" s="92">
        <v>2.2914798994533303</v>
      </c>
      <c r="J30" s="92">
        <v>0.96784071399327321</v>
      </c>
      <c r="K30" s="91">
        <v>1.495713721867431</v>
      </c>
      <c r="L30" s="93">
        <v>1.4473684210526194</v>
      </c>
      <c r="M30" s="91">
        <v>255.966667</v>
      </c>
      <c r="N30" s="91">
        <v>255.46666666666667</v>
      </c>
      <c r="O30" s="91">
        <v>100.09099999999999</v>
      </c>
      <c r="P30" s="91">
        <v>99.666666699999993</v>
      </c>
      <c r="Q30" s="91">
        <v>97.866666666666674</v>
      </c>
      <c r="R30" s="91">
        <v>242.76666700000001</v>
      </c>
      <c r="S30" s="91">
        <v>96.987666666666669</v>
      </c>
      <c r="T30" s="91">
        <v>97.82</v>
      </c>
      <c r="U30" s="91">
        <v>78.870063999999999</v>
      </c>
      <c r="V30" s="93">
        <v>77.099999999999994</v>
      </c>
      <c r="W30" s="459"/>
      <c r="AW30" s="82"/>
      <c r="AX30" s="82"/>
      <c r="AY30" s="82"/>
      <c r="AZ30" s="82"/>
      <c r="BA30" s="82"/>
      <c r="BB30" s="82"/>
    </row>
    <row r="31" spans="2:54" ht="16.5" thickBot="1" x14ac:dyDescent="0.3">
      <c r="B31" s="4" t="s">
        <v>70</v>
      </c>
      <c r="C31" s="91">
        <v>2.3917087398462655</v>
      </c>
      <c r="D31" s="91">
        <v>2.4783477681545873</v>
      </c>
      <c r="E31" s="91">
        <v>1.456000810578062</v>
      </c>
      <c r="F31" s="91">
        <v>1.4910199249437595</v>
      </c>
      <c r="G31" s="91">
        <v>1.5823873409012812</v>
      </c>
      <c r="H31" s="91">
        <v>-0.19081382010247561</v>
      </c>
      <c r="I31" s="92">
        <v>2.3513072123504841</v>
      </c>
      <c r="J31" s="92">
        <v>1.0440512758910225</v>
      </c>
      <c r="K31" s="91">
        <v>1.0968357257661987</v>
      </c>
      <c r="L31" s="93">
        <v>1.9582245430809442</v>
      </c>
      <c r="M31" s="91">
        <v>256.86666700000001</v>
      </c>
      <c r="N31" s="91">
        <v>256.36666666666667</v>
      </c>
      <c r="O31" s="91">
        <v>100.13200000000001</v>
      </c>
      <c r="P31" s="91">
        <v>99.833333300000007</v>
      </c>
      <c r="Q31" s="91">
        <v>98.433333333333323</v>
      </c>
      <c r="R31" s="91">
        <v>244.1</v>
      </c>
      <c r="S31" s="91">
        <v>97.76733333333334</v>
      </c>
      <c r="T31" s="91">
        <v>98.135666666666694</v>
      </c>
      <c r="U31" s="91">
        <v>78.746616099999997</v>
      </c>
      <c r="V31" s="93">
        <v>78.099999999999994</v>
      </c>
      <c r="W31" s="459"/>
      <c r="AW31" s="82"/>
      <c r="AX31" s="82"/>
      <c r="AY31" s="82"/>
      <c r="AZ31" s="82"/>
      <c r="BA31" s="82"/>
      <c r="BB31" s="82"/>
    </row>
    <row r="32" spans="2:54" ht="16.5" thickBot="1" x14ac:dyDescent="0.3">
      <c r="B32" s="4" t="s">
        <v>71</v>
      </c>
      <c r="C32" s="91">
        <v>1.9672561368269781</v>
      </c>
      <c r="D32" s="91">
        <v>2.0251489080079343</v>
      </c>
      <c r="E32" s="91">
        <v>0.93523199527349998</v>
      </c>
      <c r="F32" s="91">
        <v>1.0444744612683632</v>
      </c>
      <c r="G32" s="91">
        <v>1.6449623029472393</v>
      </c>
      <c r="H32" s="91">
        <v>-2.7322540983609755E-2</v>
      </c>
      <c r="I32" s="92">
        <v>2.6784656656098527</v>
      </c>
      <c r="J32" s="92">
        <v>1.1763699216209567</v>
      </c>
      <c r="K32" s="91">
        <v>0.60961659493252718</v>
      </c>
      <c r="L32" s="93">
        <v>1.3020833333333259</v>
      </c>
      <c r="M32" s="91">
        <v>257.433333</v>
      </c>
      <c r="N32" s="91">
        <v>256.93333333333334</v>
      </c>
      <c r="O32" s="91">
        <v>100.22666666666667</v>
      </c>
      <c r="P32" s="91">
        <v>99.966666700000005</v>
      </c>
      <c r="Q32" s="91">
        <v>98.866666666666674</v>
      </c>
      <c r="R32" s="91">
        <v>243.933333</v>
      </c>
      <c r="S32" s="91">
        <v>98.23933333333332</v>
      </c>
      <c r="T32" s="91">
        <v>98.535666666666643</v>
      </c>
      <c r="U32" s="91">
        <v>78.4566959</v>
      </c>
      <c r="V32" s="93">
        <v>77.8</v>
      </c>
      <c r="W32" s="459"/>
      <c r="AW32" s="82"/>
      <c r="AX32" s="82"/>
      <c r="AY32" s="82"/>
      <c r="AZ32" s="82"/>
      <c r="BA32" s="82"/>
      <c r="BB32" s="82"/>
    </row>
    <row r="33" spans="1:54" ht="16.5" thickBot="1" x14ac:dyDescent="0.3">
      <c r="B33" s="4" t="s">
        <v>72</v>
      </c>
      <c r="C33" s="91">
        <v>0.99789902705107458</v>
      </c>
      <c r="D33" s="91">
        <v>1.0265859436694003</v>
      </c>
      <c r="E33" s="91">
        <v>0.10061340640104</v>
      </c>
      <c r="F33" s="91">
        <v>0.40390440942574823</v>
      </c>
      <c r="G33" s="91">
        <v>1.9151846785225857</v>
      </c>
      <c r="H33" s="91">
        <v>0.34251253596382369</v>
      </c>
      <c r="I33" s="92">
        <v>2.8062794457676343</v>
      </c>
      <c r="J33" s="92">
        <v>1.433554737898457</v>
      </c>
      <c r="K33" s="91">
        <v>-0.41397737574244697</v>
      </c>
      <c r="L33" s="93">
        <v>1.0362694300518172</v>
      </c>
      <c r="M33" s="91">
        <v>256.39999999999998</v>
      </c>
      <c r="N33" s="91">
        <v>255.86666666666667</v>
      </c>
      <c r="O33" s="91">
        <v>99.490333333333339</v>
      </c>
      <c r="P33" s="91">
        <v>99.433333300000001</v>
      </c>
      <c r="Q33" s="91">
        <v>99.333333333333329</v>
      </c>
      <c r="R33" s="91">
        <v>244.13333299999999</v>
      </c>
      <c r="S33" s="91">
        <v>98.558666666666682</v>
      </c>
      <c r="T33" s="91">
        <v>99.059333333333356</v>
      </c>
      <c r="U33" s="91">
        <v>78.075089899999995</v>
      </c>
      <c r="V33" s="93">
        <v>78</v>
      </c>
      <c r="W33" s="459"/>
      <c r="AW33" s="82"/>
      <c r="AX33" s="82"/>
      <c r="AY33" s="82"/>
      <c r="AZ33" s="82"/>
      <c r="BA33" s="82"/>
      <c r="BB33" s="82"/>
    </row>
    <row r="34" spans="1:54" ht="16.5" thickBot="1" x14ac:dyDescent="0.3">
      <c r="B34" s="4" t="s">
        <v>73</v>
      </c>
      <c r="C34" s="91">
        <v>0.97668967186261835</v>
      </c>
      <c r="D34" s="91">
        <v>1.0046972860125347</v>
      </c>
      <c r="E34" s="91">
        <v>-1.6651513789101013E-2</v>
      </c>
      <c r="F34" s="91">
        <v>0.36789260857261752</v>
      </c>
      <c r="G34" s="91">
        <v>1.9073569482288999</v>
      </c>
      <c r="H34" s="91">
        <v>0.23342001890234165</v>
      </c>
      <c r="I34" s="92">
        <v>2.7666748005760189</v>
      </c>
      <c r="J34" s="92">
        <v>1.9314386969263131</v>
      </c>
      <c r="K34" s="91">
        <v>-0.76487005259687768</v>
      </c>
      <c r="L34" s="93">
        <v>0.90791180285343387</v>
      </c>
      <c r="M34" s="91">
        <v>258.46666699999997</v>
      </c>
      <c r="N34" s="91">
        <v>258.03333333333336</v>
      </c>
      <c r="O34" s="91">
        <v>100.07433333333334</v>
      </c>
      <c r="P34" s="91">
        <v>100.033333</v>
      </c>
      <c r="Q34" s="91">
        <v>99.733333333333348</v>
      </c>
      <c r="R34" s="91">
        <v>243.33333300000001</v>
      </c>
      <c r="S34" s="91">
        <v>99.671000000000006</v>
      </c>
      <c r="T34" s="91">
        <v>99.709333333333305</v>
      </c>
      <c r="U34" s="91">
        <v>78.266810500000005</v>
      </c>
      <c r="V34" s="93">
        <v>77.8</v>
      </c>
      <c r="W34" s="459"/>
      <c r="AW34" s="82"/>
      <c r="AX34" s="82"/>
      <c r="AY34" s="82"/>
      <c r="AZ34" s="82"/>
      <c r="BA34" s="82"/>
      <c r="BB34" s="82"/>
    </row>
    <row r="35" spans="1:54" ht="16.5" thickBot="1" x14ac:dyDescent="0.3">
      <c r="B35" s="4" t="s">
        <v>74</v>
      </c>
      <c r="C35" s="91">
        <v>0.96029042180081348</v>
      </c>
      <c r="D35" s="91">
        <v>1.0271746196853337</v>
      </c>
      <c r="E35" s="91">
        <v>9.6539234876180657E-3</v>
      </c>
      <c r="F35" s="91">
        <v>0.33389018375087343</v>
      </c>
      <c r="G35" s="91">
        <v>1.7947849644429636</v>
      </c>
      <c r="H35" s="91">
        <v>-0.91492544039327717</v>
      </c>
      <c r="I35" s="92">
        <v>2.8867856339199971</v>
      </c>
      <c r="J35" s="92">
        <v>2.2285475549155054</v>
      </c>
      <c r="K35" s="91">
        <v>-0.38476408892953451</v>
      </c>
      <c r="L35" s="93">
        <v>0</v>
      </c>
      <c r="M35" s="91">
        <v>259.33333299999998</v>
      </c>
      <c r="N35" s="91">
        <v>259</v>
      </c>
      <c r="O35" s="91">
        <v>100.14166666666664</v>
      </c>
      <c r="P35" s="91">
        <v>100.166667</v>
      </c>
      <c r="Q35" s="91">
        <v>100.2</v>
      </c>
      <c r="R35" s="91">
        <v>241.86666700000001</v>
      </c>
      <c r="S35" s="91">
        <v>100.58966666666667</v>
      </c>
      <c r="T35" s="91">
        <v>100.32266666666672</v>
      </c>
      <c r="U35" s="91">
        <v>78.443627399999997</v>
      </c>
      <c r="V35" s="93">
        <v>78.099999999999994</v>
      </c>
      <c r="W35" s="459"/>
      <c r="AW35" s="82"/>
      <c r="AX35" s="82"/>
      <c r="AY35" s="82"/>
      <c r="AZ35" s="82"/>
      <c r="BA35" s="82"/>
      <c r="BB35" s="82"/>
    </row>
    <row r="36" spans="1:54" ht="16.5" thickBot="1" x14ac:dyDescent="0.3">
      <c r="A36" s="18"/>
      <c r="B36" s="4" t="s">
        <v>75</v>
      </c>
      <c r="C36" s="91">
        <v>0.98407380679019774</v>
      </c>
      <c r="D36" s="91">
        <v>1.0508562532433485</v>
      </c>
      <c r="E36" s="91">
        <v>6.7181056272436201E-2</v>
      </c>
      <c r="F36" s="91">
        <v>0.36678856273197891</v>
      </c>
      <c r="G36" s="91">
        <v>1.8880647336480427</v>
      </c>
      <c r="H36" s="91">
        <v>-1.352828643554016</v>
      </c>
      <c r="I36" s="92">
        <v>2.9940485481036117</v>
      </c>
      <c r="J36" s="92">
        <v>2.4086033145358954</v>
      </c>
      <c r="K36" s="91">
        <v>0.23095275415492278</v>
      </c>
      <c r="L36" s="93">
        <v>0.77120822622109841</v>
      </c>
      <c r="M36" s="91">
        <v>259.96666699999997</v>
      </c>
      <c r="N36" s="91">
        <v>259.63333333333327</v>
      </c>
      <c r="O36" s="91">
        <v>100.294</v>
      </c>
      <c r="P36" s="91">
        <v>100.333333</v>
      </c>
      <c r="Q36" s="91">
        <v>100.73333333333336</v>
      </c>
      <c r="R36" s="91">
        <v>240.63333299999999</v>
      </c>
      <c r="S36" s="91">
        <v>101.18066666666665</v>
      </c>
      <c r="T36" s="91">
        <v>100.90900000000002</v>
      </c>
      <c r="U36" s="91">
        <v>78.637893800000001</v>
      </c>
      <c r="V36" s="93">
        <v>78.400000000000006</v>
      </c>
      <c r="W36" s="459"/>
      <c r="AW36" s="82"/>
      <c r="AX36" s="82"/>
      <c r="AY36" s="82"/>
      <c r="AZ36" s="82"/>
      <c r="BA36" s="82"/>
      <c r="BB36" s="82"/>
    </row>
    <row r="37" spans="1:54" ht="16.5" thickBot="1" x14ac:dyDescent="0.3">
      <c r="B37" s="4" t="s">
        <v>76</v>
      </c>
      <c r="C37" s="91">
        <v>1.3910557722308869</v>
      </c>
      <c r="D37" s="91">
        <v>1.4721208963001331</v>
      </c>
      <c r="E37" s="91">
        <v>0.34676735763272681</v>
      </c>
      <c r="F37" s="91">
        <v>0.70398897107071257</v>
      </c>
      <c r="G37" s="91">
        <v>2.0134228187919323</v>
      </c>
      <c r="H37" s="91">
        <v>-1.7067173698890103</v>
      </c>
      <c r="I37" s="92">
        <v>2.9312490699278992</v>
      </c>
      <c r="J37" s="92">
        <v>2.5557073538417852</v>
      </c>
      <c r="K37" s="91">
        <v>0.80190186242745654</v>
      </c>
      <c r="L37" s="93">
        <v>1.025641025641022</v>
      </c>
      <c r="M37" s="91">
        <v>259.96666699999997</v>
      </c>
      <c r="N37" s="91">
        <v>259.63333333333327</v>
      </c>
      <c r="O37" s="91">
        <v>99.835333333333324</v>
      </c>
      <c r="P37" s="91">
        <v>100.13333299999999</v>
      </c>
      <c r="Q37" s="91">
        <v>101.33333333333331</v>
      </c>
      <c r="R37" s="91">
        <v>239.966667</v>
      </c>
      <c r="S37" s="91">
        <v>101.44766666666668</v>
      </c>
      <c r="T37" s="91">
        <v>101.59099999999999</v>
      </c>
      <c r="U37" s="91">
        <v>78.701175500000005</v>
      </c>
      <c r="V37" s="93">
        <v>78.8</v>
      </c>
      <c r="W37" s="459"/>
      <c r="AW37" s="82"/>
      <c r="AX37" s="82"/>
      <c r="AY37" s="82"/>
      <c r="AZ37" s="82"/>
      <c r="BA37" s="82"/>
      <c r="BB37" s="82"/>
    </row>
    <row r="38" spans="1:54" ht="16.5" thickBot="1" x14ac:dyDescent="0.3">
      <c r="B38" s="4" t="s">
        <v>77</v>
      </c>
      <c r="C38" s="91">
        <v>1.4444156545725839</v>
      </c>
      <c r="D38" s="91">
        <v>1.5243508590621069</v>
      </c>
      <c r="E38" s="91">
        <v>0.35140545527823086</v>
      </c>
      <c r="F38" s="91">
        <v>0.76641153204402013</v>
      </c>
      <c r="G38" s="91">
        <v>2.3061497326202884</v>
      </c>
      <c r="H38" s="91">
        <v>-1.7945202764308554</v>
      </c>
      <c r="I38" s="92">
        <v>1.8420603786457379</v>
      </c>
      <c r="J38" s="92">
        <v>2.4872295472172734</v>
      </c>
      <c r="K38" s="91">
        <v>0.89220973173551599</v>
      </c>
      <c r="L38" s="93">
        <v>1.413881748071999</v>
      </c>
      <c r="M38" s="91">
        <v>262.2</v>
      </c>
      <c r="N38" s="91">
        <v>261.96666666666664</v>
      </c>
      <c r="O38" s="91">
        <v>100.426</v>
      </c>
      <c r="P38" s="91">
        <v>100.8</v>
      </c>
      <c r="Q38" s="91">
        <v>102.03333333333332</v>
      </c>
      <c r="R38" s="91">
        <v>238.966667</v>
      </c>
      <c r="S38" s="91">
        <v>101.50700000000001</v>
      </c>
      <c r="T38" s="91">
        <v>102.18933333333334</v>
      </c>
      <c r="U38" s="91">
        <v>78.965114600000007</v>
      </c>
      <c r="V38" s="93">
        <v>78.900000000000006</v>
      </c>
      <c r="W38" s="459"/>
      <c r="AW38" s="82"/>
      <c r="AX38" s="82"/>
      <c r="AY38" s="82"/>
      <c r="AZ38" s="82"/>
      <c r="BA38" s="82"/>
      <c r="BB38" s="82"/>
    </row>
    <row r="39" spans="1:54" ht="16.5" thickBot="1" x14ac:dyDescent="0.3">
      <c r="B39" s="4" t="s">
        <v>78</v>
      </c>
      <c r="C39" s="91">
        <v>1.889460156670264</v>
      </c>
      <c r="D39" s="91">
        <v>2.0077220077220126</v>
      </c>
      <c r="E39" s="91">
        <v>0.72630440209706659</v>
      </c>
      <c r="F39" s="91">
        <v>1.0316136404938003</v>
      </c>
      <c r="G39" s="91">
        <v>2.4284763805721976</v>
      </c>
      <c r="H39" s="91">
        <v>-3.1835722117095289</v>
      </c>
      <c r="I39" s="92">
        <v>1.2771358224336948</v>
      </c>
      <c r="J39" s="92">
        <v>2.3474256399351079</v>
      </c>
      <c r="K39" s="91">
        <v>1.4935137994396275</v>
      </c>
      <c r="L39" s="93">
        <v>2.0486555697823317</v>
      </c>
      <c r="M39" s="91">
        <v>264.23333300000002</v>
      </c>
      <c r="N39" s="91">
        <v>264.2</v>
      </c>
      <c r="O39" s="91">
        <v>100.869</v>
      </c>
      <c r="P39" s="91">
        <v>101.2</v>
      </c>
      <c r="Q39" s="91">
        <v>102.63333333333334</v>
      </c>
      <c r="R39" s="91">
        <v>234.16666699999999</v>
      </c>
      <c r="S39" s="91">
        <v>101.87433333333333</v>
      </c>
      <c r="T39" s="91">
        <v>102.6776666666667</v>
      </c>
      <c r="U39" s="91">
        <v>79.6151938</v>
      </c>
      <c r="V39" s="93">
        <v>79.7</v>
      </c>
      <c r="W39" s="459"/>
      <c r="AW39" s="82"/>
      <c r="AX39" s="82"/>
      <c r="AY39" s="82"/>
      <c r="AZ39" s="82"/>
      <c r="BA39" s="82"/>
      <c r="BB39" s="82"/>
    </row>
    <row r="40" spans="1:54" ht="16.5" thickBot="1" x14ac:dyDescent="0.3">
      <c r="B40" s="4" t="s">
        <v>79</v>
      </c>
      <c r="C40" s="91">
        <v>2.2438772890833958</v>
      </c>
      <c r="D40" s="91">
        <v>2.4778533829760141</v>
      </c>
      <c r="E40" s="91">
        <v>1.2111060149826436</v>
      </c>
      <c r="F40" s="91">
        <v>1.5282398721868651</v>
      </c>
      <c r="G40" s="91">
        <v>2.6472534745201726</v>
      </c>
      <c r="H40" s="91">
        <v>-5.7210137217357122</v>
      </c>
      <c r="I40" s="92">
        <v>1.0031560706591058</v>
      </c>
      <c r="J40" s="92">
        <v>2.3047167910361432</v>
      </c>
      <c r="K40" s="91">
        <v>1.7872084717508008</v>
      </c>
      <c r="L40" s="93">
        <v>2.2959183673469274</v>
      </c>
      <c r="M40" s="91">
        <v>265.8</v>
      </c>
      <c r="N40" s="91">
        <v>266.06666666666666</v>
      </c>
      <c r="O40" s="91">
        <v>101.50866666666668</v>
      </c>
      <c r="P40" s="91">
        <v>101.86666700000001</v>
      </c>
      <c r="Q40" s="91">
        <v>103.40000000000002</v>
      </c>
      <c r="R40" s="91">
        <v>226.86666700000001</v>
      </c>
      <c r="S40" s="91">
        <v>102.19566666666667</v>
      </c>
      <c r="T40" s="91">
        <v>103.23466666666668</v>
      </c>
      <c r="U40" s="91">
        <v>80.043316899999994</v>
      </c>
      <c r="V40" s="93">
        <v>80.2</v>
      </c>
      <c r="W40" s="459"/>
      <c r="AW40" s="82"/>
      <c r="AX40" s="82"/>
      <c r="AY40" s="82"/>
      <c r="AZ40" s="82"/>
      <c r="BA40" s="82"/>
      <c r="BB40" s="82"/>
    </row>
    <row r="41" spans="1:54" ht="16.5" thickBot="1" x14ac:dyDescent="0.3">
      <c r="B41" s="4" t="s">
        <v>80</v>
      </c>
      <c r="C41" s="91">
        <v>2.9875622477400388</v>
      </c>
      <c r="D41" s="91">
        <v>3.2610091154192</v>
      </c>
      <c r="E41" s="91">
        <v>2.1435296788712144</v>
      </c>
      <c r="F41" s="91">
        <v>2.1637819645931478</v>
      </c>
      <c r="G41" s="91">
        <v>2.5328947368421284</v>
      </c>
      <c r="H41" s="91">
        <v>-6.2369774882108935</v>
      </c>
      <c r="I41" s="92">
        <v>1.209819184275629</v>
      </c>
      <c r="J41" s="92">
        <v>2.1028765671500027</v>
      </c>
      <c r="K41" s="91">
        <v>1.8535125946117503</v>
      </c>
      <c r="L41" s="93">
        <v>2.1573604060913798</v>
      </c>
      <c r="M41" s="91">
        <v>267.73333300000002</v>
      </c>
      <c r="N41" s="91">
        <v>268.09999999999997</v>
      </c>
      <c r="O41" s="91">
        <v>101.97533333333332</v>
      </c>
      <c r="P41" s="91">
        <v>102.3</v>
      </c>
      <c r="Q41" s="91">
        <v>103.9</v>
      </c>
      <c r="R41" s="91">
        <v>225</v>
      </c>
      <c r="S41" s="91">
        <v>102.675</v>
      </c>
      <c r="T41" s="91">
        <v>103.72733333333336</v>
      </c>
      <c r="U41" s="91">
        <v>80.159911699999995</v>
      </c>
      <c r="V41" s="93">
        <v>80.5</v>
      </c>
      <c r="W41" s="459"/>
      <c r="AW41" s="82"/>
      <c r="AX41" s="82"/>
      <c r="AY41" s="82"/>
      <c r="AZ41" s="82"/>
      <c r="BA41" s="82"/>
      <c r="BB41" s="82"/>
    </row>
    <row r="42" spans="1:54" ht="16.5" thickBot="1" x14ac:dyDescent="0.3">
      <c r="B42" s="4" t="s">
        <v>81</v>
      </c>
      <c r="C42" s="91">
        <v>3.5596235697940681</v>
      </c>
      <c r="D42" s="91">
        <v>3.8300038172795592</v>
      </c>
      <c r="E42" s="91">
        <v>2.7429815651988987</v>
      </c>
      <c r="F42" s="91">
        <v>2.5793650793650924</v>
      </c>
      <c r="G42" s="91">
        <v>2.0908199934662308</v>
      </c>
      <c r="H42" s="91">
        <v>-6.1096387137541619</v>
      </c>
      <c r="I42" s="92">
        <v>1.0826839528308208</v>
      </c>
      <c r="J42" s="92">
        <v>1.7774196915529172</v>
      </c>
      <c r="K42" s="91">
        <v>2.0745850978604041</v>
      </c>
      <c r="L42" s="93">
        <v>2.0278833967046772</v>
      </c>
      <c r="M42" s="91">
        <v>271.53333300000003</v>
      </c>
      <c r="N42" s="91">
        <v>272</v>
      </c>
      <c r="O42" s="91">
        <v>103.18066666666664</v>
      </c>
      <c r="P42" s="91">
        <v>103.4</v>
      </c>
      <c r="Q42" s="91">
        <v>104.16666666666669</v>
      </c>
      <c r="R42" s="91">
        <v>224.36666700000001</v>
      </c>
      <c r="S42" s="91">
        <v>102.60599999999999</v>
      </c>
      <c r="T42" s="91">
        <v>104.00566666666666</v>
      </c>
      <c r="U42" s="91">
        <v>80.603313099999994</v>
      </c>
      <c r="V42" s="93">
        <v>80.5</v>
      </c>
      <c r="W42" s="459"/>
      <c r="AW42" s="82"/>
      <c r="AX42" s="82"/>
      <c r="AY42" s="82"/>
      <c r="AZ42" s="82"/>
      <c r="BA42" s="82"/>
      <c r="BB42" s="82"/>
    </row>
    <row r="43" spans="1:54" ht="16.5" thickBot="1" x14ac:dyDescent="0.3">
      <c r="B43" s="4" t="s">
        <v>82</v>
      </c>
      <c r="C43" s="91">
        <v>3.7845338763523806</v>
      </c>
      <c r="D43" s="91">
        <v>4.0247287408528898</v>
      </c>
      <c r="E43" s="91">
        <v>2.816854864560292</v>
      </c>
      <c r="F43" s="91">
        <v>2.7009219367589044</v>
      </c>
      <c r="G43" s="91">
        <v>1.9162065605716094</v>
      </c>
      <c r="H43" s="91">
        <v>-4.6832741570344893</v>
      </c>
      <c r="I43" s="92">
        <v>0.89620218373616112</v>
      </c>
      <c r="J43" s="92">
        <v>1.6667045413964576</v>
      </c>
      <c r="K43" s="91">
        <v>1.6027497253922274</v>
      </c>
      <c r="L43" s="93">
        <v>1.0037641154328591</v>
      </c>
      <c r="M43" s="91">
        <v>274.23333300000002</v>
      </c>
      <c r="N43" s="91">
        <v>274.83333333333331</v>
      </c>
      <c r="O43" s="91">
        <v>103.71033333333332</v>
      </c>
      <c r="P43" s="91">
        <v>103.933333</v>
      </c>
      <c r="Q43" s="91">
        <v>104.6</v>
      </c>
      <c r="R43" s="91">
        <v>223.2</v>
      </c>
      <c r="S43" s="91">
        <v>102.78733333333332</v>
      </c>
      <c r="T43" s="91">
        <v>104.38899999999995</v>
      </c>
      <c r="U43" s="91">
        <v>80.891226099999997</v>
      </c>
      <c r="V43" s="93">
        <v>80.5</v>
      </c>
      <c r="W43" s="459"/>
      <c r="AW43" s="82"/>
      <c r="AX43" s="82"/>
      <c r="AY43" s="82"/>
      <c r="AZ43" s="82"/>
      <c r="BA43" s="82"/>
      <c r="BB43" s="82"/>
    </row>
    <row r="44" spans="1:54" ht="16.5" thickBot="1" x14ac:dyDescent="0.3">
      <c r="B44" s="4" t="s">
        <v>83</v>
      </c>
      <c r="C44" s="91">
        <v>3.9879608728367044</v>
      </c>
      <c r="D44" s="91">
        <v>4.0967176146329054</v>
      </c>
      <c r="E44" s="91">
        <v>3.0217452696978064</v>
      </c>
      <c r="F44" s="91">
        <v>2.78141327623882</v>
      </c>
      <c r="G44" s="91">
        <v>1.4184397163120366</v>
      </c>
      <c r="H44" s="91">
        <v>-0.26447252385471964</v>
      </c>
      <c r="I44" s="92">
        <v>0.61744300965143051</v>
      </c>
      <c r="J44" s="92">
        <v>1.365820267093687</v>
      </c>
      <c r="K44" s="91">
        <v>1.5239936914708263</v>
      </c>
      <c r="L44" s="93">
        <v>1.1221945137156908</v>
      </c>
      <c r="M44" s="91">
        <v>276.39999999999998</v>
      </c>
      <c r="N44" s="91">
        <v>276.96666666666664</v>
      </c>
      <c r="O44" s="91">
        <v>104.57599999999999</v>
      </c>
      <c r="P44" s="91">
        <v>104.7</v>
      </c>
      <c r="Q44" s="91">
        <v>104.86666666666667</v>
      </c>
      <c r="R44" s="91">
        <v>226.26666700000001</v>
      </c>
      <c r="S44" s="91">
        <v>102.82666666666667</v>
      </c>
      <c r="T44" s="91">
        <v>104.64466666666662</v>
      </c>
      <c r="U44" s="91">
        <v>81.263171999999997</v>
      </c>
      <c r="V44" s="93">
        <v>81.099999999999994</v>
      </c>
      <c r="W44" s="459"/>
      <c r="AW44" s="82"/>
      <c r="AX44" s="82"/>
      <c r="AY44" s="82"/>
      <c r="AZ44" s="82"/>
      <c r="BA44" s="82"/>
      <c r="BB44" s="82"/>
    </row>
    <row r="45" spans="1:54" ht="16.5" thickBot="1" x14ac:dyDescent="0.3">
      <c r="B45" s="4" t="s">
        <v>84</v>
      </c>
      <c r="C45" s="91">
        <v>3.6354584208608598</v>
      </c>
      <c r="D45" s="91">
        <v>3.6802188238219902</v>
      </c>
      <c r="E45" s="91">
        <v>2.7176506736923622</v>
      </c>
      <c r="F45" s="91">
        <v>2.4763763440860176</v>
      </c>
      <c r="G45" s="91">
        <v>1.1549566891241536</v>
      </c>
      <c r="H45" s="91">
        <v>2.2222222222222143</v>
      </c>
      <c r="I45" s="92">
        <v>0.31393555717882382</v>
      </c>
      <c r="J45" s="92">
        <v>1.083288879176747</v>
      </c>
      <c r="K45" s="91">
        <v>2.086932189073254</v>
      </c>
      <c r="L45" s="93">
        <v>1.1180124223602483</v>
      </c>
      <c r="M45" s="91">
        <v>277.46666699999997</v>
      </c>
      <c r="N45" s="91">
        <v>277.9666666666667</v>
      </c>
      <c r="O45" s="91">
        <v>104.74666666666668</v>
      </c>
      <c r="P45" s="91">
        <v>104.833333</v>
      </c>
      <c r="Q45" s="91">
        <v>105.1</v>
      </c>
      <c r="R45" s="91">
        <v>230</v>
      </c>
      <c r="S45" s="91">
        <v>102.99733333333334</v>
      </c>
      <c r="T45" s="91">
        <v>104.85099999999996</v>
      </c>
      <c r="U45" s="91">
        <v>81.832794699999994</v>
      </c>
      <c r="V45" s="93">
        <v>81.400000000000006</v>
      </c>
      <c r="W45" s="459"/>
      <c r="AW45" s="82"/>
      <c r="AX45" s="82"/>
      <c r="AY45" s="82"/>
      <c r="AZ45" s="82"/>
      <c r="BA45" s="82"/>
      <c r="BB45" s="82"/>
    </row>
    <row r="46" spans="1:54" ht="16.5" thickBot="1" x14ac:dyDescent="0.3">
      <c r="B46" s="4" t="s">
        <v>85</v>
      </c>
      <c r="C46" s="91">
        <v>3.3513380841533547</v>
      </c>
      <c r="D46" s="91">
        <v>3.3823529411764586</v>
      </c>
      <c r="E46" s="91">
        <v>2.4164733703342822</v>
      </c>
      <c r="F46" s="91">
        <v>2.2888462282398381</v>
      </c>
      <c r="G46" s="91">
        <v>1.1519999999999975</v>
      </c>
      <c r="H46" s="91">
        <v>2.2284950197169806</v>
      </c>
      <c r="I46" s="92">
        <v>0.35670428629903661</v>
      </c>
      <c r="J46" s="92">
        <v>1.0066759182993712</v>
      </c>
      <c r="K46" s="91">
        <v>1.9757515401684023</v>
      </c>
      <c r="L46" s="93">
        <v>1.8633540372670732</v>
      </c>
      <c r="M46" s="91">
        <v>280.63333299999999</v>
      </c>
      <c r="N46" s="91">
        <v>281.2</v>
      </c>
      <c r="O46" s="91">
        <v>105.67400000000002</v>
      </c>
      <c r="P46" s="91">
        <v>105.766667</v>
      </c>
      <c r="Q46" s="91">
        <v>105.36666666666667</v>
      </c>
      <c r="R46" s="91">
        <v>229.36666700000001</v>
      </c>
      <c r="S46" s="91">
        <v>102.97199999999999</v>
      </c>
      <c r="T46" s="91">
        <v>105.0526666666667</v>
      </c>
      <c r="U46" s="91">
        <v>82.195834300000001</v>
      </c>
      <c r="V46" s="93">
        <v>82</v>
      </c>
      <c r="W46" s="459"/>
      <c r="AW46" s="82"/>
      <c r="AX46" s="82"/>
      <c r="AY46" s="82"/>
      <c r="AZ46" s="82"/>
      <c r="BA46" s="82"/>
      <c r="BB46" s="82"/>
    </row>
    <row r="47" spans="1:54" ht="16.5" thickBot="1" x14ac:dyDescent="0.3">
      <c r="B47" s="4" t="s">
        <v>86</v>
      </c>
      <c r="C47" s="91">
        <v>3.3183420485211279</v>
      </c>
      <c r="D47" s="91">
        <v>3.2989690721649589</v>
      </c>
      <c r="E47" s="91">
        <v>2.5153391979584327</v>
      </c>
      <c r="F47" s="91">
        <v>2.3091725539100993</v>
      </c>
      <c r="G47" s="91">
        <v>1.0834926704907932</v>
      </c>
      <c r="H47" s="91">
        <v>4.3309439964157814</v>
      </c>
      <c r="I47" s="92">
        <v>0.4945486149395828</v>
      </c>
      <c r="J47" s="92">
        <v>0.92634281389802897</v>
      </c>
      <c r="K47" s="91">
        <v>2.1214149948457717</v>
      </c>
      <c r="L47" s="93">
        <v>2.3602484472049712</v>
      </c>
      <c r="M47" s="91">
        <v>283.33333299999998</v>
      </c>
      <c r="N47" s="91">
        <v>283.90000000000003</v>
      </c>
      <c r="O47" s="91">
        <v>106.319</v>
      </c>
      <c r="P47" s="91">
        <v>106.333333</v>
      </c>
      <c r="Q47" s="91">
        <v>105.73333333333336</v>
      </c>
      <c r="R47" s="91">
        <v>232.86666700000001</v>
      </c>
      <c r="S47" s="91">
        <v>103.29566666666666</v>
      </c>
      <c r="T47" s="91">
        <v>105.35599999999997</v>
      </c>
      <c r="U47" s="91">
        <v>82.607264700000002</v>
      </c>
      <c r="V47" s="93">
        <v>82.4</v>
      </c>
      <c r="W47" s="459"/>
      <c r="AW47" s="82"/>
      <c r="AX47" s="82"/>
      <c r="AY47" s="82"/>
      <c r="AZ47" s="82"/>
      <c r="BA47" s="82"/>
      <c r="BB47" s="82"/>
    </row>
    <row r="48" spans="1:54" ht="16.5" thickBot="1" x14ac:dyDescent="0.3">
      <c r="B48" s="4" t="s">
        <v>87</v>
      </c>
      <c r="C48" s="91">
        <v>3.0752532561505008</v>
      </c>
      <c r="D48" s="91">
        <v>3.0087856541100244</v>
      </c>
      <c r="E48" s="91">
        <v>2.2682068543451672</v>
      </c>
      <c r="F48" s="91">
        <v>2.1012416427889313</v>
      </c>
      <c r="G48" s="91">
        <v>1.176096630642065</v>
      </c>
      <c r="H48" s="91">
        <v>5.5981140165024756</v>
      </c>
      <c r="I48" s="92">
        <v>0.6483402489626533</v>
      </c>
      <c r="J48" s="92">
        <v>0.97918670803418539</v>
      </c>
      <c r="K48" s="91">
        <v>1.9275746459909371</v>
      </c>
      <c r="L48" s="93">
        <v>2.4660912453760897</v>
      </c>
      <c r="M48" s="91">
        <v>284.89999999999998</v>
      </c>
      <c r="N48" s="91">
        <v>285.3</v>
      </c>
      <c r="O48" s="91">
        <v>106.94799999999999</v>
      </c>
      <c r="P48" s="91">
        <v>106.9</v>
      </c>
      <c r="Q48" s="91">
        <v>106.1</v>
      </c>
      <c r="R48" s="91">
        <v>238.933333</v>
      </c>
      <c r="S48" s="91">
        <v>103.49333333333334</v>
      </c>
      <c r="T48" s="91">
        <v>105.66933333333331</v>
      </c>
      <c r="U48" s="91">
        <v>82.829580300000003</v>
      </c>
      <c r="V48" s="93">
        <v>83.1</v>
      </c>
      <c r="W48" s="459"/>
      <c r="AW48" s="82"/>
      <c r="AX48" s="82"/>
      <c r="AY48" s="82"/>
      <c r="AZ48" s="82"/>
      <c r="BA48" s="82"/>
      <c r="BB48" s="82"/>
    </row>
    <row r="49" spans="2:54" ht="16.5" thickBot="1" x14ac:dyDescent="0.3">
      <c r="B49" s="4" t="s">
        <v>88</v>
      </c>
      <c r="C49" s="91">
        <v>2.4867851964358811</v>
      </c>
      <c r="D49" s="91">
        <v>2.4463364911859742</v>
      </c>
      <c r="E49" s="91">
        <v>1.8750000000000044</v>
      </c>
      <c r="F49" s="91">
        <v>1.8124006416928573</v>
      </c>
      <c r="G49" s="91">
        <v>1.1417697431018059</v>
      </c>
      <c r="H49" s="91">
        <v>4.2173913043478173</v>
      </c>
      <c r="I49" s="92">
        <v>0.6747747514498581</v>
      </c>
      <c r="J49" s="92">
        <v>1.1244527949185956</v>
      </c>
      <c r="K49" s="91">
        <v>1.3060285963812923</v>
      </c>
      <c r="L49" s="93">
        <v>2.2113022113022129</v>
      </c>
      <c r="M49" s="91">
        <v>284.36666700000001</v>
      </c>
      <c r="N49" s="91">
        <v>284.76666666666665</v>
      </c>
      <c r="O49" s="91">
        <v>106.71066666666668</v>
      </c>
      <c r="P49" s="91">
        <v>106.733333</v>
      </c>
      <c r="Q49" s="91">
        <v>106.3</v>
      </c>
      <c r="R49" s="91">
        <v>239.7</v>
      </c>
      <c r="S49" s="91">
        <v>103.69233333333334</v>
      </c>
      <c r="T49" s="91">
        <v>106.03000000000006</v>
      </c>
      <c r="U49" s="91">
        <v>82.901554399999995</v>
      </c>
      <c r="V49" s="93">
        <v>83.2</v>
      </c>
      <c r="W49" s="459"/>
      <c r="AW49" s="82"/>
      <c r="AX49" s="82"/>
      <c r="AY49" s="82"/>
      <c r="AZ49" s="82"/>
      <c r="BA49" s="82"/>
      <c r="BB49" s="82"/>
    </row>
    <row r="50" spans="2:54" ht="16.5" thickBot="1" x14ac:dyDescent="0.3">
      <c r="B50" s="4" t="s">
        <v>89</v>
      </c>
      <c r="C50" s="91">
        <v>2.9813518267981287</v>
      </c>
      <c r="D50" s="91">
        <v>2.9397818871502945</v>
      </c>
      <c r="E50" s="91">
        <v>2.0478074076877739</v>
      </c>
      <c r="F50" s="91">
        <v>1.9224705265601383</v>
      </c>
      <c r="G50" s="91">
        <v>1.1705156596013788</v>
      </c>
      <c r="H50" s="91">
        <v>4.3888966656170592</v>
      </c>
      <c r="I50" s="92">
        <v>0.82838053062970207</v>
      </c>
      <c r="J50" s="92">
        <v>1.2580991121913243</v>
      </c>
      <c r="K50" s="91">
        <v>1.4852543445744937</v>
      </c>
      <c r="L50" s="93">
        <v>2.5609756097560998</v>
      </c>
      <c r="M50" s="91">
        <v>289</v>
      </c>
      <c r="N50" s="91">
        <v>289.46666666666664</v>
      </c>
      <c r="O50" s="91">
        <v>107.83799999999999</v>
      </c>
      <c r="P50" s="91">
        <v>107.8</v>
      </c>
      <c r="Q50" s="91">
        <v>106.6</v>
      </c>
      <c r="R50" s="91">
        <v>239.433333</v>
      </c>
      <c r="S50" s="91">
        <v>103.825</v>
      </c>
      <c r="T50" s="91">
        <v>106.37433333333334</v>
      </c>
      <c r="U50" s="91">
        <v>83.4166515</v>
      </c>
      <c r="V50" s="93">
        <v>84.1</v>
      </c>
      <c r="W50" s="459"/>
      <c r="AW50" s="82"/>
      <c r="AX50" s="82"/>
      <c r="AY50" s="82"/>
      <c r="AZ50" s="82"/>
      <c r="BA50" s="82"/>
      <c r="BB50" s="82"/>
    </row>
    <row r="51" spans="2:54" ht="16.5" thickBot="1" x14ac:dyDescent="0.3">
      <c r="B51" s="4" t="s">
        <v>90</v>
      </c>
      <c r="C51" s="91">
        <v>2.6117647089550333</v>
      </c>
      <c r="D51" s="91">
        <v>2.583069155806017</v>
      </c>
      <c r="E51" s="91">
        <v>1.8328489420204042</v>
      </c>
      <c r="F51" s="91">
        <v>1.7868338614007495</v>
      </c>
      <c r="G51" s="91">
        <v>1.1349306431273298</v>
      </c>
      <c r="H51" s="91">
        <v>3.2350413638204456</v>
      </c>
      <c r="I51" s="92">
        <v>0.69057430611803028</v>
      </c>
      <c r="J51" s="92">
        <v>1.2927597858688911</v>
      </c>
      <c r="K51" s="91">
        <v>1.5092328798534727</v>
      </c>
      <c r="L51" s="93">
        <v>2.6699029126213469</v>
      </c>
      <c r="M51" s="91">
        <v>290.73333300000002</v>
      </c>
      <c r="N51" s="91">
        <v>291.23333333333335</v>
      </c>
      <c r="O51" s="91">
        <v>108.26766666666668</v>
      </c>
      <c r="P51" s="91">
        <v>108.233333</v>
      </c>
      <c r="Q51" s="91">
        <v>106.93333333333332</v>
      </c>
      <c r="R51" s="91">
        <v>240.4</v>
      </c>
      <c r="S51" s="91">
        <v>104.009</v>
      </c>
      <c r="T51" s="91">
        <v>106.718</v>
      </c>
      <c r="U51" s="91">
        <v>83.8540007</v>
      </c>
      <c r="V51" s="93">
        <v>84.6</v>
      </c>
      <c r="W51" s="459"/>
      <c r="AW51" s="82"/>
      <c r="AX51" s="82"/>
      <c r="AY51" s="82"/>
      <c r="AZ51" s="82"/>
      <c r="BA51" s="82"/>
      <c r="BB51" s="82"/>
    </row>
    <row r="52" spans="2:54" ht="16.5" thickBot="1" x14ac:dyDescent="0.3">
      <c r="B52" s="4" t="s">
        <v>91</v>
      </c>
      <c r="C52" s="91">
        <v>2.1762021762022021</v>
      </c>
      <c r="D52" s="91">
        <v>2.2198855006425822</v>
      </c>
      <c r="E52" s="91">
        <v>1.4134595005672601</v>
      </c>
      <c r="F52" s="91">
        <v>1.4343620205799823</v>
      </c>
      <c r="G52" s="91">
        <v>1.1624253848570465</v>
      </c>
      <c r="H52" s="91">
        <v>0.68359402997153484</v>
      </c>
      <c r="I52" s="92">
        <v>0.74304303014687267</v>
      </c>
      <c r="J52" s="92">
        <v>1.3703124211376538</v>
      </c>
      <c r="K52" s="91">
        <v>1.3819491730540534</v>
      </c>
      <c r="L52" s="93">
        <v>2.4067388688327362</v>
      </c>
      <c r="M52" s="91">
        <v>291.10000000000002</v>
      </c>
      <c r="N52" s="91">
        <v>291.63333333333333</v>
      </c>
      <c r="O52" s="91">
        <v>108.45966666666668</v>
      </c>
      <c r="P52" s="91">
        <v>108.433333</v>
      </c>
      <c r="Q52" s="91">
        <v>107.33333333333331</v>
      </c>
      <c r="R52" s="91">
        <v>240.566667</v>
      </c>
      <c r="S52" s="91">
        <v>104.26233333333334</v>
      </c>
      <c r="T52" s="91">
        <v>107.11733333333332</v>
      </c>
      <c r="U52" s="91">
        <v>83.974243000000001</v>
      </c>
      <c r="V52" s="93">
        <v>85.1</v>
      </c>
      <c r="W52" s="459"/>
      <c r="AW52" s="82"/>
      <c r="AX52" s="82"/>
      <c r="AY52" s="82"/>
      <c r="AZ52" s="82"/>
      <c r="BA52" s="82"/>
      <c r="BB52" s="82"/>
    </row>
    <row r="53" spans="2:54" ht="16.5" thickBot="1" x14ac:dyDescent="0.3">
      <c r="B53" s="4" t="s">
        <v>92</v>
      </c>
      <c r="C53" s="91">
        <v>2.5905518666152316</v>
      </c>
      <c r="D53" s="91">
        <v>2.6688516914432858</v>
      </c>
      <c r="E53" s="91">
        <v>1.6671248110154302</v>
      </c>
      <c r="F53" s="91">
        <v>1.6552158077926871</v>
      </c>
      <c r="G53" s="91">
        <v>1.2543116964565559</v>
      </c>
      <c r="H53" s="91">
        <v>-0.79265748852731521</v>
      </c>
      <c r="I53" s="92">
        <v>0.75897607344803664</v>
      </c>
      <c r="J53" s="92">
        <v>1.4033764029047324</v>
      </c>
      <c r="K53" s="91">
        <v>0.7480587119124138</v>
      </c>
      <c r="L53" s="93">
        <v>3.125</v>
      </c>
      <c r="M53" s="91">
        <v>291.73333300000002</v>
      </c>
      <c r="N53" s="91">
        <v>292.36666666666662</v>
      </c>
      <c r="O53" s="91">
        <v>108.48966666666666</v>
      </c>
      <c r="P53" s="91">
        <v>108.5</v>
      </c>
      <c r="Q53" s="91">
        <v>107.63333333333333</v>
      </c>
      <c r="R53" s="91">
        <v>237.8</v>
      </c>
      <c r="S53" s="91">
        <v>104.47933333333333</v>
      </c>
      <c r="T53" s="91">
        <v>107.51799999999996</v>
      </c>
      <c r="U53" s="91">
        <v>83.521706699999996</v>
      </c>
      <c r="V53" s="93">
        <v>85.8</v>
      </c>
      <c r="W53" s="459"/>
      <c r="AW53" s="82"/>
      <c r="AX53" s="82"/>
      <c r="AY53" s="82"/>
      <c r="AZ53" s="82"/>
      <c r="BA53" s="82"/>
      <c r="BB53" s="82"/>
    </row>
    <row r="54" spans="2:54" ht="16.5" thickBot="1" x14ac:dyDescent="0.3">
      <c r="B54" s="4" t="s">
        <v>93</v>
      </c>
      <c r="C54" s="91">
        <v>1.211072664359869</v>
      </c>
      <c r="D54" s="91">
        <v>1.381851681252888</v>
      </c>
      <c r="E54" s="91">
        <v>0.61666573934977542</v>
      </c>
      <c r="F54" s="91">
        <v>0.80395825602967985</v>
      </c>
      <c r="G54" s="91">
        <v>1.1257035647279645</v>
      </c>
      <c r="H54" s="91">
        <v>-5.2206598986783481</v>
      </c>
      <c r="I54" s="92">
        <v>1.3281964844690686</v>
      </c>
      <c r="J54" s="92">
        <v>1.4577451327544289</v>
      </c>
      <c r="K54" s="91">
        <v>0.63517030529569585</v>
      </c>
      <c r="L54" s="93">
        <v>9.5124851367419652</v>
      </c>
      <c r="M54" s="91">
        <v>292.5</v>
      </c>
      <c r="N54" s="91">
        <v>293.46666666666664</v>
      </c>
      <c r="O54" s="91">
        <v>108.503</v>
      </c>
      <c r="P54" s="91">
        <v>108.666667</v>
      </c>
      <c r="Q54" s="91">
        <v>107.8</v>
      </c>
      <c r="R54" s="91">
        <v>226.933333</v>
      </c>
      <c r="S54" s="91">
        <v>105.20400000000001</v>
      </c>
      <c r="T54" s="91">
        <v>107.92499999999998</v>
      </c>
      <c r="U54" s="91">
        <v>83.946489299999996</v>
      </c>
      <c r="V54" s="93">
        <v>92.1</v>
      </c>
      <c r="W54" s="459"/>
      <c r="AW54" s="82"/>
      <c r="AX54" s="82"/>
      <c r="AY54" s="82"/>
      <c r="AZ54" s="82"/>
      <c r="BA54" s="82"/>
      <c r="BB54" s="82"/>
    </row>
    <row r="55" spans="2:54" ht="16.5" thickBot="1" x14ac:dyDescent="0.3">
      <c r="B55" s="4" t="s">
        <v>94</v>
      </c>
      <c r="C55" s="91">
        <v>1.1006649863571027</v>
      </c>
      <c r="D55" s="91">
        <v>1.3391324253176018</v>
      </c>
      <c r="E55" s="91">
        <v>0.59666936573858909</v>
      </c>
      <c r="F55" s="91">
        <v>0.76994210277161468</v>
      </c>
      <c r="G55" s="91">
        <v>1.122194513715713</v>
      </c>
      <c r="H55" s="91">
        <v>-8.0282861896838646</v>
      </c>
      <c r="I55" s="92">
        <v>1.7748464075224346</v>
      </c>
      <c r="J55" s="92">
        <v>1.454924817431591</v>
      </c>
      <c r="K55" s="91">
        <v>0.17773451326814627</v>
      </c>
      <c r="L55" s="93">
        <v>4.4917257683215306</v>
      </c>
      <c r="M55" s="91">
        <v>293.933333</v>
      </c>
      <c r="N55" s="91">
        <v>295.13333333333333</v>
      </c>
      <c r="O55" s="91">
        <v>108.91366666666666</v>
      </c>
      <c r="P55" s="91">
        <v>109.066667</v>
      </c>
      <c r="Q55" s="91">
        <v>108.13333333333333</v>
      </c>
      <c r="R55" s="91">
        <v>221.1</v>
      </c>
      <c r="S55" s="91">
        <v>105.855</v>
      </c>
      <c r="T55" s="91">
        <v>108.27066666666666</v>
      </c>
      <c r="U55" s="91">
        <v>84.003038200000006</v>
      </c>
      <c r="V55" s="93">
        <v>88.4</v>
      </c>
      <c r="W55" s="459"/>
      <c r="AW55" s="82"/>
      <c r="AX55" s="82"/>
      <c r="AY55" s="82"/>
      <c r="AZ55" s="82"/>
      <c r="BA55" s="82"/>
      <c r="BB55" s="82"/>
    </row>
    <row r="56" spans="2:54" ht="16.5" thickBot="1" x14ac:dyDescent="0.3">
      <c r="B56" s="4" t="s">
        <v>95</v>
      </c>
      <c r="C56" s="91">
        <v>1.1336310546203876</v>
      </c>
      <c r="D56" s="91">
        <v>1.3601554463367416</v>
      </c>
      <c r="E56" s="91">
        <v>0.53353166614931169</v>
      </c>
      <c r="F56" s="91">
        <v>0.73778051256618848</v>
      </c>
      <c r="G56" s="91">
        <v>1.1801242236024967</v>
      </c>
      <c r="H56" s="91">
        <v>-8.2582791904416304</v>
      </c>
      <c r="I56" s="92">
        <v>1.7631806948498419</v>
      </c>
      <c r="J56" s="92">
        <v>1.3962881824292062</v>
      </c>
      <c r="K56" s="91">
        <v>4.7764407950667831E-2</v>
      </c>
      <c r="L56" s="93">
        <v>3.1727379553466495</v>
      </c>
      <c r="M56" s="91">
        <v>294.39999999999998</v>
      </c>
      <c r="N56" s="91">
        <v>295.60000000000002</v>
      </c>
      <c r="O56" s="91">
        <v>109.03833333333334</v>
      </c>
      <c r="P56" s="91">
        <v>109.233333</v>
      </c>
      <c r="Q56" s="91">
        <v>108.6</v>
      </c>
      <c r="R56" s="91">
        <v>220.7</v>
      </c>
      <c r="S56" s="91">
        <v>106.10066666666667</v>
      </c>
      <c r="T56" s="91">
        <v>108.61299999999996</v>
      </c>
      <c r="U56" s="91">
        <v>84.014352799999998</v>
      </c>
      <c r="V56" s="93">
        <v>87.8</v>
      </c>
      <c r="W56" s="459"/>
      <c r="AW56" s="82"/>
      <c r="AX56" s="82"/>
      <c r="AY56" s="82"/>
      <c r="AZ56" s="82"/>
      <c r="BA56" s="82"/>
      <c r="BB56" s="82"/>
    </row>
    <row r="57" spans="2:54" ht="16.5" thickBot="1" x14ac:dyDescent="0.3">
      <c r="B57" s="4" t="s">
        <v>96</v>
      </c>
      <c r="C57" s="91">
        <v>1.4053930546222393</v>
      </c>
      <c r="D57" s="91">
        <v>1.5961691939345934</v>
      </c>
      <c r="E57" s="91">
        <v>0.60958186493951239</v>
      </c>
      <c r="F57" s="91">
        <v>0.89093732718894536</v>
      </c>
      <c r="G57" s="91">
        <v>1.3316816351811811</v>
      </c>
      <c r="H57" s="91">
        <v>-7.1768994953742782</v>
      </c>
      <c r="I57" s="92">
        <v>1.8188605082982923</v>
      </c>
      <c r="J57" s="92">
        <v>1.2459929190151264</v>
      </c>
      <c r="K57" s="91">
        <v>1.4985627682342351</v>
      </c>
      <c r="L57" s="93">
        <v>3.7296037296037365</v>
      </c>
      <c r="M57" s="91">
        <v>295.83333299999998</v>
      </c>
      <c r="N57" s="91">
        <v>297.03333333333336</v>
      </c>
      <c r="O57" s="91">
        <v>109.151</v>
      </c>
      <c r="P57" s="91">
        <v>109.466667</v>
      </c>
      <c r="Q57" s="91">
        <v>109.06666666666666</v>
      </c>
      <c r="R57" s="91">
        <v>220.73333299999999</v>
      </c>
      <c r="S57" s="91">
        <v>106.37966666666667</v>
      </c>
      <c r="T57" s="91">
        <v>108.85766666666665</v>
      </c>
      <c r="U57" s="91">
        <v>84.773331900000002</v>
      </c>
      <c r="V57" s="93">
        <v>89</v>
      </c>
      <c r="W57" s="459"/>
      <c r="AW57" s="82"/>
      <c r="AX57" s="82"/>
      <c r="AY57" s="82"/>
      <c r="AZ57" s="82"/>
      <c r="BA57" s="82"/>
      <c r="BB57" s="82"/>
    </row>
    <row r="58" spans="2:54" ht="16.5" thickBot="1" x14ac:dyDescent="0.3">
      <c r="B58" s="4" t="s">
        <v>97</v>
      </c>
      <c r="C58" s="91">
        <v>3.3618232478632493</v>
      </c>
      <c r="D58" s="91">
        <v>3.5097682871422231</v>
      </c>
      <c r="E58" s="91">
        <v>2.0518633893379157</v>
      </c>
      <c r="F58" s="91">
        <v>2.0858889506567779</v>
      </c>
      <c r="G58" s="91">
        <v>1.484230055658653</v>
      </c>
      <c r="H58" s="91">
        <v>-2.4823735347860976</v>
      </c>
      <c r="I58" s="92">
        <v>1.5591929330950549</v>
      </c>
      <c r="J58" s="92">
        <v>1.1443131804494078</v>
      </c>
      <c r="K58" s="91">
        <v>1.2973003505936997</v>
      </c>
      <c r="L58" s="93">
        <v>-4.4516829533116091</v>
      </c>
      <c r="M58" s="91">
        <v>302.33333299999998</v>
      </c>
      <c r="N58" s="91">
        <v>303.76666666666665</v>
      </c>
      <c r="O58" s="91">
        <v>110.72933333333332</v>
      </c>
      <c r="P58" s="91">
        <v>110.933333</v>
      </c>
      <c r="Q58" s="91">
        <v>109.40000000000002</v>
      </c>
      <c r="R58" s="91">
        <v>221.3</v>
      </c>
      <c r="S58" s="91">
        <v>106.84433333333334</v>
      </c>
      <c r="T58" s="91">
        <v>109.16</v>
      </c>
      <c r="U58" s="91">
        <v>85.035527400000007</v>
      </c>
      <c r="V58" s="93">
        <v>88</v>
      </c>
      <c r="W58" s="459"/>
      <c r="AW58" s="82"/>
      <c r="AX58" s="82"/>
      <c r="AY58" s="82"/>
      <c r="AZ58" s="82"/>
      <c r="BA58" s="82"/>
      <c r="BB58" s="82"/>
    </row>
    <row r="59" spans="2:54" ht="16.5" thickBot="1" x14ac:dyDescent="0.3">
      <c r="B59" s="4" t="s">
        <v>98</v>
      </c>
      <c r="C59" s="91">
        <v>4.5021549155161766</v>
      </c>
      <c r="D59" s="91">
        <v>4.596792410210071</v>
      </c>
      <c r="E59" s="91">
        <v>2.7716142143165756</v>
      </c>
      <c r="F59" s="91">
        <v>2.6589241972526878</v>
      </c>
      <c r="G59" s="91">
        <v>1.7262638717632672</v>
      </c>
      <c r="H59" s="91">
        <v>0.31659882406152029</v>
      </c>
      <c r="I59" s="92">
        <v>1.4466329727772065</v>
      </c>
      <c r="J59" s="92">
        <v>1.2742755809514339</v>
      </c>
      <c r="K59" s="91">
        <v>2.8468797691652892</v>
      </c>
      <c r="L59" s="93">
        <v>0.56561085972850478</v>
      </c>
      <c r="M59" s="91">
        <v>307.16666700000002</v>
      </c>
      <c r="N59" s="91">
        <v>308.7</v>
      </c>
      <c r="O59" s="91">
        <v>111.93233333333336</v>
      </c>
      <c r="P59" s="91">
        <v>111.966667</v>
      </c>
      <c r="Q59" s="91">
        <v>110</v>
      </c>
      <c r="R59" s="91">
        <v>221.8</v>
      </c>
      <c r="S59" s="91">
        <v>107.38633333333333</v>
      </c>
      <c r="T59" s="91">
        <v>109.65033333333332</v>
      </c>
      <c r="U59" s="91">
        <v>86.394503700000001</v>
      </c>
      <c r="V59" s="93">
        <v>88.9</v>
      </c>
      <c r="W59" s="459"/>
      <c r="AW59" s="82"/>
      <c r="AX59" s="82"/>
      <c r="AY59" s="82"/>
      <c r="AZ59" s="82"/>
      <c r="BA59" s="82"/>
      <c r="BB59" s="82"/>
    </row>
    <row r="60" spans="2:54" ht="16.5" thickBot="1" x14ac:dyDescent="0.3">
      <c r="B60" s="4" t="s">
        <v>99</v>
      </c>
      <c r="C60" s="91">
        <v>6.884058084239153</v>
      </c>
      <c r="D60" s="91">
        <v>7.0252593594948065</v>
      </c>
      <c r="E60" s="91">
        <v>4.9074484508506266</v>
      </c>
      <c r="F60" s="91">
        <v>4.4247793848787742</v>
      </c>
      <c r="G60" s="91">
        <v>2.0564763658686092</v>
      </c>
      <c r="H60" s="91">
        <v>0.69475894879926781</v>
      </c>
      <c r="I60" s="92">
        <v>1.9117064925762373</v>
      </c>
      <c r="J60" s="92">
        <v>1.6437565791695086</v>
      </c>
      <c r="K60" s="91">
        <v>5.1970859198239294</v>
      </c>
      <c r="L60" s="93">
        <v>2.5056947608200542</v>
      </c>
      <c r="M60" s="91">
        <v>314.66666700000002</v>
      </c>
      <c r="N60" s="91">
        <v>316.36666666666667</v>
      </c>
      <c r="O60" s="91">
        <v>114.38933333333334</v>
      </c>
      <c r="P60" s="91">
        <v>114.066667</v>
      </c>
      <c r="Q60" s="91">
        <v>110.83333333333331</v>
      </c>
      <c r="R60" s="91">
        <v>222.23333299999999</v>
      </c>
      <c r="S60" s="91">
        <v>108.129</v>
      </c>
      <c r="T60" s="91">
        <v>110.39833333333333</v>
      </c>
      <c r="U60" s="91">
        <v>88.380650900000006</v>
      </c>
      <c r="V60" s="93">
        <v>90</v>
      </c>
      <c r="W60" s="459"/>
      <c r="AW60" s="82"/>
      <c r="AX60" s="82"/>
      <c r="AY60" s="82"/>
      <c r="AZ60" s="82"/>
      <c r="BA60" s="82"/>
      <c r="BB60" s="82"/>
    </row>
    <row r="61" spans="2:54" ht="16.5" thickBot="1" x14ac:dyDescent="0.3">
      <c r="B61" s="4" t="s">
        <v>100</v>
      </c>
      <c r="C61" s="91">
        <v>8.3267607981146519</v>
      </c>
      <c r="D61" s="91">
        <v>8.4838963079340033</v>
      </c>
      <c r="E61" s="91">
        <v>6.2195185263228314</v>
      </c>
      <c r="F61" s="91">
        <v>5.5115709332777874</v>
      </c>
      <c r="G61" s="91">
        <v>2.5366748166258946</v>
      </c>
      <c r="H61" s="91">
        <v>2.6276049571543503</v>
      </c>
      <c r="I61" s="92">
        <v>2.3497598225225014</v>
      </c>
      <c r="J61" s="92">
        <v>2.1688872013301719</v>
      </c>
      <c r="K61" s="91">
        <v>6.0289452891021833</v>
      </c>
      <c r="L61" s="93">
        <v>2.5842696629213346</v>
      </c>
      <c r="M61" s="91">
        <v>320.46666699999997</v>
      </c>
      <c r="N61" s="91">
        <v>322.23333333333335</v>
      </c>
      <c r="O61" s="91">
        <v>115.93966666666664</v>
      </c>
      <c r="P61" s="91">
        <v>115.5</v>
      </c>
      <c r="Q61" s="91">
        <v>111.83333333333331</v>
      </c>
      <c r="R61" s="91">
        <v>226.533333</v>
      </c>
      <c r="S61" s="91">
        <v>108.87933333333335</v>
      </c>
      <c r="T61" s="91">
        <v>111.21866666666664</v>
      </c>
      <c r="U61" s="91">
        <v>89.884269700000004</v>
      </c>
      <c r="V61" s="93">
        <v>91.3</v>
      </c>
      <c r="W61" s="459"/>
      <c r="AW61" s="82"/>
      <c r="AX61" s="82"/>
      <c r="AY61" s="82"/>
      <c r="AZ61" s="82"/>
      <c r="BA61" s="82"/>
      <c r="BB61" s="82"/>
    </row>
    <row r="62" spans="2:54" ht="16.5" thickBot="1" x14ac:dyDescent="0.3">
      <c r="B62" s="4" t="s">
        <v>101</v>
      </c>
      <c r="C62" s="91">
        <v>11.543550178107576</v>
      </c>
      <c r="D62" s="91">
        <v>11.631734884231303</v>
      </c>
      <c r="E62" s="91">
        <v>9.169205389719103</v>
      </c>
      <c r="F62" s="91">
        <v>7.9326923315285125</v>
      </c>
      <c r="G62" s="91">
        <v>3.0773918342473561</v>
      </c>
      <c r="H62" s="91">
        <v>7.3806294622684065</v>
      </c>
      <c r="I62" s="92">
        <v>3.0034349037384667</v>
      </c>
      <c r="J62" s="92">
        <v>2.7705508733357531</v>
      </c>
      <c r="K62" s="91">
        <v>9.0744352812704321</v>
      </c>
      <c r="L62" s="93">
        <v>5.795454545454537</v>
      </c>
      <c r="M62" s="91">
        <v>337.23333300000002</v>
      </c>
      <c r="N62" s="91">
        <v>339.09999999999997</v>
      </c>
      <c r="O62" s="91">
        <v>120.88233333333334</v>
      </c>
      <c r="P62" s="91">
        <v>119.733333</v>
      </c>
      <c r="Q62" s="91">
        <v>112.76666666666664</v>
      </c>
      <c r="R62" s="91">
        <v>237.63333299999999</v>
      </c>
      <c r="S62" s="91">
        <v>110.05333333333334</v>
      </c>
      <c r="T62" s="91">
        <v>112.18433333333331</v>
      </c>
      <c r="U62" s="91">
        <v>92.752021299999996</v>
      </c>
      <c r="V62" s="93">
        <v>93.1</v>
      </c>
      <c r="W62" s="468"/>
      <c r="AW62" s="82"/>
      <c r="AX62" s="82"/>
      <c r="AY62" s="82"/>
      <c r="AZ62" s="82"/>
      <c r="BA62" s="82"/>
      <c r="BB62" s="82"/>
    </row>
    <row r="63" spans="2:54" ht="16.5" thickBot="1" x14ac:dyDescent="0.3">
      <c r="B63" s="4" t="s">
        <v>102</v>
      </c>
      <c r="C63" s="91">
        <v>12.425393149836772</v>
      </c>
      <c r="D63" s="91">
        <v>12.320483749055189</v>
      </c>
      <c r="E63" s="91">
        <v>10.022126463309643</v>
      </c>
      <c r="F63" s="91">
        <v>8.7526049158898278</v>
      </c>
      <c r="G63" s="91">
        <v>3.4848484848484684</v>
      </c>
      <c r="H63" s="91">
        <v>16.381123985572586</v>
      </c>
      <c r="I63" s="92">
        <v>4.0197542207419223</v>
      </c>
      <c r="J63" s="92">
        <v>3.3530829819639285</v>
      </c>
      <c r="K63" s="91">
        <v>9.2473608364509907</v>
      </c>
      <c r="L63" s="93">
        <v>6.4116985376827751</v>
      </c>
      <c r="M63" s="91">
        <v>345.33333299999998</v>
      </c>
      <c r="N63" s="91">
        <v>346.73333333333335</v>
      </c>
      <c r="O63" s="91">
        <v>123.15033333333334</v>
      </c>
      <c r="P63" s="91">
        <v>121.766667</v>
      </c>
      <c r="Q63" s="91">
        <v>113.83333333333331</v>
      </c>
      <c r="R63" s="91">
        <v>258.13333299999999</v>
      </c>
      <c r="S63" s="91">
        <v>111.70299999999999</v>
      </c>
      <c r="T63" s="91">
        <v>113.32700000000004</v>
      </c>
      <c r="U63" s="91">
        <v>94.383715199999997</v>
      </c>
      <c r="V63" s="93">
        <v>94.6</v>
      </c>
      <c r="W63" s="468"/>
      <c r="AW63" s="82"/>
      <c r="AX63" s="82"/>
      <c r="AY63" s="82"/>
      <c r="AZ63" s="82"/>
      <c r="BA63" s="82"/>
      <c r="BB63" s="82"/>
    </row>
    <row r="64" spans="2:54" ht="16.5" thickBot="1" x14ac:dyDescent="0.3">
      <c r="B64" s="4" t="s">
        <v>103</v>
      </c>
      <c r="C64" s="91">
        <v>13.866525303107501</v>
      </c>
      <c r="D64" s="91">
        <v>13.423243072384361</v>
      </c>
      <c r="E64" s="91">
        <v>10.749545412159645</v>
      </c>
      <c r="F64" s="91">
        <v>9.409701608972231</v>
      </c>
      <c r="G64" s="91">
        <v>3.7593984962406291</v>
      </c>
      <c r="H64" s="91">
        <v>31.993400377971206</v>
      </c>
      <c r="I64" s="92">
        <v>4.4863080209749384</v>
      </c>
      <c r="J64" s="92">
        <v>3.9028366974139361</v>
      </c>
      <c r="K64" s="91">
        <v>9.74635094025993</v>
      </c>
      <c r="L64" s="93">
        <v>7.7777777777777724</v>
      </c>
      <c r="M64" s="91">
        <v>358.3</v>
      </c>
      <c r="N64" s="91">
        <v>358.83333333333331</v>
      </c>
      <c r="O64" s="91">
        <v>126.68566666666668</v>
      </c>
      <c r="P64" s="91">
        <v>124.8</v>
      </c>
      <c r="Q64" s="91">
        <v>115</v>
      </c>
      <c r="R64" s="91">
        <v>293.33333299999998</v>
      </c>
      <c r="S64" s="91">
        <v>112.98</v>
      </c>
      <c r="T64" s="91">
        <v>114.70700000000002</v>
      </c>
      <c r="U64" s="91">
        <v>96.9945393</v>
      </c>
      <c r="V64" s="93">
        <v>97</v>
      </c>
      <c r="W64" s="468"/>
      <c r="AW64" s="82"/>
      <c r="AX64" s="82"/>
      <c r="AY64" s="82"/>
      <c r="AZ64" s="82"/>
      <c r="BA64" s="82"/>
      <c r="BB64" s="82"/>
    </row>
    <row r="65" spans="2:54" ht="16.5" thickBot="1" x14ac:dyDescent="0.3">
      <c r="B65" s="4" t="s">
        <v>104</v>
      </c>
      <c r="C65" s="91">
        <v>13.584356029140476</v>
      </c>
      <c r="D65" s="91">
        <v>12.703010241026181</v>
      </c>
      <c r="E65" s="91">
        <v>10.17483231220837</v>
      </c>
      <c r="F65" s="91">
        <v>8.9754692640692681</v>
      </c>
      <c r="G65" s="91">
        <v>3.9344262295082366</v>
      </c>
      <c r="H65" s="91">
        <v>48.896409871831104</v>
      </c>
      <c r="I65" s="92">
        <v>4.7033719285569875</v>
      </c>
      <c r="J65" s="92">
        <v>4.4980458915770072</v>
      </c>
      <c r="K65" s="91">
        <v>10.021804404781175</v>
      </c>
      <c r="L65" s="93">
        <v>7.8860898138006563</v>
      </c>
      <c r="M65" s="91">
        <v>364</v>
      </c>
      <c r="N65" s="91">
        <v>363.16666666666674</v>
      </c>
      <c r="O65" s="91">
        <v>127.73633333333332</v>
      </c>
      <c r="P65" s="91">
        <v>125.86666700000001</v>
      </c>
      <c r="Q65" s="91">
        <v>116.23333333333336</v>
      </c>
      <c r="R65" s="91">
        <v>337.3</v>
      </c>
      <c r="S65" s="91">
        <v>114.00033333333333</v>
      </c>
      <c r="T65" s="91">
        <v>116.22133333333336</v>
      </c>
      <c r="U65" s="91">
        <v>98.892295399999995</v>
      </c>
      <c r="V65" s="93">
        <v>98.5</v>
      </c>
      <c r="W65" s="468"/>
      <c r="AW65" s="82"/>
      <c r="AX65" s="82"/>
      <c r="AY65" s="82"/>
      <c r="AZ65" s="82"/>
      <c r="BA65" s="82"/>
      <c r="BB65" s="82"/>
    </row>
    <row r="66" spans="2:54" ht="16.5" thickBot="1" x14ac:dyDescent="0.3">
      <c r="B66" s="4" t="s">
        <v>105</v>
      </c>
      <c r="C66" s="91">
        <v>11.149550272955967</v>
      </c>
      <c r="D66" s="91">
        <v>10.085520495429101</v>
      </c>
      <c r="E66" s="91">
        <v>8.4277548139099387</v>
      </c>
      <c r="F66" s="91">
        <v>7.6837416694981675</v>
      </c>
      <c r="G66" s="91">
        <v>4.197457877623445</v>
      </c>
      <c r="H66" s="91">
        <v>54.944592726812445</v>
      </c>
      <c r="I66" s="92">
        <v>5.5467046280591292</v>
      </c>
      <c r="J66" s="92">
        <v>4.94216364138782</v>
      </c>
      <c r="K66" s="91">
        <v>7.7409327574406106</v>
      </c>
      <c r="L66" s="93">
        <v>7.4113856068743322</v>
      </c>
      <c r="M66" s="91">
        <v>374.83333299999998</v>
      </c>
      <c r="N66" s="91">
        <v>373.3</v>
      </c>
      <c r="O66" s="91">
        <v>131.07</v>
      </c>
      <c r="P66" s="91">
        <v>128.933333</v>
      </c>
      <c r="Q66" s="91">
        <v>117.5</v>
      </c>
      <c r="R66" s="91">
        <v>368.2</v>
      </c>
      <c r="S66" s="91">
        <v>116.15766666666667</v>
      </c>
      <c r="T66" s="91">
        <v>117.72866666666664</v>
      </c>
      <c r="U66" s="91">
        <v>99.931892899999994</v>
      </c>
      <c r="V66" s="93">
        <v>100</v>
      </c>
      <c r="W66" s="468"/>
      <c r="AW66" s="82"/>
      <c r="AX66" s="82"/>
      <c r="AY66" s="82"/>
      <c r="AZ66" s="82"/>
      <c r="BA66" s="82"/>
      <c r="BB66" s="82"/>
    </row>
    <row r="67" spans="2:54" ht="16.5" thickBot="1" x14ac:dyDescent="0.3">
      <c r="B67" s="4" t="s">
        <v>106</v>
      </c>
      <c r="C67" s="91">
        <v>8.9961391013476231</v>
      </c>
      <c r="D67" s="91">
        <v>7.7581234378004016</v>
      </c>
      <c r="E67" s="91">
        <v>6.7118508273086297</v>
      </c>
      <c r="F67" s="91">
        <v>6.3509441381030873</v>
      </c>
      <c r="G67" s="91">
        <v>4.714494875549069</v>
      </c>
      <c r="H67" s="91">
        <v>56.86983478418108</v>
      </c>
      <c r="I67" s="92">
        <v>6.4104515247277893</v>
      </c>
      <c r="J67" s="92">
        <v>5.5285442421782127</v>
      </c>
      <c r="K67" s="91">
        <v>6.4347221203684857</v>
      </c>
      <c r="L67" s="93">
        <v>6.4482029598308843</v>
      </c>
      <c r="M67" s="91">
        <v>376.4</v>
      </c>
      <c r="N67" s="91">
        <v>373.63333333333327</v>
      </c>
      <c r="O67" s="91">
        <v>131.416</v>
      </c>
      <c r="P67" s="91">
        <v>129.5</v>
      </c>
      <c r="Q67" s="91">
        <v>119.2</v>
      </c>
      <c r="R67" s="91">
        <v>404.933333</v>
      </c>
      <c r="S67" s="91">
        <v>118.86366666666667</v>
      </c>
      <c r="T67" s="91">
        <v>119.59233333333336</v>
      </c>
      <c r="U67" s="91">
        <v>100.45704499999999</v>
      </c>
      <c r="V67" s="93">
        <v>100.7</v>
      </c>
      <c r="W67" s="468"/>
      <c r="AW67" s="82"/>
      <c r="AX67" s="82"/>
      <c r="AY67" s="82"/>
      <c r="AZ67" s="82"/>
      <c r="BA67" s="82"/>
      <c r="BB67" s="82"/>
    </row>
    <row r="68" spans="2:54" ht="16.5" thickBot="1" x14ac:dyDescent="0.3">
      <c r="B68" s="4" t="s">
        <v>107</v>
      </c>
      <c r="C68" s="91">
        <v>5.5074889757186662</v>
      </c>
      <c r="D68" s="91">
        <v>4.3009753831862785</v>
      </c>
      <c r="E68" s="91">
        <v>4.1772681466200945</v>
      </c>
      <c r="F68" s="91">
        <v>4.3536322115384607</v>
      </c>
      <c r="G68" s="91">
        <v>5.3043478260869303</v>
      </c>
      <c r="H68" s="91">
        <v>48.545454600619856</v>
      </c>
      <c r="I68" s="92">
        <v>6.3155720776538526</v>
      </c>
      <c r="J68" s="92">
        <v>6.1228463244033859</v>
      </c>
      <c r="K68" s="91">
        <v>3.8557198446325325</v>
      </c>
      <c r="L68" s="93">
        <v>3.8144329896907303</v>
      </c>
      <c r="M68" s="91">
        <v>378.03333300000003</v>
      </c>
      <c r="N68" s="91">
        <v>374.26666666666671</v>
      </c>
      <c r="O68" s="91">
        <v>131.97766666666666</v>
      </c>
      <c r="P68" s="91">
        <v>130.23333299999999</v>
      </c>
      <c r="Q68" s="91">
        <v>121.09999999999998</v>
      </c>
      <c r="R68" s="91">
        <v>435.73333300000002</v>
      </c>
      <c r="S68" s="91">
        <v>120.11533333333334</v>
      </c>
      <c r="T68" s="91">
        <v>121.73033333333341</v>
      </c>
      <c r="U68" s="91">
        <v>100.73437699999999</v>
      </c>
      <c r="V68" s="93">
        <v>100.7</v>
      </c>
      <c r="W68" s="468"/>
      <c r="AW68" s="82"/>
      <c r="AX68" s="82"/>
      <c r="AY68" s="82"/>
      <c r="AZ68" s="82"/>
      <c r="BA68" s="82"/>
      <c r="BB68" s="82"/>
    </row>
    <row r="69" spans="2:54" ht="16.5" thickBot="1" x14ac:dyDescent="0.3">
      <c r="B69" s="4" t="s">
        <v>108</v>
      </c>
      <c r="C69" s="91">
        <v>4.5787546703296655</v>
      </c>
      <c r="D69" s="91">
        <v>3.5429095915557207</v>
      </c>
      <c r="E69" s="91">
        <v>3.5377561591716233</v>
      </c>
      <c r="F69" s="91">
        <v>3.9194912502132251</v>
      </c>
      <c r="G69" s="91">
        <v>5.8789790650989104</v>
      </c>
      <c r="H69" s="91">
        <v>37.474058701452705</v>
      </c>
      <c r="I69" s="92">
        <v>6.8751260961225302</v>
      </c>
      <c r="J69" s="92">
        <v>6.7279673267098605</v>
      </c>
      <c r="K69" s="91">
        <v>3.0974724447542679</v>
      </c>
      <c r="L69" s="93">
        <v>3.654822335025365</v>
      </c>
      <c r="M69" s="91">
        <v>380.66666700000002</v>
      </c>
      <c r="N69" s="91">
        <v>376.0333333333333</v>
      </c>
      <c r="O69" s="91">
        <v>132.25533333333331</v>
      </c>
      <c r="P69" s="91">
        <v>130.80000000000001</v>
      </c>
      <c r="Q69" s="91">
        <v>123.06666666666668</v>
      </c>
      <c r="R69" s="91">
        <v>463.7</v>
      </c>
      <c r="S69" s="91">
        <v>121.83800000000001</v>
      </c>
      <c r="T69" s="91">
        <v>124.0406666666666</v>
      </c>
      <c r="U69" s="91">
        <v>101.955457</v>
      </c>
      <c r="V69" s="93">
        <v>102.1</v>
      </c>
      <c r="W69" s="468"/>
      <c r="AW69" s="82"/>
      <c r="AX69" s="82"/>
      <c r="AY69" s="82"/>
      <c r="AZ69" s="82"/>
      <c r="BA69" s="82"/>
      <c r="BB69" s="82"/>
    </row>
    <row r="70" spans="2:54" ht="16.5" thickBot="1" x14ac:dyDescent="0.3">
      <c r="B70" s="4" t="s">
        <v>109</v>
      </c>
      <c r="C70" s="91">
        <v>3.0413517145765789</v>
      </c>
      <c r="D70" s="91">
        <v>2.0716135369229338</v>
      </c>
      <c r="E70" s="91">
        <v>2.0988784618906076</v>
      </c>
      <c r="F70" s="91">
        <v>2.8697001108316966</v>
      </c>
      <c r="G70" s="91">
        <v>6.666666666666643</v>
      </c>
      <c r="H70" s="91">
        <v>32.237914177077663</v>
      </c>
      <c r="I70" s="92">
        <v>7.065109778949874</v>
      </c>
      <c r="J70" s="92">
        <v>7.5487137089239376</v>
      </c>
      <c r="K70" s="91">
        <v>2.799350656551014</v>
      </c>
      <c r="L70" s="93">
        <v>3.2000000000000028</v>
      </c>
      <c r="M70" s="91">
        <v>386.23333300000002</v>
      </c>
      <c r="N70" s="91">
        <v>381.0333333333333</v>
      </c>
      <c r="O70" s="91">
        <v>133.821</v>
      </c>
      <c r="P70" s="91">
        <v>132.63333299999999</v>
      </c>
      <c r="Q70" s="91">
        <v>125.33333333333331</v>
      </c>
      <c r="R70" s="91">
        <v>486.9</v>
      </c>
      <c r="S70" s="91">
        <v>124.36433333333333</v>
      </c>
      <c r="T70" s="91">
        <v>126.61566666666668</v>
      </c>
      <c r="U70" s="91">
        <v>102.729337</v>
      </c>
      <c r="V70" s="93">
        <v>103.2</v>
      </c>
      <c r="W70" s="468"/>
      <c r="X70" s="468"/>
      <c r="Y70" s="468"/>
      <c r="AW70" s="82"/>
      <c r="AX70" s="82"/>
      <c r="AY70" s="82"/>
      <c r="AZ70" s="82"/>
      <c r="BA70" s="82"/>
      <c r="BB70" s="82"/>
    </row>
    <row r="71" spans="2:54" ht="16.5" thickBot="1" x14ac:dyDescent="0.3">
      <c r="B71" s="4" t="s">
        <v>110</v>
      </c>
      <c r="C71" s="91">
        <v>3.2589444739638873</v>
      </c>
      <c r="D71" s="91">
        <v>2.5158354893389356</v>
      </c>
      <c r="E71" s="91">
        <v>2.042876565004792</v>
      </c>
      <c r="F71" s="91">
        <v>2.9086231660231832</v>
      </c>
      <c r="G71" s="91">
        <v>7.1308724832214843</v>
      </c>
      <c r="H71" s="91">
        <v>24.152123826269456</v>
      </c>
      <c r="I71" s="92">
        <v>7.1723627348979635</v>
      </c>
      <c r="J71" s="92">
        <v>7.9079762638073259</v>
      </c>
      <c r="K71" s="91">
        <v>2.6014979835411234</v>
      </c>
      <c r="L71" s="93">
        <v>3.8728897715988087</v>
      </c>
      <c r="M71" s="91">
        <v>388.66666700000002</v>
      </c>
      <c r="N71" s="91">
        <v>383.0333333333333</v>
      </c>
      <c r="O71" s="91">
        <v>134.10066666666668</v>
      </c>
      <c r="P71" s="91">
        <v>133.26666700000001</v>
      </c>
      <c r="Q71" s="91">
        <v>127.7</v>
      </c>
      <c r="R71" s="91">
        <v>502.73333300000002</v>
      </c>
      <c r="S71" s="91">
        <v>127.389</v>
      </c>
      <c r="T71" s="91">
        <v>129.0496666666667</v>
      </c>
      <c r="U71" s="91">
        <v>103.07043299999999</v>
      </c>
      <c r="V71" s="93">
        <v>104.6</v>
      </c>
      <c r="W71" s="468"/>
      <c r="X71" s="468"/>
      <c r="Y71" s="468"/>
      <c r="AW71" s="82"/>
      <c r="AX71" s="82"/>
      <c r="AY71" s="82"/>
      <c r="AZ71" s="82"/>
      <c r="BA71" s="82"/>
      <c r="BB71" s="82"/>
    </row>
    <row r="72" spans="2:54" ht="16.5" thickBot="1" x14ac:dyDescent="0.3">
      <c r="B72" s="4" t="s">
        <v>111</v>
      </c>
      <c r="C72" s="91">
        <v>3.4917555801884825</v>
      </c>
      <c r="D72" s="91">
        <v>2.9212682579266014</v>
      </c>
      <c r="E72" s="91">
        <v>2.4685994852664539</v>
      </c>
      <c r="F72" s="91">
        <v>3.4041469245051026</v>
      </c>
      <c r="G72" s="91">
        <v>7.7071290944123572</v>
      </c>
      <c r="H72" s="91">
        <v>18.168604741561033</v>
      </c>
      <c r="I72" s="92">
        <v>7.5188846275524135</v>
      </c>
      <c r="J72" s="92">
        <v>8.5256756053681215</v>
      </c>
      <c r="K72" s="91">
        <v>3.3712046484389413</v>
      </c>
      <c r="L72" s="93">
        <v>4.8659384309831077</v>
      </c>
      <c r="M72" s="91">
        <v>391.23333300000002</v>
      </c>
      <c r="N72" s="91">
        <v>385.2</v>
      </c>
      <c r="O72" s="91">
        <v>135.23566666666667</v>
      </c>
      <c r="P72" s="91">
        <v>134.66666699999999</v>
      </c>
      <c r="Q72" s="91">
        <v>130.43333333333334</v>
      </c>
      <c r="R72" s="91">
        <v>514.9</v>
      </c>
      <c r="S72" s="91">
        <v>129.14666666666668</v>
      </c>
      <c r="T72" s="91">
        <v>132.10866666666672</v>
      </c>
      <c r="U72" s="91">
        <v>104.13033900000001</v>
      </c>
      <c r="V72" s="93">
        <v>105.6</v>
      </c>
      <c r="W72" s="468"/>
      <c r="X72" s="468"/>
      <c r="Y72" s="468"/>
      <c r="AW72" s="82"/>
      <c r="AX72" s="82"/>
      <c r="AY72" s="82"/>
      <c r="AZ72" s="82"/>
      <c r="BA72" s="82"/>
      <c r="BB72" s="82"/>
    </row>
    <row r="73" spans="2:54" ht="16.5" thickBot="1" x14ac:dyDescent="0.3">
      <c r="B73" s="4" t="s">
        <v>112</v>
      </c>
      <c r="C73" s="91">
        <v>3.4150612929815471</v>
      </c>
      <c r="D73" s="91">
        <v>3.0050527435510954</v>
      </c>
      <c r="E73" s="91">
        <v>2.8036676529743287</v>
      </c>
      <c r="F73" s="91">
        <v>3.6697247706421798</v>
      </c>
      <c r="G73" s="91">
        <v>7.5568797399783394</v>
      </c>
      <c r="H73" s="91">
        <v>13.981740996333825</v>
      </c>
      <c r="I73" s="92">
        <v>7.4776889530907109</v>
      </c>
      <c r="J73" s="92">
        <v>8.12099257770309</v>
      </c>
      <c r="K73" s="91">
        <v>3.6506412795540788</v>
      </c>
      <c r="L73" s="93">
        <v>4.211557296767876</v>
      </c>
      <c r="M73" s="91">
        <v>393.66666700000002</v>
      </c>
      <c r="N73" s="91">
        <v>387.33333333333326</v>
      </c>
      <c r="O73" s="91">
        <v>135.96333333333334</v>
      </c>
      <c r="P73" s="91">
        <v>135.6</v>
      </c>
      <c r="Q73" s="91">
        <v>132.36666666666667</v>
      </c>
      <c r="R73" s="91">
        <v>528.53333299999997</v>
      </c>
      <c r="S73" s="91">
        <v>130.94866666666667</v>
      </c>
      <c r="T73" s="91">
        <v>134.11400000000003</v>
      </c>
      <c r="U73" s="91">
        <v>105.677485</v>
      </c>
      <c r="V73" s="93">
        <v>106.4</v>
      </c>
      <c r="W73" s="468"/>
      <c r="X73" s="468"/>
      <c r="Y73" s="468"/>
      <c r="AW73" s="82"/>
      <c r="AX73" s="82"/>
      <c r="AY73" s="82"/>
      <c r="AZ73" s="82"/>
      <c r="BA73" s="82"/>
      <c r="BB73" s="82"/>
    </row>
    <row r="74" spans="2:54" ht="16.5" thickBot="1" x14ac:dyDescent="0.3">
      <c r="B74" s="4" t="s">
        <v>113</v>
      </c>
      <c r="C74" s="91">
        <v>4.3928541506799368</v>
      </c>
      <c r="D74" s="91">
        <v>4.1641151255358277</v>
      </c>
      <c r="E74" s="91">
        <v>3.48724539994969</v>
      </c>
      <c r="F74" s="91">
        <v>4.0713747274978118</v>
      </c>
      <c r="G74" s="91">
        <v>6.6755319148936287</v>
      </c>
      <c r="H74" s="91">
        <v>10.296433148490447</v>
      </c>
      <c r="I74" s="92">
        <v>6.0896344879158848</v>
      </c>
      <c r="J74" s="92">
        <v>6.952009624927924</v>
      </c>
      <c r="K74" s="91">
        <v>3.7778682441998113</v>
      </c>
      <c r="L74" s="93">
        <v>4.0697674418604723</v>
      </c>
      <c r="M74" s="91">
        <v>403.2</v>
      </c>
      <c r="N74" s="91">
        <v>396.9</v>
      </c>
      <c r="O74" s="91">
        <v>138.48766666666668</v>
      </c>
      <c r="P74" s="91">
        <v>138.033333</v>
      </c>
      <c r="Q74" s="91">
        <v>133.69999999999999</v>
      </c>
      <c r="R74" s="91">
        <v>537.03333299999997</v>
      </c>
      <c r="S74" s="91">
        <v>131.93766666666667</v>
      </c>
      <c r="T74" s="91">
        <v>135.41800000000001</v>
      </c>
      <c r="U74" s="91">
        <v>106.610316</v>
      </c>
      <c r="V74" s="93">
        <v>107.4</v>
      </c>
      <c r="W74" s="468"/>
      <c r="X74" s="468"/>
      <c r="Y74" s="468"/>
      <c r="AW74" s="82"/>
      <c r="AX74" s="82"/>
      <c r="AY74" s="82"/>
      <c r="AZ74" s="82"/>
      <c r="BA74" s="82"/>
      <c r="BB74" s="82"/>
    </row>
    <row r="75" spans="2:54" ht="16.5" thickBot="1" x14ac:dyDescent="0.3">
      <c r="B75" s="4" t="s">
        <v>114</v>
      </c>
      <c r="C75" s="91">
        <v>4.6312178347931221</v>
      </c>
      <c r="D75" s="91">
        <v>4.4991732660343065</v>
      </c>
      <c r="E75" s="91">
        <v>3.8001302504089063</v>
      </c>
      <c r="F75" s="91">
        <v>4.1270635214430529</v>
      </c>
      <c r="G75" s="91">
        <v>5.3510832680762066</v>
      </c>
      <c r="H75" s="91">
        <v>7.7509614823968676</v>
      </c>
      <c r="I75" s="92">
        <v>4.4310471600112145</v>
      </c>
      <c r="J75" s="92">
        <v>5.5603870704929781</v>
      </c>
      <c r="K75" s="91">
        <v>4.022238850980675</v>
      </c>
      <c r="L75" s="93">
        <v>3.5372848948374891</v>
      </c>
      <c r="M75" s="91">
        <v>406.66666700000002</v>
      </c>
      <c r="N75" s="91">
        <v>400.26666666666671</v>
      </c>
      <c r="O75" s="91">
        <v>139.19666666666669</v>
      </c>
      <c r="P75" s="91">
        <v>138.76666700000001</v>
      </c>
      <c r="Q75" s="91">
        <v>134.53333333333333</v>
      </c>
      <c r="R75" s="91">
        <v>541.70000000000005</v>
      </c>
      <c r="S75" s="91">
        <v>133.03366666666668</v>
      </c>
      <c r="T75" s="91">
        <v>136.22532764651433</v>
      </c>
      <c r="U75" s="91">
        <v>107.216172</v>
      </c>
      <c r="V75" s="93">
        <v>108.3</v>
      </c>
      <c r="W75" s="468"/>
      <c r="AW75" s="82"/>
      <c r="AX75" s="82"/>
      <c r="AY75" s="82"/>
      <c r="AZ75" s="82"/>
      <c r="BA75" s="82"/>
      <c r="BB75" s="82"/>
    </row>
    <row r="76" spans="2:54" ht="16.5" thickBot="1" x14ac:dyDescent="0.3">
      <c r="B76" s="4" t="s">
        <v>115</v>
      </c>
      <c r="C76" s="91">
        <v>4.072591125562397</v>
      </c>
      <c r="D76" s="91">
        <v>3.9979231568016749</v>
      </c>
      <c r="E76" s="91">
        <v>3.3933355845474633</v>
      </c>
      <c r="F76" s="91">
        <v>3.663366080041186</v>
      </c>
      <c r="G76" s="91">
        <v>4.5233835931510313</v>
      </c>
      <c r="H76" s="91">
        <v>6.493170130122361</v>
      </c>
      <c r="I76" s="92">
        <v>3.8091059260788818</v>
      </c>
      <c r="J76" s="92">
        <v>4.2792428327005583</v>
      </c>
      <c r="K76" s="91">
        <v>3.6033965086774478</v>
      </c>
      <c r="L76" s="93">
        <v>2.7270801641998466</v>
      </c>
      <c r="M76" s="91">
        <v>407.16666700000002</v>
      </c>
      <c r="N76" s="91">
        <v>400.6</v>
      </c>
      <c r="O76" s="91">
        <v>139.82466666666667</v>
      </c>
      <c r="P76" s="91">
        <v>139.6</v>
      </c>
      <c r="Q76" s="91">
        <v>136.33333333333334</v>
      </c>
      <c r="R76" s="91">
        <v>548.33333300000004</v>
      </c>
      <c r="S76" s="91">
        <v>134.066</v>
      </c>
      <c r="T76" s="91">
        <v>137.76191731637633</v>
      </c>
      <c r="U76" s="91">
        <v>107.88256800000001</v>
      </c>
      <c r="V76" s="93">
        <v>108.47979665339504</v>
      </c>
      <c r="W76" s="468"/>
      <c r="AW76" s="82"/>
      <c r="AX76" s="82"/>
      <c r="AY76" s="82"/>
      <c r="AZ76" s="82"/>
      <c r="BA76" s="82"/>
      <c r="BB76" s="82"/>
    </row>
    <row r="77" spans="2:54" ht="16.5" thickBot="1" x14ac:dyDescent="0.3">
      <c r="B77" s="4" t="s">
        <v>116</v>
      </c>
      <c r="C77" s="91">
        <v>3.8003296326838854</v>
      </c>
      <c r="D77" s="91">
        <v>3.718636207318804</v>
      </c>
      <c r="E77" s="91">
        <v>3.0769129968825082</v>
      </c>
      <c r="F77" s="91">
        <v>3.3003945427728665</v>
      </c>
      <c r="G77" s="91">
        <v>4.0071881527760977</v>
      </c>
      <c r="H77" s="91">
        <v>5.942248300922226</v>
      </c>
      <c r="I77" s="92">
        <v>3.2979393636879628</v>
      </c>
      <c r="J77" s="92">
        <v>3.8909103298587322</v>
      </c>
      <c r="K77" s="91">
        <v>2.6179294482642002</v>
      </c>
      <c r="L77" s="93">
        <v>2.6473839688327949</v>
      </c>
      <c r="M77" s="91">
        <v>408.627298</v>
      </c>
      <c r="N77" s="91">
        <v>401.73685090968138</v>
      </c>
      <c r="O77" s="91">
        <v>140.14680680766136</v>
      </c>
      <c r="P77" s="91">
        <v>140.075335</v>
      </c>
      <c r="Q77" s="91">
        <v>137.67084805155798</v>
      </c>
      <c r="R77" s="91">
        <v>559.94009600000004</v>
      </c>
      <c r="S77" s="91">
        <v>135.26727429089121</v>
      </c>
      <c r="T77" s="91">
        <v>139.33225547978677</v>
      </c>
      <c r="U77" s="91">
        <v>108.444047</v>
      </c>
      <c r="V77" s="93">
        <v>109.2168165428381</v>
      </c>
      <c r="W77" s="468"/>
      <c r="AW77" s="82"/>
      <c r="AX77" s="82"/>
      <c r="AY77" s="82"/>
      <c r="AZ77" s="82"/>
      <c r="BA77" s="82"/>
      <c r="BB77" s="82"/>
    </row>
    <row r="78" spans="2:54" ht="16.5" thickBot="1" x14ac:dyDescent="0.3">
      <c r="B78" s="4" t="s">
        <v>117</v>
      </c>
      <c r="C78" s="91">
        <v>2.8432757936508013</v>
      </c>
      <c r="D78" s="91">
        <v>2.6808785520767042</v>
      </c>
      <c r="E78" s="91">
        <v>2.1367470330492688</v>
      </c>
      <c r="F78" s="91">
        <v>2.4338584941653085</v>
      </c>
      <c r="G78" s="91">
        <v>3.5068676931212517</v>
      </c>
      <c r="H78" s="91">
        <v>6.624289744040901</v>
      </c>
      <c r="I78" s="92">
        <v>3.5160501203972627</v>
      </c>
      <c r="J78" s="92">
        <v>3.2999999999999918</v>
      </c>
      <c r="K78" s="91">
        <v>2.2265087367342673</v>
      </c>
      <c r="L78" s="93">
        <v>2.1568531892105502</v>
      </c>
      <c r="M78" s="91">
        <v>414.66408799999999</v>
      </c>
      <c r="N78" s="91">
        <v>407.54040697319238</v>
      </c>
      <c r="O78" s="91">
        <v>141.44679777530584</v>
      </c>
      <c r="P78" s="91">
        <v>141.39286899999999</v>
      </c>
      <c r="Q78" s="91">
        <v>138.38868210570311</v>
      </c>
      <c r="R78" s="91">
        <v>572.60797700000001</v>
      </c>
      <c r="S78" s="91">
        <v>136.57666115434935</v>
      </c>
      <c r="T78" s="91">
        <v>139.88679400000001</v>
      </c>
      <c r="U78" s="91">
        <v>108.984004</v>
      </c>
      <c r="V78" s="93">
        <v>109.71646032521213</v>
      </c>
      <c r="W78" s="468"/>
      <c r="AW78" s="82"/>
      <c r="AX78" s="82"/>
      <c r="AY78" s="82"/>
      <c r="AZ78" s="82"/>
      <c r="BA78" s="82"/>
      <c r="BB78" s="82"/>
    </row>
    <row r="79" spans="2:54" ht="16.5" thickBot="1" x14ac:dyDescent="0.3">
      <c r="B79" s="4" t="s">
        <v>118</v>
      </c>
      <c r="C79" s="91">
        <v>2.8248904894877969</v>
      </c>
      <c r="D79" s="91">
        <v>2.5865314169926767</v>
      </c>
      <c r="E79" s="91">
        <v>2.0841055635834493</v>
      </c>
      <c r="F79" s="91">
        <v>2.3361676619356953</v>
      </c>
      <c r="G79" s="91">
        <v>3.1817294601002688</v>
      </c>
      <c r="H79" s="91">
        <v>8.7638397637068479</v>
      </c>
      <c r="I79" s="92">
        <v>3.3094016921700664</v>
      </c>
      <c r="J79" s="92">
        <v>3.0000000000000027</v>
      </c>
      <c r="K79" s="91">
        <v>2.1360620858577262</v>
      </c>
      <c r="L79" s="93">
        <v>1.8100835335389087</v>
      </c>
      <c r="M79" s="91">
        <v>418.15455500000002</v>
      </c>
      <c r="N79" s="91">
        <v>410.61968975174938</v>
      </c>
      <c r="O79" s="91">
        <v>142.0976721409894</v>
      </c>
      <c r="P79" s="91">
        <v>142.008489</v>
      </c>
      <c r="Q79" s="91">
        <v>138.81382003365491</v>
      </c>
      <c r="R79" s="91">
        <v>589.17372</v>
      </c>
      <c r="S79" s="91">
        <v>137.43628508248923</v>
      </c>
      <c r="T79" s="91">
        <v>140.31208747590978</v>
      </c>
      <c r="U79" s="91">
        <v>109.506376</v>
      </c>
      <c r="V79" s="93">
        <v>110.26032046682263</v>
      </c>
      <c r="W79" s="468"/>
      <c r="AW79" s="82"/>
      <c r="AX79" s="82"/>
      <c r="AY79" s="82"/>
      <c r="AZ79" s="82"/>
      <c r="BA79" s="82"/>
      <c r="BB79" s="82"/>
    </row>
    <row r="80" spans="2:54" ht="16.5" thickBot="1" x14ac:dyDescent="0.3">
      <c r="B80" s="4" t="s">
        <v>119</v>
      </c>
      <c r="C80" s="91">
        <v>2.85872664522413</v>
      </c>
      <c r="D80" s="91">
        <v>2.5441818736415156</v>
      </c>
      <c r="E80" s="91">
        <v>1.9253272582599568</v>
      </c>
      <c r="F80" s="91">
        <v>2.1335315186246318</v>
      </c>
      <c r="G80" s="91">
        <v>2.7400000000000313</v>
      </c>
      <c r="H80" s="91">
        <v>10.468980918218218</v>
      </c>
      <c r="I80" s="92">
        <v>3.2427985355300448</v>
      </c>
      <c r="J80" s="92">
        <v>2.7400000000000091</v>
      </c>
      <c r="K80" s="91">
        <v>2.003802875734273</v>
      </c>
      <c r="L80" s="93">
        <v>2.1260540570551489</v>
      </c>
      <c r="M80" s="91">
        <v>418.80644899999999</v>
      </c>
      <c r="N80" s="91">
        <v>410.79199258580798</v>
      </c>
      <c r="O80" s="91">
        <v>142.51674908777113</v>
      </c>
      <c r="P80" s="91">
        <v>142.57840999999999</v>
      </c>
      <c r="Q80" s="91">
        <v>140.06886666666671</v>
      </c>
      <c r="R80" s="91">
        <v>605.73824500000001</v>
      </c>
      <c r="S80" s="91">
        <v>138.4134902846437</v>
      </c>
      <c r="T80" s="91">
        <v>141.53659385084504</v>
      </c>
      <c r="U80" s="91">
        <v>110.04432199999999</v>
      </c>
      <c r="V80" s="93">
        <v>110.78613577122972</v>
      </c>
      <c r="W80" s="468"/>
      <c r="AW80" s="82"/>
      <c r="AX80" s="82"/>
      <c r="AY80" s="82"/>
      <c r="AZ80" s="82"/>
      <c r="BA80" s="82"/>
      <c r="BB80" s="82"/>
    </row>
    <row r="81" spans="1:54" ht="16.5" thickBot="1" x14ac:dyDescent="0.3">
      <c r="B81" s="4" t="s">
        <v>120</v>
      </c>
      <c r="C81" s="91">
        <v>2.9059411982798933</v>
      </c>
      <c r="D81" s="91">
        <v>2.5612209287894316</v>
      </c>
      <c r="E81" s="91">
        <v>1.9136239283850998</v>
      </c>
      <c r="F81" s="91">
        <v>2.1036658595176672</v>
      </c>
      <c r="G81" s="91">
        <v>2.62</v>
      </c>
      <c r="H81" s="91">
        <v>11.17715313603831</v>
      </c>
      <c r="I81" s="92">
        <v>3.3043899292296564</v>
      </c>
      <c r="J81" s="92">
        <v>2.62</v>
      </c>
      <c r="K81" s="91">
        <v>1.9856036910905761</v>
      </c>
      <c r="L81" s="93">
        <v>1.9316600951592156</v>
      </c>
      <c r="M81" s="91">
        <v>420.50176699999997</v>
      </c>
      <c r="N81" s="91">
        <v>412.02621921383974</v>
      </c>
      <c r="O81" s="91">
        <v>142.82868963760041</v>
      </c>
      <c r="P81" s="91">
        <v>143.022052</v>
      </c>
      <c r="Q81" s="91">
        <v>141.2778242705088</v>
      </c>
      <c r="R81" s="91">
        <v>622.52545799999996</v>
      </c>
      <c r="S81" s="91">
        <v>139.73703248010287</v>
      </c>
      <c r="T81" s="91">
        <v>142.98276057335718</v>
      </c>
      <c r="U81" s="91">
        <v>110.59731600000001</v>
      </c>
      <c r="V81" s="93">
        <v>111.32651420519936</v>
      </c>
      <c r="W81" s="468"/>
      <c r="AW81" s="82"/>
      <c r="AX81" s="82"/>
      <c r="AY81" s="82"/>
      <c r="AZ81" s="82"/>
      <c r="BA81" s="82"/>
      <c r="BB81" s="82"/>
    </row>
    <row r="82" spans="1:54" ht="16.5" thickBot="1" x14ac:dyDescent="0.3">
      <c r="B82" s="4" t="s">
        <v>121</v>
      </c>
      <c r="C82" s="91">
        <v>3.0952834767789206</v>
      </c>
      <c r="D82" s="91">
        <v>2.7476847809984051</v>
      </c>
      <c r="E82" s="91">
        <v>2.0338696026555469</v>
      </c>
      <c r="F82" s="91">
        <v>2.1760503353249083</v>
      </c>
      <c r="G82" s="91">
        <v>2.4953929766685423</v>
      </c>
      <c r="H82" s="91">
        <v>11.368867465148845</v>
      </c>
      <c r="I82" s="92">
        <v>3.0269012208671287</v>
      </c>
      <c r="J82" s="92">
        <v>2.4953929766685201</v>
      </c>
      <c r="K82" s="91">
        <v>1.9768249659830817</v>
      </c>
      <c r="L82" s="93">
        <v>1.964920784562052</v>
      </c>
      <c r="M82" s="91">
        <v>427.49911700000001</v>
      </c>
      <c r="N82" s="91">
        <v>418.73833271201374</v>
      </c>
      <c r="O82" s="91">
        <v>144.32364119918745</v>
      </c>
      <c r="P82" s="91">
        <v>144.469649</v>
      </c>
      <c r="Q82" s="91">
        <v>141.84202355947298</v>
      </c>
      <c r="R82" s="91">
        <v>637.70701899999995</v>
      </c>
      <c r="S82" s="91">
        <v>140.71070177824993</v>
      </c>
      <c r="T82" s="91">
        <v>143.37751923276278</v>
      </c>
      <c r="U82" s="91">
        <v>111.13842699999999</v>
      </c>
      <c r="V82" s="93">
        <v>111.872301858228</v>
      </c>
      <c r="W82" s="468"/>
      <c r="AW82" s="82"/>
      <c r="AX82" s="82"/>
      <c r="AY82" s="82"/>
      <c r="AZ82" s="82"/>
      <c r="BA82" s="82"/>
      <c r="BB82" s="82"/>
    </row>
    <row r="83" spans="1:54" ht="16.5" thickBot="1" x14ac:dyDescent="0.3">
      <c r="B83" s="4" t="s">
        <v>122</v>
      </c>
      <c r="C83" s="91">
        <v>3.0544952451851293</v>
      </c>
      <c r="D83" s="91">
        <v>2.7254630172906635</v>
      </c>
      <c r="E83" s="91">
        <v>2.0128445656999228</v>
      </c>
      <c r="F83" s="91">
        <v>2.1343681785107815</v>
      </c>
      <c r="G83" s="91">
        <v>2.3499263248614843</v>
      </c>
      <c r="H83" s="91">
        <v>10.723463700994685</v>
      </c>
      <c r="I83" s="92">
        <v>2.9263305798687078</v>
      </c>
      <c r="J83" s="92">
        <v>2.3499263248614621</v>
      </c>
      <c r="K83" s="91">
        <v>1.9675310960888703</v>
      </c>
      <c r="L83" s="93">
        <v>1.9459391361775102</v>
      </c>
      <c r="M83" s="91">
        <v>430.92706600000002</v>
      </c>
      <c r="N83" s="91">
        <v>421.81097753764698</v>
      </c>
      <c r="O83" s="91">
        <v>144.9578774126654</v>
      </c>
      <c r="P83" s="91">
        <v>145.03947299999999</v>
      </c>
      <c r="Q83" s="91">
        <v>142.0758425331716</v>
      </c>
      <c r="R83" s="91">
        <v>652.35355000000004</v>
      </c>
      <c r="S83" s="91">
        <v>141.45812512069367</v>
      </c>
      <c r="T83" s="91">
        <v>143.60931815646882</v>
      </c>
      <c r="U83" s="91">
        <v>111.660948</v>
      </c>
      <c r="V83" s="93">
        <v>112.40591919446128</v>
      </c>
      <c r="W83" s="468"/>
      <c r="AW83" s="82"/>
      <c r="AX83" s="82"/>
      <c r="AY83" s="82"/>
      <c r="AZ83" s="82"/>
      <c r="BA83" s="82"/>
      <c r="BB83" s="82"/>
    </row>
    <row r="84" spans="1:54" ht="16.5" thickBot="1" x14ac:dyDescent="0.3">
      <c r="B84" s="4" t="s">
        <v>123</v>
      </c>
      <c r="C84" s="91">
        <v>2.8763687924967973</v>
      </c>
      <c r="D84" s="91">
        <v>2.630010487613399</v>
      </c>
      <c r="E84" s="91">
        <v>1.913540943934211</v>
      </c>
      <c r="F84" s="91">
        <v>2.0292062451811699</v>
      </c>
      <c r="G84" s="91">
        <v>2.2000057281654772</v>
      </c>
      <c r="H84" s="91">
        <v>8.463723633629904</v>
      </c>
      <c r="I84" s="92">
        <v>2.8221021930772139</v>
      </c>
      <c r="J84" s="92">
        <v>2.2000057281654772</v>
      </c>
      <c r="K84" s="91">
        <v>1.9538627354167337</v>
      </c>
      <c r="L84" s="93">
        <v>1.9351554619590594</v>
      </c>
      <c r="M84" s="91">
        <v>430.852867</v>
      </c>
      <c r="N84" s="91">
        <v>421.59586507309081</v>
      </c>
      <c r="O84" s="91">
        <v>145.24386543352961</v>
      </c>
      <c r="P84" s="91">
        <v>145.47162</v>
      </c>
      <c r="Q84" s="91">
        <v>143.15038975670984</v>
      </c>
      <c r="R84" s="91">
        <v>657.00625600000001</v>
      </c>
      <c r="S84" s="91">
        <v>142.31966042948136</v>
      </c>
      <c r="T84" s="91">
        <v>144.65040702301394</v>
      </c>
      <c r="U84" s="91">
        <v>112.19443699999999</v>
      </c>
      <c r="V84" s="93">
        <v>112.93001972870005</v>
      </c>
      <c r="W84" s="468"/>
      <c r="AW84" s="82"/>
      <c r="AX84" s="82"/>
      <c r="AY84" s="82"/>
      <c r="AZ84" s="82"/>
      <c r="BA84" s="82"/>
      <c r="BB84" s="82"/>
    </row>
    <row r="85" spans="1:54" s="82" customFormat="1" ht="16.5" thickBot="1" x14ac:dyDescent="0.3">
      <c r="A85" s="3"/>
      <c r="B85" s="4" t="s">
        <v>124</v>
      </c>
      <c r="C85" s="91">
        <v>2.7242539506380004</v>
      </c>
      <c r="D85" s="91">
        <v>2.5404378373462988</v>
      </c>
      <c r="E85" s="91">
        <v>1.8405027957016484</v>
      </c>
      <c r="F85" s="91">
        <v>1.9438051413218416</v>
      </c>
      <c r="G85" s="91">
        <v>2.0425639275712282</v>
      </c>
      <c r="H85" s="91">
        <v>6.7929363300030854</v>
      </c>
      <c r="I85" s="92">
        <v>2.376528372215625</v>
      </c>
      <c r="J85" s="92">
        <v>2.0425639275712282</v>
      </c>
      <c r="K85" s="91">
        <v>1.9492190931649667</v>
      </c>
      <c r="L85" s="93">
        <v>1.922242230627691</v>
      </c>
      <c r="M85" s="91">
        <v>431.95730300000002</v>
      </c>
      <c r="N85" s="91">
        <v>422.4934891865355</v>
      </c>
      <c r="O85" s="91">
        <v>145.45745566344448</v>
      </c>
      <c r="P85" s="91">
        <v>145.802122</v>
      </c>
      <c r="Q85" s="91">
        <v>144.16351414671567</v>
      </c>
      <c r="R85" s="91">
        <v>664.81321600000001</v>
      </c>
      <c r="S85" s="91">
        <v>143.05792270348468</v>
      </c>
      <c r="T85" s="91">
        <v>145.90327486347411</v>
      </c>
      <c r="U85" s="91">
        <v>112.7531</v>
      </c>
      <c r="V85" s="93">
        <v>113.46647947513743</v>
      </c>
      <c r="W85" s="468"/>
    </row>
    <row r="86" spans="1:54" s="82" customFormat="1" ht="16.5" thickBot="1" x14ac:dyDescent="0.3">
      <c r="A86" s="3"/>
      <c r="B86" s="4" t="s">
        <v>125</v>
      </c>
      <c r="C86" s="91">
        <v>2.8161288576415977</v>
      </c>
      <c r="D86" s="91">
        <v>2.7083205873976057</v>
      </c>
      <c r="E86" s="91">
        <v>1.9786609725951809</v>
      </c>
      <c r="F86" s="91">
        <v>2.0360304190951473</v>
      </c>
      <c r="G86" s="91">
        <v>1.9333132077137938</v>
      </c>
      <c r="H86" s="91">
        <v>5.1835495008092591</v>
      </c>
      <c r="I86" s="92">
        <v>2.2899383374656024</v>
      </c>
      <c r="J86" s="92">
        <v>1.9333132077137938</v>
      </c>
      <c r="K86" s="91">
        <v>1.966299199106003</v>
      </c>
      <c r="L86" s="93">
        <v>1.8961510943285464</v>
      </c>
      <c r="M86" s="91">
        <v>439.53804300000002</v>
      </c>
      <c r="N86" s="91">
        <v>430.07910918417872</v>
      </c>
      <c r="O86" s="91">
        <v>147.17931676182408</v>
      </c>
      <c r="P86" s="91">
        <v>147.41109499999999</v>
      </c>
      <c r="Q86" s="91">
        <v>144.58427413503676</v>
      </c>
      <c r="R86" s="91">
        <v>670.762878</v>
      </c>
      <c r="S86" s="91">
        <v>143.93289008318698</v>
      </c>
      <c r="T86" s="91">
        <v>146.14945574898218</v>
      </c>
      <c r="U86" s="91">
        <v>113.323741</v>
      </c>
      <c r="V86" s="93">
        <v>113.99356973416332</v>
      </c>
      <c r="W86" s="468"/>
    </row>
    <row r="87" spans="1:54" s="82" customFormat="1" ht="16.5" thickBot="1" x14ac:dyDescent="0.3">
      <c r="A87" s="3"/>
      <c r="B87" s="4" t="s">
        <v>126</v>
      </c>
      <c r="C87" s="91">
        <v>2.7687662115890355</v>
      </c>
      <c r="D87" s="91">
        <v>2.7389655785996059</v>
      </c>
      <c r="E87" s="91">
        <v>2.0214825078648468</v>
      </c>
      <c r="F87" s="91">
        <v>2.0627026133775317</v>
      </c>
      <c r="G87" s="91">
        <v>1.8885790128991609</v>
      </c>
      <c r="H87" s="91">
        <v>3.4131748037548038</v>
      </c>
      <c r="I87" s="92">
        <v>2.2590762554826727</v>
      </c>
      <c r="J87" s="92">
        <v>1.8885790128991387</v>
      </c>
      <c r="K87" s="91">
        <v>2.0076714734680534</v>
      </c>
      <c r="L87" s="93">
        <v>1.8757417327763592</v>
      </c>
      <c r="M87" s="91">
        <v>442.858429</v>
      </c>
      <c r="N87" s="91">
        <v>433.36423501915766</v>
      </c>
      <c r="O87" s="91">
        <v>147.8881755483346</v>
      </c>
      <c r="P87" s="91">
        <v>148.031206</v>
      </c>
      <c r="Q87" s="91">
        <v>144.75905707765273</v>
      </c>
      <c r="R87" s="91">
        <v>674.61951699999997</v>
      </c>
      <c r="S87" s="91">
        <v>144.65377203674623</v>
      </c>
      <c r="T87" s="91">
        <v>146.32149359973943</v>
      </c>
      <c r="U87" s="91">
        <v>113.902733</v>
      </c>
      <c r="V87" s="93">
        <v>114.51436393090266</v>
      </c>
      <c r="W87" s="468"/>
    </row>
    <row r="88" spans="1:54" s="82" customFormat="1" ht="16.5" thickBot="1" x14ac:dyDescent="0.3">
      <c r="A88" s="3"/>
      <c r="B88" s="4" t="s">
        <v>127</v>
      </c>
      <c r="C88" s="91">
        <v>2.8253670643440421</v>
      </c>
      <c r="D88" s="91">
        <v>2.7811307174769651</v>
      </c>
      <c r="E88" s="91">
        <v>2.0630680845097338</v>
      </c>
      <c r="F88" s="91">
        <v>2.1015618029138539</v>
      </c>
      <c r="G88" s="91">
        <v>1.9210258436608063</v>
      </c>
      <c r="H88" s="91">
        <v>3.7746771470620555</v>
      </c>
      <c r="I88" s="92">
        <v>2.2815791196515889</v>
      </c>
      <c r="J88" s="92">
        <v>1.9210258436607841</v>
      </c>
      <c r="K88" s="91">
        <v>2.0352372729496526</v>
      </c>
      <c r="L88" s="93">
        <v>1.8565367753207829</v>
      </c>
      <c r="M88" s="91">
        <v>443.02604200000002</v>
      </c>
      <c r="N88" s="91">
        <v>433.32099718025125</v>
      </c>
      <c r="O88" s="91">
        <v>148.24034526599701</v>
      </c>
      <c r="P88" s="91">
        <v>148.528796</v>
      </c>
      <c r="Q88" s="91">
        <v>145.90034573923739</v>
      </c>
      <c r="R88" s="91">
        <v>681.80612099999996</v>
      </c>
      <c r="S88" s="91">
        <v>145.56679608499945</v>
      </c>
      <c r="T88" s="91">
        <v>147.42917872488655</v>
      </c>
      <c r="U88" s="91">
        <v>114.47786000000001</v>
      </c>
      <c r="V88" s="93">
        <v>115.02660707534037</v>
      </c>
      <c r="W88" s="468"/>
    </row>
    <row r="89" spans="1:54" s="82" customFormat="1" ht="16.5" thickBot="1" x14ac:dyDescent="0.3">
      <c r="A89" s="3"/>
      <c r="B89" s="4" t="s">
        <v>128</v>
      </c>
      <c r="C89" s="91">
        <v>2.8480953822419774</v>
      </c>
      <c r="D89" s="91">
        <v>2.7983031239890321</v>
      </c>
      <c r="E89" s="91">
        <v>2.0809426742772086</v>
      </c>
      <c r="F89" s="91">
        <v>2.1226124541589453</v>
      </c>
      <c r="G89" s="91">
        <v>1.9604378817343449</v>
      </c>
      <c r="H89" s="91">
        <v>3.906334497417685</v>
      </c>
      <c r="I89" s="92">
        <v>2.2891527030876713</v>
      </c>
      <c r="J89" s="92">
        <v>1.9604378817343227</v>
      </c>
      <c r="K89" s="91">
        <v>2.0351067952898871</v>
      </c>
      <c r="L89" s="93">
        <v>1.833322580153407</v>
      </c>
      <c r="M89" s="91">
        <v>444.25985900000001</v>
      </c>
      <c r="N89" s="91">
        <v>434.31613769309263</v>
      </c>
      <c r="O89" s="91">
        <v>148.48434193126295</v>
      </c>
      <c r="P89" s="91">
        <v>148.89693600000001</v>
      </c>
      <c r="Q89" s="91">
        <v>146.98975028968732</v>
      </c>
      <c r="R89" s="91">
        <v>690.78304400000002</v>
      </c>
      <c r="S89" s="91">
        <v>146.33273700803258</v>
      </c>
      <c r="T89" s="91">
        <v>148.76361793458861</v>
      </c>
      <c r="U89" s="91">
        <v>115.047746</v>
      </c>
      <c r="V89" s="93">
        <v>115.54668606426026</v>
      </c>
      <c r="W89" s="468"/>
    </row>
    <row r="90" spans="1:54" s="82" customFormat="1" ht="16.5" thickBot="1" x14ac:dyDescent="0.3">
      <c r="A90" s="3"/>
      <c r="B90" s="4" t="s">
        <v>129</v>
      </c>
      <c r="C90" s="91">
        <v>2.8551649168624849</v>
      </c>
      <c r="D90" s="91">
        <v>2.791281949746871</v>
      </c>
      <c r="E90" s="91">
        <v>2.0004638827135102</v>
      </c>
      <c r="F90" s="91">
        <v>2.0728968874425879</v>
      </c>
      <c r="G90" s="91">
        <v>2.0458717637029444</v>
      </c>
      <c r="H90" s="91">
        <v>4.2249932024413628</v>
      </c>
      <c r="I90" s="92">
        <v>2.3592876496642434</v>
      </c>
      <c r="J90" s="92">
        <v>2.0458717637029222</v>
      </c>
      <c r="K90" s="91">
        <v>2.0260741303977925</v>
      </c>
      <c r="L90" s="93">
        <v>1.8291347768912836</v>
      </c>
      <c r="M90" s="91">
        <v>452.08757900000001</v>
      </c>
      <c r="N90" s="91">
        <v>442.08382972846886</v>
      </c>
      <c r="O90" s="91">
        <v>150.12358583646889</v>
      </c>
      <c r="P90" s="91">
        <v>150.46677500000001</v>
      </c>
      <c r="Q90" s="91">
        <v>147.54228297432033</v>
      </c>
      <c r="R90" s="91">
        <v>699.10256400000003</v>
      </c>
      <c r="S90" s="91">
        <v>147.32868098272442</v>
      </c>
      <c r="T90" s="91">
        <v>149.13948619695611</v>
      </c>
      <c r="U90" s="91">
        <v>115.619764</v>
      </c>
      <c r="V90" s="93">
        <v>116.07866576159071</v>
      </c>
      <c r="W90" s="468"/>
    </row>
    <row r="91" spans="1:54" s="82" customFormat="1" ht="16.5" thickBot="1" x14ac:dyDescent="0.3">
      <c r="A91" s="3"/>
      <c r="B91" s="4" t="s">
        <v>130</v>
      </c>
      <c r="C91" s="91">
        <v>2.8963280723736773</v>
      </c>
      <c r="D91" s="91">
        <v>2.7924337082543493</v>
      </c>
      <c r="E91" s="91">
        <v>2.0000858635555341</v>
      </c>
      <c r="F91" s="91">
        <v>2.0859486884136968</v>
      </c>
      <c r="G91" s="91">
        <v>2.1240881442302406</v>
      </c>
      <c r="H91" s="91">
        <v>5.1282985635886957</v>
      </c>
      <c r="I91" s="92">
        <v>2.4132186859982419</v>
      </c>
      <c r="J91" s="92">
        <v>2.1240881442302628</v>
      </c>
      <c r="K91" s="91">
        <v>2.0108314696891449</v>
      </c>
      <c r="L91" s="93">
        <v>1.8399557986553683</v>
      </c>
      <c r="M91" s="91">
        <v>455.68506200000002</v>
      </c>
      <c r="N91" s="91">
        <v>445.46564399735121</v>
      </c>
      <c r="O91" s="91">
        <v>150.84606604134703</v>
      </c>
      <c r="P91" s="91">
        <v>151.11906099999999</v>
      </c>
      <c r="Q91" s="91">
        <v>147.83386704673865</v>
      </c>
      <c r="R91" s="91">
        <v>709.21601999999996</v>
      </c>
      <c r="S91" s="91">
        <v>148.14458389353828</v>
      </c>
      <c r="T91" s="91">
        <v>149.42949109775213</v>
      </c>
      <c r="U91" s="91">
        <v>116.19312499999999</v>
      </c>
      <c r="V91" s="93">
        <v>116.62137761034262</v>
      </c>
      <c r="W91" s="468"/>
    </row>
    <row r="92" spans="1:54" s="82" customFormat="1" ht="16.5" thickBot="1" x14ac:dyDescent="0.3">
      <c r="A92" s="3"/>
      <c r="B92" s="4" t="s">
        <v>131</v>
      </c>
      <c r="C92" s="91">
        <v>2.908296077096062</v>
      </c>
      <c r="D92" s="91">
        <v>2.7901372150232806</v>
      </c>
      <c r="E92" s="91">
        <v>2.000149741568924</v>
      </c>
      <c r="F92" s="91">
        <v>2.0967065537917717</v>
      </c>
      <c r="G92" s="91">
        <v>2.1867985926383726</v>
      </c>
      <c r="H92" s="91">
        <v>5.4197027368723116</v>
      </c>
      <c r="I92" s="92">
        <v>2.4566796751924302</v>
      </c>
      <c r="J92" s="92">
        <v>2.1867985926383948</v>
      </c>
      <c r="K92" s="91">
        <v>2.0022482949978215</v>
      </c>
      <c r="L92" s="93">
        <v>1.8727301736566337</v>
      </c>
      <c r="M92" s="91">
        <v>455.910551</v>
      </c>
      <c r="N92" s="91">
        <v>445.41124758308746</v>
      </c>
      <c r="O92" s="91">
        <v>151.20537414873573</v>
      </c>
      <c r="P92" s="91">
        <v>151.64300900000001</v>
      </c>
      <c r="Q92" s="91">
        <v>149.09089244651756</v>
      </c>
      <c r="R92" s="91">
        <v>718.75798599999996</v>
      </c>
      <c r="S92" s="91">
        <v>149.14290597824845</v>
      </c>
      <c r="T92" s="91">
        <v>150.65315793038073</v>
      </c>
      <c r="U92" s="91">
        <v>116.769991</v>
      </c>
      <c r="V92" s="93">
        <v>117.18074505377372</v>
      </c>
      <c r="W92" s="468"/>
    </row>
    <row r="93" spans="1:54" s="82" customFormat="1" ht="16.5" thickBot="1" x14ac:dyDescent="0.3">
      <c r="A93" s="3"/>
      <c r="B93" s="36" t="s">
        <v>132</v>
      </c>
      <c r="C93" s="91">
        <v>2.8876338341430108</v>
      </c>
      <c r="D93" s="91">
        <v>2.7682534868388675</v>
      </c>
      <c r="E93" s="91">
        <v>1.9995612299249288</v>
      </c>
      <c r="F93" s="91">
        <v>2.1074127408504895</v>
      </c>
      <c r="G93" s="91">
        <v>2.2522656408679786</v>
      </c>
      <c r="H93" s="91">
        <v>5.3977808696763496</v>
      </c>
      <c r="I93" s="92">
        <v>2.5218720234031711</v>
      </c>
      <c r="J93" s="92">
        <v>2.2522656408680009</v>
      </c>
      <c r="K93" s="91">
        <v>2.002190464470277</v>
      </c>
      <c r="L93" s="93">
        <v>1.9149941635873802</v>
      </c>
      <c r="M93" s="91">
        <v>457.08845700000001</v>
      </c>
      <c r="N93" s="91">
        <v>446.33910931868553</v>
      </c>
      <c r="O93" s="91">
        <v>151.45337726502964</v>
      </c>
      <c r="P93" s="91">
        <v>152.034809</v>
      </c>
      <c r="Q93" s="91">
        <v>150.3003499310596</v>
      </c>
      <c r="R93" s="91">
        <v>728.06999900000005</v>
      </c>
      <c r="S93" s="91">
        <v>150.02306136371828</v>
      </c>
      <c r="T93" s="91">
        <v>152.11416978744148</v>
      </c>
      <c r="U93" s="91">
        <v>117.351221</v>
      </c>
      <c r="V93" s="93">
        <v>117.75939835860947</v>
      </c>
      <c r="W93" s="468"/>
    </row>
    <row r="94" spans="1:54" s="82" customFormat="1" ht="16.5" thickBot="1" x14ac:dyDescent="0.3">
      <c r="A94" s="3"/>
      <c r="B94" s="36" t="s">
        <v>133</v>
      </c>
      <c r="C94" s="91">
        <v>2.1821833773495447</v>
      </c>
      <c r="D94" s="91"/>
      <c r="E94" s="91">
        <v>1.9996644444623346</v>
      </c>
      <c r="F94" s="91">
        <v>2.117531262300254</v>
      </c>
      <c r="G94" s="91">
        <v>2.3099999999999898</v>
      </c>
      <c r="H94" s="91"/>
      <c r="I94" s="92">
        <v>2.5504926133375072</v>
      </c>
      <c r="J94" s="92">
        <v>2.3099999999999898</v>
      </c>
      <c r="K94" s="91">
        <v>2.0021654775216335</v>
      </c>
      <c r="L94" s="93">
        <v>1.960087916411446</v>
      </c>
      <c r="M94" s="91">
        <v>461.95295900000002</v>
      </c>
      <c r="N94" s="91"/>
      <c r="O94" s="91">
        <v>153.12555380519265</v>
      </c>
      <c r="P94" s="91">
        <v>153.65295599999999</v>
      </c>
      <c r="Q94" s="91">
        <v>150.95050971102711</v>
      </c>
      <c r="R94" s="91"/>
      <c r="S94" s="91">
        <v>151.08628810851638</v>
      </c>
      <c r="T94" s="91">
        <v>152.58460832810579</v>
      </c>
      <c r="U94" s="91">
        <v>117.934663</v>
      </c>
      <c r="V94" s="93">
        <v>118.35390966271528</v>
      </c>
      <c r="W94" s="468"/>
    </row>
    <row r="95" spans="1:54" s="82" customFormat="1" ht="16.5" thickBot="1" x14ac:dyDescent="0.3">
      <c r="A95" s="3"/>
      <c r="B95" s="36" t="s">
        <v>134</v>
      </c>
      <c r="C95" s="91">
        <v>1.826740592168008</v>
      </c>
      <c r="D95" s="91"/>
      <c r="E95" s="91">
        <v>1.9996453651551782</v>
      </c>
      <c r="F95" s="91">
        <v>2.1294673078997128</v>
      </c>
      <c r="G95" s="91">
        <v>2.3800000000000043</v>
      </c>
      <c r="H95" s="91"/>
      <c r="I95" s="92">
        <v>2.5987352385994811</v>
      </c>
      <c r="J95" s="92">
        <v>2.3799999999999821</v>
      </c>
      <c r="K95" s="91">
        <v>2.0021959130542388</v>
      </c>
      <c r="L95" s="93">
        <v>2.0055034791966575</v>
      </c>
      <c r="M95" s="91">
        <v>464.00924600000002</v>
      </c>
      <c r="N95" s="91"/>
      <c r="O95" s="91">
        <v>153.86245240946175</v>
      </c>
      <c r="P95" s="91">
        <v>154.33709200000001</v>
      </c>
      <c r="Q95" s="91">
        <v>151.35231308245102</v>
      </c>
      <c r="R95" s="91"/>
      <c r="S95" s="91">
        <v>151.99446939925625</v>
      </c>
      <c r="T95" s="91">
        <v>152.9859129858786</v>
      </c>
      <c r="U95" s="91">
        <v>118.51953899999999</v>
      </c>
      <c r="V95" s="93">
        <v>118.96022339580512</v>
      </c>
      <c r="W95" s="468"/>
    </row>
    <row r="96" spans="1:54" s="82" customFormat="1" ht="16.5" thickBot="1" x14ac:dyDescent="0.3">
      <c r="A96" s="3"/>
      <c r="B96" s="36" t="s">
        <v>135</v>
      </c>
      <c r="C96" s="91">
        <v>2.14137794762288</v>
      </c>
      <c r="D96" s="91"/>
      <c r="E96" s="91">
        <v>2.0000558647853328</v>
      </c>
      <c r="F96" s="91">
        <v>2.1417479258803107</v>
      </c>
      <c r="G96" s="91">
        <v>2.4499999999999966</v>
      </c>
      <c r="H96" s="91"/>
      <c r="I96" s="92">
        <v>2.6472237820414968</v>
      </c>
      <c r="J96" s="92">
        <v>2.4499999999999966</v>
      </c>
      <c r="K96" s="91">
        <v>2.002242168537971</v>
      </c>
      <c r="L96" s="93">
        <v>2.0383940014295332</v>
      </c>
      <c r="M96" s="91">
        <v>465.67331899999999</v>
      </c>
      <c r="N96" s="91"/>
      <c r="O96" s="91">
        <v>154.22956610226811</v>
      </c>
      <c r="P96" s="91">
        <v>154.89081999999999</v>
      </c>
      <c r="Q96" s="91">
        <v>152.74361931145722</v>
      </c>
      <c r="R96" s="91"/>
      <c r="S96" s="91">
        <v>153.09105245453244</v>
      </c>
      <c r="T96" s="91">
        <v>154.34416029967505</v>
      </c>
      <c r="U96" s="91">
        <v>119.108009</v>
      </c>
      <c r="V96" s="93">
        <v>119.56935033178029</v>
      </c>
      <c r="W96" s="468"/>
    </row>
    <row r="97" spans="1:23" s="82" customFormat="1" x14ac:dyDescent="0.25">
      <c r="A97" s="3"/>
      <c r="B97" s="36" t="s">
        <v>136</v>
      </c>
      <c r="C97" s="91">
        <v>2.1531130023701328</v>
      </c>
      <c r="D97" s="91"/>
      <c r="E97" s="91">
        <v>1.9999949624034397</v>
      </c>
      <c r="F97" s="91">
        <v>2.1536502209832831</v>
      </c>
      <c r="G97" s="91">
        <v>2.5199999999999667</v>
      </c>
      <c r="H97" s="91"/>
      <c r="I97" s="92">
        <v>2.675898537847865</v>
      </c>
      <c r="J97" s="92">
        <v>2.5199999999999889</v>
      </c>
      <c r="K97" s="91">
        <v>2.0022424819934326</v>
      </c>
      <c r="L97" s="93">
        <v>2.0590755669783523</v>
      </c>
      <c r="M97" s="91">
        <v>466.93008800000001</v>
      </c>
      <c r="N97" s="91"/>
      <c r="O97" s="91">
        <v>154.48243718072013</v>
      </c>
      <c r="P97" s="91">
        <v>155.30910700000001</v>
      </c>
      <c r="Q97" s="91">
        <v>154.08791874932226</v>
      </c>
      <c r="R97" s="91"/>
      <c r="S97" s="91">
        <v>154.03752626918464</v>
      </c>
      <c r="T97" s="91">
        <v>155.94744686608499</v>
      </c>
      <c r="U97" s="91">
        <v>119.70087700000001</v>
      </c>
      <c r="V97" s="93">
        <v>120.1841533580323</v>
      </c>
      <c r="W97" s="468"/>
    </row>
    <row r="98" spans="1:23" s="82" customFormat="1" x14ac:dyDescent="0.25">
      <c r="A98" s="3"/>
      <c r="B98" s="108">
        <v>2008</v>
      </c>
      <c r="C98" s="334">
        <v>4.0062938755749178</v>
      </c>
      <c r="D98" s="334">
        <v>4.2552304742852431</v>
      </c>
      <c r="E98" s="334">
        <v>3.6177519616834797</v>
      </c>
      <c r="F98" s="334">
        <v>3.5524867307114683</v>
      </c>
      <c r="G98" s="334">
        <v>2.6807173229801862</v>
      </c>
      <c r="H98" s="334">
        <v>-0.28914733663175651</v>
      </c>
      <c r="I98" s="335">
        <v>3.3295609010762632</v>
      </c>
      <c r="J98" s="335">
        <v>2.0527898985170934</v>
      </c>
      <c r="K98" s="334">
        <v>4.0810869946606543</v>
      </c>
      <c r="L98" s="336">
        <v>3.3457249070631967</v>
      </c>
      <c r="M98" s="334">
        <v>214.82499999999999</v>
      </c>
      <c r="N98" s="334">
        <v>208.45833333333334</v>
      </c>
      <c r="O98" s="334">
        <v>84.73341666666667</v>
      </c>
      <c r="P98" s="334">
        <v>86.23333332499999</v>
      </c>
      <c r="Q98" s="334">
        <v>92.566666666666649</v>
      </c>
      <c r="R98" s="334">
        <v>387.95000000000005</v>
      </c>
      <c r="S98" s="337">
        <v>84.759</v>
      </c>
      <c r="T98" s="337">
        <v>94.117249999999999</v>
      </c>
      <c r="U98" s="334">
        <v>70.693244149999998</v>
      </c>
      <c r="V98" s="336">
        <v>69.5</v>
      </c>
      <c r="W98" s="468"/>
    </row>
    <row r="99" spans="1:23" s="82" customFormat="1" x14ac:dyDescent="0.25">
      <c r="A99" s="3"/>
      <c r="B99" s="4">
        <v>2009</v>
      </c>
      <c r="C99" s="94">
        <v>-0.53144024205747931</v>
      </c>
      <c r="D99" s="94">
        <v>1.9788127123725685</v>
      </c>
      <c r="E99" s="94">
        <v>2.1653204511010493</v>
      </c>
      <c r="F99" s="94">
        <v>1.9617317164632775</v>
      </c>
      <c r="G99" s="94">
        <v>0.90025207057979895</v>
      </c>
      <c r="H99" s="94">
        <v>-42.376594922026037</v>
      </c>
      <c r="I99" s="73">
        <v>1.8457233646770987</v>
      </c>
      <c r="J99" s="73">
        <v>-0.68071120508373939</v>
      </c>
      <c r="K99" s="94">
        <v>0.88348997490448333</v>
      </c>
      <c r="L99" s="59">
        <v>1.9784172661870603</v>
      </c>
      <c r="M99" s="94">
        <v>213.6833335</v>
      </c>
      <c r="N99" s="94">
        <v>212.58333333333334</v>
      </c>
      <c r="O99" s="94">
        <v>86.56816666666667</v>
      </c>
      <c r="P99" s="94">
        <v>87.924999975000006</v>
      </c>
      <c r="Q99" s="94">
        <v>93.4</v>
      </c>
      <c r="R99" s="94">
        <v>223.55</v>
      </c>
      <c r="S99" s="95">
        <v>86.32341666666666</v>
      </c>
      <c r="T99" s="95">
        <v>93.476583333333323</v>
      </c>
      <c r="U99" s="94">
        <v>71.317811875000004</v>
      </c>
      <c r="V99" s="59">
        <v>70.875</v>
      </c>
      <c r="W99" s="468"/>
    </row>
    <row r="100" spans="1:23" s="82" customFormat="1" x14ac:dyDescent="0.25">
      <c r="A100" s="3"/>
      <c r="B100" s="4">
        <v>2010</v>
      </c>
      <c r="C100" s="94">
        <v>4.6213243860687037</v>
      </c>
      <c r="D100" s="94">
        <v>4.7628381027048139</v>
      </c>
      <c r="E100" s="94">
        <v>3.2981715757716801</v>
      </c>
      <c r="F100" s="94">
        <v>2.4926547917238029</v>
      </c>
      <c r="G100" s="94">
        <v>-1.0260528194147023</v>
      </c>
      <c r="H100" s="94">
        <v>0.51442630284053159</v>
      </c>
      <c r="I100" s="73">
        <v>1.3727445527044466</v>
      </c>
      <c r="J100" s="73">
        <v>-0.18961968193461631</v>
      </c>
      <c r="K100" s="94">
        <v>0.89790461620213868</v>
      </c>
      <c r="L100" s="59">
        <v>1.3403880070546714</v>
      </c>
      <c r="M100" s="94">
        <v>223.5583335</v>
      </c>
      <c r="N100" s="94">
        <v>222.70833333333331</v>
      </c>
      <c r="O100" s="94">
        <v>89.423333333333332</v>
      </c>
      <c r="P100" s="94">
        <v>90.116666699999996</v>
      </c>
      <c r="Q100" s="94">
        <v>92.441666666666677</v>
      </c>
      <c r="R100" s="94">
        <v>224.70000000000002</v>
      </c>
      <c r="S100" s="95">
        <v>87.508416666666676</v>
      </c>
      <c r="T100" s="95">
        <v>93.299333333333308</v>
      </c>
      <c r="U100" s="94">
        <v>71.958177799999987</v>
      </c>
      <c r="V100" s="59">
        <v>71.825000000000003</v>
      </c>
      <c r="W100" s="468"/>
    </row>
    <row r="101" spans="1:23" s="82" customFormat="1" x14ac:dyDescent="0.25">
      <c r="A101" s="3"/>
      <c r="B101" s="4">
        <v>2011</v>
      </c>
      <c r="C101" s="94">
        <v>5.1999848621165468</v>
      </c>
      <c r="D101" s="94">
        <v>5.2871842843779326</v>
      </c>
      <c r="E101" s="94">
        <v>4.463693294069393</v>
      </c>
      <c r="F101" s="94">
        <v>3.8561123899182315</v>
      </c>
      <c r="G101" s="94">
        <v>1.5144685837915839</v>
      </c>
      <c r="H101" s="94">
        <v>3.0559264574988809</v>
      </c>
      <c r="I101" s="73">
        <v>2.5092824404509599</v>
      </c>
      <c r="J101" s="73">
        <v>1.2935962386297684</v>
      </c>
      <c r="K101" s="94">
        <v>3.9007023743728109</v>
      </c>
      <c r="L101" s="59">
        <v>2.5060911938739938</v>
      </c>
      <c r="M101" s="94">
        <v>235.183333</v>
      </c>
      <c r="N101" s="94">
        <v>234.48333333333332</v>
      </c>
      <c r="O101" s="94">
        <v>93.414916666666656</v>
      </c>
      <c r="P101" s="94">
        <v>93.591666650000008</v>
      </c>
      <c r="Q101" s="94">
        <v>93.841666666666683</v>
      </c>
      <c r="R101" s="94">
        <v>231.56666675</v>
      </c>
      <c r="S101" s="95">
        <v>89.704250000000002</v>
      </c>
      <c r="T101" s="95">
        <v>94.506249999999966</v>
      </c>
      <c r="U101" s="94">
        <v>74.765052150000002</v>
      </c>
      <c r="V101" s="59">
        <v>73.625</v>
      </c>
      <c r="W101" s="468"/>
    </row>
    <row r="102" spans="1:23" s="82" customFormat="1" x14ac:dyDescent="0.25">
      <c r="A102" s="3"/>
      <c r="B102" s="4">
        <v>2012</v>
      </c>
      <c r="C102" s="94">
        <v>3.2067183094135254</v>
      </c>
      <c r="D102" s="94">
        <v>3.2162911365413382</v>
      </c>
      <c r="E102" s="94">
        <v>2.8282420990937363</v>
      </c>
      <c r="F102" s="94">
        <v>2.5732348148113537</v>
      </c>
      <c r="G102" s="94">
        <v>1.6605985258857814</v>
      </c>
      <c r="H102" s="94">
        <v>2.3499351510184452</v>
      </c>
      <c r="I102" s="73">
        <v>3.3419078063005259</v>
      </c>
      <c r="J102" s="73">
        <v>1.381301942111457</v>
      </c>
      <c r="K102" s="94">
        <v>1.6609012690964819</v>
      </c>
      <c r="L102" s="59">
        <v>1.4940577249575426</v>
      </c>
      <c r="M102" s="94">
        <v>242.72499999999999</v>
      </c>
      <c r="N102" s="94">
        <v>242.02499999999998</v>
      </c>
      <c r="O102" s="94">
        <v>96.056916666666652</v>
      </c>
      <c r="P102" s="94">
        <v>95.999999999999986</v>
      </c>
      <c r="Q102" s="94">
        <v>95.399999999999991</v>
      </c>
      <c r="R102" s="94">
        <v>237.00833324999996</v>
      </c>
      <c r="S102" s="95">
        <v>92.702083333333334</v>
      </c>
      <c r="T102" s="95">
        <v>95.811666666666667</v>
      </c>
      <c r="U102" s="94">
        <v>76.006825849999998</v>
      </c>
      <c r="V102" s="59">
        <v>74.724999999999994</v>
      </c>
      <c r="W102" s="468"/>
    </row>
    <row r="103" spans="1:23" s="82" customFormat="1" x14ac:dyDescent="0.25">
      <c r="A103" s="3"/>
      <c r="B103" s="4">
        <v>2013</v>
      </c>
      <c r="C103" s="94">
        <v>3.041851272015661</v>
      </c>
      <c r="D103" s="94">
        <v>3.0540922081052191</v>
      </c>
      <c r="E103" s="94">
        <v>2.5647988215320217</v>
      </c>
      <c r="F103" s="94">
        <v>2.2916666666666918</v>
      </c>
      <c r="G103" s="94">
        <v>1.4063591893780591</v>
      </c>
      <c r="H103" s="94">
        <v>2.795260470024008</v>
      </c>
      <c r="I103" s="73">
        <v>2.4712677259141032</v>
      </c>
      <c r="J103" s="73">
        <v>1.2623723624471728</v>
      </c>
      <c r="K103" s="94">
        <v>2.2151077961374943</v>
      </c>
      <c r="L103" s="59">
        <v>2.1411843425894972</v>
      </c>
      <c r="M103" s="94">
        <v>250.10833350000001</v>
      </c>
      <c r="N103" s="94">
        <v>249.41666666666666</v>
      </c>
      <c r="O103" s="94">
        <v>98.52058333333332</v>
      </c>
      <c r="P103" s="94">
        <v>98.2</v>
      </c>
      <c r="Q103" s="94">
        <v>96.74166666666666</v>
      </c>
      <c r="R103" s="94">
        <v>243.63333349999999</v>
      </c>
      <c r="S103" s="95">
        <v>94.992999999999995</v>
      </c>
      <c r="T103" s="95">
        <v>97.021166666666673</v>
      </c>
      <c r="U103" s="94">
        <v>77.690458974999999</v>
      </c>
      <c r="V103" s="59">
        <v>76.325000000000003</v>
      </c>
      <c r="W103" s="468"/>
    </row>
    <row r="104" spans="1:23" s="82" customFormat="1" x14ac:dyDescent="0.25">
      <c r="A104" s="3"/>
      <c r="B104" s="4">
        <v>2014</v>
      </c>
      <c r="C104" s="94">
        <v>2.3689734432619458</v>
      </c>
      <c r="D104" s="94">
        <v>2.4423655195455973</v>
      </c>
      <c r="E104" s="94">
        <v>1.4610314088342236</v>
      </c>
      <c r="F104" s="94">
        <v>1.4511201629327841</v>
      </c>
      <c r="G104" s="94">
        <v>1.4643810836419968</v>
      </c>
      <c r="H104" s="94">
        <v>-4.446579556404151E-2</v>
      </c>
      <c r="I104" s="73">
        <v>2.3398215307092869</v>
      </c>
      <c r="J104" s="73">
        <v>1.0477095204310949</v>
      </c>
      <c r="K104" s="94">
        <v>1.1942221892376148</v>
      </c>
      <c r="L104" s="59">
        <v>1.6049787094660983</v>
      </c>
      <c r="M104" s="94">
        <v>256.03333350000003</v>
      </c>
      <c r="N104" s="94">
        <v>255.50833333333333</v>
      </c>
      <c r="O104" s="94">
        <v>99.960000000000008</v>
      </c>
      <c r="P104" s="94">
        <v>99.625</v>
      </c>
      <c r="Q104" s="94">
        <v>98.158333333333331</v>
      </c>
      <c r="R104" s="94">
        <v>243.52500000000003</v>
      </c>
      <c r="S104" s="95">
        <v>97.215666666666664</v>
      </c>
      <c r="T104" s="95">
        <v>98.037666666666667</v>
      </c>
      <c r="U104" s="94">
        <v>78.618255675</v>
      </c>
      <c r="V104" s="59">
        <v>77.55</v>
      </c>
      <c r="W104" s="468"/>
    </row>
    <row r="105" spans="1:23" s="82" customFormat="1" x14ac:dyDescent="0.25">
      <c r="A105" s="3"/>
      <c r="B105" s="4">
        <v>2015</v>
      </c>
      <c r="C105" s="94">
        <v>0.97969011132683637</v>
      </c>
      <c r="D105" s="94">
        <v>1.0273637519976564</v>
      </c>
      <c r="E105" s="94">
        <v>4.0099373082536083E-2</v>
      </c>
      <c r="F105" s="94">
        <v>0.36804675031367751</v>
      </c>
      <c r="G105" s="94">
        <v>1.8762203922234599</v>
      </c>
      <c r="H105" s="94">
        <v>-0.42432337542347431</v>
      </c>
      <c r="I105" s="73">
        <v>2.8640788350300141</v>
      </c>
      <c r="J105" s="73">
        <v>2.0016966268067149</v>
      </c>
      <c r="K105" s="94">
        <v>-0.33376506861808597</v>
      </c>
      <c r="L105" s="59">
        <v>0.67698259187620735</v>
      </c>
      <c r="M105" s="94">
        <v>258.54166674999999</v>
      </c>
      <c r="N105" s="94">
        <v>258.13333333333333</v>
      </c>
      <c r="O105" s="94">
        <v>100.00008333333332</v>
      </c>
      <c r="P105" s="94">
        <v>99.991666574999996</v>
      </c>
      <c r="Q105" s="94">
        <v>100</v>
      </c>
      <c r="R105" s="94">
        <v>242.49166650000001</v>
      </c>
      <c r="S105" s="95">
        <v>100</v>
      </c>
      <c r="T105" s="95">
        <v>100.00008333333335</v>
      </c>
      <c r="U105" s="94">
        <v>78.355855399999996</v>
      </c>
      <c r="V105" s="59">
        <v>78.075000000000003</v>
      </c>
      <c r="W105" s="468"/>
    </row>
    <row r="106" spans="1:23" s="82" customFormat="1" x14ac:dyDescent="0.25">
      <c r="A106" s="3"/>
      <c r="B106" s="4">
        <v>2016</v>
      </c>
      <c r="C106" s="94">
        <v>1.7437550034669735</v>
      </c>
      <c r="D106" s="94">
        <v>1.8724173553718915</v>
      </c>
      <c r="E106" s="94">
        <v>0.6596661169449014</v>
      </c>
      <c r="F106" s="94">
        <v>1.0084174607127849</v>
      </c>
      <c r="G106" s="94">
        <v>2.3499999999999854</v>
      </c>
      <c r="H106" s="94">
        <v>-3.0928895859602679</v>
      </c>
      <c r="I106" s="73">
        <v>1.7561666666666724</v>
      </c>
      <c r="J106" s="73">
        <v>2.423081314098896</v>
      </c>
      <c r="K106" s="94">
        <v>1.2447631322776598</v>
      </c>
      <c r="L106" s="59">
        <v>1.6970861351264688</v>
      </c>
      <c r="M106" s="94">
        <v>263.05</v>
      </c>
      <c r="N106" s="94">
        <v>262.96666666666664</v>
      </c>
      <c r="O106" s="94">
        <v>100.65974999999999</v>
      </c>
      <c r="P106" s="94">
        <v>101</v>
      </c>
      <c r="Q106" s="94">
        <v>102.35</v>
      </c>
      <c r="R106" s="94">
        <v>234.99166700000001</v>
      </c>
      <c r="S106" s="95">
        <v>101.75616666666667</v>
      </c>
      <c r="T106" s="95">
        <v>102.42316666666667</v>
      </c>
      <c r="U106" s="94">
        <v>79.331200199999998</v>
      </c>
      <c r="V106" s="59">
        <v>79.399999999999991</v>
      </c>
      <c r="W106" s="468"/>
    </row>
    <row r="107" spans="1:23" s="82" customFormat="1" x14ac:dyDescent="0.25">
      <c r="A107" s="3"/>
      <c r="B107" s="4">
        <v>2017</v>
      </c>
      <c r="C107" s="94">
        <v>3.5829689222581118</v>
      </c>
      <c r="D107" s="94">
        <v>3.8059323108125209</v>
      </c>
      <c r="E107" s="94">
        <v>2.6831313740927509</v>
      </c>
      <c r="F107" s="94">
        <v>2.5577556930693079</v>
      </c>
      <c r="G107" s="94">
        <v>1.9866471258752849</v>
      </c>
      <c r="H107" s="94">
        <v>-4.3760417683236348</v>
      </c>
      <c r="I107" s="73">
        <v>0.95088422159508923</v>
      </c>
      <c r="J107" s="73">
        <v>1.7266601468743037</v>
      </c>
      <c r="K107" s="94">
        <v>1.7624913293571964</v>
      </c>
      <c r="L107" s="59">
        <v>1.5743073047859157</v>
      </c>
      <c r="M107" s="94">
        <v>272.47499974999999</v>
      </c>
      <c r="N107" s="94">
        <v>272.97499999999997</v>
      </c>
      <c r="O107" s="94">
        <v>103.36058333333332</v>
      </c>
      <c r="P107" s="94">
        <v>103.58333325</v>
      </c>
      <c r="Q107" s="94">
        <v>104.38333333333334</v>
      </c>
      <c r="R107" s="94">
        <v>224.70833350000001</v>
      </c>
      <c r="S107" s="95">
        <v>102.72375</v>
      </c>
      <c r="T107" s="95">
        <v>104.19166666666665</v>
      </c>
      <c r="U107" s="94">
        <v>80.729405724999992</v>
      </c>
      <c r="V107" s="59">
        <v>80.650000000000006</v>
      </c>
      <c r="W107" s="468"/>
    </row>
    <row r="108" spans="1:23" s="82" customFormat="1" x14ac:dyDescent="0.25">
      <c r="A108" s="3"/>
      <c r="B108" s="4">
        <v>2018</v>
      </c>
      <c r="C108" s="94">
        <v>3.3428143897080709</v>
      </c>
      <c r="D108" s="94">
        <v>3.3397441768171943</v>
      </c>
      <c r="E108" s="94">
        <v>2.4780561900208831</v>
      </c>
      <c r="F108" s="94">
        <v>2.2928399053039783</v>
      </c>
      <c r="G108" s="94">
        <v>1.1416254191282338</v>
      </c>
      <c r="H108" s="94">
        <v>3.5972556620825102</v>
      </c>
      <c r="I108" s="73">
        <v>0.45348162750417487</v>
      </c>
      <c r="J108" s="73">
        <v>0.99872030712628845</v>
      </c>
      <c r="K108" s="94">
        <v>2.0277156264177476</v>
      </c>
      <c r="L108" s="59">
        <v>1.9528828270303666</v>
      </c>
      <c r="M108" s="94">
        <v>281.58333325000001</v>
      </c>
      <c r="N108" s="94">
        <v>282.0916666666667</v>
      </c>
      <c r="O108" s="94">
        <v>105.92191666666668</v>
      </c>
      <c r="P108" s="94">
        <v>105.95833325000001</v>
      </c>
      <c r="Q108" s="94">
        <v>105.57500000000002</v>
      </c>
      <c r="R108" s="94">
        <v>232.79166674999999</v>
      </c>
      <c r="S108" s="95">
        <v>103.18958333333333</v>
      </c>
      <c r="T108" s="95">
        <v>105.23224999999998</v>
      </c>
      <c r="U108" s="94">
        <v>82.366368499999993</v>
      </c>
      <c r="V108" s="59">
        <v>82.224999999999994</v>
      </c>
      <c r="W108" s="468"/>
    </row>
    <row r="109" spans="1:23" s="82" customFormat="1" x14ac:dyDescent="0.25">
      <c r="A109" s="3"/>
      <c r="B109" s="4">
        <v>2019</v>
      </c>
      <c r="C109" s="94">
        <v>2.5628884588821732</v>
      </c>
      <c r="D109" s="94">
        <v>2.5464535759652351</v>
      </c>
      <c r="E109" s="94">
        <v>1.7910205867057716</v>
      </c>
      <c r="F109" s="94">
        <v>1.7381044449375382</v>
      </c>
      <c r="G109" s="94">
        <v>1.152419291183171</v>
      </c>
      <c r="H109" s="94">
        <v>3.1072131365286415</v>
      </c>
      <c r="I109" s="73">
        <v>0.73416648159738429</v>
      </c>
      <c r="J109" s="73">
        <v>1.2616537864263977</v>
      </c>
      <c r="K109" s="94">
        <v>1.4207787975986763</v>
      </c>
      <c r="L109" s="59">
        <v>2.4627546366676967</v>
      </c>
      <c r="M109" s="94">
        <v>288.8</v>
      </c>
      <c r="N109" s="94">
        <v>289.27499999999998</v>
      </c>
      <c r="O109" s="94">
        <v>107.81900000000002</v>
      </c>
      <c r="P109" s="94">
        <v>107.79999975</v>
      </c>
      <c r="Q109" s="94">
        <v>106.79166666666666</v>
      </c>
      <c r="R109" s="94">
        <v>240.02499999999998</v>
      </c>
      <c r="S109" s="95">
        <v>103.94716666666667</v>
      </c>
      <c r="T109" s="95">
        <v>106.55991666666668</v>
      </c>
      <c r="U109" s="94">
        <v>83.536612399999996</v>
      </c>
      <c r="V109" s="59">
        <v>84.25</v>
      </c>
      <c r="W109" s="468"/>
    </row>
    <row r="110" spans="1:23" s="82" customFormat="1" x14ac:dyDescent="0.25">
      <c r="A110" s="3"/>
      <c r="B110" s="4">
        <v>2020</v>
      </c>
      <c r="C110" s="94">
        <v>1.5033471260387898</v>
      </c>
      <c r="D110" s="94">
        <v>1.6823668366318101</v>
      </c>
      <c r="E110" s="94">
        <v>0.85065402820156955</v>
      </c>
      <c r="F110" s="94">
        <v>0.98948701528174254</v>
      </c>
      <c r="G110" s="94">
        <v>1.1705033164260525</v>
      </c>
      <c r="H110" s="94">
        <v>-5.5792799708363479</v>
      </c>
      <c r="I110" s="73">
        <v>1.4070449250660886</v>
      </c>
      <c r="J110" s="73">
        <v>1.4280698104899958</v>
      </c>
      <c r="K110" s="94">
        <v>0.40076361774994407</v>
      </c>
      <c r="L110" s="59">
        <v>5.0741839762611152</v>
      </c>
      <c r="M110" s="94">
        <v>293.14166650000004</v>
      </c>
      <c r="N110" s="94">
        <v>294.14166666666665</v>
      </c>
      <c r="O110" s="94">
        <v>108.73616666666666</v>
      </c>
      <c r="P110" s="94">
        <v>108.86666675000001</v>
      </c>
      <c r="Q110" s="94">
        <v>108.04166666666666</v>
      </c>
      <c r="R110" s="94">
        <v>226.63333325000002</v>
      </c>
      <c r="S110" s="95">
        <v>105.40975</v>
      </c>
      <c r="T110" s="95">
        <v>108.08166666666664</v>
      </c>
      <c r="U110" s="94">
        <v>83.871396749999988</v>
      </c>
      <c r="V110" s="59">
        <v>88.524999999999991</v>
      </c>
      <c r="W110" s="468"/>
    </row>
    <row r="111" spans="1:23" s="82" customFormat="1" x14ac:dyDescent="0.25">
      <c r="A111" s="3"/>
      <c r="B111" s="4">
        <v>2021</v>
      </c>
      <c r="C111" s="94">
        <v>4.0452569031158125</v>
      </c>
      <c r="D111" s="94">
        <v>4.1901578037793819</v>
      </c>
      <c r="E111" s="94">
        <v>2.5882219500718229</v>
      </c>
      <c r="F111" s="94">
        <v>2.5183711707605694</v>
      </c>
      <c r="G111" s="94">
        <v>1.650597763208661</v>
      </c>
      <c r="H111" s="94">
        <v>-2.2576849912699259</v>
      </c>
      <c r="I111" s="73">
        <v>1.6839840084368944</v>
      </c>
      <c r="J111" s="73">
        <v>1.3276226310351857</v>
      </c>
      <c r="K111" s="94">
        <v>2.7120172229634365</v>
      </c>
      <c r="L111" s="59">
        <v>0.50833097994917864</v>
      </c>
      <c r="M111" s="94">
        <v>305</v>
      </c>
      <c r="N111" s="94">
        <v>306.4666666666667</v>
      </c>
      <c r="O111" s="94">
        <v>111.55050000000001</v>
      </c>
      <c r="P111" s="94">
        <v>111.6083335</v>
      </c>
      <c r="Q111" s="94">
        <v>109.825</v>
      </c>
      <c r="R111" s="94">
        <v>221.51666650000001</v>
      </c>
      <c r="S111" s="95">
        <v>107.18483333333333</v>
      </c>
      <c r="T111" s="95">
        <v>109.51658333333332</v>
      </c>
      <c r="U111" s="94">
        <v>86.146003474999986</v>
      </c>
      <c r="V111" s="59">
        <v>88.974999999999994</v>
      </c>
      <c r="W111" s="468"/>
    </row>
    <row r="112" spans="1:23" s="82" customFormat="1" x14ac:dyDescent="0.25">
      <c r="A112" s="3"/>
      <c r="B112" s="4">
        <v>2022</v>
      </c>
      <c r="C112" s="94">
        <v>11.584699426229506</v>
      </c>
      <c r="D112" s="94">
        <v>11.504785729823785</v>
      </c>
      <c r="E112" s="94">
        <v>9.0667455547039033</v>
      </c>
      <c r="F112" s="94">
        <v>7.9220486703172499</v>
      </c>
      <c r="G112" s="94">
        <v>3.2172395477653604</v>
      </c>
      <c r="H112" s="94">
        <v>14.622676935236356</v>
      </c>
      <c r="I112" s="73">
        <v>3.4697850597643622</v>
      </c>
      <c r="J112" s="73">
        <v>3.0522013789388236</v>
      </c>
      <c r="K112" s="94">
        <v>8.5408871023659785</v>
      </c>
      <c r="L112" s="59">
        <v>5.6476538353470218</v>
      </c>
      <c r="M112" s="94">
        <v>340.33333325000001</v>
      </c>
      <c r="N112" s="94">
        <v>341.72499999999997</v>
      </c>
      <c r="O112" s="94">
        <v>121.6645</v>
      </c>
      <c r="P112" s="94">
        <v>120.45</v>
      </c>
      <c r="Q112" s="94">
        <v>113.35833333333332</v>
      </c>
      <c r="R112" s="94">
        <v>253.90833299999997</v>
      </c>
      <c r="S112" s="95">
        <v>110.90391666666667</v>
      </c>
      <c r="T112" s="95">
        <v>112.85925</v>
      </c>
      <c r="U112" s="94">
        <v>93.503636374999999</v>
      </c>
      <c r="V112" s="59">
        <v>94</v>
      </c>
      <c r="W112" s="468"/>
    </row>
    <row r="113" spans="1:23" s="82" customFormat="1" x14ac:dyDescent="0.25">
      <c r="A113" s="3"/>
      <c r="B113" s="4">
        <v>2023</v>
      </c>
      <c r="C113" s="94">
        <v>9.6914789201007601</v>
      </c>
      <c r="D113" s="94">
        <v>8.5936547418733475</v>
      </c>
      <c r="E113" s="94">
        <v>7.3032807433557112</v>
      </c>
      <c r="F113" s="94">
        <v>6.7939669987546525</v>
      </c>
      <c r="G113" s="94">
        <v>4.5431154892303205</v>
      </c>
      <c r="H113" s="94">
        <v>52.236699730528358</v>
      </c>
      <c r="I113" s="73">
        <v>5.7530279588863493</v>
      </c>
      <c r="J113" s="73">
        <v>5.2799541611934231</v>
      </c>
      <c r="K113" s="94">
        <v>6.9518859928938248</v>
      </c>
      <c r="L113" s="59">
        <v>6.3563829787234072</v>
      </c>
      <c r="M113" s="94">
        <v>373.31666650000005</v>
      </c>
      <c r="N113" s="94">
        <v>371.09166666666664</v>
      </c>
      <c r="O113" s="94">
        <v>130.55000000000001</v>
      </c>
      <c r="P113" s="94">
        <v>128.63333324999999</v>
      </c>
      <c r="Q113" s="94">
        <v>118.50833333333333</v>
      </c>
      <c r="R113" s="94">
        <v>386.54166650000002</v>
      </c>
      <c r="S113" s="95">
        <v>117.28425000000001</v>
      </c>
      <c r="T113" s="95">
        <v>118.81816666666668</v>
      </c>
      <c r="U113" s="94">
        <v>100.003902575</v>
      </c>
      <c r="V113" s="59">
        <v>99.974999999999994</v>
      </c>
      <c r="W113" s="468"/>
    </row>
    <row r="114" spans="1:23" s="82" customFormat="1" x14ac:dyDescent="0.25">
      <c r="A114" s="3"/>
      <c r="B114" s="4">
        <v>2024</v>
      </c>
      <c r="C114" s="94">
        <v>3.5849815186325129</v>
      </c>
      <c r="D114" s="94">
        <v>2.7576295165165909</v>
      </c>
      <c r="E114" s="94">
        <v>2.5301927741606001</v>
      </c>
      <c r="F114" s="94">
        <v>3.2715730780458641</v>
      </c>
      <c r="G114" s="94">
        <v>6.8560579424794321</v>
      </c>
      <c r="H114" s="94">
        <v>27.297617797692197</v>
      </c>
      <c r="I114" s="73">
        <v>7.1623001383391198</v>
      </c>
      <c r="J114" s="73">
        <v>7.6886390829685292</v>
      </c>
      <c r="K114" s="94">
        <v>2.9673731210384302</v>
      </c>
      <c r="L114" s="59">
        <v>3.9009752438109668</v>
      </c>
      <c r="M114" s="94">
        <v>386.70000000000005</v>
      </c>
      <c r="N114" s="94">
        <v>381.32499999999999</v>
      </c>
      <c r="O114" s="94">
        <v>133.85316666666668</v>
      </c>
      <c r="P114" s="94">
        <v>132.84166675</v>
      </c>
      <c r="Q114" s="94">
        <v>126.63333333333333</v>
      </c>
      <c r="R114" s="94">
        <v>492.05833325000003</v>
      </c>
      <c r="S114" s="95">
        <v>125.68450000000001</v>
      </c>
      <c r="T114" s="95">
        <v>127.95366666666669</v>
      </c>
      <c r="U114" s="94">
        <v>102.9713915</v>
      </c>
      <c r="V114" s="59">
        <v>103.875</v>
      </c>
      <c r="W114" s="484"/>
    </row>
    <row r="115" spans="1:23" s="82" customFormat="1" x14ac:dyDescent="0.25">
      <c r="A115" s="3"/>
      <c r="B115" s="4">
        <v>2025</v>
      </c>
      <c r="C115" s="94">
        <v>4.1311094517713753</v>
      </c>
      <c r="D115" s="94">
        <v>3.9205402215957585</v>
      </c>
      <c r="E115" s="94">
        <v>3.3730368724933735</v>
      </c>
      <c r="F115" s="94">
        <v>3.8830687510927442</v>
      </c>
      <c r="G115" s="94">
        <v>6.0015793629902836</v>
      </c>
      <c r="H115" s="94">
        <v>9.5195352531914459</v>
      </c>
      <c r="I115" s="73">
        <v>5.419920515258454</v>
      </c>
      <c r="J115" s="73">
        <v>6.1945427439015432</v>
      </c>
      <c r="K115" s="94">
        <v>3.7634178712637745</v>
      </c>
      <c r="L115" s="59">
        <v>3.6293132739819711</v>
      </c>
      <c r="M115" s="94">
        <v>402.67500024999998</v>
      </c>
      <c r="N115" s="94">
        <v>396.27499999999998</v>
      </c>
      <c r="O115" s="94">
        <v>138.36808333333335</v>
      </c>
      <c r="P115" s="94">
        <v>138</v>
      </c>
      <c r="Q115" s="94">
        <v>134.23333333333335</v>
      </c>
      <c r="R115" s="94">
        <v>538.89999975000001</v>
      </c>
      <c r="S115" s="95">
        <v>132.49650000000003</v>
      </c>
      <c r="T115" s="95">
        <v>135.87981124072266</v>
      </c>
      <c r="U115" s="94">
        <v>106.84663524999999</v>
      </c>
      <c r="V115" s="59">
        <v>107.64494916334877</v>
      </c>
      <c r="W115" s="468"/>
    </row>
    <row r="116" spans="1:23" s="82" customFormat="1" x14ac:dyDescent="0.25">
      <c r="A116" s="3"/>
      <c r="B116" s="4">
        <v>2026</v>
      </c>
      <c r="C116" s="94">
        <v>3.0764505475405324</v>
      </c>
      <c r="D116" s="94">
        <v>2.8760923740099198</v>
      </c>
      <c r="E116" s="94">
        <v>2.301053135157205</v>
      </c>
      <c r="F116" s="94">
        <v>2.5462143115942082</v>
      </c>
      <c r="G116" s="94">
        <v>3.3540259853953369</v>
      </c>
      <c r="H116" s="94">
        <v>7.9727240248528286</v>
      </c>
      <c r="I116" s="73">
        <v>3.3411657689775609</v>
      </c>
      <c r="J116" s="73">
        <v>3.2286779182674641</v>
      </c>
      <c r="K116" s="94">
        <v>2.2443870079661643</v>
      </c>
      <c r="L116" s="59">
        <v>2.183088135060407</v>
      </c>
      <c r="M116" s="94">
        <v>415.06309749999997</v>
      </c>
      <c r="N116" s="94">
        <v>407.67223505510776</v>
      </c>
      <c r="O116" s="94">
        <v>141.55200645293195</v>
      </c>
      <c r="P116" s="94">
        <v>141.51377575000001</v>
      </c>
      <c r="Q116" s="94">
        <v>138.73555421439568</v>
      </c>
      <c r="R116" s="94">
        <v>581.86500950000004</v>
      </c>
      <c r="S116" s="95">
        <v>136.92342770309338</v>
      </c>
      <c r="T116" s="95">
        <v>140.2669327016354</v>
      </c>
      <c r="U116" s="94">
        <v>109.24468725</v>
      </c>
      <c r="V116" s="59">
        <v>109.99493327652564</v>
      </c>
      <c r="W116" s="468"/>
    </row>
    <row r="117" spans="1:23" s="82" customFormat="1" x14ac:dyDescent="0.25">
      <c r="A117" s="3"/>
      <c r="B117" s="4">
        <v>2027</v>
      </c>
      <c r="C117" s="94">
        <v>2.9831866105610727</v>
      </c>
      <c r="D117" s="94">
        <v>2.6665082005328689</v>
      </c>
      <c r="E117" s="94">
        <v>1.9685428964515195</v>
      </c>
      <c r="F117" s="94">
        <v>2.1106939830908944</v>
      </c>
      <c r="G117" s="94">
        <v>2.4153619701491325</v>
      </c>
      <c r="H117" s="94">
        <v>10.403282593331454</v>
      </c>
      <c r="I117" s="73">
        <v>3.0184405388977922</v>
      </c>
      <c r="J117" s="73">
        <v>2.4154435257895734</v>
      </c>
      <c r="K117" s="94">
        <v>1.9708919529173752</v>
      </c>
      <c r="L117" s="59">
        <v>1.9444127164882641</v>
      </c>
      <c r="M117" s="94">
        <v>427.44520425000002</v>
      </c>
      <c r="N117" s="94">
        <v>418.54284863414784</v>
      </c>
      <c r="O117" s="94">
        <v>144.33851842074574</v>
      </c>
      <c r="P117" s="94">
        <v>144.5006985</v>
      </c>
      <c r="Q117" s="94">
        <v>142.08652002996581</v>
      </c>
      <c r="R117" s="94">
        <v>642.39807074999999</v>
      </c>
      <c r="S117" s="95">
        <v>141.05637995213195</v>
      </c>
      <c r="T117" s="95">
        <v>143.65500124640067</v>
      </c>
      <c r="U117" s="94">
        <v>111.39778200000001</v>
      </c>
      <c r="V117" s="59">
        <v>112.13368874664718</v>
      </c>
      <c r="W117" s="468"/>
    </row>
    <row r="118" spans="1:23" s="82" customFormat="1" x14ac:dyDescent="0.25">
      <c r="A118" s="3"/>
      <c r="B118" s="4">
        <v>2028</v>
      </c>
      <c r="C118" s="94">
        <v>2.7839240870369375</v>
      </c>
      <c r="D118" s="94">
        <v>2.693059753658722</v>
      </c>
      <c r="E118" s="94">
        <v>1.9764681807515894</v>
      </c>
      <c r="F118" s="94">
        <v>2.0363958655881476</v>
      </c>
      <c r="G118" s="94">
        <v>1.9461928859343169</v>
      </c>
      <c r="H118" s="94">
        <v>4.7637693267465364</v>
      </c>
      <c r="I118" s="73">
        <v>2.3015373541232833</v>
      </c>
      <c r="J118" s="73">
        <v>1.9462249581372992</v>
      </c>
      <c r="K118" s="94">
        <v>1.9897851287559831</v>
      </c>
      <c r="L118" s="59">
        <v>1.8875382865722878</v>
      </c>
      <c r="M118" s="94">
        <v>439.34495425</v>
      </c>
      <c r="N118" s="94">
        <v>429.81445764253078</v>
      </c>
      <c r="O118" s="94">
        <v>147.19132330990004</v>
      </c>
      <c r="P118" s="94">
        <v>147.44330474999998</v>
      </c>
      <c r="Q118" s="94">
        <v>144.85179777466064</v>
      </c>
      <c r="R118" s="94">
        <v>673.00043300000004</v>
      </c>
      <c r="S118" s="95">
        <v>144.30284522710434</v>
      </c>
      <c r="T118" s="95">
        <v>146.45085073427057</v>
      </c>
      <c r="U118" s="94">
        <v>113.61435850000001</v>
      </c>
      <c r="V118" s="59">
        <v>114.25025505388595</v>
      </c>
      <c r="W118" s="468"/>
    </row>
    <row r="119" spans="1:23" s="82" customFormat="1" x14ac:dyDescent="0.25">
      <c r="A119" s="3"/>
      <c r="B119" s="4">
        <v>2029</v>
      </c>
      <c r="C119" s="94">
        <v>2.8771944181261722</v>
      </c>
      <c r="D119" s="94">
        <v>2.7930091448792993</v>
      </c>
      <c r="E119" s="94">
        <v>2.0201725296626893</v>
      </c>
      <c r="F119" s="94">
        <v>2.0944596333052568</v>
      </c>
      <c r="G119" s="94">
        <v>2.0796430979348912</v>
      </c>
      <c r="H119" s="94">
        <v>4.6752526383589954</v>
      </c>
      <c r="I119" s="73">
        <v>2.379981997670626</v>
      </c>
      <c r="J119" s="73">
        <v>2.079597039128811</v>
      </c>
      <c r="K119" s="94">
        <v>2.018493111502262</v>
      </c>
      <c r="L119" s="59">
        <v>1.8438589634765412</v>
      </c>
      <c r="M119" s="94">
        <v>451.98576274999999</v>
      </c>
      <c r="N119" s="94">
        <v>441.81921475050007</v>
      </c>
      <c r="O119" s="94">
        <v>150.16484198945363</v>
      </c>
      <c r="P119" s="94">
        <v>150.53144524999999</v>
      </c>
      <c r="Q119" s="94">
        <v>147.86419818931597</v>
      </c>
      <c r="R119" s="94">
        <v>704.46490349999999</v>
      </c>
      <c r="S119" s="95">
        <v>147.73722696563593</v>
      </c>
      <c r="T119" s="95">
        <v>149.49643828991941</v>
      </c>
      <c r="U119" s="94">
        <v>115.9076565</v>
      </c>
      <c r="V119" s="59">
        <v>116.35686862249183</v>
      </c>
      <c r="W119" s="468"/>
    </row>
    <row r="120" spans="1:23" s="82" customFormat="1" x14ac:dyDescent="0.25">
      <c r="A120" s="3"/>
      <c r="B120" s="4">
        <v>2030</v>
      </c>
      <c r="C120" s="94">
        <v>2.2556534608456635</v>
      </c>
      <c r="D120" s="94"/>
      <c r="E120" s="94">
        <v>1.9997326712768881</v>
      </c>
      <c r="F120" s="94">
        <v>2.1241236305741262</v>
      </c>
      <c r="G120" s="94">
        <v>2.3484385417197329</v>
      </c>
      <c r="H120" s="94"/>
      <c r="I120" s="73">
        <v>2.579912283554961</v>
      </c>
      <c r="J120" s="73">
        <v>2.3484001361606666</v>
      </c>
      <c r="K120" s="94">
        <v>2.0021986209340703</v>
      </c>
      <c r="L120" s="59">
        <v>1.9799878099249435</v>
      </c>
      <c r="M120" s="94">
        <v>462.18099525000002</v>
      </c>
      <c r="N120" s="94"/>
      <c r="O120" s="94">
        <v>153.16773739548805</v>
      </c>
      <c r="P120" s="94">
        <v>153.72891924999999</v>
      </c>
      <c r="Q120" s="94">
        <v>151.33669800899872</v>
      </c>
      <c r="R120" s="94"/>
      <c r="S120" s="95">
        <v>151.54871783150585</v>
      </c>
      <c r="T120" s="95">
        <v>153.00721285027524</v>
      </c>
      <c r="U120" s="94">
        <v>118.228358</v>
      </c>
      <c r="V120" s="59">
        <v>118.66072043722754</v>
      </c>
      <c r="W120" s="468"/>
    </row>
    <row r="121" spans="1:23" s="82" customFormat="1" x14ac:dyDescent="0.25">
      <c r="A121" s="3"/>
      <c r="B121" s="108" t="s">
        <v>137</v>
      </c>
      <c r="C121" s="337">
        <v>2.9765471652882569</v>
      </c>
      <c r="D121" s="334">
        <v>3.9667782323044465</v>
      </c>
      <c r="E121" s="334">
        <v>3.769224768583479</v>
      </c>
      <c r="F121" s="334">
        <v>3.639256239797084</v>
      </c>
      <c r="G121" s="334">
        <v>2.5525663391791298</v>
      </c>
      <c r="H121" s="334">
        <v>-12.784321841506173</v>
      </c>
      <c r="I121" s="335">
        <v>3.2345869116985995</v>
      </c>
      <c r="J121" s="335">
        <v>1.654149933005411</v>
      </c>
      <c r="K121" s="334">
        <v>3.7933650045324674</v>
      </c>
      <c r="L121" s="336">
        <v>3.7707948243992595</v>
      </c>
      <c r="M121" s="334">
        <v>214.78333325</v>
      </c>
      <c r="N121" s="334">
        <v>209.67500000000001</v>
      </c>
      <c r="O121" s="334">
        <v>85.356499999999997</v>
      </c>
      <c r="P121" s="334">
        <v>86.85833332499999</v>
      </c>
      <c r="Q121" s="334">
        <v>93.074999999999989</v>
      </c>
      <c r="R121" s="334">
        <v>348.60833349999996</v>
      </c>
      <c r="S121" s="337">
        <v>85.366916666666654</v>
      </c>
      <c r="T121" s="337">
        <v>94.265333333333331</v>
      </c>
      <c r="U121" s="334">
        <v>71.142687375000008</v>
      </c>
      <c r="V121" s="336">
        <v>70.174999999999997</v>
      </c>
      <c r="W121" s="468"/>
    </row>
    <row r="122" spans="1:23" s="82" customFormat="1" x14ac:dyDescent="0.25">
      <c r="A122" s="3"/>
      <c r="B122" s="4" t="s">
        <v>138</v>
      </c>
      <c r="C122" s="95">
        <v>0.45782591000924633</v>
      </c>
      <c r="D122" s="94">
        <v>2.5197726640435514</v>
      </c>
      <c r="E122" s="94">
        <v>2.2387476837342879</v>
      </c>
      <c r="F122" s="94">
        <v>1.8132975152847841</v>
      </c>
      <c r="G122" s="94">
        <v>-6.2673471214946819E-2</v>
      </c>
      <c r="H122" s="94">
        <v>-37.809863056529601</v>
      </c>
      <c r="I122" s="73">
        <v>1.405111074450204</v>
      </c>
      <c r="J122" s="73">
        <v>-1.1598466739275004</v>
      </c>
      <c r="K122" s="94">
        <v>0.18685300612737432</v>
      </c>
      <c r="L122" s="59">
        <v>1.2825080156751101</v>
      </c>
      <c r="M122" s="94">
        <v>215.76666700000001</v>
      </c>
      <c r="N122" s="94">
        <v>214.95833333333334</v>
      </c>
      <c r="O122" s="94">
        <v>87.267416666666662</v>
      </c>
      <c r="P122" s="94">
        <v>88.433333324999992</v>
      </c>
      <c r="Q122" s="94">
        <v>93.01666666666668</v>
      </c>
      <c r="R122" s="94">
        <v>216.79999999999998</v>
      </c>
      <c r="S122" s="95">
        <v>86.566416666666669</v>
      </c>
      <c r="T122" s="95">
        <v>93.171999999999997</v>
      </c>
      <c r="U122" s="94">
        <v>71.27561962499999</v>
      </c>
      <c r="V122" s="59">
        <v>71.075000000000003</v>
      </c>
      <c r="W122" s="468"/>
    </row>
    <row r="123" spans="1:23" s="82" customFormat="1" x14ac:dyDescent="0.25">
      <c r="A123" s="3"/>
      <c r="B123" s="4" t="s">
        <v>139</v>
      </c>
      <c r="C123" s="95">
        <v>4.9629227483965366</v>
      </c>
      <c r="D123" s="94">
        <v>4.9622019771273562</v>
      </c>
      <c r="E123" s="94">
        <v>3.5112379668241989</v>
      </c>
      <c r="F123" s="94">
        <v>2.7987184604974402</v>
      </c>
      <c r="G123" s="94">
        <v>-0.34939974914890426</v>
      </c>
      <c r="H123" s="94">
        <v>4.8124230857933492</v>
      </c>
      <c r="I123" s="73">
        <v>1.5559344125945813</v>
      </c>
      <c r="J123" s="73">
        <v>0.41974341361494805</v>
      </c>
      <c r="K123" s="94">
        <v>2.020788605666235</v>
      </c>
      <c r="L123" s="59">
        <v>1.7235314808301094</v>
      </c>
      <c r="M123" s="94">
        <v>226.47500000000002</v>
      </c>
      <c r="N123" s="94">
        <v>225.625</v>
      </c>
      <c r="O123" s="94">
        <v>90.331583333333327</v>
      </c>
      <c r="P123" s="94">
        <v>90.908333349999992</v>
      </c>
      <c r="Q123" s="94">
        <v>92.691666666666677</v>
      </c>
      <c r="R123" s="94">
        <v>227.23333324999999</v>
      </c>
      <c r="S123" s="95">
        <v>87.913333333333341</v>
      </c>
      <c r="T123" s="95">
        <v>93.56308333333331</v>
      </c>
      <c r="U123" s="94">
        <v>72.715949225000003</v>
      </c>
      <c r="V123" s="59">
        <v>72.3</v>
      </c>
    </row>
    <row r="124" spans="1:23" s="82" customFormat="1" x14ac:dyDescent="0.25">
      <c r="A124" s="3"/>
      <c r="B124" s="4" t="s">
        <v>140</v>
      </c>
      <c r="C124" s="95">
        <v>4.798174853736592</v>
      </c>
      <c r="D124" s="94">
        <v>4.9012003693444051</v>
      </c>
      <c r="E124" s="94">
        <v>4.3005445677453125</v>
      </c>
      <c r="F124" s="94">
        <v>3.7400311387405072</v>
      </c>
      <c r="G124" s="94">
        <v>1.6722107345140458</v>
      </c>
      <c r="H124" s="94">
        <v>2.1197007855800587</v>
      </c>
      <c r="I124" s="73">
        <v>2.7878782133919628</v>
      </c>
      <c r="J124" s="73">
        <v>1.3770566560707298</v>
      </c>
      <c r="K124" s="94">
        <v>3.3759709199477905</v>
      </c>
      <c r="L124" s="59">
        <v>2.1438450899031736</v>
      </c>
      <c r="M124" s="94">
        <v>237.34166649999997</v>
      </c>
      <c r="N124" s="94">
        <v>236.68333333333331</v>
      </c>
      <c r="O124" s="94">
        <v>94.216333333333324</v>
      </c>
      <c r="P124" s="94">
        <v>94.308333325000007</v>
      </c>
      <c r="Q124" s="94">
        <v>94.24166666666666</v>
      </c>
      <c r="R124" s="94">
        <v>232.04999999999998</v>
      </c>
      <c r="S124" s="95">
        <v>90.364249999999998</v>
      </c>
      <c r="T124" s="95">
        <v>94.851499999999973</v>
      </c>
      <c r="U124" s="94">
        <v>75.170818525000001</v>
      </c>
      <c r="V124" s="59">
        <v>73.849999999999994</v>
      </c>
    </row>
    <row r="125" spans="1:23" s="82" customFormat="1" x14ac:dyDescent="0.25">
      <c r="A125" s="3"/>
      <c r="B125" s="4" t="s">
        <v>141</v>
      </c>
      <c r="C125" s="95">
        <v>3.0897792234049426</v>
      </c>
      <c r="D125" s="94">
        <v>3.0737272023097173</v>
      </c>
      <c r="E125" s="94">
        <v>2.6538215242226215</v>
      </c>
      <c r="F125" s="94">
        <v>2.4123000797395155</v>
      </c>
      <c r="G125" s="94">
        <v>1.5916526660182173</v>
      </c>
      <c r="H125" s="94">
        <v>3.2320620555914781</v>
      </c>
      <c r="I125" s="73">
        <v>3.398191209466134</v>
      </c>
      <c r="J125" s="73">
        <v>1.3520257103648348</v>
      </c>
      <c r="K125" s="94">
        <v>1.5753671747051001</v>
      </c>
      <c r="L125" s="59">
        <v>1.6926201760324888</v>
      </c>
      <c r="M125" s="94">
        <v>244.67500000000001</v>
      </c>
      <c r="N125" s="94">
        <v>243.95833333333334</v>
      </c>
      <c r="O125" s="94">
        <v>96.716666666666654</v>
      </c>
      <c r="P125" s="94">
        <v>96.583333324999998</v>
      </c>
      <c r="Q125" s="94">
        <v>95.74166666666666</v>
      </c>
      <c r="R125" s="94">
        <v>239.54999999999998</v>
      </c>
      <c r="S125" s="95">
        <v>93.435000000000002</v>
      </c>
      <c r="T125" s="95">
        <v>96.133916666666678</v>
      </c>
      <c r="U125" s="94">
        <v>76.355034924999998</v>
      </c>
      <c r="V125" s="59">
        <v>75.099999999999994</v>
      </c>
    </row>
    <row r="126" spans="1:23" s="82" customFormat="1" x14ac:dyDescent="0.25">
      <c r="A126" s="3"/>
      <c r="B126" s="4" t="s">
        <v>142</v>
      </c>
      <c r="C126" s="95">
        <v>2.8847791968938497</v>
      </c>
      <c r="D126" s="94">
        <v>2.9137489325362864</v>
      </c>
      <c r="E126" s="94">
        <v>2.3043253489574367</v>
      </c>
      <c r="F126" s="94">
        <v>2.088006911310436</v>
      </c>
      <c r="G126" s="94">
        <v>1.3752284794150915</v>
      </c>
      <c r="H126" s="94">
        <v>1.798511166771033</v>
      </c>
      <c r="I126" s="73">
        <v>2.1783414494925211</v>
      </c>
      <c r="J126" s="73">
        <v>1.1748368378485585</v>
      </c>
      <c r="K126" s="94">
        <v>2.1481425247347641</v>
      </c>
      <c r="L126" s="59">
        <v>2.0639147802929303</v>
      </c>
      <c r="M126" s="94">
        <v>251.73333350000001</v>
      </c>
      <c r="N126" s="94">
        <v>251.06666666666666</v>
      </c>
      <c r="O126" s="94">
        <v>98.945333333333323</v>
      </c>
      <c r="P126" s="94">
        <v>98.6</v>
      </c>
      <c r="Q126" s="94">
        <v>97.058333333333323</v>
      </c>
      <c r="R126" s="94">
        <v>243.85833350000001</v>
      </c>
      <c r="S126" s="95">
        <v>95.470333333333329</v>
      </c>
      <c r="T126" s="95">
        <v>97.263333333333321</v>
      </c>
      <c r="U126" s="94">
        <v>77.995249900000005</v>
      </c>
      <c r="V126" s="59">
        <v>76.649999999999991</v>
      </c>
    </row>
    <row r="127" spans="1:23" s="82" customFormat="1" x14ac:dyDescent="0.25">
      <c r="A127" s="3"/>
      <c r="B127" s="4" t="s">
        <v>143</v>
      </c>
      <c r="C127" s="95">
        <v>1.9597457283105468</v>
      </c>
      <c r="D127" s="94">
        <v>2.0280138077535703</v>
      </c>
      <c r="E127" s="94">
        <v>1.0507485614952516</v>
      </c>
      <c r="F127" s="94">
        <v>1.1409736308316543</v>
      </c>
      <c r="G127" s="94">
        <v>1.6141495664119709</v>
      </c>
      <c r="H127" s="94">
        <v>-5.1259371868062065E-2</v>
      </c>
      <c r="I127" s="73">
        <v>2.5326366654911965</v>
      </c>
      <c r="J127" s="73">
        <v>1.1559683333904669</v>
      </c>
      <c r="K127" s="94">
        <v>0.69474304614030036</v>
      </c>
      <c r="L127" s="59">
        <v>1.4350945857795283</v>
      </c>
      <c r="M127" s="94">
        <v>256.66666674999999</v>
      </c>
      <c r="N127" s="94">
        <v>256.1583333333333</v>
      </c>
      <c r="O127" s="94">
        <v>99.985000000000014</v>
      </c>
      <c r="P127" s="94">
        <v>99.725000000000009</v>
      </c>
      <c r="Q127" s="94">
        <v>98.625</v>
      </c>
      <c r="R127" s="94">
        <v>243.73333324999999</v>
      </c>
      <c r="S127" s="95">
        <v>97.888249999999999</v>
      </c>
      <c r="T127" s="95">
        <v>98.387666666666675</v>
      </c>
      <c r="U127" s="94">
        <v>78.537116475000005</v>
      </c>
      <c r="V127" s="59">
        <v>77.75</v>
      </c>
    </row>
    <row r="128" spans="1:23" s="82" customFormat="1" x14ac:dyDescent="0.25">
      <c r="A128" s="3"/>
      <c r="B128" s="4" t="s">
        <v>144</v>
      </c>
      <c r="C128" s="95">
        <v>1.0779221100396086</v>
      </c>
      <c r="D128" s="94">
        <v>1.1386186928657338</v>
      </c>
      <c r="E128" s="94">
        <v>0.10134853561365453</v>
      </c>
      <c r="F128" s="94">
        <v>0.44288443218849505</v>
      </c>
      <c r="G128" s="94">
        <v>1.9011406844106515</v>
      </c>
      <c r="H128" s="94">
        <v>-0.93681615869009027</v>
      </c>
      <c r="I128" s="73">
        <v>2.8951380783699818</v>
      </c>
      <c r="J128" s="73">
        <v>2.282128857614274</v>
      </c>
      <c r="K128" s="94">
        <v>-3.1500615391044651E-2</v>
      </c>
      <c r="L128" s="59">
        <v>0.67524115755626113</v>
      </c>
      <c r="M128" s="94">
        <v>259.43333349999995</v>
      </c>
      <c r="N128" s="94">
        <v>259.07499999999993</v>
      </c>
      <c r="O128" s="94">
        <v>100.08633333333333</v>
      </c>
      <c r="P128" s="94">
        <v>100.16666649999999</v>
      </c>
      <c r="Q128" s="94">
        <v>100.5</v>
      </c>
      <c r="R128" s="94">
        <v>241.45000000000002</v>
      </c>
      <c r="S128" s="95">
        <v>100.72225</v>
      </c>
      <c r="T128" s="95">
        <v>100.63300000000001</v>
      </c>
      <c r="U128" s="94">
        <v>78.512376799999998</v>
      </c>
      <c r="V128" s="59">
        <v>78.274999999999991</v>
      </c>
    </row>
    <row r="129" spans="1:22" s="82" customFormat="1" x14ac:dyDescent="0.25">
      <c r="A129" s="3"/>
      <c r="B129" s="4" t="s">
        <v>145</v>
      </c>
      <c r="C129" s="95">
        <v>2.1424899125385588</v>
      </c>
      <c r="D129" s="94">
        <v>2.3191482517932682</v>
      </c>
      <c r="E129" s="94">
        <v>1.1074605590506881</v>
      </c>
      <c r="F129" s="94">
        <v>1.3727123982907097</v>
      </c>
      <c r="G129" s="94">
        <v>2.4792703150912088</v>
      </c>
      <c r="H129" s="94">
        <v>-4.2244770138745169</v>
      </c>
      <c r="I129" s="73">
        <v>1.33113587117046</v>
      </c>
      <c r="J129" s="73">
        <v>2.3096300418351978</v>
      </c>
      <c r="K129" s="94">
        <v>1.5074151340684017</v>
      </c>
      <c r="L129" s="59">
        <v>1.9801980198020042</v>
      </c>
      <c r="M129" s="94">
        <v>264.99166649999995</v>
      </c>
      <c r="N129" s="94">
        <v>265.08333333333331</v>
      </c>
      <c r="O129" s="94">
        <v>101.19475</v>
      </c>
      <c r="P129" s="94">
        <v>101.54166675</v>
      </c>
      <c r="Q129" s="94">
        <v>102.99166666666667</v>
      </c>
      <c r="R129" s="94">
        <v>231.25000025</v>
      </c>
      <c r="S129" s="95">
        <v>102.063</v>
      </c>
      <c r="T129" s="95">
        <v>102.95725000000002</v>
      </c>
      <c r="U129" s="94">
        <v>79.695884250000006</v>
      </c>
      <c r="V129" s="59">
        <v>79.825000000000003</v>
      </c>
    </row>
    <row r="130" spans="1:22" s="82" customFormat="1" x14ac:dyDescent="0.25">
      <c r="A130" s="3"/>
      <c r="B130" s="4" t="s">
        <v>146</v>
      </c>
      <c r="C130" s="95">
        <v>3.742256079588846</v>
      </c>
      <c r="D130" s="94">
        <v>3.9075762338887099</v>
      </c>
      <c r="E130" s="94">
        <v>2.824915982960241</v>
      </c>
      <c r="F130" s="94">
        <v>2.6343862924625538</v>
      </c>
      <c r="G130" s="94">
        <v>1.6425277125980964</v>
      </c>
      <c r="H130" s="94">
        <v>-2.2882883218504957</v>
      </c>
      <c r="I130" s="73">
        <v>0.72634875844657643</v>
      </c>
      <c r="J130" s="73">
        <v>1.4718082828875767</v>
      </c>
      <c r="K130" s="94">
        <v>1.821602506405462</v>
      </c>
      <c r="L130" s="59">
        <v>1.3153773880363318</v>
      </c>
      <c r="M130" s="94">
        <v>274.90833325</v>
      </c>
      <c r="N130" s="94">
        <v>275.44166666666666</v>
      </c>
      <c r="O130" s="94">
        <v>104.05341666666666</v>
      </c>
      <c r="P130" s="94">
        <v>104.2166665</v>
      </c>
      <c r="Q130" s="94">
        <v>104.68333333333334</v>
      </c>
      <c r="R130" s="94">
        <v>225.95833350000001</v>
      </c>
      <c r="S130" s="95">
        <v>102.80433333333333</v>
      </c>
      <c r="T130" s="95">
        <v>104.47258333333329</v>
      </c>
      <c r="U130" s="94">
        <v>81.147626474999996</v>
      </c>
      <c r="V130" s="59">
        <v>80.875</v>
      </c>
    </row>
    <row r="131" spans="1:22" s="82" customFormat="1" x14ac:dyDescent="0.25">
      <c r="A131" s="3"/>
      <c r="B131" s="4" t="s">
        <v>147</v>
      </c>
      <c r="C131" s="95">
        <v>3.0555639767970044</v>
      </c>
      <c r="D131" s="94">
        <v>3.0314948718724644</v>
      </c>
      <c r="E131" s="94">
        <v>2.2675853187585693</v>
      </c>
      <c r="F131" s="94">
        <v>2.1269791334191268</v>
      </c>
      <c r="G131" s="94">
        <v>1.1383537653240072</v>
      </c>
      <c r="H131" s="94">
        <v>4.0973630432621366</v>
      </c>
      <c r="I131" s="73">
        <v>0.54375139828735541</v>
      </c>
      <c r="J131" s="73">
        <v>1.0092759583655297</v>
      </c>
      <c r="K131" s="94">
        <v>1.8311465344680089</v>
      </c>
      <c r="L131" s="59">
        <v>2.2256568778979968</v>
      </c>
      <c r="M131" s="94">
        <v>283.30833325000003</v>
      </c>
      <c r="N131" s="94">
        <v>283.79166666666669</v>
      </c>
      <c r="O131" s="94">
        <v>106.41291666666667</v>
      </c>
      <c r="P131" s="94">
        <v>106.43333325</v>
      </c>
      <c r="Q131" s="94">
        <v>105.87500000000001</v>
      </c>
      <c r="R131" s="94">
        <v>235.21666675</v>
      </c>
      <c r="S131" s="95">
        <v>103.36333333333333</v>
      </c>
      <c r="T131" s="95">
        <v>105.52700000000002</v>
      </c>
      <c r="U131" s="94">
        <v>82.633558425000004</v>
      </c>
      <c r="V131" s="59">
        <v>82.674999999999997</v>
      </c>
    </row>
    <row r="132" spans="1:22" s="82" customFormat="1" x14ac:dyDescent="0.25">
      <c r="A132" s="3"/>
      <c r="B132" s="4" t="s">
        <v>148</v>
      </c>
      <c r="C132" s="95">
        <v>2.5884636593194843</v>
      </c>
      <c r="D132" s="94">
        <v>2.6016737630303988</v>
      </c>
      <c r="E132" s="94">
        <v>1.7392938670509173</v>
      </c>
      <c r="F132" s="94">
        <v>1.6990290492475912</v>
      </c>
      <c r="G132" s="94">
        <v>1.1806375442738881</v>
      </c>
      <c r="H132" s="94">
        <v>1.8422730454749958</v>
      </c>
      <c r="I132" s="73">
        <v>0.75518397884486888</v>
      </c>
      <c r="J132" s="73">
        <v>1.3313338450506862</v>
      </c>
      <c r="K132" s="94">
        <v>1.2804628896144532</v>
      </c>
      <c r="L132" s="59">
        <v>2.6912609615965977</v>
      </c>
      <c r="M132" s="94">
        <v>290.64166650000004</v>
      </c>
      <c r="N132" s="94">
        <v>291.17500000000001</v>
      </c>
      <c r="O132" s="94">
        <v>108.26375</v>
      </c>
      <c r="P132" s="94">
        <v>108.24166650000001</v>
      </c>
      <c r="Q132" s="94">
        <v>107.12499999999999</v>
      </c>
      <c r="R132" s="94">
        <v>239.55</v>
      </c>
      <c r="S132" s="95">
        <v>104.14391666666667</v>
      </c>
      <c r="T132" s="95">
        <v>106.93191666666665</v>
      </c>
      <c r="U132" s="94">
        <v>83.691650475000003</v>
      </c>
      <c r="V132" s="59">
        <v>84.899999999999991</v>
      </c>
    </row>
    <row r="133" spans="1:22" s="82" customFormat="1" x14ac:dyDescent="0.25">
      <c r="A133" s="3"/>
      <c r="B133" s="4" t="s">
        <v>149</v>
      </c>
      <c r="C133" s="95">
        <v>1.2128336733163936</v>
      </c>
      <c r="D133" s="94">
        <v>1.4195357889012827</v>
      </c>
      <c r="E133" s="94">
        <v>0.5890706723164385</v>
      </c>
      <c r="F133" s="94">
        <v>0.80067780552879331</v>
      </c>
      <c r="G133" s="94">
        <v>1.1901983663944016</v>
      </c>
      <c r="H133" s="94">
        <v>-7.1731719891463319</v>
      </c>
      <c r="I133" s="73">
        <v>1.671645087287061</v>
      </c>
      <c r="J133" s="73">
        <v>1.3884223840247234</v>
      </c>
      <c r="K133" s="94">
        <v>0.58865200077176105</v>
      </c>
      <c r="L133" s="59">
        <v>5.2120141342756332</v>
      </c>
      <c r="M133" s="94">
        <v>294.16666649999996</v>
      </c>
      <c r="N133" s="94">
        <v>295.30833333333334</v>
      </c>
      <c r="O133" s="94">
        <v>108.9015</v>
      </c>
      <c r="P133" s="94">
        <v>109.10833350000001</v>
      </c>
      <c r="Q133" s="94">
        <v>108.39999999999999</v>
      </c>
      <c r="R133" s="94">
        <v>222.36666649999998</v>
      </c>
      <c r="S133" s="95">
        <v>105.88483333333333</v>
      </c>
      <c r="T133" s="95">
        <v>108.41658333333331</v>
      </c>
      <c r="U133" s="94">
        <v>84.184303049999997</v>
      </c>
      <c r="V133" s="59">
        <v>89.325000000000003</v>
      </c>
    </row>
    <row r="134" spans="1:22" s="82" customFormat="1" x14ac:dyDescent="0.25">
      <c r="A134" s="3"/>
      <c r="B134" s="4" t="s">
        <v>150</v>
      </c>
      <c r="C134" s="95">
        <v>5.7762040825927619</v>
      </c>
      <c r="D134" s="94">
        <v>5.9118999915342751</v>
      </c>
      <c r="E134" s="94">
        <v>3.9909153378664852</v>
      </c>
      <c r="F134" s="94">
        <v>3.6737186990396076</v>
      </c>
      <c r="G134" s="94">
        <v>1.9526445264452796</v>
      </c>
      <c r="H134" s="94">
        <v>0.26982461420315129</v>
      </c>
      <c r="I134" s="73">
        <v>1.817934265058426</v>
      </c>
      <c r="J134" s="73">
        <v>1.5590327125539982</v>
      </c>
      <c r="K134" s="94">
        <v>3.8480271946612188</v>
      </c>
      <c r="L134" s="59">
        <v>0.25188916876572875</v>
      </c>
      <c r="M134" s="94">
        <v>311.15833349999997</v>
      </c>
      <c r="N134" s="94">
        <v>312.76666666666665</v>
      </c>
      <c r="O134" s="94">
        <v>113.24766666666667</v>
      </c>
      <c r="P134" s="94">
        <v>113.11666675000001</v>
      </c>
      <c r="Q134" s="94">
        <v>110.51666666666667</v>
      </c>
      <c r="R134" s="94">
        <v>222.9666665</v>
      </c>
      <c r="S134" s="95">
        <v>107.80975000000001</v>
      </c>
      <c r="T134" s="95">
        <v>110.10683333333333</v>
      </c>
      <c r="U134" s="94">
        <v>87.423737925000012</v>
      </c>
      <c r="V134" s="59">
        <v>89.55</v>
      </c>
    </row>
    <row r="135" spans="1:22" s="82" customFormat="1" x14ac:dyDescent="0.25">
      <c r="A135" s="3"/>
      <c r="B135" s="4" t="s">
        <v>151</v>
      </c>
      <c r="C135" s="95">
        <v>12.873938663127603</v>
      </c>
      <c r="D135" s="94">
        <v>12.53064052008952</v>
      </c>
      <c r="E135" s="94">
        <v>10.036409874522789</v>
      </c>
      <c r="F135" s="94">
        <v>8.7741270010504469</v>
      </c>
      <c r="G135" s="94">
        <v>3.566581209470665</v>
      </c>
      <c r="H135" s="94">
        <v>26.296905349302513</v>
      </c>
      <c r="I135" s="73">
        <v>4.0575334481961676</v>
      </c>
      <c r="J135" s="73">
        <v>3.635635693213124</v>
      </c>
      <c r="K135" s="94">
        <v>9.5304834507852441</v>
      </c>
      <c r="L135" s="59">
        <v>6.9793411501954283</v>
      </c>
      <c r="M135" s="94">
        <v>351.21666649999997</v>
      </c>
      <c r="N135" s="94">
        <v>351.95833333333331</v>
      </c>
      <c r="O135" s="94">
        <v>124.61366666666667</v>
      </c>
      <c r="P135" s="94">
        <v>123.04166675</v>
      </c>
      <c r="Q135" s="94">
        <v>114.45833333333333</v>
      </c>
      <c r="R135" s="94">
        <v>281.59999974999999</v>
      </c>
      <c r="S135" s="95">
        <v>112.18416666666667</v>
      </c>
      <c r="T135" s="95">
        <v>114.10991666666668</v>
      </c>
      <c r="U135" s="94">
        <v>95.755642800000004</v>
      </c>
      <c r="V135" s="59">
        <v>95.8</v>
      </c>
    </row>
    <row r="136" spans="1:22" s="82" customFormat="1" x14ac:dyDescent="0.25">
      <c r="A136" s="3"/>
      <c r="B136" s="4" t="s">
        <v>152</v>
      </c>
      <c r="C136" s="95">
        <v>7.4787643228200862</v>
      </c>
      <c r="D136" s="94">
        <v>6.3501834970995708</v>
      </c>
      <c r="E136" s="94">
        <v>5.6703919580784135</v>
      </c>
      <c r="F136" s="94">
        <v>5.546901249206293</v>
      </c>
      <c r="G136" s="94">
        <v>5.0309428467419037</v>
      </c>
      <c r="H136" s="94">
        <v>48.487807837791031</v>
      </c>
      <c r="I136" s="73">
        <v>6.2927775012813925</v>
      </c>
      <c r="J136" s="73">
        <v>5.8391799135190325</v>
      </c>
      <c r="K136" s="94">
        <v>5.2362973380823075</v>
      </c>
      <c r="L136" s="59">
        <v>5.2974947807933326</v>
      </c>
      <c r="M136" s="94">
        <v>377.48333324999999</v>
      </c>
      <c r="N136" s="94">
        <v>374.30833333333334</v>
      </c>
      <c r="O136" s="94">
        <v>131.67974999999998</v>
      </c>
      <c r="P136" s="94">
        <v>129.86666650000001</v>
      </c>
      <c r="Q136" s="94">
        <v>120.21666666666665</v>
      </c>
      <c r="R136" s="94">
        <v>418.14166649999999</v>
      </c>
      <c r="S136" s="95">
        <v>119.24366666666668</v>
      </c>
      <c r="T136" s="95">
        <v>120.773</v>
      </c>
      <c r="U136" s="94">
        <v>100.769692975</v>
      </c>
      <c r="V136" s="59">
        <v>100.875</v>
      </c>
    </row>
    <row r="137" spans="1:22" s="82" customFormat="1" x14ac:dyDescent="0.25">
      <c r="A137" s="3"/>
      <c r="B137" s="4" t="s">
        <v>153</v>
      </c>
      <c r="C137" s="95">
        <v>3.3025740878852572</v>
      </c>
      <c r="D137" s="94">
        <v>2.6292940312131252</v>
      </c>
      <c r="E137" s="94">
        <v>2.3545128743536425</v>
      </c>
      <c r="F137" s="94">
        <v>3.2148359255837144</v>
      </c>
      <c r="G137" s="94">
        <v>7.2715929571606663</v>
      </c>
      <c r="H137" s="94">
        <v>21.553699910936743</v>
      </c>
      <c r="I137" s="73">
        <v>7.3114994227506003</v>
      </c>
      <c r="J137" s="73">
        <v>8.0307684664619128</v>
      </c>
      <c r="K137" s="94">
        <v>3.1082813021739319</v>
      </c>
      <c r="L137" s="59">
        <v>4.039653035935542</v>
      </c>
      <c r="M137" s="94">
        <v>389.95000000000005</v>
      </c>
      <c r="N137" s="94">
        <v>384.15</v>
      </c>
      <c r="O137" s="94">
        <v>134.78016666666667</v>
      </c>
      <c r="P137" s="94">
        <v>134.04166674999999</v>
      </c>
      <c r="Q137" s="94">
        <v>128.95833333333331</v>
      </c>
      <c r="R137" s="94">
        <v>508.26666649999993</v>
      </c>
      <c r="S137" s="95">
        <v>127.96216666666666</v>
      </c>
      <c r="T137" s="95">
        <v>130.47200000000004</v>
      </c>
      <c r="U137" s="94">
        <v>103.9018985</v>
      </c>
      <c r="V137" s="59">
        <v>104.94999999999999</v>
      </c>
    </row>
    <row r="138" spans="1:22" s="82" customFormat="1" x14ac:dyDescent="0.25">
      <c r="A138" s="3"/>
      <c r="B138" s="4" t="s">
        <v>154</v>
      </c>
      <c r="C138" s="95">
        <v>4.2223767149634606</v>
      </c>
      <c r="D138" s="94">
        <v>4.0936819976798322</v>
      </c>
      <c r="E138" s="94">
        <v>3.4380318335031967</v>
      </c>
      <c r="F138" s="94">
        <v>3.7877528108251513</v>
      </c>
      <c r="G138" s="94">
        <v>5.1187427563602172</v>
      </c>
      <c r="H138" s="94">
        <v>7.5718174211607536</v>
      </c>
      <c r="I138" s="73">
        <v>4.3872227124862206</v>
      </c>
      <c r="J138" s="73">
        <v>5.1446863010219168</v>
      </c>
      <c r="K138" s="94">
        <v>3.4998179075621083</v>
      </c>
      <c r="L138" s="59">
        <v>3.238831156796862</v>
      </c>
      <c r="M138" s="94">
        <v>406.41515800000002</v>
      </c>
      <c r="N138" s="94">
        <v>399.87587939408706</v>
      </c>
      <c r="O138" s="94">
        <v>139.41395170191535</v>
      </c>
      <c r="P138" s="94">
        <v>139.11883374999999</v>
      </c>
      <c r="Q138" s="94">
        <v>135.55937867955618</v>
      </c>
      <c r="R138" s="94">
        <v>546.7516905</v>
      </c>
      <c r="S138" s="95">
        <v>133.57615190605614</v>
      </c>
      <c r="T138" s="95">
        <v>137.18437511066935</v>
      </c>
      <c r="U138" s="94">
        <v>107.53827575</v>
      </c>
      <c r="V138" s="59">
        <v>108.34915329905829</v>
      </c>
    </row>
    <row r="139" spans="1:22" s="82" customFormat="1" x14ac:dyDescent="0.25">
      <c r="A139" s="3"/>
      <c r="B139" s="4" t="s">
        <v>155</v>
      </c>
      <c r="C139" s="95">
        <v>2.8582981026509691</v>
      </c>
      <c r="D139" s="94">
        <v>2.5929790395888608</v>
      </c>
      <c r="E139" s="94">
        <v>2.0145225239051712</v>
      </c>
      <c r="F139" s="94">
        <v>2.2510404706436837</v>
      </c>
      <c r="G139" s="94">
        <v>3.0082164947191625</v>
      </c>
      <c r="H139" s="94">
        <v>9.2838596353640455</v>
      </c>
      <c r="I139" s="73">
        <v>3.3424494422328905</v>
      </c>
      <c r="J139" s="73">
        <v>2.9122732535215023</v>
      </c>
      <c r="K139" s="94">
        <v>2.0873765497397834</v>
      </c>
      <c r="L139" s="59">
        <v>2.0057419249593256</v>
      </c>
      <c r="M139" s="94">
        <v>418.03171474999999</v>
      </c>
      <c r="N139" s="94">
        <v>410.24457713114737</v>
      </c>
      <c r="O139" s="94">
        <v>142.2224771604167</v>
      </c>
      <c r="P139" s="94">
        <v>142.25045499999999</v>
      </c>
      <c r="Q139" s="94">
        <v>139.6372982691334</v>
      </c>
      <c r="R139" s="94">
        <v>597.51134999999999</v>
      </c>
      <c r="S139" s="95">
        <v>138.04086725039627</v>
      </c>
      <c r="T139" s="95">
        <v>141.17955897502799</v>
      </c>
      <c r="U139" s="94">
        <v>109.7830045</v>
      </c>
      <c r="V139" s="59">
        <v>110.52235769211596</v>
      </c>
    </row>
    <row r="140" spans="1:22" s="82" customFormat="1" x14ac:dyDescent="0.25">
      <c r="A140" s="3"/>
      <c r="B140" s="4" t="s">
        <v>156</v>
      </c>
      <c r="C140" s="95">
        <v>2.9369478598872512</v>
      </c>
      <c r="D140" s="94">
        <v>2.6606296840055554</v>
      </c>
      <c r="E140" s="94">
        <v>1.9499257938406123</v>
      </c>
      <c r="F140" s="94">
        <v>2.070475626949686</v>
      </c>
      <c r="G140" s="94">
        <v>2.2706284561400558</v>
      </c>
      <c r="H140" s="94">
        <v>9.2816078305458127</v>
      </c>
      <c r="I140" s="73">
        <v>2.7859396526430373</v>
      </c>
      <c r="J140" s="73">
        <v>2.2705630100947616</v>
      </c>
      <c r="K140" s="94">
        <v>1.9618004715839188</v>
      </c>
      <c r="L140" s="59">
        <v>1.9419802624865978</v>
      </c>
      <c r="M140" s="94">
        <v>430.30908825000006</v>
      </c>
      <c r="N140" s="94">
        <v>421.15966612732177</v>
      </c>
      <c r="O140" s="94">
        <v>144.99570992720675</v>
      </c>
      <c r="P140" s="94">
        <v>145.195716</v>
      </c>
      <c r="Q140" s="94">
        <v>142.80794249901751</v>
      </c>
      <c r="R140" s="94">
        <v>652.97001024999997</v>
      </c>
      <c r="S140" s="95">
        <v>141.88660250797741</v>
      </c>
      <c r="T140" s="95">
        <v>144.3851298189299</v>
      </c>
      <c r="U140" s="94">
        <v>111.936728</v>
      </c>
      <c r="V140" s="59">
        <v>112.66868006413169</v>
      </c>
    </row>
    <row r="141" spans="1:22" s="82" customFormat="1" x14ac:dyDescent="0.25">
      <c r="A141" s="3"/>
      <c r="B141" s="4" t="s">
        <v>157</v>
      </c>
      <c r="C141" s="95">
        <v>2.81460590322542</v>
      </c>
      <c r="D141" s="94">
        <v>2.7567819465262655</v>
      </c>
      <c r="E141" s="94">
        <v>2.0361533117980501</v>
      </c>
      <c r="F141" s="94">
        <v>2.0808411799146942</v>
      </c>
      <c r="G141" s="94">
        <v>1.9259533211221536</v>
      </c>
      <c r="H141" s="94">
        <v>4.0618832922886261</v>
      </c>
      <c r="I141" s="73">
        <v>2.2799519039029832</v>
      </c>
      <c r="J141" s="73">
        <v>1.925964735154273</v>
      </c>
      <c r="K141" s="94">
        <v>2.0112183375594173</v>
      </c>
      <c r="L141" s="59">
        <v>1.8653157522025676</v>
      </c>
      <c r="M141" s="94">
        <v>442.42059325000002</v>
      </c>
      <c r="N141" s="94">
        <v>432.77011976917004</v>
      </c>
      <c r="O141" s="94">
        <v>147.94804487685465</v>
      </c>
      <c r="P141" s="94">
        <v>148.21700824999999</v>
      </c>
      <c r="Q141" s="94">
        <v>145.55835681040355</v>
      </c>
      <c r="R141" s="94">
        <v>679.49288999999999</v>
      </c>
      <c r="S141" s="95">
        <v>145.1215488032413</v>
      </c>
      <c r="T141" s="95">
        <v>147.16593650204919</v>
      </c>
      <c r="U141" s="94">
        <v>114.18802000000001</v>
      </c>
      <c r="V141" s="59">
        <v>114.77030670116665</v>
      </c>
    </row>
    <row r="142" spans="1:22" s="82" customFormat="1" x14ac:dyDescent="0.25">
      <c r="A142" s="3"/>
      <c r="B142" s="127" t="s">
        <v>158</v>
      </c>
      <c r="C142" s="95">
        <v>2.8869178322318056</v>
      </c>
      <c r="D142" s="94">
        <v>2.7855060543824139</v>
      </c>
      <c r="E142" s="94">
        <v>2.0000642445147987</v>
      </c>
      <c r="F142" s="94">
        <v>2.090789233023127</v>
      </c>
      <c r="G142" s="94">
        <v>2.1527388450372387</v>
      </c>
      <c r="H142" s="94">
        <v>5.0469626326774542</v>
      </c>
      <c r="I142" s="73">
        <v>2.4381349844283307</v>
      </c>
      <c r="J142" s="73">
        <v>2.1527670236646923</v>
      </c>
      <c r="K142" s="94">
        <v>2.0102855360833782</v>
      </c>
      <c r="L142" s="59">
        <v>1.864367236103881</v>
      </c>
      <c r="M142" s="94">
        <v>455.19291225000001</v>
      </c>
      <c r="N142" s="94">
        <v>444.82495765689828</v>
      </c>
      <c r="O142" s="94">
        <v>150.90710082289533</v>
      </c>
      <c r="P142" s="94">
        <v>151.31591349999999</v>
      </c>
      <c r="Q142" s="94">
        <v>148.69184809965901</v>
      </c>
      <c r="R142" s="94">
        <v>713.78664225000011</v>
      </c>
      <c r="S142" s="95">
        <v>148.65980805455735</v>
      </c>
      <c r="T142" s="95">
        <v>150.33407625313262</v>
      </c>
      <c r="U142" s="94">
        <v>116.48352525</v>
      </c>
      <c r="V142" s="59">
        <v>116.91004669607914</v>
      </c>
    </row>
    <row r="143" spans="1:22" s="82" customFormat="1" ht="16.5" thickBot="1" x14ac:dyDescent="0.3">
      <c r="A143" s="3"/>
      <c r="B143" s="127" t="s">
        <v>159</v>
      </c>
      <c r="C143" s="95">
        <v>2.0757113073875733</v>
      </c>
      <c r="D143" s="94"/>
      <c r="E143" s="94">
        <v>1.9998406536595903</v>
      </c>
      <c r="F143" s="94">
        <v>2.1356512842914066</v>
      </c>
      <c r="G143" s="94">
        <v>2.4155608796375017</v>
      </c>
      <c r="H143" s="94"/>
      <c r="I143" s="73">
        <v>2.6184118318560934</v>
      </c>
      <c r="J143" s="73">
        <v>2.4155906347466116</v>
      </c>
      <c r="K143" s="94">
        <v>2.0022116818618541</v>
      </c>
      <c r="L143" s="59">
        <v>2.0159623211262856</v>
      </c>
      <c r="M143" s="94">
        <v>464.64140300000003</v>
      </c>
      <c r="N143" s="94"/>
      <c r="O143" s="94">
        <v>153.92500237441067</v>
      </c>
      <c r="P143" s="94">
        <v>154.54749375</v>
      </c>
      <c r="Q143" s="94">
        <v>152.28359021356439</v>
      </c>
      <c r="R143" s="94"/>
      <c r="S143" s="95">
        <v>152.55233405787243</v>
      </c>
      <c r="T143" s="95">
        <v>153.96553211993611</v>
      </c>
      <c r="U143" s="94">
        <v>118.815772</v>
      </c>
      <c r="V143" s="59">
        <v>119.26690918708324</v>
      </c>
    </row>
    <row r="144" spans="1:22" s="82" customFormat="1" ht="15.75" customHeight="1" x14ac:dyDescent="0.25">
      <c r="A144" s="3"/>
      <c r="B144" s="545" t="s">
        <v>292</v>
      </c>
      <c r="C144" s="546"/>
      <c r="D144" s="546"/>
      <c r="E144" s="546"/>
      <c r="F144" s="546"/>
      <c r="G144" s="546"/>
      <c r="H144" s="546"/>
      <c r="I144" s="546"/>
      <c r="J144" s="546"/>
      <c r="K144" s="546"/>
      <c r="L144" s="546"/>
      <c r="M144" s="546"/>
      <c r="N144" s="546"/>
      <c r="O144" s="546"/>
      <c r="P144" s="546"/>
      <c r="Q144" s="546"/>
      <c r="R144" s="546"/>
      <c r="S144" s="546"/>
      <c r="T144" s="546"/>
      <c r="U144" s="546"/>
      <c r="V144" s="547"/>
    </row>
    <row r="145" spans="1:22" s="82" customFormat="1" ht="16.5" customHeight="1" x14ac:dyDescent="0.25">
      <c r="A145" s="3"/>
      <c r="B145" s="548" t="s">
        <v>293</v>
      </c>
      <c r="C145" s="549"/>
      <c r="D145" s="549"/>
      <c r="E145" s="549"/>
      <c r="F145" s="549"/>
      <c r="G145" s="549"/>
      <c r="H145" s="549"/>
      <c r="I145" s="549"/>
      <c r="J145" s="549"/>
      <c r="K145" s="549"/>
      <c r="L145" s="549"/>
      <c r="M145" s="549"/>
      <c r="N145" s="549"/>
      <c r="O145" s="549"/>
      <c r="P145" s="549"/>
      <c r="Q145" s="549"/>
      <c r="R145" s="549"/>
      <c r="S145" s="549"/>
      <c r="T145" s="549"/>
      <c r="U145" s="549"/>
      <c r="V145" s="550"/>
    </row>
    <row r="146" spans="1:22" s="82" customFormat="1" ht="16.5" customHeight="1" x14ac:dyDescent="0.25">
      <c r="A146" s="3"/>
      <c r="B146" s="551" t="s">
        <v>294</v>
      </c>
      <c r="C146" s="549"/>
      <c r="D146" s="549"/>
      <c r="E146" s="549"/>
      <c r="F146" s="549"/>
      <c r="G146" s="549"/>
      <c r="H146" s="549"/>
      <c r="I146" s="549"/>
      <c r="J146" s="549"/>
      <c r="K146" s="549"/>
      <c r="L146" s="549"/>
      <c r="M146" s="549"/>
      <c r="N146" s="549"/>
      <c r="O146" s="549"/>
      <c r="P146" s="549"/>
      <c r="Q146" s="549"/>
      <c r="R146" s="549"/>
      <c r="S146" s="549"/>
      <c r="T146" s="549"/>
      <c r="U146" s="549"/>
      <c r="V146" s="550"/>
    </row>
    <row r="147" spans="1:22" s="82" customFormat="1" ht="15.75" customHeight="1" x14ac:dyDescent="0.25">
      <c r="A147" s="3"/>
      <c r="B147" s="552" t="s">
        <v>160</v>
      </c>
      <c r="C147" s="553"/>
      <c r="D147" s="553"/>
      <c r="E147" s="553"/>
      <c r="F147" s="553"/>
      <c r="G147" s="553"/>
      <c r="H147" s="553"/>
      <c r="I147" s="553"/>
      <c r="J147" s="553"/>
      <c r="K147" s="553"/>
      <c r="L147" s="553"/>
      <c r="M147" s="553"/>
      <c r="N147" s="553"/>
      <c r="O147" s="553"/>
      <c r="P147" s="553"/>
      <c r="Q147" s="553"/>
      <c r="R147" s="553"/>
      <c r="S147" s="553"/>
      <c r="T147" s="553"/>
      <c r="U147" s="553"/>
      <c r="V147" s="554"/>
    </row>
    <row r="148" spans="1:22" s="82" customFormat="1" x14ac:dyDescent="0.25">
      <c r="A148" s="3"/>
      <c r="B148" s="537" t="s">
        <v>295</v>
      </c>
      <c r="C148" s="538"/>
      <c r="D148" s="538"/>
      <c r="E148" s="538"/>
      <c r="F148" s="538"/>
      <c r="G148" s="538"/>
      <c r="H148" s="538"/>
      <c r="I148" s="538"/>
      <c r="J148" s="538"/>
      <c r="K148" s="538"/>
      <c r="L148" s="538"/>
      <c r="M148" s="538"/>
      <c r="N148" s="538"/>
      <c r="O148" s="538"/>
      <c r="P148" s="538"/>
      <c r="Q148" s="538"/>
      <c r="R148" s="538"/>
      <c r="S148" s="538"/>
      <c r="T148" s="538"/>
      <c r="U148" s="538"/>
      <c r="V148" s="539"/>
    </row>
    <row r="149" spans="1:22" s="82" customFormat="1" x14ac:dyDescent="0.25">
      <c r="A149" s="3"/>
      <c r="B149" s="537" t="s">
        <v>296</v>
      </c>
      <c r="C149" s="538"/>
      <c r="D149" s="538"/>
      <c r="E149" s="538"/>
      <c r="F149" s="538"/>
      <c r="G149" s="538"/>
      <c r="H149" s="538"/>
      <c r="I149" s="538"/>
      <c r="J149" s="538"/>
      <c r="K149" s="538"/>
      <c r="L149" s="538"/>
      <c r="M149" s="538"/>
      <c r="N149" s="538"/>
      <c r="O149" s="538"/>
      <c r="P149" s="538"/>
      <c r="Q149" s="538"/>
      <c r="R149" s="538"/>
      <c r="S149" s="538"/>
      <c r="T149" s="538"/>
      <c r="U149" s="538"/>
      <c r="V149" s="539"/>
    </row>
    <row r="150" spans="1:22" s="82" customFormat="1" x14ac:dyDescent="0.25">
      <c r="A150" s="3"/>
      <c r="B150" s="537" t="s">
        <v>297</v>
      </c>
      <c r="C150" s="538"/>
      <c r="D150" s="538"/>
      <c r="E150" s="538"/>
      <c r="F150" s="538"/>
      <c r="G150" s="538"/>
      <c r="H150" s="538"/>
      <c r="I150" s="538"/>
      <c r="J150" s="538"/>
      <c r="K150" s="538"/>
      <c r="L150" s="538"/>
      <c r="M150" s="538"/>
      <c r="N150" s="538"/>
      <c r="O150" s="538"/>
      <c r="P150" s="538"/>
      <c r="Q150" s="538"/>
      <c r="R150" s="538"/>
      <c r="S150" s="538"/>
      <c r="T150" s="538"/>
      <c r="U150" s="538"/>
      <c r="V150" s="539"/>
    </row>
    <row r="151" spans="1:22" s="82" customFormat="1" x14ac:dyDescent="0.25">
      <c r="A151" s="3"/>
      <c r="B151" s="555" t="s">
        <v>298</v>
      </c>
      <c r="C151" s="556"/>
      <c r="D151" s="556"/>
      <c r="E151" s="556"/>
      <c r="F151" s="556"/>
      <c r="G151" s="556"/>
      <c r="H151" s="556"/>
      <c r="I151" s="556"/>
      <c r="J151" s="556"/>
      <c r="K151" s="556"/>
      <c r="L151" s="556"/>
      <c r="M151" s="556"/>
      <c r="N151" s="556"/>
      <c r="O151" s="556"/>
      <c r="P151" s="556"/>
      <c r="Q151" s="556"/>
      <c r="R151" s="556"/>
      <c r="S151" s="556"/>
      <c r="T151" s="556"/>
      <c r="U151" s="556"/>
      <c r="V151" s="557"/>
    </row>
    <row r="152" spans="1:22" s="82" customFormat="1" x14ac:dyDescent="0.25">
      <c r="A152" s="3"/>
      <c r="B152" s="407" t="s">
        <v>299</v>
      </c>
      <c r="C152" s="408"/>
      <c r="D152" s="408"/>
      <c r="E152" s="408"/>
      <c r="F152" s="408"/>
      <c r="G152" s="408"/>
      <c r="H152" s="408"/>
      <c r="I152" s="408"/>
      <c r="J152" s="408"/>
      <c r="K152" s="408"/>
      <c r="L152" s="408"/>
      <c r="M152" s="408"/>
      <c r="N152" s="408"/>
      <c r="O152" s="408"/>
      <c r="P152" s="408"/>
      <c r="Q152" s="408"/>
      <c r="R152" s="408"/>
      <c r="S152" s="408"/>
      <c r="T152" s="408"/>
      <c r="U152" s="408"/>
      <c r="V152" s="409"/>
    </row>
    <row r="153" spans="1:22" s="82" customFormat="1" ht="16.5" customHeight="1" thickBot="1" x14ac:dyDescent="0.3">
      <c r="A153" s="3"/>
      <c r="B153" s="540" t="s">
        <v>300</v>
      </c>
      <c r="C153" s="541"/>
      <c r="D153" s="541"/>
      <c r="E153" s="541"/>
      <c r="F153" s="541"/>
      <c r="G153" s="541"/>
      <c r="H153" s="541"/>
      <c r="I153" s="541"/>
      <c r="J153" s="541"/>
      <c r="K153" s="541"/>
      <c r="L153" s="541"/>
      <c r="M153" s="541"/>
      <c r="N153" s="541"/>
      <c r="O153" s="541"/>
      <c r="P153" s="541"/>
      <c r="Q153" s="541"/>
      <c r="R153" s="541"/>
      <c r="S153" s="541"/>
      <c r="T153" s="541"/>
      <c r="U153" s="541"/>
      <c r="V153" s="542"/>
    </row>
    <row r="154" spans="1:22" s="82" customFormat="1" ht="18" x14ac:dyDescent="0.25">
      <c r="A154" s="3"/>
      <c r="B154" s="466"/>
      <c r="M154" s="467"/>
      <c r="N154" s="467"/>
      <c r="O154" s="467"/>
      <c r="P154" s="467"/>
      <c r="Q154" s="467"/>
      <c r="R154" s="467"/>
      <c r="S154" s="467"/>
      <c r="T154" s="467"/>
      <c r="U154" s="467"/>
    </row>
    <row r="155" spans="1:22" s="82" customFormat="1" x14ac:dyDescent="0.25">
      <c r="A155" s="3"/>
      <c r="B155" s="3"/>
      <c r="C155" s="3"/>
      <c r="D155" s="3"/>
      <c r="E155" s="3"/>
      <c r="F155" s="3"/>
      <c r="G155" s="3"/>
      <c r="H155" s="3"/>
      <c r="I155" s="3"/>
      <c r="J155" s="3"/>
      <c r="K155" s="3"/>
      <c r="M155" s="81"/>
      <c r="N155" s="81"/>
      <c r="O155" s="81"/>
      <c r="P155" s="81"/>
      <c r="Q155" s="81"/>
      <c r="R155" s="81"/>
      <c r="S155" s="81"/>
      <c r="T155" s="81"/>
      <c r="U155" s="81"/>
    </row>
    <row r="156" spans="1:22" s="82" customFormat="1" x14ac:dyDescent="0.25">
      <c r="A156" s="3"/>
      <c r="B156" s="3"/>
      <c r="C156" s="3"/>
      <c r="D156" s="3"/>
      <c r="E156" s="3"/>
      <c r="F156" s="3"/>
      <c r="G156" s="3"/>
      <c r="H156" s="3"/>
      <c r="I156" s="3"/>
      <c r="J156" s="3"/>
      <c r="K156" s="3"/>
      <c r="M156" s="467"/>
      <c r="N156" s="467"/>
      <c r="O156" s="467"/>
      <c r="P156" s="467"/>
      <c r="Q156" s="467"/>
      <c r="R156" s="467"/>
      <c r="S156" s="467"/>
      <c r="T156" s="467"/>
      <c r="U156" s="467"/>
    </row>
  </sheetData>
  <mergeCells count="11">
    <mergeCell ref="B148:V148"/>
    <mergeCell ref="B153:V153"/>
    <mergeCell ref="B2:V2"/>
    <mergeCell ref="C3:L3"/>
    <mergeCell ref="B144:V144"/>
    <mergeCell ref="B145:V145"/>
    <mergeCell ref="B146:V146"/>
    <mergeCell ref="B147:V147"/>
    <mergeCell ref="B149:V149"/>
    <mergeCell ref="B150:V150"/>
    <mergeCell ref="B151:V151"/>
  </mergeCells>
  <hyperlinks>
    <hyperlink ref="A1" location="Contents!A1" display="Back to contents" xr:uid="{113CDC2A-6455-45E4-95B4-4035EE8A3D6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codeName="Sheet9">
    <tabColor theme="6"/>
    <pageSetUpPr fitToPage="1"/>
  </sheetPr>
  <dimension ref="A1:V167"/>
  <sheetViews>
    <sheetView zoomScaleNormal="100" zoomScaleSheetLayoutView="100" workbookViewId="0"/>
  </sheetViews>
  <sheetFormatPr defaultColWidth="8.77734375" defaultRowHeight="15" x14ac:dyDescent="0.25"/>
  <cols>
    <col min="1" max="1" width="9.21875" style="1" customWidth="1"/>
    <col min="2" max="2" width="10.21875" style="1" customWidth="1"/>
    <col min="3" max="4" width="11.21875" style="1" customWidth="1"/>
    <col min="5" max="5" width="9.21875" style="1" customWidth="1"/>
    <col min="6" max="7" width="8.77734375" style="1" customWidth="1"/>
    <col min="8" max="8" width="11.21875" style="1" customWidth="1"/>
    <col min="9" max="9" width="14.21875" style="1" customWidth="1"/>
    <col min="10" max="10" width="6.21875" style="1" customWidth="1"/>
    <col min="11" max="11" width="15.21875" style="1" customWidth="1"/>
    <col min="12" max="12" width="13.21875" style="1" customWidth="1"/>
    <col min="13" max="14" width="12.21875" style="1" customWidth="1"/>
    <col min="15" max="15" width="14.21875" style="1" customWidth="1"/>
    <col min="16" max="18" width="13.21875" style="1" customWidth="1"/>
    <col min="19" max="19" width="12.77734375" style="1" customWidth="1"/>
    <col min="20" max="20" width="13.21875" style="1" customWidth="1"/>
    <col min="21" max="21" width="10.77734375" style="1" customWidth="1"/>
    <col min="22" max="16384" width="8.77734375" style="1"/>
  </cols>
  <sheetData>
    <row r="1" spans="1:22" ht="33.75" customHeight="1" thickBot="1" x14ac:dyDescent="0.3">
      <c r="A1" s="5" t="s">
        <v>23</v>
      </c>
      <c r="C1" s="433"/>
      <c r="D1" s="17"/>
      <c r="E1" s="17"/>
      <c r="F1" s="17"/>
      <c r="G1" s="17"/>
      <c r="H1" s="17"/>
      <c r="I1" s="17"/>
      <c r="J1" s="17"/>
    </row>
    <row r="2" spans="1:22" s="111" customFormat="1" ht="19.5" thickBot="1" x14ac:dyDescent="0.35">
      <c r="B2" s="558" t="s">
        <v>301</v>
      </c>
      <c r="C2" s="504"/>
      <c r="D2" s="504"/>
      <c r="E2" s="504"/>
      <c r="F2" s="504"/>
      <c r="G2" s="504"/>
      <c r="H2" s="504"/>
      <c r="I2" s="510"/>
      <c r="K2" s="1"/>
      <c r="L2" s="1"/>
      <c r="M2" s="1"/>
      <c r="N2" s="1"/>
      <c r="O2" s="1"/>
      <c r="P2" s="1"/>
      <c r="Q2" s="1"/>
      <c r="R2" s="1"/>
      <c r="S2" s="1"/>
      <c r="T2" s="1"/>
      <c r="U2" s="1"/>
      <c r="V2" s="1"/>
    </row>
    <row r="3" spans="1:22" s="111" customFormat="1" ht="52.5" customHeight="1" x14ac:dyDescent="0.25">
      <c r="B3" s="112"/>
      <c r="C3" s="113" t="s">
        <v>302</v>
      </c>
      <c r="D3" s="113" t="s">
        <v>303</v>
      </c>
      <c r="E3" s="113" t="s">
        <v>304</v>
      </c>
      <c r="F3" s="113" t="s">
        <v>305</v>
      </c>
      <c r="G3" s="113" t="s">
        <v>306</v>
      </c>
      <c r="H3" s="113" t="s">
        <v>307</v>
      </c>
      <c r="I3" s="114" t="s">
        <v>308</v>
      </c>
      <c r="K3" s="1"/>
      <c r="L3" s="1"/>
      <c r="M3" s="1"/>
      <c r="N3" s="1"/>
      <c r="O3" s="1"/>
      <c r="P3" s="1"/>
      <c r="Q3" s="1"/>
      <c r="R3" s="1"/>
      <c r="S3" s="1"/>
      <c r="T3" s="1"/>
      <c r="U3" s="1"/>
      <c r="V3" s="1"/>
    </row>
    <row r="4" spans="1:22" x14ac:dyDescent="0.25">
      <c r="B4" s="106" t="s">
        <v>44</v>
      </c>
      <c r="C4" s="94">
        <v>-9.5570000000000004</v>
      </c>
      <c r="D4" s="94">
        <v>-2.3909475727766716</v>
      </c>
      <c r="E4" s="94">
        <v>-0.48399999999999999</v>
      </c>
      <c r="F4" s="94">
        <v>-0.13500000000000001</v>
      </c>
      <c r="G4" s="94">
        <v>-4.0190000000000001</v>
      </c>
      <c r="H4" s="94">
        <v>-14.195</v>
      </c>
      <c r="I4" s="179">
        <v>-3.5512714026959142</v>
      </c>
      <c r="J4" s="116"/>
    </row>
    <row r="5" spans="1:22" x14ac:dyDescent="0.25">
      <c r="B5" s="106" t="s">
        <v>45</v>
      </c>
      <c r="C5" s="94">
        <v>-8.2279999999999998</v>
      </c>
      <c r="D5" s="94">
        <v>-2.0432743048571225</v>
      </c>
      <c r="E5" s="94">
        <v>-4.5640000000000001</v>
      </c>
      <c r="F5" s="94">
        <v>-0.19900000000000001</v>
      </c>
      <c r="G5" s="94">
        <v>-3.6560000000000001</v>
      </c>
      <c r="H5" s="94">
        <v>-16.646999999999998</v>
      </c>
      <c r="I5" s="179">
        <v>-4.1339799894210643</v>
      </c>
      <c r="J5" s="116"/>
    </row>
    <row r="6" spans="1:22" x14ac:dyDescent="0.25">
      <c r="B6" s="106" t="s">
        <v>46</v>
      </c>
      <c r="C6" s="94">
        <v>-6.5</v>
      </c>
      <c r="D6" s="94">
        <v>-1.6163645722726334</v>
      </c>
      <c r="E6" s="94">
        <v>-4.26</v>
      </c>
      <c r="F6" s="94">
        <v>-0.16500000000000001</v>
      </c>
      <c r="G6" s="94">
        <v>-3.5419999999999998</v>
      </c>
      <c r="H6" s="94">
        <v>-14.467000000000001</v>
      </c>
      <c r="I6" s="179">
        <v>-3.5975301949335674</v>
      </c>
      <c r="J6" s="116"/>
    </row>
    <row r="7" spans="1:22" x14ac:dyDescent="0.25">
      <c r="B7" s="106" t="s">
        <v>47</v>
      </c>
      <c r="C7" s="94">
        <v>-2.5950000000000002</v>
      </c>
      <c r="D7" s="94">
        <v>-0.65253962386559949</v>
      </c>
      <c r="E7" s="94">
        <v>-11.007999999999999</v>
      </c>
      <c r="F7" s="94">
        <v>-0.216</v>
      </c>
      <c r="G7" s="94">
        <v>-2.4169999999999998</v>
      </c>
      <c r="H7" s="94">
        <v>-16.236000000000001</v>
      </c>
      <c r="I7" s="179">
        <v>-4.0827103403012996</v>
      </c>
      <c r="J7" s="116"/>
    </row>
    <row r="8" spans="1:22" x14ac:dyDescent="0.25">
      <c r="B8" s="106" t="s">
        <v>48</v>
      </c>
      <c r="C8" s="94">
        <v>-4.8280000000000003</v>
      </c>
      <c r="D8" s="94">
        <v>-1.2386633314091462</v>
      </c>
      <c r="E8" s="94">
        <v>-6.9589999999999996</v>
      </c>
      <c r="F8" s="94">
        <v>-2.5000000000000001E-2</v>
      </c>
      <c r="G8" s="94">
        <v>-3.75</v>
      </c>
      <c r="H8" s="94">
        <v>-15.561999999999999</v>
      </c>
      <c r="I8" s="179">
        <v>-3.9925598101468798</v>
      </c>
      <c r="J8" s="116"/>
    </row>
    <row r="9" spans="1:22" x14ac:dyDescent="0.25">
      <c r="B9" s="106" t="s">
        <v>49</v>
      </c>
      <c r="C9" s="94">
        <v>-4.5990000000000002</v>
      </c>
      <c r="D9" s="94">
        <v>-1.1818034644649507</v>
      </c>
      <c r="E9" s="94">
        <v>-5.7770000000000001</v>
      </c>
      <c r="F9" s="94">
        <v>-4.1000000000000002E-2</v>
      </c>
      <c r="G9" s="94">
        <v>-4.4109999999999996</v>
      </c>
      <c r="H9" s="94">
        <v>-14.827999999999999</v>
      </c>
      <c r="I9" s="179">
        <v>-3.8103461124345048</v>
      </c>
      <c r="J9" s="116"/>
    </row>
    <row r="10" spans="1:22" x14ac:dyDescent="0.25">
      <c r="B10" s="106" t="s">
        <v>50</v>
      </c>
      <c r="C10" s="94">
        <v>-5.8419999999999996</v>
      </c>
      <c r="D10" s="94">
        <v>-1.4934339522315871</v>
      </c>
      <c r="E10" s="94">
        <v>0.93300000000000005</v>
      </c>
      <c r="F10" s="94">
        <v>-9.5000000000000001E-2</v>
      </c>
      <c r="G10" s="94">
        <v>-3.798</v>
      </c>
      <c r="H10" s="94">
        <v>-8.8019999999999996</v>
      </c>
      <c r="I10" s="179">
        <v>-2.2501207886926444</v>
      </c>
      <c r="J10" s="116"/>
    </row>
    <row r="11" spans="1:22" x14ac:dyDescent="0.25">
      <c r="B11" s="106" t="s">
        <v>51</v>
      </c>
      <c r="C11" s="94">
        <v>-4.0519999999999996</v>
      </c>
      <c r="D11" s="94">
        <v>-1.0408425378885178</v>
      </c>
      <c r="E11" s="94">
        <v>-0.95</v>
      </c>
      <c r="F11" s="94">
        <v>-9.8000000000000004E-2</v>
      </c>
      <c r="G11" s="94">
        <v>-3.323</v>
      </c>
      <c r="H11" s="94">
        <v>-8.423</v>
      </c>
      <c r="I11" s="179">
        <v>-2.1636270228615464</v>
      </c>
      <c r="J11" s="116"/>
    </row>
    <row r="12" spans="1:22" x14ac:dyDescent="0.25">
      <c r="B12" s="106" t="s">
        <v>52</v>
      </c>
      <c r="C12" s="94">
        <v>-5.3109999999999999</v>
      </c>
      <c r="D12" s="94">
        <v>-1.3339997890115189</v>
      </c>
      <c r="E12" s="94">
        <v>0.186</v>
      </c>
      <c r="F12" s="94">
        <v>-0.04</v>
      </c>
      <c r="G12" s="94">
        <v>-4.556</v>
      </c>
      <c r="H12" s="94">
        <v>-9.7210000000000001</v>
      </c>
      <c r="I12" s="179">
        <v>-2.4416893144381429</v>
      </c>
      <c r="J12" s="116"/>
    </row>
    <row r="13" spans="1:22" x14ac:dyDescent="0.25">
      <c r="B13" s="106" t="s">
        <v>53</v>
      </c>
      <c r="C13" s="94">
        <v>-5.2409999999999997</v>
      </c>
      <c r="D13" s="94">
        <v>-1.3006996130908801</v>
      </c>
      <c r="E13" s="94">
        <v>0.54200000000000004</v>
      </c>
      <c r="F13" s="94">
        <v>-9.6000000000000002E-2</v>
      </c>
      <c r="G13" s="94">
        <v>-4.3049999999999997</v>
      </c>
      <c r="H13" s="94">
        <v>-9.1</v>
      </c>
      <c r="I13" s="179">
        <v>-2.2584175689996204</v>
      </c>
      <c r="J13" s="116"/>
      <c r="K13" s="116"/>
      <c r="N13" s="117"/>
    </row>
    <row r="14" spans="1:22" x14ac:dyDescent="0.25">
      <c r="B14" s="106" t="s">
        <v>54</v>
      </c>
      <c r="C14" s="94">
        <v>-7.8170000000000002</v>
      </c>
      <c r="D14" s="94">
        <v>-1.9245304387003694</v>
      </c>
      <c r="E14" s="94">
        <v>-0.439</v>
      </c>
      <c r="F14" s="94">
        <v>-8.8999999999999996E-2</v>
      </c>
      <c r="G14" s="94">
        <v>-4.923</v>
      </c>
      <c r="H14" s="94">
        <v>-13.268000000000001</v>
      </c>
      <c r="I14" s="179">
        <v>-3.2665562057920563</v>
      </c>
      <c r="J14" s="116"/>
      <c r="K14" s="116"/>
      <c r="N14" s="117"/>
      <c r="O14" s="115"/>
    </row>
    <row r="15" spans="1:22" x14ac:dyDescent="0.25">
      <c r="B15" s="106" t="s">
        <v>55</v>
      </c>
      <c r="C15" s="94">
        <v>-6.8129999999999997</v>
      </c>
      <c r="D15" s="94">
        <v>-1.6674049618329951</v>
      </c>
      <c r="E15" s="94">
        <v>0.80700000000000005</v>
      </c>
      <c r="F15" s="94">
        <v>-0.16400000000000001</v>
      </c>
      <c r="G15" s="94">
        <v>-6.2460000000000004</v>
      </c>
      <c r="H15" s="94">
        <v>-12.416</v>
      </c>
      <c r="I15" s="179">
        <v>-3.0386760613706838</v>
      </c>
      <c r="J15" s="116"/>
      <c r="K15" s="116"/>
      <c r="N15" s="117"/>
    </row>
    <row r="16" spans="1:22" x14ac:dyDescent="0.25">
      <c r="B16" s="106" t="s">
        <v>56</v>
      </c>
      <c r="C16" s="94">
        <v>0.39</v>
      </c>
      <c r="D16" s="94">
        <v>9.3632734003807727E-2</v>
      </c>
      <c r="E16" s="94">
        <v>1.75</v>
      </c>
      <c r="F16" s="94">
        <v>-4.8000000000000001E-2</v>
      </c>
      <c r="G16" s="94">
        <v>-5.3940000000000001</v>
      </c>
      <c r="H16" s="94">
        <v>-3.302</v>
      </c>
      <c r="I16" s="179">
        <v>-0.7927571478989055</v>
      </c>
      <c r="J16" s="116"/>
      <c r="K16" s="116"/>
      <c r="N16" s="117"/>
    </row>
    <row r="17" spans="2:14" x14ac:dyDescent="0.25">
      <c r="B17" s="106" t="s">
        <v>57</v>
      </c>
      <c r="C17" s="94">
        <v>-5.5069999999999997</v>
      </c>
      <c r="D17" s="94">
        <v>-1.3300647280455995</v>
      </c>
      <c r="E17" s="94">
        <v>4.875</v>
      </c>
      <c r="F17" s="94">
        <v>-6.6000000000000003E-2</v>
      </c>
      <c r="G17" s="94">
        <v>-4.47</v>
      </c>
      <c r="H17" s="94">
        <v>-5.1680000000000001</v>
      </c>
      <c r="I17" s="179">
        <v>-1.2481885808134481</v>
      </c>
      <c r="J17" s="116"/>
      <c r="K17" s="116"/>
      <c r="N17" s="117"/>
    </row>
    <row r="18" spans="2:14" x14ac:dyDescent="0.25">
      <c r="B18" s="106" t="s">
        <v>58</v>
      </c>
      <c r="C18" s="94">
        <v>-5.1539999999999999</v>
      </c>
      <c r="D18" s="94">
        <v>-1.2326634283541289</v>
      </c>
      <c r="E18" s="94">
        <v>-0.442</v>
      </c>
      <c r="F18" s="94">
        <v>-7.0000000000000001E-3</v>
      </c>
      <c r="G18" s="94">
        <v>-5.6520000000000001</v>
      </c>
      <c r="H18" s="94">
        <v>-11.255000000000001</v>
      </c>
      <c r="I18" s="179">
        <v>-2.6918174012661469</v>
      </c>
      <c r="J18" s="116"/>
      <c r="K18" s="116"/>
      <c r="N18" s="117"/>
    </row>
    <row r="19" spans="2:14" x14ac:dyDescent="0.25">
      <c r="B19" s="106" t="s">
        <v>59</v>
      </c>
      <c r="C19" s="94">
        <v>-2.992</v>
      </c>
      <c r="D19" s="94">
        <v>-0.71024177180634518</v>
      </c>
      <c r="E19" s="94">
        <v>0.93100000000000005</v>
      </c>
      <c r="F19" s="94">
        <v>-5.1999999999999998E-2</v>
      </c>
      <c r="G19" s="94">
        <v>-5.3920000000000003</v>
      </c>
      <c r="H19" s="94">
        <v>-7.5049999999999999</v>
      </c>
      <c r="I19" s="179">
        <v>-1.7815389362990042</v>
      </c>
      <c r="J19" s="116"/>
      <c r="K19" s="116"/>
      <c r="N19" s="117"/>
    </row>
    <row r="20" spans="2:14" x14ac:dyDescent="0.25">
      <c r="B20" s="106" t="s">
        <v>60</v>
      </c>
      <c r="C20" s="94">
        <v>1E-3</v>
      </c>
      <c r="D20" s="94">
        <v>2.3438250756469543E-4</v>
      </c>
      <c r="E20" s="94">
        <v>-2.4609999999999999</v>
      </c>
      <c r="F20" s="94">
        <v>-1.2999999999999999E-2</v>
      </c>
      <c r="G20" s="94">
        <v>-5.1879999999999997</v>
      </c>
      <c r="H20" s="94">
        <v>-7.6609999999999996</v>
      </c>
      <c r="I20" s="179">
        <v>-1.7956043904531318</v>
      </c>
      <c r="J20" s="116"/>
      <c r="K20" s="116"/>
      <c r="N20" s="117"/>
    </row>
    <row r="21" spans="2:14" x14ac:dyDescent="0.25">
      <c r="B21" s="106" t="s">
        <v>61</v>
      </c>
      <c r="C21" s="94">
        <v>-7.7690000000000001</v>
      </c>
      <c r="D21" s="94">
        <v>-1.8207256654589428</v>
      </c>
      <c r="E21" s="94">
        <v>-3.6349999999999998</v>
      </c>
      <c r="F21" s="94">
        <v>-2.7E-2</v>
      </c>
      <c r="G21" s="94">
        <v>-4.7679999999999998</v>
      </c>
      <c r="H21" s="94">
        <v>-16.199000000000002</v>
      </c>
      <c r="I21" s="179">
        <v>-3.796361829678133</v>
      </c>
      <c r="J21" s="116"/>
      <c r="K21" s="116"/>
      <c r="N21" s="117"/>
    </row>
    <row r="22" spans="2:14" x14ac:dyDescent="0.25">
      <c r="B22" s="106" t="s">
        <v>62</v>
      </c>
      <c r="C22" s="94">
        <v>-4.2409999999999997</v>
      </c>
      <c r="D22" s="94">
        <v>-0.97879696367534685</v>
      </c>
      <c r="E22" s="94">
        <v>-3.4049999999999998</v>
      </c>
      <c r="F22" s="94">
        <v>-4.2000000000000003E-2</v>
      </c>
      <c r="G22" s="94">
        <v>-5.1920000000000002</v>
      </c>
      <c r="H22" s="94">
        <v>-12.88</v>
      </c>
      <c r="I22" s="179">
        <v>-2.9726255345763892</v>
      </c>
      <c r="J22" s="116"/>
      <c r="K22" s="116"/>
      <c r="N22" s="117"/>
    </row>
    <row r="23" spans="2:14" x14ac:dyDescent="0.25">
      <c r="B23" s="106" t="s">
        <v>63</v>
      </c>
      <c r="C23" s="94">
        <v>-4.6879999999999997</v>
      </c>
      <c r="D23" s="94">
        <v>-1.0775277541545039</v>
      </c>
      <c r="E23" s="94">
        <v>-6.3109999999999999</v>
      </c>
      <c r="F23" s="94">
        <v>-6.6000000000000003E-2</v>
      </c>
      <c r="G23" s="94">
        <v>-5.8520000000000003</v>
      </c>
      <c r="H23" s="94">
        <v>-16.917000000000002</v>
      </c>
      <c r="I23" s="179">
        <v>-3.8883398073873168</v>
      </c>
      <c r="J23" s="116"/>
      <c r="K23" s="116"/>
      <c r="N23" s="117"/>
    </row>
    <row r="24" spans="2:14" x14ac:dyDescent="0.25">
      <c r="B24" s="106" t="s">
        <v>64</v>
      </c>
      <c r="C24" s="94">
        <v>-2.0449999999999999</v>
      </c>
      <c r="D24" s="94">
        <v>-0.46473259127620797</v>
      </c>
      <c r="E24" s="94">
        <v>-10.781000000000001</v>
      </c>
      <c r="F24" s="94">
        <v>-9.4E-2</v>
      </c>
      <c r="G24" s="94">
        <v>-6.4059999999999997</v>
      </c>
      <c r="H24" s="94">
        <v>-19.326000000000001</v>
      </c>
      <c r="I24" s="179">
        <v>-4.391893427385817</v>
      </c>
      <c r="J24" s="116"/>
      <c r="K24" s="116"/>
      <c r="N24" s="117"/>
    </row>
    <row r="25" spans="2:14" x14ac:dyDescent="0.25">
      <c r="B25" s="106" t="s">
        <v>65</v>
      </c>
      <c r="C25" s="94">
        <v>-6.5460000000000003</v>
      </c>
      <c r="D25" s="94">
        <v>-1.4755672571039569</v>
      </c>
      <c r="E25" s="94">
        <v>-4.5709999999999997</v>
      </c>
      <c r="F25" s="94">
        <v>-6.5000000000000002E-2</v>
      </c>
      <c r="G25" s="94">
        <v>-6.4749999999999996</v>
      </c>
      <c r="H25" s="94">
        <v>-17.657</v>
      </c>
      <c r="I25" s="179">
        <v>-3.9801544544278289</v>
      </c>
      <c r="J25" s="116"/>
      <c r="K25" s="116"/>
      <c r="N25" s="117"/>
    </row>
    <row r="26" spans="2:14" x14ac:dyDescent="0.25">
      <c r="B26" s="106" t="s">
        <v>66</v>
      </c>
      <c r="C26" s="94">
        <v>-5.0650000000000004</v>
      </c>
      <c r="D26" s="94">
        <v>-1.1237450773753397</v>
      </c>
      <c r="E26" s="94">
        <v>-7.9539999999999997</v>
      </c>
      <c r="F26" s="94">
        <v>-0.08</v>
      </c>
      <c r="G26" s="94">
        <v>-6.8339999999999996</v>
      </c>
      <c r="H26" s="94">
        <v>-19.933</v>
      </c>
      <c r="I26" s="179">
        <v>-4.4224305285928223</v>
      </c>
      <c r="J26" s="116"/>
      <c r="K26" s="116"/>
      <c r="N26" s="117"/>
    </row>
    <row r="27" spans="2:14" x14ac:dyDescent="0.25">
      <c r="B27" s="106" t="s">
        <v>67</v>
      </c>
      <c r="C27" s="94">
        <v>-9.6790000000000003</v>
      </c>
      <c r="D27" s="94">
        <v>-2.1287358445334443</v>
      </c>
      <c r="E27" s="94">
        <v>-7.9370000000000003</v>
      </c>
      <c r="F27" s="94">
        <v>-8.6999999999999994E-2</v>
      </c>
      <c r="G27" s="94">
        <v>-6.1479999999999997</v>
      </c>
      <c r="H27" s="94">
        <v>-23.850999999999999</v>
      </c>
      <c r="I27" s="179">
        <v>-5.2456326715535875</v>
      </c>
      <c r="J27" s="116"/>
      <c r="K27" s="116"/>
      <c r="N27" s="117"/>
    </row>
    <row r="28" spans="2:14" x14ac:dyDescent="0.25">
      <c r="B28" s="106" t="s">
        <v>68</v>
      </c>
      <c r="C28" s="94">
        <v>-6.5129999999999999</v>
      </c>
      <c r="D28" s="94">
        <v>-1.4137734923439595</v>
      </c>
      <c r="E28" s="94">
        <v>-5.7850000000000001</v>
      </c>
      <c r="F28" s="94">
        <v>-7.4999999999999997E-2</v>
      </c>
      <c r="G28" s="94">
        <v>-5.827</v>
      </c>
      <c r="H28" s="94">
        <v>-18.2</v>
      </c>
      <c r="I28" s="179">
        <v>-3.9506644496637593</v>
      </c>
      <c r="J28" s="116"/>
      <c r="K28" s="116"/>
      <c r="N28" s="117"/>
    </row>
    <row r="29" spans="2:14" x14ac:dyDescent="0.25">
      <c r="B29" s="106" t="s">
        <v>69</v>
      </c>
      <c r="C29" s="94">
        <v>-5.0750000000000002</v>
      </c>
      <c r="D29" s="94">
        <v>-1.09217999126256</v>
      </c>
      <c r="E29" s="94">
        <v>-6.7770000000000001</v>
      </c>
      <c r="F29" s="94">
        <v>-9.4E-2</v>
      </c>
      <c r="G29" s="94">
        <v>-6.31</v>
      </c>
      <c r="H29" s="94">
        <v>-18.256</v>
      </c>
      <c r="I29" s="179">
        <v>-3.9288350582244917</v>
      </c>
      <c r="J29" s="116"/>
      <c r="K29" s="116"/>
      <c r="N29" s="117"/>
    </row>
    <row r="30" spans="2:14" x14ac:dyDescent="0.25">
      <c r="B30" s="106" t="s">
        <v>70</v>
      </c>
      <c r="C30" s="94">
        <v>-7.7359999999999998</v>
      </c>
      <c r="D30" s="94">
        <v>-1.6316716408466301</v>
      </c>
      <c r="E30" s="94">
        <v>-9.5440000000000005</v>
      </c>
      <c r="F30" s="94">
        <v>-0.13300000000000001</v>
      </c>
      <c r="G30" s="94">
        <v>-4.66</v>
      </c>
      <c r="H30" s="94">
        <v>-22.073</v>
      </c>
      <c r="I30" s="179">
        <v>-4.6556215264229142</v>
      </c>
      <c r="J30" s="116"/>
      <c r="K30" s="116"/>
      <c r="N30" s="117"/>
    </row>
    <row r="31" spans="2:14" x14ac:dyDescent="0.25">
      <c r="B31" s="106" t="s">
        <v>71</v>
      </c>
      <c r="C31" s="94">
        <v>-13.621</v>
      </c>
      <c r="D31" s="94">
        <v>-2.8639492685060199</v>
      </c>
      <c r="E31" s="94">
        <v>-10.696999999999999</v>
      </c>
      <c r="F31" s="94">
        <v>-0.16700000000000001</v>
      </c>
      <c r="G31" s="94">
        <v>-7.2839999999999998</v>
      </c>
      <c r="H31" s="94">
        <v>-31.768999999999998</v>
      </c>
      <c r="I31" s="179">
        <v>-6.6797448286592571</v>
      </c>
      <c r="J31" s="116"/>
      <c r="K31" s="116"/>
      <c r="N31" s="117"/>
    </row>
    <row r="32" spans="2:14" x14ac:dyDescent="0.25">
      <c r="B32" s="106" t="s">
        <v>72</v>
      </c>
      <c r="C32" s="94">
        <v>-9.968</v>
      </c>
      <c r="D32" s="94">
        <v>-2.0852858481724463</v>
      </c>
      <c r="E32" s="94">
        <v>-9.9489999999999998</v>
      </c>
      <c r="F32" s="94">
        <v>-7.0000000000000007E-2</v>
      </c>
      <c r="G32" s="94">
        <v>-5.7889999999999997</v>
      </c>
      <c r="H32" s="94">
        <v>-25.776</v>
      </c>
      <c r="I32" s="179">
        <v>-5.3922881242468872</v>
      </c>
      <c r="J32" s="116"/>
      <c r="K32" s="116"/>
      <c r="N32" s="117"/>
    </row>
    <row r="33" spans="2:14" x14ac:dyDescent="0.25">
      <c r="B33" s="106" t="s">
        <v>73</v>
      </c>
      <c r="C33" s="94">
        <v>-2.681</v>
      </c>
      <c r="D33" s="94">
        <v>-0.55926171612617914</v>
      </c>
      <c r="E33" s="94">
        <v>-5.5049999999999999</v>
      </c>
      <c r="F33" s="94">
        <v>-8.6999999999999994E-2</v>
      </c>
      <c r="G33" s="94">
        <v>-5.9480000000000004</v>
      </c>
      <c r="H33" s="94">
        <v>-14.221</v>
      </c>
      <c r="I33" s="179">
        <v>-2.9665277377957455</v>
      </c>
      <c r="J33" s="116"/>
      <c r="K33" s="116"/>
      <c r="N33" s="117"/>
    </row>
    <row r="34" spans="2:14" x14ac:dyDescent="0.25">
      <c r="B34" s="106" t="s">
        <v>74</v>
      </c>
      <c r="C34" s="94">
        <v>-7.1619999999999999</v>
      </c>
      <c r="D34" s="94">
        <v>-1.4837680498870911</v>
      </c>
      <c r="E34" s="94">
        <v>-8.5530000000000008</v>
      </c>
      <c r="F34" s="94">
        <v>0.13700000000000001</v>
      </c>
      <c r="G34" s="94">
        <v>-4.835</v>
      </c>
      <c r="H34" s="94">
        <v>-20.413</v>
      </c>
      <c r="I34" s="179">
        <v>-4.2290082661749775</v>
      </c>
      <c r="J34" s="116"/>
      <c r="K34" s="116"/>
      <c r="N34" s="117"/>
    </row>
    <row r="35" spans="2:14" x14ac:dyDescent="0.25">
      <c r="B35" s="106" t="s">
        <v>75</v>
      </c>
      <c r="C35" s="94">
        <v>-6.5430000000000001</v>
      </c>
      <c r="D35" s="94">
        <v>-1.3409765375219294</v>
      </c>
      <c r="E35" s="94">
        <v>-17.672000000000001</v>
      </c>
      <c r="F35" s="94">
        <v>-7.0000000000000007E-2</v>
      </c>
      <c r="G35" s="94">
        <v>-7.5110000000000001</v>
      </c>
      <c r="H35" s="94">
        <v>-31.795999999999999</v>
      </c>
      <c r="I35" s="179">
        <v>-6.5165352265088288</v>
      </c>
      <c r="J35" s="116"/>
      <c r="K35" s="116"/>
      <c r="N35" s="117"/>
    </row>
    <row r="36" spans="2:14" x14ac:dyDescent="0.25">
      <c r="B36" s="106" t="s">
        <v>76</v>
      </c>
      <c r="C36" s="94">
        <v>-7.3789999999999996</v>
      </c>
      <c r="D36" s="94">
        <v>-1.4978361656693271</v>
      </c>
      <c r="E36" s="94">
        <v>-14.819000000000001</v>
      </c>
      <c r="F36" s="94">
        <v>1.4999999999999999E-2</v>
      </c>
      <c r="G36" s="94">
        <v>-5.7869999999999999</v>
      </c>
      <c r="H36" s="94">
        <v>-27.97</v>
      </c>
      <c r="I36" s="179">
        <v>-5.6775277888292557</v>
      </c>
      <c r="J36" s="116"/>
      <c r="K36" s="116"/>
      <c r="N36" s="117"/>
    </row>
    <row r="37" spans="2:14" x14ac:dyDescent="0.25">
      <c r="B37" s="106" t="s">
        <v>77</v>
      </c>
      <c r="C37" s="94">
        <v>-5.4829999999999997</v>
      </c>
      <c r="D37" s="94">
        <v>-1.1030950234983583</v>
      </c>
      <c r="E37" s="94">
        <v>-13.929</v>
      </c>
      <c r="F37" s="94">
        <v>-6.2E-2</v>
      </c>
      <c r="G37" s="94">
        <v>-5.6849999999999996</v>
      </c>
      <c r="H37" s="94">
        <v>-25.158999999999999</v>
      </c>
      <c r="I37" s="179">
        <v>-5.0616027167964974</v>
      </c>
      <c r="J37" s="116"/>
      <c r="K37" s="116"/>
      <c r="N37" s="117"/>
    </row>
    <row r="38" spans="2:14" x14ac:dyDescent="0.25">
      <c r="B38" s="106" t="s">
        <v>78</v>
      </c>
      <c r="C38" s="94">
        <v>-15.932</v>
      </c>
      <c r="D38" s="94">
        <v>-3.1587733681224015</v>
      </c>
      <c r="E38" s="94">
        <v>-10.154999999999999</v>
      </c>
      <c r="F38" s="94">
        <v>-0.14000000000000001</v>
      </c>
      <c r="G38" s="94">
        <v>-6.48</v>
      </c>
      <c r="H38" s="94">
        <v>-32.707000000000001</v>
      </c>
      <c r="I38" s="179">
        <v>-6.4846849454669462</v>
      </c>
      <c r="J38" s="116"/>
      <c r="K38" s="116"/>
      <c r="N38" s="117"/>
    </row>
    <row r="39" spans="2:14" x14ac:dyDescent="0.25">
      <c r="B39" s="106" t="s">
        <v>79</v>
      </c>
      <c r="C39" s="94">
        <v>-5.6159999999999997</v>
      </c>
      <c r="D39" s="94">
        <v>-1.0997058835048035</v>
      </c>
      <c r="E39" s="94">
        <v>-7.47</v>
      </c>
      <c r="F39" s="94">
        <v>-0.17299999999999999</v>
      </c>
      <c r="G39" s="94">
        <v>-6.056</v>
      </c>
      <c r="H39" s="94">
        <v>-19.315000000000001</v>
      </c>
      <c r="I39" s="179">
        <v>-3.782197140294743</v>
      </c>
      <c r="J39" s="116"/>
      <c r="K39" s="116"/>
      <c r="N39" s="117"/>
    </row>
    <row r="40" spans="2:14" x14ac:dyDescent="0.25">
      <c r="B40" s="106" t="s">
        <v>80</v>
      </c>
      <c r="C40" s="94">
        <v>-5.9489999999999998</v>
      </c>
      <c r="D40" s="94">
        <v>-1.1499963271255311</v>
      </c>
      <c r="E40" s="94">
        <v>-4.5419999999999998</v>
      </c>
      <c r="F40" s="94">
        <v>3.5000000000000003E-2</v>
      </c>
      <c r="G40" s="94">
        <v>-4.9889999999999999</v>
      </c>
      <c r="H40" s="94">
        <v>-15.445</v>
      </c>
      <c r="I40" s="179">
        <v>-2.9856603248367506</v>
      </c>
      <c r="J40" s="116"/>
      <c r="K40" s="116"/>
      <c r="N40" s="117"/>
    </row>
    <row r="41" spans="2:14" x14ac:dyDescent="0.25">
      <c r="B41" s="106" t="s">
        <v>81</v>
      </c>
      <c r="C41" s="94">
        <v>-7.5170000000000003</v>
      </c>
      <c r="D41" s="94">
        <v>-1.4410984325634184</v>
      </c>
      <c r="E41" s="94">
        <v>-8.07</v>
      </c>
      <c r="F41" s="94">
        <v>-9.2999999999999999E-2</v>
      </c>
      <c r="G41" s="94">
        <v>-6.9720000000000004</v>
      </c>
      <c r="H41" s="94">
        <v>-22.652000000000001</v>
      </c>
      <c r="I41" s="179">
        <v>-4.3426582006686916</v>
      </c>
      <c r="J41" s="116"/>
      <c r="K41" s="116"/>
      <c r="N41" s="117"/>
    </row>
    <row r="42" spans="2:14" x14ac:dyDescent="0.25">
      <c r="B42" s="106" t="s">
        <v>82</v>
      </c>
      <c r="C42" s="94">
        <v>-6.6189999999999998</v>
      </c>
      <c r="D42" s="94">
        <v>-1.2603753896424144</v>
      </c>
      <c r="E42" s="94">
        <v>-4.7320000000000002</v>
      </c>
      <c r="F42" s="94">
        <v>-7.2999999999999995E-2</v>
      </c>
      <c r="G42" s="94">
        <v>-5.7889999999999997</v>
      </c>
      <c r="H42" s="94">
        <v>-17.213000000000001</v>
      </c>
      <c r="I42" s="179">
        <v>-3.2776615171347454</v>
      </c>
      <c r="J42" s="116"/>
      <c r="K42" s="116"/>
      <c r="N42" s="117"/>
    </row>
    <row r="43" spans="2:14" x14ac:dyDescent="0.25">
      <c r="B43" s="106" t="s">
        <v>83</v>
      </c>
      <c r="C43" s="94">
        <v>-5.968</v>
      </c>
      <c r="D43" s="94">
        <v>-1.1194078842478228</v>
      </c>
      <c r="E43" s="94">
        <v>-4.7489999999999997</v>
      </c>
      <c r="F43" s="94">
        <v>-0.17899999999999999</v>
      </c>
      <c r="G43" s="94">
        <v>-4.6689999999999996</v>
      </c>
      <c r="H43" s="94">
        <v>-15.565</v>
      </c>
      <c r="I43" s="179">
        <v>-2.9195012932837403</v>
      </c>
      <c r="J43" s="116"/>
      <c r="K43" s="116"/>
      <c r="N43" s="117"/>
    </row>
    <row r="44" spans="2:14" x14ac:dyDescent="0.25">
      <c r="B44" s="106" t="s">
        <v>84</v>
      </c>
      <c r="C44" s="94">
        <v>-6.51</v>
      </c>
      <c r="D44" s="94">
        <v>-1.2164518100092869</v>
      </c>
      <c r="E44" s="94">
        <v>-8.4740000000000002</v>
      </c>
      <c r="F44" s="94">
        <v>-0.112</v>
      </c>
      <c r="G44" s="94">
        <v>-5.8529999999999998</v>
      </c>
      <c r="H44" s="94">
        <v>-20.949000000000002</v>
      </c>
      <c r="I44" s="179">
        <v>-3.9145082899976269</v>
      </c>
      <c r="J44" s="116"/>
      <c r="K44" s="116"/>
      <c r="N44" s="117"/>
    </row>
    <row r="45" spans="2:14" x14ac:dyDescent="0.25">
      <c r="B45" s="106" t="s">
        <v>85</v>
      </c>
      <c r="C45" s="94">
        <v>-4.7969999999999997</v>
      </c>
      <c r="D45" s="94">
        <v>-0.88715210673196243</v>
      </c>
      <c r="E45" s="94">
        <v>-6.226</v>
      </c>
      <c r="F45" s="94">
        <v>-7.5999999999999998E-2</v>
      </c>
      <c r="G45" s="94">
        <v>-5.7350000000000003</v>
      </c>
      <c r="H45" s="94">
        <v>-16.834</v>
      </c>
      <c r="I45" s="179">
        <v>-3.1132621564990317</v>
      </c>
      <c r="J45" s="116"/>
      <c r="K45" s="116"/>
      <c r="N45" s="117"/>
    </row>
    <row r="46" spans="2:14" x14ac:dyDescent="0.25">
      <c r="B46" s="106" t="s">
        <v>86</v>
      </c>
      <c r="C46" s="94">
        <v>-4.2409999999999997</v>
      </c>
      <c r="D46" s="94">
        <v>-0.77793675251302374</v>
      </c>
      <c r="E46" s="94">
        <v>-7.0970000000000004</v>
      </c>
      <c r="F46" s="94">
        <v>-8.5999999999999993E-2</v>
      </c>
      <c r="G46" s="94">
        <v>-7.3860000000000001</v>
      </c>
      <c r="H46" s="94">
        <v>-18.809999999999999</v>
      </c>
      <c r="I46" s="179">
        <v>-3.4503631961259078</v>
      </c>
      <c r="J46" s="116"/>
      <c r="K46" s="116"/>
      <c r="N46" s="117"/>
    </row>
    <row r="47" spans="2:14" x14ac:dyDescent="0.25">
      <c r="B47" s="106" t="s">
        <v>87</v>
      </c>
      <c r="C47" s="94">
        <v>-10.526</v>
      </c>
      <c r="D47" s="94">
        <v>-1.9120208821889242</v>
      </c>
      <c r="E47" s="94">
        <v>-7.0709999999999997</v>
      </c>
      <c r="F47" s="94">
        <v>-0.112</v>
      </c>
      <c r="G47" s="94">
        <v>-6.54</v>
      </c>
      <c r="H47" s="94">
        <v>-24.248999999999999</v>
      </c>
      <c r="I47" s="179">
        <v>-4.4047686084171787</v>
      </c>
      <c r="J47" s="116"/>
      <c r="K47" s="116"/>
      <c r="N47" s="117"/>
    </row>
    <row r="48" spans="2:14" x14ac:dyDescent="0.25">
      <c r="B48" s="106" t="s">
        <v>88</v>
      </c>
      <c r="C48" s="94">
        <v>-25.395</v>
      </c>
      <c r="D48" s="94">
        <v>-4.5840674098890943</v>
      </c>
      <c r="E48" s="94">
        <v>-0.45700000000000002</v>
      </c>
      <c r="F48" s="94">
        <v>-0.114</v>
      </c>
      <c r="G48" s="94">
        <v>-6.99</v>
      </c>
      <c r="H48" s="94">
        <v>-32.956000000000003</v>
      </c>
      <c r="I48" s="179">
        <v>-5.9489082717190387</v>
      </c>
      <c r="J48" s="116"/>
      <c r="K48" s="116"/>
      <c r="N48" s="117"/>
    </row>
    <row r="49" spans="2:14" x14ac:dyDescent="0.25">
      <c r="B49" s="106" t="s">
        <v>89</v>
      </c>
      <c r="C49" s="94">
        <v>-9.2680000000000007</v>
      </c>
      <c r="D49" s="94">
        <v>-1.6520646351571762</v>
      </c>
      <c r="E49" s="94">
        <v>2.7650000000000001</v>
      </c>
      <c r="F49" s="94">
        <v>-0.11799999999999999</v>
      </c>
      <c r="G49" s="94">
        <v>-6.4349999999999996</v>
      </c>
      <c r="H49" s="94">
        <v>-13.055999999999999</v>
      </c>
      <c r="I49" s="179">
        <v>-2.327293469638767</v>
      </c>
      <c r="J49" s="116"/>
      <c r="K49" s="116"/>
      <c r="N49" s="117"/>
    </row>
    <row r="50" spans="2:14" x14ac:dyDescent="0.25">
      <c r="B50" s="106" t="s">
        <v>90</v>
      </c>
      <c r="C50" s="94">
        <v>-3.6720000000000002</v>
      </c>
      <c r="D50" s="94">
        <v>-0.64710433147531676</v>
      </c>
      <c r="E50" s="94">
        <v>-2.4700000000000002</v>
      </c>
      <c r="F50" s="94">
        <v>-0.09</v>
      </c>
      <c r="G50" s="94">
        <v>-6.64</v>
      </c>
      <c r="H50" s="94">
        <v>-12.872</v>
      </c>
      <c r="I50" s="179">
        <v>-2.2683896935594441</v>
      </c>
      <c r="J50" s="116"/>
      <c r="K50" s="116"/>
      <c r="N50" s="117"/>
    </row>
    <row r="51" spans="2:14" x14ac:dyDescent="0.25">
      <c r="B51" s="106" t="s">
        <v>91</v>
      </c>
      <c r="C51" s="94">
        <v>11.348000000000001</v>
      </c>
      <c r="D51" s="94">
        <v>1.9890242598561692</v>
      </c>
      <c r="E51" s="94">
        <v>-1.64</v>
      </c>
      <c r="F51" s="94">
        <v>-0.13500000000000001</v>
      </c>
      <c r="G51" s="94">
        <v>-6.5510000000000002</v>
      </c>
      <c r="H51" s="94">
        <v>3.0219999999999998</v>
      </c>
      <c r="I51" s="179">
        <v>0.52968199799835591</v>
      </c>
      <c r="J51" s="116"/>
      <c r="K51" s="116"/>
      <c r="N51" s="117"/>
    </row>
    <row r="52" spans="2:14" x14ac:dyDescent="0.25">
      <c r="B52" s="106" t="s">
        <v>92</v>
      </c>
      <c r="C52" s="94">
        <v>2.391</v>
      </c>
      <c r="D52" s="94">
        <v>0.42744898232817569</v>
      </c>
      <c r="E52" s="94">
        <v>-8.7370000000000001</v>
      </c>
      <c r="F52" s="94">
        <v>-2.8000000000000001E-2</v>
      </c>
      <c r="G52" s="94">
        <v>-6.2309999999999999</v>
      </c>
      <c r="H52" s="94">
        <v>-12.605</v>
      </c>
      <c r="I52" s="179">
        <v>-2.2534481063348619</v>
      </c>
      <c r="J52" s="116"/>
      <c r="K52" s="116"/>
      <c r="N52" s="117"/>
    </row>
    <row r="53" spans="2:14" x14ac:dyDescent="0.25">
      <c r="B53" s="106" t="s">
        <v>93</v>
      </c>
      <c r="C53" s="94">
        <v>22.388999999999999</v>
      </c>
      <c r="D53" s="94">
        <v>4.6524820926506614</v>
      </c>
      <c r="E53" s="94">
        <v>-21.591999999999999</v>
      </c>
      <c r="F53" s="94">
        <v>-6.2E-2</v>
      </c>
      <c r="G53" s="94">
        <v>-8.9589999999999996</v>
      </c>
      <c r="H53" s="94">
        <v>-8.2240000000000002</v>
      </c>
      <c r="I53" s="179">
        <v>-1.7089647920835698</v>
      </c>
      <c r="J53" s="116"/>
      <c r="K53" s="116"/>
      <c r="N53" s="117"/>
    </row>
    <row r="54" spans="2:14" x14ac:dyDescent="0.25">
      <c r="B54" s="106" t="s">
        <v>94</v>
      </c>
      <c r="C54" s="94">
        <v>1.91</v>
      </c>
      <c r="D54" s="94">
        <v>0.3534948798765174</v>
      </c>
      <c r="E54" s="94">
        <v>-6.1109999999999998</v>
      </c>
      <c r="F54" s="94">
        <v>-3.1E-2</v>
      </c>
      <c r="G54" s="94">
        <v>-5.1029999999999998</v>
      </c>
      <c r="H54" s="94">
        <v>-9.3350000000000009</v>
      </c>
      <c r="I54" s="179">
        <v>-1.7276830909148115</v>
      </c>
      <c r="J54" s="116"/>
      <c r="K54" s="116"/>
      <c r="N54" s="117"/>
    </row>
    <row r="55" spans="2:14" x14ac:dyDescent="0.25">
      <c r="B55" s="106" t="s">
        <v>95</v>
      </c>
      <c r="C55" s="94">
        <v>-11.022</v>
      </c>
      <c r="D55" s="94">
        <v>-2.0268145617303133</v>
      </c>
      <c r="E55" s="94">
        <v>-8.2769999999999992</v>
      </c>
      <c r="F55" s="94">
        <v>-0.128</v>
      </c>
      <c r="G55" s="94">
        <v>-8.2089999999999996</v>
      </c>
      <c r="H55" s="94">
        <v>-27.635999999999999</v>
      </c>
      <c r="I55" s="179">
        <v>-5.0819313398638126</v>
      </c>
      <c r="J55" s="116"/>
      <c r="K55" s="116"/>
      <c r="N55" s="117"/>
    </row>
    <row r="56" spans="2:14" x14ac:dyDescent="0.25">
      <c r="B56" s="106" t="s">
        <v>96</v>
      </c>
      <c r="C56" s="94">
        <v>6.7000000000000004E-2</v>
      </c>
      <c r="D56" s="94">
        <v>1.2290961923700643E-2</v>
      </c>
      <c r="E56" s="94">
        <v>0.27700000000000002</v>
      </c>
      <c r="F56" s="94">
        <v>-5.0999999999999997E-2</v>
      </c>
      <c r="G56" s="94">
        <v>-3.6480000000000001</v>
      </c>
      <c r="H56" s="94">
        <v>-3.355</v>
      </c>
      <c r="I56" s="179">
        <v>-0.6154653321494874</v>
      </c>
      <c r="J56" s="116"/>
      <c r="K56" s="116"/>
      <c r="N56" s="117"/>
    </row>
    <row r="57" spans="2:14" x14ac:dyDescent="0.25">
      <c r="B57" s="106" t="s">
        <v>97</v>
      </c>
      <c r="C57" s="94">
        <v>9.2509999999999994</v>
      </c>
      <c r="D57" s="94">
        <v>1.6046138502233207</v>
      </c>
      <c r="E57" s="94">
        <v>-6.0999999999999999E-2</v>
      </c>
      <c r="F57" s="94">
        <v>-4.5999999999999999E-2</v>
      </c>
      <c r="G57" s="94">
        <v>-4.1360000000000001</v>
      </c>
      <c r="H57" s="94">
        <v>5.008</v>
      </c>
      <c r="I57" s="179">
        <v>0.86865270369888559</v>
      </c>
      <c r="J57" s="116"/>
      <c r="K57" s="116"/>
      <c r="N57" s="117"/>
    </row>
    <row r="58" spans="2:14" x14ac:dyDescent="0.25">
      <c r="B58" s="106" t="s">
        <v>98</v>
      </c>
      <c r="C58" s="94">
        <v>-8.7590000000000003</v>
      </c>
      <c r="D58" s="94">
        <v>-1.4777959430207506</v>
      </c>
      <c r="E58" s="94">
        <v>-1.492</v>
      </c>
      <c r="F58" s="94">
        <v>-3.3000000000000002E-2</v>
      </c>
      <c r="G58" s="94">
        <v>-5.2770000000000001</v>
      </c>
      <c r="H58" s="94">
        <v>-15.561</v>
      </c>
      <c r="I58" s="179">
        <v>-2.6254118814186436</v>
      </c>
      <c r="J58" s="116"/>
      <c r="K58" s="116"/>
      <c r="N58" s="117"/>
    </row>
    <row r="59" spans="2:14" x14ac:dyDescent="0.25">
      <c r="B59" s="106" t="s">
        <v>99</v>
      </c>
      <c r="C59" s="94">
        <v>0.38</v>
      </c>
      <c r="D59" s="94">
        <v>6.2468765617191405E-2</v>
      </c>
      <c r="E59" s="94">
        <v>1.671</v>
      </c>
      <c r="F59" s="94">
        <v>-0.129</v>
      </c>
      <c r="G59" s="94">
        <v>-5.5739999999999998</v>
      </c>
      <c r="H59" s="94">
        <v>-3.6520000000000001</v>
      </c>
      <c r="I59" s="179">
        <v>-0.60035771587890263</v>
      </c>
      <c r="J59" s="116"/>
      <c r="K59" s="116"/>
      <c r="N59" s="117"/>
    </row>
    <row r="60" spans="2:14" x14ac:dyDescent="0.25">
      <c r="B60" s="106" t="s">
        <v>100</v>
      </c>
      <c r="C60" s="94">
        <v>-25.395</v>
      </c>
      <c r="D60" s="94">
        <v>-4.0761523818084342</v>
      </c>
      <c r="E60" s="94">
        <v>-5.0179999999999998</v>
      </c>
      <c r="F60" s="94">
        <v>-8.5000000000000006E-2</v>
      </c>
      <c r="G60" s="94">
        <v>-5.9820000000000002</v>
      </c>
      <c r="H60" s="94">
        <v>-36.479999999999997</v>
      </c>
      <c r="I60" s="179">
        <v>-5.8554061385458436</v>
      </c>
      <c r="J60" s="116"/>
      <c r="K60" s="116"/>
      <c r="N60" s="117"/>
    </row>
    <row r="61" spans="2:14" x14ac:dyDescent="0.25">
      <c r="B61" s="106" t="s">
        <v>101</v>
      </c>
      <c r="C61" s="94">
        <v>-18.47</v>
      </c>
      <c r="D61" s="94">
        <v>-2.8891290847858495</v>
      </c>
      <c r="E61" s="94">
        <v>8.8940000000000001</v>
      </c>
      <c r="F61" s="94">
        <v>-0.183</v>
      </c>
      <c r="G61" s="94">
        <v>-6.0350000000000001</v>
      </c>
      <c r="H61" s="94">
        <v>-15.794</v>
      </c>
      <c r="I61" s="179">
        <v>-2.4705416765082679</v>
      </c>
      <c r="J61" s="116"/>
      <c r="K61" s="116"/>
      <c r="N61" s="117"/>
    </row>
    <row r="62" spans="2:14" x14ac:dyDescent="0.25">
      <c r="B62" s="106" t="s">
        <v>102</v>
      </c>
      <c r="C62" s="94">
        <v>5.04</v>
      </c>
      <c r="D62" s="94">
        <v>0.77510676941957724</v>
      </c>
      <c r="E62" s="94">
        <v>-2.1739999999999999</v>
      </c>
      <c r="F62" s="94">
        <v>-0.18099999999999999</v>
      </c>
      <c r="G62" s="94">
        <v>-5.1159999999999997</v>
      </c>
      <c r="H62" s="94">
        <v>-2.431</v>
      </c>
      <c r="I62" s="179">
        <v>-0.37386598342440325</v>
      </c>
      <c r="J62" s="116"/>
      <c r="K62" s="116"/>
      <c r="N62" s="117"/>
    </row>
    <row r="63" spans="2:14" x14ac:dyDescent="0.25">
      <c r="B63" s="106" t="s">
        <v>103</v>
      </c>
      <c r="C63" s="94">
        <v>11.077999999999999</v>
      </c>
      <c r="D63" s="94">
        <v>1.6573684675101621</v>
      </c>
      <c r="E63" s="94">
        <v>0.433</v>
      </c>
      <c r="F63" s="94">
        <v>-0.32</v>
      </c>
      <c r="G63" s="94">
        <v>-5.9329999999999998</v>
      </c>
      <c r="H63" s="94">
        <v>5.258</v>
      </c>
      <c r="I63" s="179">
        <v>0.78664410562993614</v>
      </c>
      <c r="J63" s="116"/>
      <c r="K63" s="116"/>
      <c r="N63" s="117"/>
    </row>
    <row r="64" spans="2:14" x14ac:dyDescent="0.25">
      <c r="B64" s="106" t="s">
        <v>104</v>
      </c>
      <c r="C64" s="94">
        <v>-4.1420000000000003</v>
      </c>
      <c r="D64" s="94">
        <v>-0.60984048740124319</v>
      </c>
      <c r="E64" s="94">
        <v>-10.156000000000001</v>
      </c>
      <c r="F64" s="94">
        <v>-0.13500000000000001</v>
      </c>
      <c r="G64" s="94">
        <v>-5.3579999999999997</v>
      </c>
      <c r="H64" s="94">
        <v>-19.791</v>
      </c>
      <c r="I64" s="179">
        <v>-2.9138949990724301</v>
      </c>
      <c r="J64" s="116"/>
      <c r="K64" s="116"/>
      <c r="N64" s="117"/>
    </row>
    <row r="65" spans="2:14" x14ac:dyDescent="0.25">
      <c r="B65" s="106" t="s">
        <v>105</v>
      </c>
      <c r="C65" s="94">
        <v>-9.0229999999999997</v>
      </c>
      <c r="D65" s="94">
        <v>-1.3084055230576928</v>
      </c>
      <c r="E65" s="94">
        <v>-20.248999999999999</v>
      </c>
      <c r="F65" s="94">
        <v>-0.104</v>
      </c>
      <c r="G65" s="94">
        <v>-5.306</v>
      </c>
      <c r="H65" s="94">
        <v>-34.682000000000002</v>
      </c>
      <c r="I65" s="179">
        <v>-5.0291610717817692</v>
      </c>
      <c r="J65" s="116"/>
      <c r="K65" s="116"/>
      <c r="N65" s="117"/>
    </row>
    <row r="66" spans="2:14" x14ac:dyDescent="0.25">
      <c r="B66" s="106" t="s">
        <v>106</v>
      </c>
      <c r="C66" s="94">
        <v>-6.665</v>
      </c>
      <c r="D66" s="94">
        <v>-0.96178544320054493</v>
      </c>
      <c r="E66" s="94">
        <v>-3.8210000000000002</v>
      </c>
      <c r="F66" s="94">
        <v>-0.20799999999999999</v>
      </c>
      <c r="G66" s="94">
        <v>-5.0449999999999999</v>
      </c>
      <c r="H66" s="94">
        <v>-15.739000000000001</v>
      </c>
      <c r="I66" s="179">
        <v>-2.2711989633208365</v>
      </c>
      <c r="J66" s="116"/>
      <c r="K66" s="116"/>
      <c r="N66" s="117"/>
    </row>
    <row r="67" spans="2:14" x14ac:dyDescent="0.25">
      <c r="B67" s="106" t="s">
        <v>107</v>
      </c>
      <c r="C67" s="94">
        <v>-12.311</v>
      </c>
      <c r="D67" s="94">
        <v>-1.7832466648319016</v>
      </c>
      <c r="E67" s="94">
        <v>-11.069000000000001</v>
      </c>
      <c r="F67" s="94">
        <v>-0.20599999999999999</v>
      </c>
      <c r="G67" s="94">
        <v>-4.4589999999999996</v>
      </c>
      <c r="H67" s="94">
        <v>-28.045000000000002</v>
      </c>
      <c r="I67" s="179">
        <v>-4.0623144111128813</v>
      </c>
      <c r="J67" s="116"/>
      <c r="K67" s="116"/>
      <c r="N67" s="117"/>
    </row>
    <row r="68" spans="2:14" x14ac:dyDescent="0.25">
      <c r="B68" s="106" t="s">
        <v>108</v>
      </c>
      <c r="C68" s="94">
        <v>-4.2590000000000003</v>
      </c>
      <c r="D68" s="94">
        <v>-0.60320908935114304</v>
      </c>
      <c r="E68" s="94">
        <v>-10.494999999999999</v>
      </c>
      <c r="F68" s="94">
        <v>-0.09</v>
      </c>
      <c r="G68" s="94">
        <v>-5.9509999999999996</v>
      </c>
      <c r="H68" s="94">
        <v>-20.795000000000002</v>
      </c>
      <c r="I68" s="179">
        <v>-2.9452296344346136</v>
      </c>
      <c r="J68" s="116"/>
      <c r="K68" s="116"/>
      <c r="N68" s="117"/>
    </row>
    <row r="69" spans="2:14" x14ac:dyDescent="0.25">
      <c r="B69" s="106" t="s">
        <v>109</v>
      </c>
      <c r="C69" s="94">
        <v>-12.109</v>
      </c>
      <c r="D69" s="94">
        <v>-1.6880136948109157</v>
      </c>
      <c r="E69" s="94">
        <v>-8.3019999999999996</v>
      </c>
      <c r="F69" s="94">
        <v>-0.22</v>
      </c>
      <c r="G69" s="94">
        <v>-3.66</v>
      </c>
      <c r="H69" s="94">
        <v>-24.291</v>
      </c>
      <c r="I69" s="179">
        <v>-3.3862037047363081</v>
      </c>
      <c r="J69" s="116"/>
      <c r="K69" s="116"/>
      <c r="N69" s="117"/>
    </row>
    <row r="70" spans="2:14" x14ac:dyDescent="0.25">
      <c r="B70" s="106" t="s">
        <v>110</v>
      </c>
      <c r="C70" s="94">
        <v>0.33200000000000002</v>
      </c>
      <c r="D70" s="94">
        <v>4.5529721857283524E-2</v>
      </c>
      <c r="E70" s="94">
        <v>-13.537000000000001</v>
      </c>
      <c r="F70" s="94">
        <v>-0.155</v>
      </c>
      <c r="G70" s="94">
        <v>-2.149</v>
      </c>
      <c r="H70" s="94">
        <v>-15.509</v>
      </c>
      <c r="I70" s="179">
        <v>-2.1268688442307533</v>
      </c>
      <c r="J70" s="116"/>
      <c r="K70" s="116"/>
      <c r="N70" s="117"/>
    </row>
    <row r="71" spans="2:14" x14ac:dyDescent="0.25">
      <c r="B71" s="106" t="s">
        <v>111</v>
      </c>
      <c r="C71" s="94">
        <v>-5.5529999999999999</v>
      </c>
      <c r="D71" s="94">
        <v>-0.75237683606097594</v>
      </c>
      <c r="E71" s="94">
        <v>-14.433999999999999</v>
      </c>
      <c r="F71" s="94">
        <v>-0.14499999999999999</v>
      </c>
      <c r="G71" s="94">
        <v>-5.3639999999999999</v>
      </c>
      <c r="H71" s="94">
        <v>-25.495999999999999</v>
      </c>
      <c r="I71" s="179">
        <v>-3.4544570164254718</v>
      </c>
      <c r="J71" s="116"/>
      <c r="K71" s="116"/>
      <c r="N71" s="117"/>
    </row>
    <row r="72" spans="2:14" x14ac:dyDescent="0.25">
      <c r="B72" s="106" t="s">
        <v>112</v>
      </c>
      <c r="C72" s="94">
        <v>-9.4909999999999997</v>
      </c>
      <c r="D72" s="94">
        <v>-1.2678349824138158</v>
      </c>
      <c r="E72" s="94">
        <v>-7.7519999999999998</v>
      </c>
      <c r="F72" s="94">
        <v>-0.108</v>
      </c>
      <c r="G72" s="94">
        <v>-4.7930000000000001</v>
      </c>
      <c r="H72" s="94">
        <v>-22.143999999999998</v>
      </c>
      <c r="I72" s="179">
        <v>-2.9580589875220245</v>
      </c>
      <c r="J72" s="116"/>
      <c r="K72" s="116"/>
      <c r="N72" s="117"/>
    </row>
    <row r="73" spans="2:14" x14ac:dyDescent="0.25">
      <c r="B73" s="106" t="s">
        <v>113</v>
      </c>
      <c r="C73" s="94">
        <v>-8.7420000000000009</v>
      </c>
      <c r="D73" s="94">
        <v>-1.1548445477783575</v>
      </c>
      <c r="E73" s="94">
        <v>-8.2690000000000001</v>
      </c>
      <c r="F73" s="94">
        <v>-0.13800000000000001</v>
      </c>
      <c r="G73" s="94">
        <v>-4.0049999999999999</v>
      </c>
      <c r="H73" s="94">
        <v>-21.154</v>
      </c>
      <c r="I73" s="179">
        <v>-2.7945071566807798</v>
      </c>
      <c r="J73" s="116"/>
      <c r="K73" s="116"/>
      <c r="N73" s="117"/>
    </row>
    <row r="74" spans="2:14" x14ac:dyDescent="0.25">
      <c r="B74" s="106" t="s">
        <v>114</v>
      </c>
      <c r="C74" s="94">
        <v>-6.1150000000000002</v>
      </c>
      <c r="D74" s="94">
        <v>-0.80002825937923561</v>
      </c>
      <c r="E74" s="94">
        <v>-1.6970000000000001</v>
      </c>
      <c r="F74" s="94">
        <v>-0.157</v>
      </c>
      <c r="G74" s="94">
        <v>-4.0979999999999999</v>
      </c>
      <c r="H74" s="94">
        <v>-12.067</v>
      </c>
      <c r="I74" s="179">
        <v>-1.5787311538723199</v>
      </c>
      <c r="J74" s="116"/>
      <c r="K74" s="116"/>
      <c r="N74" s="117"/>
    </row>
    <row r="75" spans="2:14" x14ac:dyDescent="0.25">
      <c r="B75" s="106" t="s">
        <v>115</v>
      </c>
      <c r="C75" s="94">
        <v>-10.1469162</v>
      </c>
      <c r="D75" s="94">
        <v>-1.3232556746456665</v>
      </c>
      <c r="E75" s="94">
        <v>-5.5992321399999998</v>
      </c>
      <c r="F75" s="94">
        <v>-9.4331342000000068E-2</v>
      </c>
      <c r="G75" s="94">
        <v>-3.3936164200000003</v>
      </c>
      <c r="H75" s="94">
        <v>-19.234096099999999</v>
      </c>
      <c r="I75" s="179">
        <v>-2.5083115213866733</v>
      </c>
      <c r="J75" s="116"/>
      <c r="K75" s="116"/>
      <c r="N75" s="117"/>
    </row>
    <row r="76" spans="2:14" x14ac:dyDescent="0.25">
      <c r="B76" s="106" t="s">
        <v>116</v>
      </c>
      <c r="C76" s="94">
        <v>-9.4839786099999994</v>
      </c>
      <c r="D76" s="94">
        <v>-1.2246595569173797</v>
      </c>
      <c r="E76" s="94">
        <v>-4.2238328699999999</v>
      </c>
      <c r="F76" s="94">
        <v>-5.9867513999999969E-2</v>
      </c>
      <c r="G76" s="94">
        <v>-3.5250697600000005</v>
      </c>
      <c r="H76" s="94">
        <v>-17.292748800000002</v>
      </c>
      <c r="I76" s="179">
        <v>-2.2330006165304446</v>
      </c>
      <c r="J76" s="116"/>
      <c r="K76" s="116"/>
      <c r="N76" s="117"/>
    </row>
    <row r="77" spans="2:14" x14ac:dyDescent="0.25">
      <c r="B77" s="106" t="s">
        <v>117</v>
      </c>
      <c r="C77" s="94">
        <v>-9.5680560799999999</v>
      </c>
      <c r="D77" s="94">
        <v>-1.2257224804782516</v>
      </c>
      <c r="E77" s="94">
        <v>-4.1684223400000002</v>
      </c>
      <c r="F77" s="94">
        <v>-4.1963381999999966E-2</v>
      </c>
      <c r="G77" s="94">
        <v>-3.5866152800000002</v>
      </c>
      <c r="H77" s="94">
        <v>-17.365057100000001</v>
      </c>
      <c r="I77" s="179">
        <v>-2.2245627203993643</v>
      </c>
      <c r="J77" s="116"/>
      <c r="K77" s="116"/>
      <c r="N77" s="117"/>
    </row>
    <row r="78" spans="2:14" x14ac:dyDescent="0.25">
      <c r="B78" s="106" t="s">
        <v>118</v>
      </c>
      <c r="C78" s="94">
        <v>-9.7341990999999997</v>
      </c>
      <c r="D78" s="94">
        <v>-1.2361580748021415</v>
      </c>
      <c r="E78" s="94">
        <v>-5.8122026900000003</v>
      </c>
      <c r="F78" s="94">
        <v>-3.2684548000000008E-2</v>
      </c>
      <c r="G78" s="94">
        <v>-3.5563807300000008</v>
      </c>
      <c r="H78" s="94">
        <v>-19.135467100000003</v>
      </c>
      <c r="I78" s="179">
        <v>-2.4300368143051152</v>
      </c>
      <c r="J78" s="116"/>
      <c r="K78" s="116"/>
      <c r="N78" s="117"/>
    </row>
    <row r="79" spans="2:14" x14ac:dyDescent="0.25">
      <c r="B79" s="106" t="s">
        <v>119</v>
      </c>
      <c r="C79" s="94">
        <v>-9.9943637699999996</v>
      </c>
      <c r="D79" s="94">
        <v>-1.2579523217425355</v>
      </c>
      <c r="E79" s="94">
        <v>-7.4375179600000001</v>
      </c>
      <c r="F79" s="94">
        <v>-2.7381417000000057E-2</v>
      </c>
      <c r="G79" s="94">
        <v>-3.5352692399999994</v>
      </c>
      <c r="H79" s="94">
        <v>-20.994532400000001</v>
      </c>
      <c r="I79" s="179">
        <v>-2.642501452243907</v>
      </c>
      <c r="J79" s="116"/>
      <c r="K79" s="116"/>
      <c r="N79" s="117"/>
    </row>
    <row r="80" spans="2:14" s="3" customFormat="1" ht="15.75" x14ac:dyDescent="0.25">
      <c r="B80" s="36" t="s">
        <v>120</v>
      </c>
      <c r="C80" s="94">
        <v>-10.270606299999999</v>
      </c>
      <c r="D80" s="94">
        <v>-1.2812579511740094</v>
      </c>
      <c r="E80" s="94">
        <v>-9.3170573700000006</v>
      </c>
      <c r="F80" s="94">
        <v>-2.3857427000000028E-2</v>
      </c>
      <c r="G80" s="94">
        <v>-3.5247251500000001</v>
      </c>
      <c r="H80" s="94">
        <v>-23.1362463</v>
      </c>
      <c r="I80" s="179">
        <v>-2.8862463097427131</v>
      </c>
      <c r="J80" s="116"/>
      <c r="M80" s="456"/>
      <c r="N80" s="456"/>
    </row>
    <row r="81" spans="2:14" s="3" customFormat="1" ht="15.75" x14ac:dyDescent="0.25">
      <c r="B81" s="36" t="s">
        <v>121</v>
      </c>
      <c r="C81" s="94">
        <v>-10.513737800000001</v>
      </c>
      <c r="D81" s="94">
        <v>-1.300093430872252</v>
      </c>
      <c r="E81" s="94">
        <v>-10.105536799999999</v>
      </c>
      <c r="F81" s="94">
        <v>-2.1445296999999981E-2</v>
      </c>
      <c r="G81" s="94">
        <v>-3.5291500100000004</v>
      </c>
      <c r="H81" s="94">
        <v>-24.169869900000002</v>
      </c>
      <c r="I81" s="179">
        <v>-2.9887647647087965</v>
      </c>
      <c r="J81" s="116"/>
      <c r="M81" s="456"/>
      <c r="N81" s="456"/>
    </row>
    <row r="82" spans="2:14" s="3" customFormat="1" ht="15.75" x14ac:dyDescent="0.25">
      <c r="B82" s="36" t="s">
        <v>122</v>
      </c>
      <c r="C82" s="94">
        <v>-10.7770884</v>
      </c>
      <c r="D82" s="94">
        <v>-1.3211794370847654</v>
      </c>
      <c r="E82" s="94">
        <v>-10.1851752</v>
      </c>
      <c r="F82" s="94">
        <v>-1.9132137999999996E-2</v>
      </c>
      <c r="G82" s="94">
        <v>-3.5578146299999998</v>
      </c>
      <c r="H82" s="94">
        <v>-24.539210399999998</v>
      </c>
      <c r="I82" s="179">
        <v>-3.0082986219892764</v>
      </c>
      <c r="J82" s="116"/>
      <c r="M82" s="456"/>
      <c r="N82" s="456"/>
    </row>
    <row r="83" spans="2:14" s="3" customFormat="1" ht="15.75" x14ac:dyDescent="0.25">
      <c r="B83" s="36" t="s">
        <v>123</v>
      </c>
      <c r="C83" s="94">
        <v>-11.023890600000001</v>
      </c>
      <c r="D83" s="94">
        <v>-1.3398575351952766</v>
      </c>
      <c r="E83" s="94">
        <v>-10.248680700000001</v>
      </c>
      <c r="F83" s="94">
        <v>-1.7237029000000008E-2</v>
      </c>
      <c r="G83" s="94">
        <v>-3.6144858000000002</v>
      </c>
      <c r="H83" s="94">
        <v>-24.904294099999998</v>
      </c>
      <c r="I83" s="179">
        <v>-3.0268992426869938</v>
      </c>
      <c r="J83" s="116"/>
      <c r="M83" s="456"/>
      <c r="N83" s="456"/>
    </row>
    <row r="84" spans="2:14" x14ac:dyDescent="0.25">
      <c r="B84" s="106" t="s">
        <v>124</v>
      </c>
      <c r="C84" s="94">
        <v>-11.1349635</v>
      </c>
      <c r="D84" s="94">
        <v>-1.341686089820415</v>
      </c>
      <c r="E84" s="94">
        <v>-10.317188099999999</v>
      </c>
      <c r="F84" s="94">
        <v>-1.5057869000000097E-2</v>
      </c>
      <c r="G84" s="94">
        <v>-3.6956353900000005</v>
      </c>
      <c r="H84" s="94">
        <v>-25.1628449</v>
      </c>
      <c r="I84" s="179">
        <v>-3.0319487785154009</v>
      </c>
      <c r="J84" s="116"/>
      <c r="K84" s="116"/>
      <c r="N84" s="117"/>
    </row>
    <row r="85" spans="2:14" x14ac:dyDescent="0.25">
      <c r="B85" s="106" t="s">
        <v>125</v>
      </c>
      <c r="C85" s="94">
        <v>-11.269493500000001</v>
      </c>
      <c r="D85" s="94">
        <v>-1.346326242656195</v>
      </c>
      <c r="E85" s="94">
        <v>-10.4226463</v>
      </c>
      <c r="F85" s="94">
        <v>-1.3118200000000002E-2</v>
      </c>
      <c r="G85" s="94">
        <v>-3.7899231699999989</v>
      </c>
      <c r="H85" s="94">
        <v>-25.495181199999998</v>
      </c>
      <c r="I85" s="179">
        <v>-3.0458184754119486</v>
      </c>
      <c r="J85" s="116"/>
      <c r="N85" s="117"/>
    </row>
    <row r="86" spans="2:14" x14ac:dyDescent="0.25">
      <c r="B86" s="106" t="s">
        <v>126</v>
      </c>
      <c r="C86" s="94">
        <v>-11.3823554</v>
      </c>
      <c r="D86" s="94">
        <v>-1.3482994591134281</v>
      </c>
      <c r="E86" s="94">
        <v>-10.5286273</v>
      </c>
      <c r="F86" s="94">
        <v>-1.1098852999999962E-2</v>
      </c>
      <c r="G86" s="94">
        <v>-3.8493934399999987</v>
      </c>
      <c r="H86" s="94">
        <v>-25.771474999999999</v>
      </c>
      <c r="I86" s="179">
        <v>-3.0527658452006543</v>
      </c>
      <c r="J86" s="116"/>
      <c r="N86" s="117"/>
    </row>
    <row r="87" spans="2:14" x14ac:dyDescent="0.25">
      <c r="B87" s="106" t="s">
        <v>127</v>
      </c>
      <c r="C87" s="94">
        <v>-11.4654411</v>
      </c>
      <c r="D87" s="94">
        <v>-1.3468405613511818</v>
      </c>
      <c r="E87" s="94">
        <v>-10.6110223</v>
      </c>
      <c r="F87" s="94">
        <v>-9.3742230000000287E-3</v>
      </c>
      <c r="G87" s="94">
        <v>-3.86294848</v>
      </c>
      <c r="H87" s="94">
        <v>-25.9487861</v>
      </c>
      <c r="I87" s="179">
        <v>-3.0481930291635919</v>
      </c>
      <c r="J87" s="116"/>
      <c r="N87" s="117"/>
    </row>
    <row r="88" spans="2:14" x14ac:dyDescent="0.25">
      <c r="B88" s="106" t="s">
        <v>128</v>
      </c>
      <c r="C88" s="94">
        <v>-11.413035000000001</v>
      </c>
      <c r="D88" s="94">
        <v>-1.3296107546221083</v>
      </c>
      <c r="E88" s="94">
        <v>-10.718219300000001</v>
      </c>
      <c r="F88" s="94">
        <v>-8.2568609999999574E-3</v>
      </c>
      <c r="G88" s="94">
        <v>-3.831923310000001</v>
      </c>
      <c r="H88" s="94">
        <v>-25.9714344</v>
      </c>
      <c r="I88" s="179">
        <v>-3.0256543059057108</v>
      </c>
      <c r="J88" s="116"/>
      <c r="N88" s="117"/>
    </row>
    <row r="89" spans="2:14" x14ac:dyDescent="0.25">
      <c r="B89" s="106" t="s">
        <v>129</v>
      </c>
      <c r="C89" s="94">
        <v>-11.296937900000001</v>
      </c>
      <c r="D89" s="94">
        <v>-1.3051206458389379</v>
      </c>
      <c r="E89" s="94">
        <v>-10.7783529</v>
      </c>
      <c r="F89" s="94">
        <v>-7.1837940000000341E-3</v>
      </c>
      <c r="G89" s="94">
        <v>-3.7694678400000003</v>
      </c>
      <c r="H89" s="94">
        <v>-25.851942399999999</v>
      </c>
      <c r="I89" s="179">
        <v>-2.9866415182541655</v>
      </c>
      <c r="J89" s="116"/>
      <c r="N89" s="117"/>
    </row>
    <row r="90" spans="2:14" x14ac:dyDescent="0.25">
      <c r="B90" s="106" t="s">
        <v>130</v>
      </c>
      <c r="C90" s="94">
        <v>-11.185645899999999</v>
      </c>
      <c r="D90" s="94">
        <v>-1.2814696392039417</v>
      </c>
      <c r="E90" s="94">
        <v>-10.834219900000001</v>
      </c>
      <c r="F90" s="94">
        <v>-5.9020300000000815E-3</v>
      </c>
      <c r="G90" s="94">
        <v>-3.7293935900000004</v>
      </c>
      <c r="H90" s="94">
        <v>-25.755161400000002</v>
      </c>
      <c r="I90" s="179">
        <v>-2.9506080991619172</v>
      </c>
      <c r="J90" s="116"/>
      <c r="N90" s="117"/>
    </row>
    <row r="91" spans="2:14" x14ac:dyDescent="0.25">
      <c r="B91" s="106" t="s">
        <v>131</v>
      </c>
      <c r="C91" s="94">
        <v>-11.209905500000001</v>
      </c>
      <c r="D91" s="94">
        <v>-1.2734068855185665</v>
      </c>
      <c r="E91" s="94">
        <v>-10.855341899999999</v>
      </c>
      <c r="F91" s="94">
        <v>-4.423830000000066E-3</v>
      </c>
      <c r="G91" s="94">
        <v>-3.7260041700000013</v>
      </c>
      <c r="H91" s="94">
        <v>-25.7956754</v>
      </c>
      <c r="I91" s="179">
        <v>-2.9303004089518776</v>
      </c>
      <c r="J91" s="116"/>
      <c r="N91" s="117"/>
    </row>
    <row r="92" spans="2:14" x14ac:dyDescent="0.25">
      <c r="B92" s="36" t="s">
        <v>132</v>
      </c>
      <c r="C92" s="94">
        <v>-11.3505883</v>
      </c>
      <c r="D92" s="94">
        <v>-1.2782178773525334</v>
      </c>
      <c r="E92" s="94">
        <v>-10.8951309</v>
      </c>
      <c r="F92" s="94">
        <v>-3.0947380000000066E-3</v>
      </c>
      <c r="G92" s="94">
        <v>-3.7615254599999997</v>
      </c>
      <c r="H92" s="94">
        <v>-26.010339399999999</v>
      </c>
      <c r="I92" s="179">
        <v>-2.9290887783399717</v>
      </c>
      <c r="J92" s="116"/>
      <c r="N92" s="117"/>
    </row>
    <row r="93" spans="2:14" x14ac:dyDescent="0.25">
      <c r="B93" s="36" t="s">
        <v>133</v>
      </c>
      <c r="C93" s="94">
        <v>-11.4971421</v>
      </c>
      <c r="D93" s="94">
        <v>-1.2833669353571677</v>
      </c>
      <c r="E93" s="94">
        <v>-10.9874375</v>
      </c>
      <c r="F93" s="94">
        <v>-1.6436419999999998E-3</v>
      </c>
      <c r="G93" s="94">
        <v>-3.8268640599999988</v>
      </c>
      <c r="H93" s="94">
        <v>-26.313087400000001</v>
      </c>
      <c r="I93" s="179">
        <v>-2.9371948300372233</v>
      </c>
      <c r="J93" s="116"/>
      <c r="N93" s="117"/>
    </row>
    <row r="94" spans="2:14" x14ac:dyDescent="0.25">
      <c r="B94" s="36" t="s">
        <v>134</v>
      </c>
      <c r="C94" s="94">
        <v>-11.6777944</v>
      </c>
      <c r="D94" s="94">
        <v>-1.2919531487411324</v>
      </c>
      <c r="E94" s="94">
        <v>-11.066883499999999</v>
      </c>
      <c r="F94" s="94">
        <v>7.908200000008492E-5</v>
      </c>
      <c r="G94" s="94">
        <v>-3.8898842500000002</v>
      </c>
      <c r="H94" s="94">
        <v>-26.634483100000001</v>
      </c>
      <c r="I94" s="179">
        <v>-2.9466612553255325</v>
      </c>
      <c r="J94" s="116"/>
      <c r="N94" s="117"/>
    </row>
    <row r="95" spans="2:14" x14ac:dyDescent="0.25">
      <c r="B95" s="36" t="s">
        <v>135</v>
      </c>
      <c r="C95" s="94">
        <v>-11.864745600000001</v>
      </c>
      <c r="D95" s="94">
        <v>-1.3009418411243874</v>
      </c>
      <c r="E95" s="94">
        <v>-11.0925315</v>
      </c>
      <c r="F95" s="94">
        <v>1.8628410000000031E-3</v>
      </c>
      <c r="G95" s="94">
        <v>-3.9417672099999992</v>
      </c>
      <c r="H95" s="94">
        <v>-26.897181499999999</v>
      </c>
      <c r="I95" s="179">
        <v>-2.9492135778846205</v>
      </c>
      <c r="J95" s="116"/>
      <c r="N95" s="117"/>
    </row>
    <row r="96" spans="2:14" x14ac:dyDescent="0.25">
      <c r="B96" s="36" t="s">
        <v>136</v>
      </c>
      <c r="C96" s="94">
        <v>-12.052887500000001</v>
      </c>
      <c r="D96" s="94">
        <v>-1.3098463379956038</v>
      </c>
      <c r="E96" s="94">
        <v>-11.185806599999999</v>
      </c>
      <c r="F96" s="94">
        <v>3.6955110000000103E-3</v>
      </c>
      <c r="G96" s="94">
        <v>-3.9806524399999987</v>
      </c>
      <c r="H96" s="94">
        <v>-27.215651000000001</v>
      </c>
      <c r="I96" s="179">
        <v>-2.9576581378127353</v>
      </c>
      <c r="J96" s="116"/>
      <c r="N96" s="117"/>
    </row>
    <row r="97" spans="2:10" x14ac:dyDescent="0.25">
      <c r="B97" s="108">
        <v>2008</v>
      </c>
      <c r="C97" s="334">
        <v>-26.88</v>
      </c>
      <c r="D97" s="334">
        <v>-1.6776753710639696</v>
      </c>
      <c r="E97" s="334">
        <v>-20.315999999999999</v>
      </c>
      <c r="F97" s="334">
        <v>-0.71499999999999997</v>
      </c>
      <c r="G97" s="334">
        <v>-13.634</v>
      </c>
      <c r="H97" s="334">
        <v>-61.545000000000002</v>
      </c>
      <c r="I97" s="342">
        <v>-3.841239981850149</v>
      </c>
      <c r="J97" s="116"/>
    </row>
    <row r="98" spans="2:10" x14ac:dyDescent="0.25">
      <c r="B98" s="4">
        <v>2009</v>
      </c>
      <c r="C98" s="94">
        <v>-19.321000000000002</v>
      </c>
      <c r="D98" s="94">
        <v>-1.2389982076497126</v>
      </c>
      <c r="E98" s="94">
        <v>-12.753</v>
      </c>
      <c r="F98" s="94">
        <v>-0.25900000000000001</v>
      </c>
      <c r="G98" s="94">
        <v>-15.282</v>
      </c>
      <c r="H98" s="94">
        <v>-47.615000000000002</v>
      </c>
      <c r="I98" s="179">
        <v>-3.0534081909446229</v>
      </c>
      <c r="J98" s="116"/>
    </row>
    <row r="99" spans="2:10" x14ac:dyDescent="0.25">
      <c r="B99" s="4">
        <v>2010</v>
      </c>
      <c r="C99" s="94">
        <v>-25.181999999999999</v>
      </c>
      <c r="D99" s="94">
        <v>-1.5584473453110117</v>
      </c>
      <c r="E99" s="94">
        <v>1.0960000000000001</v>
      </c>
      <c r="F99" s="94">
        <v>-0.38900000000000001</v>
      </c>
      <c r="G99" s="94">
        <v>-20.03</v>
      </c>
      <c r="H99" s="94">
        <v>-44.505000000000003</v>
      </c>
      <c r="I99" s="179">
        <v>-2.7542966842612411</v>
      </c>
      <c r="J99" s="116"/>
    </row>
    <row r="100" spans="2:10" x14ac:dyDescent="0.25">
      <c r="B100" s="4">
        <v>2011</v>
      </c>
      <c r="C100" s="94">
        <v>-13.263</v>
      </c>
      <c r="D100" s="94">
        <v>-0.79421777363925161</v>
      </c>
      <c r="E100" s="94">
        <v>7.1139999999999999</v>
      </c>
      <c r="F100" s="94">
        <v>-0.17299999999999999</v>
      </c>
      <c r="G100" s="94">
        <v>-20.908000000000001</v>
      </c>
      <c r="H100" s="94">
        <v>-27.23</v>
      </c>
      <c r="I100" s="179">
        <v>-1.6305926243079865</v>
      </c>
      <c r="J100" s="116"/>
    </row>
    <row r="101" spans="2:10" x14ac:dyDescent="0.25">
      <c r="B101" s="4">
        <v>2012</v>
      </c>
      <c r="C101" s="94">
        <v>-16.696999999999999</v>
      </c>
      <c r="D101" s="94">
        <v>-0.96979278716251538</v>
      </c>
      <c r="E101" s="94">
        <v>-15.811999999999999</v>
      </c>
      <c r="F101" s="94">
        <v>-0.14799999999999999</v>
      </c>
      <c r="G101" s="94">
        <v>-21</v>
      </c>
      <c r="H101" s="94">
        <v>-53.656999999999996</v>
      </c>
      <c r="I101" s="179">
        <v>-3.116498267998987</v>
      </c>
      <c r="J101" s="116"/>
    </row>
    <row r="102" spans="2:10" x14ac:dyDescent="0.25">
      <c r="B102" s="4">
        <v>2013</v>
      </c>
      <c r="C102" s="94">
        <v>-23.335000000000001</v>
      </c>
      <c r="D102" s="94">
        <v>-1.3043074845506497</v>
      </c>
      <c r="E102" s="94">
        <v>-31.242999999999999</v>
      </c>
      <c r="F102" s="94">
        <v>-0.32600000000000001</v>
      </c>
      <c r="G102" s="94">
        <v>-25.863</v>
      </c>
      <c r="H102" s="94">
        <v>-80.766999999999996</v>
      </c>
      <c r="I102" s="179">
        <v>-4.5144633642469394</v>
      </c>
      <c r="J102" s="116"/>
    </row>
    <row r="103" spans="2:10" x14ac:dyDescent="0.25">
      <c r="B103" s="4">
        <v>2014</v>
      </c>
      <c r="C103" s="94">
        <v>-32.945</v>
      </c>
      <c r="D103" s="94">
        <v>-1.7570048200969992</v>
      </c>
      <c r="E103" s="94">
        <v>-32.802999999999997</v>
      </c>
      <c r="F103" s="94">
        <v>-0.46899999999999997</v>
      </c>
      <c r="G103" s="94">
        <v>-24.081</v>
      </c>
      <c r="H103" s="94">
        <v>-90.298000000000002</v>
      </c>
      <c r="I103" s="179">
        <v>-4.8157238198548749</v>
      </c>
      <c r="J103" s="116"/>
    </row>
    <row r="104" spans="2:10" x14ac:dyDescent="0.25">
      <c r="B104" s="4">
        <v>2015</v>
      </c>
      <c r="C104" s="94">
        <v>-26.353999999999999</v>
      </c>
      <c r="D104" s="94">
        <v>-1.3668973701463059</v>
      </c>
      <c r="E104" s="94">
        <v>-41.679000000000002</v>
      </c>
      <c r="F104" s="94">
        <v>-0.09</v>
      </c>
      <c r="G104" s="94">
        <v>-24.082999999999998</v>
      </c>
      <c r="H104" s="94">
        <v>-92.206000000000003</v>
      </c>
      <c r="I104" s="179">
        <v>-4.7824291914589923</v>
      </c>
      <c r="J104" s="116"/>
    </row>
    <row r="105" spans="2:10" x14ac:dyDescent="0.25">
      <c r="B105" s="4">
        <v>2016</v>
      </c>
      <c r="C105" s="94">
        <v>-34.409999999999997</v>
      </c>
      <c r="D105" s="94">
        <v>-1.7164192133203309</v>
      </c>
      <c r="E105" s="94">
        <v>-46.372999999999998</v>
      </c>
      <c r="F105" s="94">
        <v>-0.36</v>
      </c>
      <c r="G105" s="94">
        <v>-24.007999999999999</v>
      </c>
      <c r="H105" s="94">
        <v>-105.151</v>
      </c>
      <c r="I105" s="179">
        <v>-5.2450798227214799</v>
      </c>
      <c r="J105" s="116"/>
    </row>
    <row r="106" spans="2:10" x14ac:dyDescent="0.25">
      <c r="B106" s="4">
        <v>2017</v>
      </c>
      <c r="C106" s="94">
        <v>-26.053000000000001</v>
      </c>
      <c r="D106" s="94">
        <v>-1.2422623832860804</v>
      </c>
      <c r="E106" s="94">
        <v>-22.093</v>
      </c>
      <c r="F106" s="94">
        <v>-0.31</v>
      </c>
      <c r="G106" s="94">
        <v>-22.419</v>
      </c>
      <c r="H106" s="94">
        <v>-70.875</v>
      </c>
      <c r="I106" s="179">
        <v>-3.3794705567650922</v>
      </c>
      <c r="J106" s="116"/>
    </row>
    <row r="107" spans="2:10" x14ac:dyDescent="0.25">
      <c r="B107" s="4">
        <v>2018</v>
      </c>
      <c r="C107" s="94">
        <v>-26.074000000000002</v>
      </c>
      <c r="D107" s="94">
        <v>-1.2007041945441039</v>
      </c>
      <c r="E107" s="94">
        <v>-28.867999999999999</v>
      </c>
      <c r="F107" s="94">
        <v>-0.38600000000000001</v>
      </c>
      <c r="G107" s="94">
        <v>-25.513999999999999</v>
      </c>
      <c r="H107" s="94">
        <v>-80.841999999999999</v>
      </c>
      <c r="I107" s="179">
        <v>-3.7227632313927459</v>
      </c>
      <c r="J107" s="116"/>
    </row>
    <row r="108" spans="2:10" x14ac:dyDescent="0.25">
      <c r="B108" s="4">
        <v>2019</v>
      </c>
      <c r="C108" s="94">
        <v>-26.986999999999998</v>
      </c>
      <c r="D108" s="94">
        <v>-1.1978458570743125</v>
      </c>
      <c r="E108" s="94">
        <v>-1.802</v>
      </c>
      <c r="F108" s="94">
        <v>-0.45700000000000002</v>
      </c>
      <c r="G108" s="94">
        <v>-26.616</v>
      </c>
      <c r="H108" s="94">
        <v>-55.862000000000002</v>
      </c>
      <c r="I108" s="179">
        <v>-2.4794925433684827</v>
      </c>
      <c r="J108" s="116"/>
    </row>
    <row r="109" spans="2:10" x14ac:dyDescent="0.25">
      <c r="B109" s="4">
        <v>2020</v>
      </c>
      <c r="C109" s="94">
        <v>15.667999999999999</v>
      </c>
      <c r="D109" s="94">
        <v>0.7374148123046802</v>
      </c>
      <c r="E109" s="94">
        <v>-44.716999999999999</v>
      </c>
      <c r="F109" s="94">
        <v>-0.249</v>
      </c>
      <c r="G109" s="94">
        <v>-28.501999999999999</v>
      </c>
      <c r="H109" s="94">
        <v>-57.8</v>
      </c>
      <c r="I109" s="179">
        <v>-2.7203584472306939</v>
      </c>
      <c r="J109" s="116"/>
    </row>
    <row r="110" spans="2:10" x14ac:dyDescent="0.25">
      <c r="B110" s="4">
        <v>2021</v>
      </c>
      <c r="C110" s="94">
        <v>0.93899999999999995</v>
      </c>
      <c r="D110" s="94">
        <v>4.0427924630982173E-2</v>
      </c>
      <c r="E110" s="94">
        <v>0.39500000000000002</v>
      </c>
      <c r="F110" s="94">
        <v>-0.25900000000000001</v>
      </c>
      <c r="G110" s="94">
        <v>-18.635000000000002</v>
      </c>
      <c r="H110" s="94">
        <v>-17.559999999999999</v>
      </c>
      <c r="I110" s="179">
        <v>-0.75603232856235025</v>
      </c>
      <c r="J110" s="116"/>
    </row>
    <row r="111" spans="2:10" x14ac:dyDescent="0.25">
      <c r="B111" s="4">
        <v>2022</v>
      </c>
      <c r="C111" s="94">
        <v>-27.747</v>
      </c>
      <c r="D111" s="94">
        <v>-1.0750696739842593</v>
      </c>
      <c r="E111" s="94">
        <v>2.1349999999999998</v>
      </c>
      <c r="F111" s="94">
        <v>-0.76900000000000002</v>
      </c>
      <c r="G111" s="94">
        <v>-23.065999999999999</v>
      </c>
      <c r="H111" s="94">
        <v>-49.447000000000003</v>
      </c>
      <c r="I111" s="179">
        <v>-1.9158456831188837</v>
      </c>
      <c r="J111" s="116"/>
    </row>
    <row r="112" spans="2:10" x14ac:dyDescent="0.25">
      <c r="B112" s="4">
        <v>2023</v>
      </c>
      <c r="C112" s="94">
        <v>-32.140999999999998</v>
      </c>
      <c r="D112" s="94">
        <v>-1.1678446487927319</v>
      </c>
      <c r="E112" s="94">
        <v>-45.295000000000002</v>
      </c>
      <c r="F112" s="94">
        <v>-0.65300000000000002</v>
      </c>
      <c r="G112" s="94">
        <v>-20.167999999999999</v>
      </c>
      <c r="H112" s="94">
        <v>-98.257000000000005</v>
      </c>
      <c r="I112" s="179">
        <v>-3.5701724170507281</v>
      </c>
      <c r="J112" s="116"/>
    </row>
    <row r="113" spans="2:14" x14ac:dyDescent="0.25">
      <c r="B113" s="4">
        <v>2024</v>
      </c>
      <c r="C113" s="94">
        <v>-21.588999999999999</v>
      </c>
      <c r="D113" s="94">
        <v>-0.74685262624781024</v>
      </c>
      <c r="E113" s="94">
        <v>-46.768000000000001</v>
      </c>
      <c r="F113" s="94">
        <v>-0.61</v>
      </c>
      <c r="G113" s="94">
        <v>-17.123999999999999</v>
      </c>
      <c r="H113" s="94">
        <v>-86.090999999999994</v>
      </c>
      <c r="I113" s="179">
        <v>-2.9782430611098349</v>
      </c>
      <c r="J113" s="116"/>
    </row>
    <row r="114" spans="2:14" x14ac:dyDescent="0.25">
      <c r="B114" s="4">
        <v>2025</v>
      </c>
      <c r="C114" s="94">
        <v>-34.494916199999999</v>
      </c>
      <c r="D114" s="94">
        <v>-1.1359168886513367</v>
      </c>
      <c r="E114" s="94">
        <v>-23.317232140000002</v>
      </c>
      <c r="F114" s="94">
        <v>-0.49733134200000007</v>
      </c>
      <c r="G114" s="94">
        <v>-16.289616420000002</v>
      </c>
      <c r="H114" s="94">
        <v>-74.599096099999997</v>
      </c>
      <c r="I114" s="179">
        <v>-2.4565467168206676</v>
      </c>
      <c r="J114" s="116"/>
    </row>
    <row r="115" spans="2:14" x14ac:dyDescent="0.25">
      <c r="B115" s="4">
        <v>2026</v>
      </c>
      <c r="C115" s="94">
        <v>-38.780597559999997</v>
      </c>
      <c r="D115" s="94">
        <v>-1.2362424481011667</v>
      </c>
      <c r="E115" s="94">
        <v>-21.641975859999999</v>
      </c>
      <c r="F115" s="94">
        <v>-0.161896861</v>
      </c>
      <c r="G115" s="94">
        <v>-14.20333501</v>
      </c>
      <c r="H115" s="94">
        <v>-74.787805400000011</v>
      </c>
      <c r="I115" s="179">
        <v>-2.3840751678146566</v>
      </c>
      <c r="J115" s="116"/>
    </row>
    <row r="116" spans="2:14" x14ac:dyDescent="0.25">
      <c r="B116" s="4">
        <v>2027</v>
      </c>
      <c r="C116" s="94">
        <v>-42.585323100000004</v>
      </c>
      <c r="D116" s="94">
        <v>-1.3108107499604769</v>
      </c>
      <c r="E116" s="94">
        <v>-39.856450070000008</v>
      </c>
      <c r="F116" s="94">
        <v>-8.167189100000001E-2</v>
      </c>
      <c r="G116" s="94">
        <v>-14.22617559</v>
      </c>
      <c r="H116" s="94">
        <v>-96.749620699999994</v>
      </c>
      <c r="I116" s="179">
        <v>-2.97803171694519</v>
      </c>
      <c r="J116" s="116"/>
    </row>
    <row r="117" spans="2:14" x14ac:dyDescent="0.25">
      <c r="B117" s="4">
        <v>2028</v>
      </c>
      <c r="C117" s="94">
        <v>-45.252253500000009</v>
      </c>
      <c r="D117" s="94">
        <v>-1.3458065796331007</v>
      </c>
      <c r="E117" s="94">
        <v>-41.879483999999998</v>
      </c>
      <c r="F117" s="94">
        <v>-4.8649145000000088E-2</v>
      </c>
      <c r="G117" s="94">
        <v>-15.197900479999996</v>
      </c>
      <c r="H117" s="94">
        <v>-102.37828719999999</v>
      </c>
      <c r="I117" s="179">
        <v>-3.0447405790592774</v>
      </c>
      <c r="J117" s="116"/>
    </row>
    <row r="118" spans="2:14" x14ac:dyDescent="0.25">
      <c r="B118" s="4">
        <v>2029</v>
      </c>
      <c r="C118" s="94">
        <v>-45.105524299999999</v>
      </c>
      <c r="D118" s="94">
        <v>-1.297200177453081</v>
      </c>
      <c r="E118" s="94">
        <v>-43.186134000000003</v>
      </c>
      <c r="F118" s="94">
        <v>-2.5766515000000139E-2</v>
      </c>
      <c r="G118" s="94">
        <v>-15.056788910000003</v>
      </c>
      <c r="H118" s="94">
        <v>-103.37421359999999</v>
      </c>
      <c r="I118" s="179">
        <v>-2.9729628533769796</v>
      </c>
      <c r="J118" s="116"/>
    </row>
    <row r="119" spans="2:14" x14ac:dyDescent="0.25">
      <c r="B119" s="4">
        <v>2030</v>
      </c>
      <c r="C119" s="94">
        <v>-46.390270399999999</v>
      </c>
      <c r="D119" s="94">
        <v>-1.2887053839542233</v>
      </c>
      <c r="E119" s="94">
        <v>-44.041983399999999</v>
      </c>
      <c r="F119" s="94">
        <v>-2.7964569999999185E-3</v>
      </c>
      <c r="G119" s="94">
        <v>-15.420040979999998</v>
      </c>
      <c r="H119" s="94">
        <v>-105.85509140000001</v>
      </c>
      <c r="I119" s="179">
        <v>-2.9406171817904814</v>
      </c>
      <c r="J119" s="116"/>
      <c r="N119" s="117"/>
    </row>
    <row r="120" spans="2:14" x14ac:dyDescent="0.25">
      <c r="B120" s="108" t="s">
        <v>137</v>
      </c>
      <c r="C120" s="334">
        <v>-22.151</v>
      </c>
      <c r="D120" s="334">
        <v>-1.3911532925196386</v>
      </c>
      <c r="E120" s="334">
        <v>-26.791</v>
      </c>
      <c r="F120" s="334">
        <v>-0.60499999999999998</v>
      </c>
      <c r="G120" s="334">
        <v>-13.365</v>
      </c>
      <c r="H120" s="334">
        <v>-62.911999999999999</v>
      </c>
      <c r="I120" s="342">
        <v>-3.9510738088120401</v>
      </c>
      <c r="J120" s="116"/>
    </row>
    <row r="121" spans="2:14" x14ac:dyDescent="0.25">
      <c r="B121" s="4" t="s">
        <v>138</v>
      </c>
      <c r="C121" s="94">
        <v>-19.803999999999998</v>
      </c>
      <c r="D121" s="94">
        <v>-1.2632067745235867</v>
      </c>
      <c r="E121" s="94">
        <v>-5.6079999999999997</v>
      </c>
      <c r="F121" s="94">
        <v>-0.27400000000000002</v>
      </c>
      <c r="G121" s="94">
        <v>-16.088000000000001</v>
      </c>
      <c r="H121" s="94">
        <v>-41.774000000000001</v>
      </c>
      <c r="I121" s="179">
        <v>-2.6645728034209406</v>
      </c>
      <c r="J121" s="116"/>
    </row>
    <row r="122" spans="2:14" x14ac:dyDescent="0.25">
      <c r="B122" s="36" t="s">
        <v>139</v>
      </c>
      <c r="C122" s="94">
        <v>-19.481000000000002</v>
      </c>
      <c r="D122" s="94">
        <v>-1.1920569514524848</v>
      </c>
      <c r="E122" s="94">
        <v>2.66</v>
      </c>
      <c r="F122" s="94">
        <v>-0.39700000000000002</v>
      </c>
      <c r="G122" s="94">
        <v>-20.867999999999999</v>
      </c>
      <c r="H122" s="94">
        <v>-38.085999999999999</v>
      </c>
      <c r="I122" s="179">
        <v>-2.3305108081217254</v>
      </c>
      <c r="J122" s="116"/>
    </row>
    <row r="123" spans="2:14" x14ac:dyDescent="0.25">
      <c r="B123" s="36" t="s">
        <v>140</v>
      </c>
      <c r="C123" s="94">
        <v>-13.651999999999999</v>
      </c>
      <c r="D123" s="94">
        <v>-0.81258180428635107</v>
      </c>
      <c r="E123" s="94">
        <v>2.903</v>
      </c>
      <c r="F123" s="94">
        <v>-0.13800000000000001</v>
      </c>
      <c r="G123" s="94">
        <v>-20.702000000000002</v>
      </c>
      <c r="H123" s="94">
        <v>-31.588999999999999</v>
      </c>
      <c r="I123" s="179">
        <v>-1.8802114426898291</v>
      </c>
      <c r="J123" s="116"/>
    </row>
    <row r="124" spans="2:14" x14ac:dyDescent="0.25">
      <c r="B124" s="36" t="s">
        <v>141</v>
      </c>
      <c r="C124" s="94">
        <v>-18.742999999999999</v>
      </c>
      <c r="D124" s="94">
        <v>-1.080230281604502</v>
      </c>
      <c r="E124" s="94">
        <v>-24.132000000000001</v>
      </c>
      <c r="F124" s="94">
        <v>-0.22900000000000001</v>
      </c>
      <c r="G124" s="94">
        <v>-22.218</v>
      </c>
      <c r="H124" s="94">
        <v>-65.322000000000003</v>
      </c>
      <c r="I124" s="179">
        <v>-3.7647549727882019</v>
      </c>
      <c r="J124" s="116"/>
    </row>
    <row r="125" spans="2:14" x14ac:dyDescent="0.25">
      <c r="B125" s="36" t="s">
        <v>142</v>
      </c>
      <c r="C125" s="94">
        <v>-27.803000000000001</v>
      </c>
      <c r="D125" s="94">
        <v>-1.5363184057609038</v>
      </c>
      <c r="E125" s="94">
        <v>-26.247</v>
      </c>
      <c r="F125" s="94">
        <v>-0.307</v>
      </c>
      <c r="G125" s="94">
        <v>-25.283999999999999</v>
      </c>
      <c r="H125" s="94">
        <v>-79.641000000000005</v>
      </c>
      <c r="I125" s="179">
        <v>-4.4007457523721953</v>
      </c>
      <c r="J125" s="116"/>
    </row>
    <row r="126" spans="2:14" x14ac:dyDescent="0.25">
      <c r="B126" s="36" t="s">
        <v>143</v>
      </c>
      <c r="C126" s="94">
        <v>-36.4</v>
      </c>
      <c r="D126" s="94">
        <v>-1.9234834073134643</v>
      </c>
      <c r="E126" s="94">
        <v>-36.966999999999999</v>
      </c>
      <c r="F126" s="94">
        <v>-0.46400000000000002</v>
      </c>
      <c r="G126" s="94">
        <v>-24.042999999999999</v>
      </c>
      <c r="H126" s="94">
        <v>-97.873999999999995</v>
      </c>
      <c r="I126" s="179">
        <v>-5.1719509617417039</v>
      </c>
      <c r="J126" s="116"/>
    </row>
    <row r="127" spans="2:14" x14ac:dyDescent="0.25">
      <c r="B127" s="36" t="s">
        <v>144</v>
      </c>
      <c r="C127" s="94">
        <v>-23.765000000000001</v>
      </c>
      <c r="D127" s="94">
        <v>-1.2233327362090018</v>
      </c>
      <c r="E127" s="94">
        <v>-46.548999999999999</v>
      </c>
      <c r="F127" s="94">
        <v>-5.0000000000000001E-3</v>
      </c>
      <c r="G127" s="94">
        <v>-24.081</v>
      </c>
      <c r="H127" s="94">
        <v>-94.4</v>
      </c>
      <c r="I127" s="179">
        <v>-4.8593566294184622</v>
      </c>
      <c r="J127" s="116"/>
    </row>
    <row r="128" spans="2:14" x14ac:dyDescent="0.25">
      <c r="B128" s="36" t="s">
        <v>145</v>
      </c>
      <c r="C128" s="94">
        <v>-32.979999999999997</v>
      </c>
      <c r="D128" s="94">
        <v>-1.6250972569954818</v>
      </c>
      <c r="E128" s="94">
        <v>-36.095999999999997</v>
      </c>
      <c r="F128" s="94">
        <v>-0.34</v>
      </c>
      <c r="G128" s="94">
        <v>-23.21</v>
      </c>
      <c r="H128" s="94">
        <v>-92.626000000000005</v>
      </c>
      <c r="I128" s="179">
        <v>-4.5641679359146003</v>
      </c>
      <c r="J128" s="116"/>
    </row>
    <row r="129" spans="2:10" x14ac:dyDescent="0.25">
      <c r="B129" s="36" t="s">
        <v>146</v>
      </c>
      <c r="C129" s="94">
        <v>-26.614000000000001</v>
      </c>
      <c r="D129" s="94">
        <v>-1.2582981534023079</v>
      </c>
      <c r="E129" s="94">
        <v>-26.024999999999999</v>
      </c>
      <c r="F129" s="94">
        <v>-0.45700000000000002</v>
      </c>
      <c r="G129" s="94">
        <v>-23.283000000000001</v>
      </c>
      <c r="H129" s="94">
        <v>-76.379000000000005</v>
      </c>
      <c r="I129" s="179">
        <v>-3.611165351270567</v>
      </c>
      <c r="J129" s="116"/>
    </row>
    <row r="130" spans="2:10" x14ac:dyDescent="0.25">
      <c r="B130" s="36" t="s">
        <v>147</v>
      </c>
      <c r="C130" s="94">
        <v>-44.959000000000003</v>
      </c>
      <c r="D130" s="94">
        <v>-2.0525662213862437</v>
      </c>
      <c r="E130" s="94">
        <v>-20.850999999999999</v>
      </c>
      <c r="F130" s="94">
        <v>-0.38800000000000001</v>
      </c>
      <c r="G130" s="94">
        <v>-26.651</v>
      </c>
      <c r="H130" s="94">
        <v>-92.849000000000004</v>
      </c>
      <c r="I130" s="179">
        <v>-4.2389448406212624</v>
      </c>
      <c r="J130" s="116"/>
    </row>
    <row r="131" spans="2:10" x14ac:dyDescent="0.25">
      <c r="B131" s="36" t="s">
        <v>148</v>
      </c>
      <c r="C131" s="94">
        <v>0.79900000000000004</v>
      </c>
      <c r="D131" s="94">
        <v>3.5379938025330085E-2</v>
      </c>
      <c r="E131" s="94">
        <v>-10.082000000000001</v>
      </c>
      <c r="F131" s="94">
        <v>-0.371</v>
      </c>
      <c r="G131" s="94">
        <v>-25.856999999999999</v>
      </c>
      <c r="H131" s="94">
        <v>-35.511000000000003</v>
      </c>
      <c r="I131" s="179">
        <v>-1.5724367699843513</v>
      </c>
      <c r="J131" s="116"/>
    </row>
    <row r="132" spans="2:10" x14ac:dyDescent="0.25">
      <c r="B132" s="36" t="s">
        <v>149</v>
      </c>
      <c r="C132" s="94">
        <v>13.343999999999999</v>
      </c>
      <c r="D132" s="94">
        <v>0.63227592324177873</v>
      </c>
      <c r="E132" s="94">
        <v>-35.703000000000003</v>
      </c>
      <c r="F132" s="94">
        <v>-0.27200000000000002</v>
      </c>
      <c r="G132" s="94">
        <v>-25.919</v>
      </c>
      <c r="H132" s="94">
        <v>-48.55</v>
      </c>
      <c r="I132" s="179">
        <v>-2.3004343580177125</v>
      </c>
      <c r="J132" s="116"/>
    </row>
    <row r="133" spans="2:10" x14ac:dyDescent="0.25">
      <c r="B133" s="36" t="s">
        <v>150</v>
      </c>
      <c r="C133" s="94">
        <v>-24.523</v>
      </c>
      <c r="D133" s="94">
        <v>-1.0215575597258961</v>
      </c>
      <c r="E133" s="94">
        <v>-4.9000000000000004</v>
      </c>
      <c r="F133" s="94">
        <v>-0.29299999999999998</v>
      </c>
      <c r="G133" s="94">
        <v>-20.969000000000001</v>
      </c>
      <c r="H133" s="94">
        <v>-50.685000000000002</v>
      </c>
      <c r="I133" s="179">
        <v>-2.1113911395305243</v>
      </c>
      <c r="J133" s="116"/>
    </row>
    <row r="134" spans="2:10" x14ac:dyDescent="0.25">
      <c r="B134" s="36" t="s">
        <v>151</v>
      </c>
      <c r="C134" s="94">
        <v>-6.4939999999999998</v>
      </c>
      <c r="D134" s="94">
        <v>-0.24625264823980927</v>
      </c>
      <c r="E134" s="94">
        <v>-3.0030000000000001</v>
      </c>
      <c r="F134" s="94">
        <v>-0.81899999999999995</v>
      </c>
      <c r="G134" s="94">
        <v>-22.442</v>
      </c>
      <c r="H134" s="94">
        <v>-32.758000000000003</v>
      </c>
      <c r="I134" s="179">
        <v>-1.2421842086602513</v>
      </c>
      <c r="J134" s="116"/>
    </row>
    <row r="135" spans="2:10" x14ac:dyDescent="0.25">
      <c r="B135" s="36" t="s">
        <v>152</v>
      </c>
      <c r="C135" s="94">
        <v>-32.258000000000003</v>
      </c>
      <c r="D135" s="94">
        <v>-1.160765980323329</v>
      </c>
      <c r="E135" s="94">
        <v>-45.634</v>
      </c>
      <c r="F135" s="94">
        <v>-0.60799999999999998</v>
      </c>
      <c r="G135" s="94">
        <v>-20.760999999999999</v>
      </c>
      <c r="H135" s="94">
        <v>-99.260999999999996</v>
      </c>
      <c r="I135" s="179">
        <v>-3.5717896947384822</v>
      </c>
      <c r="J135" s="116"/>
    </row>
    <row r="136" spans="2:10" x14ac:dyDescent="0.25">
      <c r="B136" s="36" t="s">
        <v>153</v>
      </c>
      <c r="C136" s="94">
        <v>-26.821000000000002</v>
      </c>
      <c r="D136" s="94">
        <v>-0.91439196565123626</v>
      </c>
      <c r="E136" s="94">
        <v>-44.024999999999999</v>
      </c>
      <c r="F136" s="94">
        <v>-0.628</v>
      </c>
      <c r="G136" s="94">
        <v>-15.965999999999999</v>
      </c>
      <c r="H136" s="94">
        <v>-87.44</v>
      </c>
      <c r="I136" s="179">
        <v>-2.9810384950801274</v>
      </c>
      <c r="J136" s="116"/>
    </row>
    <row r="137" spans="2:10" x14ac:dyDescent="0.25">
      <c r="B137" s="36" t="s">
        <v>154</v>
      </c>
      <c r="C137" s="94">
        <v>-34.48789481</v>
      </c>
      <c r="D137" s="94">
        <v>-1.1261114241504491</v>
      </c>
      <c r="E137" s="94">
        <v>-19.789065009999998</v>
      </c>
      <c r="F137" s="94">
        <v>-0.44919885600000004</v>
      </c>
      <c r="G137" s="94">
        <v>-15.021686180000001</v>
      </c>
      <c r="H137" s="94">
        <v>-69.74784489999999</v>
      </c>
      <c r="I137" s="179">
        <v>-2.2774322812243475</v>
      </c>
      <c r="J137" s="116"/>
    </row>
    <row r="138" spans="2:10" x14ac:dyDescent="0.25">
      <c r="B138" s="36" t="s">
        <v>155</v>
      </c>
      <c r="C138" s="94">
        <v>-39.56722525</v>
      </c>
      <c r="D138" s="94">
        <v>-1.2504814821691255</v>
      </c>
      <c r="E138" s="94">
        <v>-26.735200360000004</v>
      </c>
      <c r="F138" s="94">
        <v>-0.12588677400000006</v>
      </c>
      <c r="G138" s="94">
        <v>-14.202990400000001</v>
      </c>
      <c r="H138" s="94">
        <v>-80.631302899999994</v>
      </c>
      <c r="I138" s="179">
        <v>-2.5482694457989492</v>
      </c>
      <c r="J138" s="116"/>
    </row>
    <row r="139" spans="2:10" x14ac:dyDescent="0.25">
      <c r="B139" s="36" t="s">
        <v>156</v>
      </c>
      <c r="C139" s="94">
        <v>-43.449680299999997</v>
      </c>
      <c r="D139" s="94">
        <v>-1.3258587567659361</v>
      </c>
      <c r="E139" s="94">
        <v>-40.856580799999996</v>
      </c>
      <c r="F139" s="94">
        <v>-7.2872333000000081E-2</v>
      </c>
      <c r="G139" s="94">
        <v>-14.39708583</v>
      </c>
      <c r="H139" s="94">
        <v>-98.776219299999994</v>
      </c>
      <c r="I139" s="179">
        <v>-3.0141376050386604</v>
      </c>
      <c r="J139" s="116"/>
    </row>
    <row r="140" spans="2:10" x14ac:dyDescent="0.25">
      <c r="B140" s="36" t="s">
        <v>157</v>
      </c>
      <c r="C140" s="94">
        <v>-45.530324999999998</v>
      </c>
      <c r="D140" s="94">
        <v>-1.3427152637135753</v>
      </c>
      <c r="E140" s="94">
        <v>-42.280515200000004</v>
      </c>
      <c r="F140" s="94">
        <v>-4.1848136999999952E-2</v>
      </c>
      <c r="G140" s="94">
        <v>-15.334188399999999</v>
      </c>
      <c r="H140" s="94">
        <v>-103.1868767</v>
      </c>
      <c r="I140" s="179">
        <v>-3.0430398719978538</v>
      </c>
      <c r="J140" s="116"/>
    </row>
    <row r="141" spans="2:10" x14ac:dyDescent="0.25">
      <c r="B141" s="36" t="s">
        <v>158</v>
      </c>
      <c r="C141" s="94">
        <v>-45.043077600000004</v>
      </c>
      <c r="D141" s="94">
        <v>-1.2844600529086216</v>
      </c>
      <c r="E141" s="94">
        <v>-43.3630456</v>
      </c>
      <c r="F141" s="94">
        <v>-2.060439200000019E-2</v>
      </c>
      <c r="G141" s="94">
        <v>-14.986391060000003</v>
      </c>
      <c r="H141" s="94">
        <v>-103.41311859999999</v>
      </c>
      <c r="I141" s="179">
        <v>-2.9489552416463112</v>
      </c>
      <c r="J141" s="116"/>
    </row>
    <row r="142" spans="2:10" ht="15.75" thickBot="1" x14ac:dyDescent="0.3">
      <c r="B142" s="36" t="s">
        <v>159</v>
      </c>
      <c r="C142" s="94">
        <v>-47.092569600000004</v>
      </c>
      <c r="D142" s="94">
        <v>-1.2966257709011153</v>
      </c>
      <c r="E142" s="94">
        <v>-44.332659100000008</v>
      </c>
      <c r="F142" s="94">
        <v>3.9937920000000984E-3</v>
      </c>
      <c r="G142" s="94">
        <v>-15.639167959999995</v>
      </c>
      <c r="H142" s="94">
        <v>-107.06040300000001</v>
      </c>
      <c r="I142" s="179">
        <v>-2.9477533027388478</v>
      </c>
      <c r="J142" s="116"/>
    </row>
    <row r="143" spans="2:10" x14ac:dyDescent="0.25">
      <c r="B143" s="343" t="s">
        <v>160</v>
      </c>
      <c r="C143" s="344"/>
      <c r="D143" s="344"/>
      <c r="E143" s="344"/>
      <c r="F143" s="344"/>
      <c r="G143" s="344"/>
      <c r="H143" s="344"/>
      <c r="I143" s="345"/>
      <c r="J143" s="116"/>
    </row>
    <row r="144" spans="2:10" x14ac:dyDescent="0.25">
      <c r="B144" s="238" t="s">
        <v>309</v>
      </c>
      <c r="C144" s="240"/>
      <c r="D144" s="240"/>
      <c r="E144" s="240"/>
      <c r="F144" s="240"/>
      <c r="G144" s="240"/>
      <c r="H144" s="240"/>
      <c r="I144" s="246"/>
    </row>
    <row r="145" spans="2:9" x14ac:dyDescent="0.25">
      <c r="B145" s="238" t="s">
        <v>310</v>
      </c>
      <c r="C145" s="240"/>
      <c r="D145" s="240"/>
      <c r="E145" s="240"/>
      <c r="F145" s="240"/>
      <c r="G145" s="240"/>
      <c r="H145" s="240"/>
      <c r="I145" s="246"/>
    </row>
    <row r="146" spans="2:9" x14ac:dyDescent="0.25">
      <c r="B146" s="238" t="s">
        <v>311</v>
      </c>
      <c r="C146" s="240"/>
      <c r="D146" s="240"/>
      <c r="E146" s="240"/>
      <c r="F146" s="240"/>
      <c r="G146" s="240"/>
      <c r="H146" s="240"/>
      <c r="I146" s="246"/>
    </row>
    <row r="147" spans="2:9" x14ac:dyDescent="0.25">
      <c r="B147" s="238" t="s">
        <v>312</v>
      </c>
      <c r="C147" s="240"/>
      <c r="D147" s="240"/>
      <c r="E147" s="240"/>
      <c r="F147" s="240"/>
      <c r="G147" s="240"/>
      <c r="H147" s="240"/>
      <c r="I147" s="246"/>
    </row>
    <row r="148" spans="2:9" x14ac:dyDescent="0.25">
      <c r="B148" s="238" t="s">
        <v>313</v>
      </c>
      <c r="C148" s="240"/>
      <c r="D148" s="240"/>
      <c r="E148" s="240"/>
      <c r="F148" s="240"/>
      <c r="G148" s="240"/>
      <c r="H148" s="240"/>
      <c r="I148" s="246"/>
    </row>
    <row r="149" spans="2:9" ht="15.75" thickBot="1" x14ac:dyDescent="0.3">
      <c r="B149" s="261" t="s">
        <v>314</v>
      </c>
      <c r="C149" s="262"/>
      <c r="D149" s="262"/>
      <c r="E149" s="262"/>
      <c r="F149" s="262"/>
      <c r="G149" s="262"/>
      <c r="H149" s="262"/>
      <c r="I149" s="263"/>
    </row>
    <row r="150" spans="2:9" x14ac:dyDescent="0.25">
      <c r="B150" s="119"/>
      <c r="C150" s="117"/>
      <c r="D150" s="117"/>
      <c r="E150" s="117"/>
      <c r="F150" s="118"/>
      <c r="G150" s="117"/>
      <c r="H150" s="117"/>
      <c r="I150" s="117"/>
    </row>
    <row r="151" spans="2:9" x14ac:dyDescent="0.25">
      <c r="B151" s="119"/>
      <c r="C151" s="117"/>
      <c r="D151" s="117"/>
      <c r="E151" s="117"/>
      <c r="F151" s="118"/>
      <c r="G151" s="117"/>
      <c r="H151" s="117"/>
      <c r="I151" s="117"/>
    </row>
    <row r="152" spans="2:9" x14ac:dyDescent="0.25">
      <c r="B152" s="119"/>
      <c r="C152" s="117"/>
      <c r="D152" s="117"/>
      <c r="E152" s="117"/>
      <c r="F152" s="118"/>
      <c r="G152" s="117"/>
      <c r="H152" s="117"/>
      <c r="I152" s="117"/>
    </row>
    <row r="153" spans="2:9" x14ac:dyDescent="0.25">
      <c r="B153" s="119"/>
      <c r="C153" s="117"/>
      <c r="D153" s="117"/>
      <c r="E153" s="117"/>
      <c r="F153" s="118"/>
      <c r="G153" s="117"/>
      <c r="H153" s="117"/>
      <c r="I153" s="117"/>
    </row>
    <row r="154" spans="2:9" x14ac:dyDescent="0.25">
      <c r="B154" s="119"/>
      <c r="C154" s="117"/>
      <c r="D154" s="117"/>
      <c r="E154" s="117"/>
      <c r="F154" s="118"/>
      <c r="G154" s="117"/>
      <c r="H154" s="117"/>
      <c r="I154" s="117"/>
    </row>
    <row r="155" spans="2:9" x14ac:dyDescent="0.25">
      <c r="B155" s="119"/>
      <c r="C155" s="117"/>
      <c r="D155" s="117"/>
      <c r="E155" s="117"/>
      <c r="F155" s="118"/>
      <c r="G155" s="117"/>
      <c r="H155" s="117"/>
      <c r="I155" s="117"/>
    </row>
    <row r="156" spans="2:9" x14ac:dyDescent="0.25">
      <c r="B156" s="119"/>
      <c r="C156" s="117"/>
      <c r="D156" s="117"/>
      <c r="E156" s="117"/>
      <c r="F156" s="118"/>
      <c r="G156" s="117"/>
      <c r="H156" s="117"/>
      <c r="I156" s="117"/>
    </row>
    <row r="157" spans="2:9" x14ac:dyDescent="0.25">
      <c r="B157" s="119"/>
      <c r="C157" s="117"/>
      <c r="D157" s="117"/>
      <c r="E157" s="117"/>
      <c r="F157" s="118"/>
      <c r="G157" s="117"/>
      <c r="H157" s="117"/>
      <c r="I157" s="117"/>
    </row>
    <row r="158" spans="2:9" x14ac:dyDescent="0.25">
      <c r="B158" s="119"/>
      <c r="C158" s="117"/>
      <c r="D158" s="117"/>
      <c r="E158" s="117"/>
      <c r="F158" s="118"/>
      <c r="G158" s="117"/>
      <c r="H158" s="117"/>
      <c r="I158" s="117"/>
    </row>
    <row r="159" spans="2:9" x14ac:dyDescent="0.25">
      <c r="B159" s="119"/>
      <c r="C159" s="117"/>
      <c r="D159" s="117"/>
      <c r="E159" s="117"/>
      <c r="F159" s="118"/>
      <c r="G159" s="117"/>
      <c r="H159" s="117"/>
      <c r="I159" s="117"/>
    </row>
    <row r="160" spans="2:9" x14ac:dyDescent="0.25">
      <c r="B160" s="119"/>
      <c r="C160" s="117"/>
      <c r="D160" s="117"/>
      <c r="E160" s="117"/>
      <c r="F160" s="118"/>
      <c r="G160" s="117"/>
      <c r="H160" s="117"/>
      <c r="I160" s="117"/>
    </row>
    <row r="161" spans="2:9" x14ac:dyDescent="0.25">
      <c r="B161" s="119"/>
      <c r="C161" s="117"/>
      <c r="D161" s="117"/>
      <c r="E161" s="117"/>
      <c r="F161" s="118"/>
      <c r="G161" s="117"/>
      <c r="H161" s="117"/>
      <c r="I161" s="117"/>
    </row>
    <row r="162" spans="2:9" x14ac:dyDescent="0.25">
      <c r="B162" s="119"/>
      <c r="C162" s="117"/>
      <c r="D162" s="117"/>
      <c r="E162" s="117"/>
      <c r="F162" s="118"/>
      <c r="G162" s="117"/>
      <c r="H162" s="117"/>
      <c r="I162" s="117"/>
    </row>
    <row r="163" spans="2:9" x14ac:dyDescent="0.25">
      <c r="B163" s="119"/>
      <c r="C163" s="117"/>
      <c r="D163" s="117"/>
      <c r="E163" s="117"/>
      <c r="F163" s="118"/>
      <c r="G163" s="117"/>
      <c r="H163" s="117"/>
      <c r="I163" s="117"/>
    </row>
    <row r="164" spans="2:9" x14ac:dyDescent="0.25">
      <c r="B164" s="119"/>
      <c r="C164" s="117"/>
      <c r="D164" s="117"/>
      <c r="E164" s="117"/>
      <c r="F164" s="118"/>
      <c r="G164" s="117"/>
      <c r="H164" s="117"/>
      <c r="I164" s="117"/>
    </row>
    <row r="165" spans="2:9" x14ac:dyDescent="0.25">
      <c r="B165" s="119"/>
      <c r="C165" s="117"/>
      <c r="D165" s="117"/>
      <c r="E165" s="117"/>
      <c r="F165" s="118"/>
      <c r="G165" s="117"/>
      <c r="H165" s="117"/>
      <c r="I165" s="117"/>
    </row>
    <row r="166" spans="2:9" x14ac:dyDescent="0.25">
      <c r="B166" s="119"/>
      <c r="C166" s="117"/>
      <c r="D166" s="117"/>
      <c r="E166" s="117"/>
      <c r="F166" s="118"/>
      <c r="G166" s="117"/>
      <c r="H166" s="117"/>
      <c r="I166" s="117"/>
    </row>
    <row r="167" spans="2:9" x14ac:dyDescent="0.25">
      <c r="B167" s="119"/>
      <c r="C167" s="117"/>
      <c r="D167" s="117"/>
      <c r="E167" s="117"/>
      <c r="F167" s="118"/>
      <c r="G167" s="117"/>
      <c r="H167" s="117"/>
      <c r="I167" s="117"/>
    </row>
  </sheetData>
  <mergeCells count="1">
    <mergeCell ref="B2:I2"/>
  </mergeCells>
  <phoneticPr fontId="86" type="noConversion"/>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A6425-AE8F-4878-B03C-61E5B465B13A}">
  <ds:schemaRefs>
    <ds:schemaRef ds:uri="http://schemas.microsoft.com/sharepoint/v3/contenttype/forms"/>
  </ds:schemaRefs>
</ds:datastoreItem>
</file>

<file path=customXml/itemProps2.xml><?xml version="1.0" encoding="utf-8"?>
<ds:datastoreItem xmlns:ds="http://schemas.openxmlformats.org/officeDocument/2006/customXml" ds:itemID="{DBCB50D2-6103-4B63-857C-0ACB852786A3}">
  <ds:schemaRefs>
    <ds:schemaRef ds:uri="http://purl.org/dc/elements/1.1/"/>
    <ds:schemaRef ds:uri="http://schemas.microsoft.com/office/2006/metadata/properties"/>
    <ds:schemaRef ds:uri="http://schemas.microsoft.com/office/2006/documentManagement/types"/>
    <ds:schemaRef ds:uri="http://purl.org/dc/terms/"/>
    <ds:schemaRef ds:uri="948fa257-3e14-4b75-aa1a-a7f998a43203"/>
    <ds:schemaRef ds:uri="http://purl.org/dc/dcmitype/"/>
    <ds:schemaRef ds:uri="http://schemas.microsoft.com/office/infopath/2007/PartnerControls"/>
    <ds:schemaRef ds:uri="http://schemas.openxmlformats.org/package/2006/metadata/core-properties"/>
    <ds:schemaRef ds:uri="cbf196e1-5475-4219-bccf-433101613419"/>
    <ds:schemaRef ds:uri="http://www.w3.org/XML/1998/namespace"/>
  </ds:schemaRefs>
</ds:datastoreItem>
</file>

<file path=customXml/itemProps3.xml><?xml version="1.0" encoding="utf-8"?>
<ds:datastoreItem xmlns:ds="http://schemas.openxmlformats.org/officeDocument/2006/customXml" ds:itemID="{C2C97E7C-E1B1-4E1B-BA84-2C1B06A97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Contents</vt:lpstr>
      <vt:lpstr>1.1</vt:lpstr>
      <vt:lpstr>1.2</vt:lpstr>
      <vt:lpstr>1.3</vt:lpstr>
      <vt:lpstr>1.4</vt:lpstr>
      <vt:lpstr>1.5</vt:lpstr>
      <vt:lpstr>1.6</vt:lpstr>
      <vt:lpstr>1.7</vt:lpstr>
      <vt:lpstr>1.8</vt:lpstr>
      <vt:lpstr>1.9</vt:lpstr>
      <vt:lpstr>1.10</vt:lpstr>
      <vt:lpstr>1.11</vt:lpstr>
      <vt:lpstr>1.11b</vt:lpstr>
      <vt:lpstr>1.12</vt:lpstr>
      <vt:lpstr>1.13</vt:lpstr>
      <vt:lpstr>1.14</vt:lpstr>
      <vt:lpstr>1.15</vt:lpstr>
      <vt:lpstr>1.16</vt:lpstr>
      <vt:lpstr>1.17</vt:lpstr>
      <vt:lpstr>1.18</vt:lpstr>
      <vt:lpstr>1.19</vt:lpstr>
      <vt:lpstr>1.19b</vt:lpstr>
      <vt:lpstr>1.20</vt:lpstr>
      <vt:lpstr>'1.1'!Print_Area</vt:lpstr>
      <vt:lpstr>'1.11'!Print_Area</vt:lpstr>
      <vt:lpstr>'1.11b'!Print_Area</vt:lpstr>
      <vt:lpstr>'1.12'!Print_Area</vt:lpstr>
      <vt:lpstr>'1.13'!Print_Area</vt:lpstr>
      <vt:lpstr>'1.14'!Print_Area</vt:lpstr>
      <vt:lpstr>'1.15'!Print_Area</vt:lpstr>
      <vt:lpstr>'1.16'!Print_Area</vt:lpstr>
      <vt:lpstr>'1.18'!Print_Area</vt:lpstr>
      <vt:lpstr>'1.19'!Print_Area</vt:lpstr>
      <vt:lpstr>'1.19b'!Print_Area</vt:lpstr>
      <vt:lpstr>'1.2'!Print_Area</vt:lpstr>
      <vt:lpstr>'1.3'!Print_Area</vt:lpstr>
      <vt:lpstr>'1.4'!Print_Area</vt:lpstr>
      <vt:lpstr>'1.5'!Print_Area</vt:lpstr>
      <vt:lpstr>'1.6'!Print_Area</vt:lpstr>
      <vt:lpstr>'1.7'!Print_Area</vt:lpstr>
      <vt:lpstr>'1.9'!Print_Area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Rawlings, Joshua - OBR</cp:lastModifiedBy>
  <cp:revision/>
  <dcterms:created xsi:type="dcterms:W3CDTF">2010-11-27T22:19:23Z</dcterms:created>
  <dcterms:modified xsi:type="dcterms:W3CDTF">2026-03-02T16:51:59Z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