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1\FINAL WEB VERSIONS\Wave 1 (doc, supps + CaTs)\"/>
    </mc:Choice>
  </mc:AlternateContent>
  <xr:revisionPtr revIDLastSave="0" documentId="8_{9142E49A-FD7A-4ADB-854D-113EB0FD97F4}" xr6:coauthVersionLast="41" xr6:coauthVersionMax="41" xr10:uidLastSave="{00000000-0000-0000-0000-000000000000}"/>
  <bookViews>
    <workbookView xWindow="-120" yWindow="-120" windowWidth="29040" windowHeight="15840" tabRatio="728" xr2:uid="{00000000-000D-0000-FFFF-FFFF00000000}"/>
  </bookViews>
  <sheets>
    <sheet name="Contents " sheetId="84" r:id="rId1"/>
    <sheet name="Spending" sheetId="26" r:id="rId2"/>
    <sheet name="3.1" sheetId="65" r:id="rId3"/>
    <sheet name="3.2" sheetId="77" r:id="rId4"/>
    <sheet name="3.3" sheetId="78" r:id="rId5"/>
    <sheet name="3.4" sheetId="79" r:id="rId6"/>
    <sheet name="3.5" sheetId="80" r:id="rId7"/>
    <sheet name="3.6" sheetId="81" r:id="rId8"/>
    <sheet name="3.7" sheetId="76" r:id="rId9"/>
    <sheet name="3.8" sheetId="62" r:id="rId10"/>
    <sheet name="3.9" sheetId="66" r:id="rId11"/>
    <sheet name="3.10" sheetId="67" r:id="rId12"/>
    <sheet name="3.11" sheetId="68" r:id="rId13"/>
    <sheet name="3.12" sheetId="69" r:id="rId14"/>
    <sheet name="3.13" sheetId="70" r:id="rId15"/>
    <sheet name="3.14" sheetId="71" r:id="rId16"/>
    <sheet name="3.15" sheetId="72" r:id="rId17"/>
    <sheet name="3.16" sheetId="73" r:id="rId18"/>
    <sheet name="3.17" sheetId="74" r:id="rId19"/>
    <sheet name="3.18" sheetId="75" r:id="rId20"/>
    <sheet name="3.19" sheetId="63" r:id="rId21"/>
    <sheet name="3.20" sheetId="82" r:id="rId22"/>
    <sheet name="3.21" sheetId="58" r:id="rId23"/>
    <sheet name="3.22" sheetId="85" r:id="rId24"/>
    <sheet name="3.23" sheetId="60" r:id="rId25"/>
    <sheet name="3.24" sheetId="61" r:id="rId26"/>
    <sheet name="3.25" sheetId="86"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123Graph_A" localSheetId="2" hidden="1">'[1]Model inputs'!#REF!</definedName>
    <definedName name="__123Graph_A" localSheetId="11" hidden="1">'[1]Model inputs'!#REF!</definedName>
    <definedName name="__123Graph_A" localSheetId="12" hidden="1">'[1]Model inputs'!#REF!</definedName>
    <definedName name="__123Graph_A" localSheetId="13" hidden="1">'[1]Model inputs'!#REF!</definedName>
    <definedName name="__123Graph_A" localSheetId="14" hidden="1">'[2]SUMMARY TABLE'!$S$23:$S$46</definedName>
    <definedName name="__123Graph_A" localSheetId="15" hidden="1">'[1]Model inputs'!#REF!</definedName>
    <definedName name="__123Graph_A" localSheetId="16" hidden="1">'[1]Model inputs'!#REF!</definedName>
    <definedName name="__123Graph_A" localSheetId="19" hidden="1">'[1]Model inputs'!#REF!</definedName>
    <definedName name="__123Graph_A" localSheetId="25" hidden="1">'[1]Model inputs'!#REF!</definedName>
    <definedName name="__123Graph_A" localSheetId="26"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hidden="1">'[1]Model inputs'!#REF!</definedName>
    <definedName name="__123Graph_AALLTAX" localSheetId="2" hidden="1">'[3]Forecast data'!#REF!</definedName>
    <definedName name="__123Graph_AALLTAX" localSheetId="11" hidden="1">'[3]Forecast data'!#REF!</definedName>
    <definedName name="__123Graph_AALLTAX" localSheetId="12" hidden="1">'[3]Forecast data'!#REF!</definedName>
    <definedName name="__123Graph_AALLTAX" localSheetId="13" hidden="1">'[3]Forecast data'!#REF!</definedName>
    <definedName name="__123Graph_AALLTAX" localSheetId="14" hidden="1">'[3]Forecast data'!#REF!</definedName>
    <definedName name="__123Graph_AALLTAX" localSheetId="15" hidden="1">'[3]Forecast data'!#REF!</definedName>
    <definedName name="__123Graph_AALLTAX" localSheetId="19" hidden="1">'[3]Forecast data'!#REF!</definedName>
    <definedName name="__123Graph_AALLTAX" localSheetId="25" hidden="1">'[3]Forecast data'!#REF!</definedName>
    <definedName name="__123Graph_AALLTAX" localSheetId="26"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ALLTAX" hidden="1">'[3]Forecast data'!#REF!</definedName>
    <definedName name="__123Graph_ACFSINDIV" localSheetId="12" hidden="1">[4]Data!#REF!</definedName>
    <definedName name="__123Graph_ACFSINDIV" localSheetId="13" hidden="1">[4]Data!#REF!</definedName>
    <definedName name="__123Graph_ACFSINDIV" localSheetId="14" hidden="1">[4]Data!#REF!</definedName>
    <definedName name="__123Graph_ACFSINDIV" localSheetId="19" hidden="1">[4]Data!#REF!</definedName>
    <definedName name="__123Graph_ACFSINDIV" localSheetId="25" hidden="1">[4]Data!#REF!</definedName>
    <definedName name="__123Graph_ACFSINDIV" localSheetId="26" hidden="1">[4]Data!#REF!</definedName>
    <definedName name="__123Graph_ACFSINDIV" hidden="1">[4]Data!#REF!</definedName>
    <definedName name="__123Graph_ACHGSPD1" localSheetId="14" hidden="1">'[5]CHGSPD19.FIN'!$B$10:$B$20</definedName>
    <definedName name="__123Graph_ACHGSPD1" localSheetId="6" hidden="1">'[6]CHGSPD19.FIN'!$B$10:$B$20</definedName>
    <definedName name="__123Graph_ACHGSPD1" localSheetId="7" hidden="1">'[6]CHGSPD19.FIN'!$B$10:$B$20</definedName>
    <definedName name="__123Graph_ACHGSPD1" localSheetId="8" hidden="1">'[7]CHGSPD19.FIN'!$B$10:$B$20</definedName>
    <definedName name="__123Graph_ACHGSPD1" hidden="1">'[6]CHGSPD19.FIN'!$B$10:$B$20</definedName>
    <definedName name="__123Graph_ACHGSPD2" localSheetId="14" hidden="1">'[5]CHGSPD19.FIN'!$E$11:$E$20</definedName>
    <definedName name="__123Graph_ACHGSPD2" localSheetId="6" hidden="1">'[6]CHGSPD19.FIN'!$E$11:$E$20</definedName>
    <definedName name="__123Graph_ACHGSPD2" localSheetId="7" hidden="1">'[6]CHGSPD19.FIN'!$E$11:$E$20</definedName>
    <definedName name="__123Graph_ACHGSPD2" localSheetId="8" hidden="1">'[7]CHGSPD19.FIN'!$E$11:$E$20</definedName>
    <definedName name="__123Graph_ACHGSPD2" hidden="1">'[6]CHGSPD19.FIN'!$E$11:$E$20</definedName>
    <definedName name="__123Graph_AEFF" localSheetId="2" hidden="1">'[8]T3 Page 1'!#REF!</definedName>
    <definedName name="__123Graph_AEFF" localSheetId="11" hidden="1">'[8]T3 Page 1'!#REF!</definedName>
    <definedName name="__123Graph_AEFF" localSheetId="12" hidden="1">'[8]T3 Page 1'!#REF!</definedName>
    <definedName name="__123Graph_AEFF" localSheetId="13" hidden="1">'[8]T3 Page 1'!#REF!</definedName>
    <definedName name="__123Graph_AEFF" localSheetId="14" hidden="1">'[8]T3 Page 1'!#REF!</definedName>
    <definedName name="__123Graph_AEFF" localSheetId="15" hidden="1">'[8]T3 Page 1'!#REF!</definedName>
    <definedName name="__123Graph_AEFF" localSheetId="19" hidden="1">'[8]T3 Page 1'!#REF!</definedName>
    <definedName name="__123Graph_AEFF" localSheetId="3" hidden="1">'[8]T3 Page 1'!#REF!</definedName>
    <definedName name="__123Graph_AEFF" localSheetId="25" hidden="1">'[8]T3 Page 1'!#REF!</definedName>
    <definedName name="__123Graph_AEFF" localSheetId="26" hidden="1">'[8]T3 Page 1'!#REF!</definedName>
    <definedName name="__123Graph_AEFF" localSheetId="4" hidden="1">'[8]T3 Page 1'!#REF!</definedName>
    <definedName name="__123Graph_AEFF" localSheetId="5"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EFF" hidden="1">'[8]T3 Page 1'!#REF!</definedName>
    <definedName name="__123Graph_AGR14PBF1" localSheetId="14" hidden="1">'[9]HIS19FIN(A)'!$AF$70:$AF$81</definedName>
    <definedName name="__123Graph_AGR14PBF1" localSheetId="6" hidden="1">'[10]HIS19FIN(A)'!$AF$70:$AF$81</definedName>
    <definedName name="__123Graph_AGR14PBF1" localSheetId="7" hidden="1">'[10]HIS19FIN(A)'!$AF$70:$AF$81</definedName>
    <definedName name="__123Graph_AGR14PBF1" localSheetId="8" hidden="1">'[11]HIS19FIN(A)'!$AF$70:$AF$81</definedName>
    <definedName name="__123Graph_AGR14PBF1" hidden="1">'[10]HIS19FIN(A)'!$AF$70:$AF$81</definedName>
    <definedName name="__123Graph_AHOMEVAT" localSheetId="2" hidden="1">'[3]Forecast data'!#REF!</definedName>
    <definedName name="__123Graph_AHOMEVAT" localSheetId="11" hidden="1">'[3]Forecast data'!#REF!</definedName>
    <definedName name="__123Graph_AHOMEVAT" localSheetId="12" hidden="1">'[3]Forecast data'!#REF!</definedName>
    <definedName name="__123Graph_AHOMEVAT" localSheetId="13" hidden="1">'[3]Forecast data'!#REF!</definedName>
    <definedName name="__123Graph_AHOMEVAT" localSheetId="14" hidden="1">'[3]Forecast data'!#REF!</definedName>
    <definedName name="__123Graph_AHOMEVAT" localSheetId="15" hidden="1">'[3]Forecast data'!#REF!</definedName>
    <definedName name="__123Graph_AHOMEVAT" localSheetId="19" hidden="1">'[3]Forecast data'!#REF!</definedName>
    <definedName name="__123Graph_AHOMEVAT" localSheetId="3" hidden="1">'[3]Forecast data'!#REF!</definedName>
    <definedName name="__123Graph_AHOMEVAT" localSheetId="25" hidden="1">'[3]Forecast data'!#REF!</definedName>
    <definedName name="__123Graph_AHOMEVAT" localSheetId="26" hidden="1">'[3]Forecast data'!#REF!</definedName>
    <definedName name="__123Graph_AHOMEVAT" localSheetId="4" hidden="1">'[3]Forecast data'!#REF!</definedName>
    <definedName name="__123Graph_AHOMEVAT" localSheetId="5"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HOMEVAT" hidden="1">'[3]Forecast data'!#REF!</definedName>
    <definedName name="__123Graph_AIMPORT" localSheetId="2" hidden="1">'[3]Forecast data'!#REF!</definedName>
    <definedName name="__123Graph_AIMPORT" localSheetId="11" hidden="1">'[3]Forecast data'!#REF!</definedName>
    <definedName name="__123Graph_AIMPORT" localSheetId="12" hidden="1">'[3]Forecast data'!#REF!</definedName>
    <definedName name="__123Graph_AIMPORT" localSheetId="13" hidden="1">'[3]Forecast data'!#REF!</definedName>
    <definedName name="__123Graph_AIMPORT" localSheetId="14" hidden="1">'[3]Forecast data'!#REF!</definedName>
    <definedName name="__123Graph_AIMPORT" localSheetId="15" hidden="1">'[3]Forecast data'!#REF!</definedName>
    <definedName name="__123Graph_AIMPORT" localSheetId="19" hidden="1">'[3]Forecast data'!#REF!</definedName>
    <definedName name="__123Graph_AIMPORT" localSheetId="25" hidden="1">'[3]Forecast data'!#REF!</definedName>
    <definedName name="__123Graph_AIMPORT" localSheetId="26"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IMPORT" hidden="1">'[3]Forecast data'!#REF!</definedName>
    <definedName name="__123Graph_ALBFFIN" localSheetId="2" hidden="1">'[8]FC Page 1'!#REF!</definedName>
    <definedName name="__123Graph_ALBFFIN" localSheetId="11" hidden="1">'[8]FC Page 1'!#REF!</definedName>
    <definedName name="__123Graph_ALBFFIN" localSheetId="12" hidden="1">'[8]FC Page 1'!#REF!</definedName>
    <definedName name="__123Graph_ALBFFIN" localSheetId="13" hidden="1">'[8]FC Page 1'!#REF!</definedName>
    <definedName name="__123Graph_ALBFFIN" localSheetId="14" hidden="1">'[8]FC Page 1'!#REF!</definedName>
    <definedName name="__123Graph_ALBFFIN" localSheetId="15" hidden="1">'[8]FC Page 1'!#REF!</definedName>
    <definedName name="__123Graph_ALBFFIN" localSheetId="19" hidden="1">'[8]FC Page 1'!#REF!</definedName>
    <definedName name="__123Graph_ALBFFIN" localSheetId="25" hidden="1">'[8]FC Page 1'!#REF!</definedName>
    <definedName name="__123Graph_ALBFFIN" localSheetId="26"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 hidden="1">'[8]FC Page 1'!#REF!</definedName>
    <definedName name="__123Graph_ALBFFIN2" localSheetId="14" hidden="1">'[9]HIS19FIN(A)'!$K$59:$Q$59</definedName>
    <definedName name="__123Graph_ALBFFIN2" localSheetId="6" hidden="1">'[10]HIS19FIN(A)'!$K$59:$Q$59</definedName>
    <definedName name="__123Graph_ALBFFIN2" localSheetId="7" hidden="1">'[10]HIS19FIN(A)'!$K$59:$Q$59</definedName>
    <definedName name="__123Graph_ALBFFIN2" localSheetId="8" hidden="1">'[11]HIS19FIN(A)'!$K$59:$Q$59</definedName>
    <definedName name="__123Graph_ALBFFIN2" hidden="1">'[10]HIS19FIN(A)'!$K$59:$Q$59</definedName>
    <definedName name="__123Graph_ALBFHIC2" localSheetId="14" hidden="1">'[9]HIS19FIN(A)'!$D$59:$J$59</definedName>
    <definedName name="__123Graph_ALBFHIC2" localSheetId="6" hidden="1">'[10]HIS19FIN(A)'!$D$59:$J$59</definedName>
    <definedName name="__123Graph_ALBFHIC2" localSheetId="7" hidden="1">'[10]HIS19FIN(A)'!$D$59:$J$59</definedName>
    <definedName name="__123Graph_ALBFHIC2" localSheetId="8" hidden="1">'[11]HIS19FIN(A)'!$D$59:$J$59</definedName>
    <definedName name="__123Graph_ALBFHIC2" hidden="1">'[10]HIS19FIN(A)'!$D$59:$J$59</definedName>
    <definedName name="__123Graph_ALCB" localSheetId="14" hidden="1">'[9]HIS19FIN(A)'!$D$83:$I$83</definedName>
    <definedName name="__123Graph_ALCB" localSheetId="6" hidden="1">'[10]HIS19FIN(A)'!$D$83:$I$83</definedName>
    <definedName name="__123Graph_ALCB" localSheetId="7" hidden="1">'[10]HIS19FIN(A)'!$D$83:$I$83</definedName>
    <definedName name="__123Graph_ALCB" localSheetId="8" hidden="1">'[11]HIS19FIN(A)'!$D$83:$I$83</definedName>
    <definedName name="__123Graph_ALCB" hidden="1">'[10]HIS19FIN(A)'!$D$83:$I$83</definedName>
    <definedName name="__123Graph_ANACFIN" localSheetId="14" hidden="1">'[9]HIS19FIN(A)'!$K$97:$Q$97</definedName>
    <definedName name="__123Graph_ANACFIN" localSheetId="6" hidden="1">'[10]HIS19FIN(A)'!$K$97:$Q$97</definedName>
    <definedName name="__123Graph_ANACFIN" localSheetId="7" hidden="1">'[10]HIS19FIN(A)'!$K$97:$Q$97</definedName>
    <definedName name="__123Graph_ANACFIN" localSheetId="8" hidden="1">'[11]HIS19FIN(A)'!$K$97:$Q$97</definedName>
    <definedName name="__123Graph_ANACFIN" hidden="1">'[10]HIS19FIN(A)'!$K$97:$Q$97</definedName>
    <definedName name="__123Graph_ANACHIC" localSheetId="14" hidden="1">'[9]HIS19FIN(A)'!$D$97:$J$97</definedName>
    <definedName name="__123Graph_ANACHIC" localSheetId="6" hidden="1">'[10]HIS19FIN(A)'!$D$97:$J$97</definedName>
    <definedName name="__123Graph_ANACHIC" localSheetId="7" hidden="1">'[10]HIS19FIN(A)'!$D$97:$J$97</definedName>
    <definedName name="__123Graph_ANACHIC" localSheetId="8" hidden="1">'[11]HIS19FIN(A)'!$D$97:$J$97</definedName>
    <definedName name="__123Graph_ANACHIC" hidden="1">'[10]HIS19FIN(A)'!$D$97:$J$97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11" hidden="1">'[8]T3 Page 1'!#REF!</definedName>
    <definedName name="__123Graph_APIC" localSheetId="12" hidden="1">'[8]T3 Page 1'!#REF!</definedName>
    <definedName name="__123Graph_APIC" localSheetId="13" hidden="1">'[8]T3 Page 1'!#REF!</definedName>
    <definedName name="__123Graph_APIC" localSheetId="14" hidden="1">'[8]T3 Page 1'!#REF!</definedName>
    <definedName name="__123Graph_APIC" localSheetId="15" hidden="1">'[8]T3 Page 1'!#REF!</definedName>
    <definedName name="__123Graph_APIC" localSheetId="19" hidden="1">'[8]T3 Page 1'!#REF!</definedName>
    <definedName name="__123Graph_APIC" localSheetId="3" hidden="1">'[8]T3 Page 1'!#REF!</definedName>
    <definedName name="__123Graph_APIC" localSheetId="25" hidden="1">'[8]T3 Page 1'!#REF!</definedName>
    <definedName name="__123Graph_APIC" localSheetId="26" hidden="1">'[8]T3 Page 1'!#REF!</definedName>
    <definedName name="__123Graph_APIC" localSheetId="4" hidden="1">'[8]T3 Page 1'!#REF!</definedName>
    <definedName name="__123Graph_APIC" localSheetId="5"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PIC" hidden="1">'[8]T3 Page 1'!#REF!</definedName>
    <definedName name="__123Graph_ATOBREV" localSheetId="2" hidden="1">'[3]Forecast data'!#REF!</definedName>
    <definedName name="__123Graph_ATOBREV" localSheetId="11" hidden="1">'[3]Forecast data'!#REF!</definedName>
    <definedName name="__123Graph_ATOBREV" localSheetId="12" hidden="1">'[3]Forecast data'!#REF!</definedName>
    <definedName name="__123Graph_ATOBREV" localSheetId="13" hidden="1">'[3]Forecast data'!#REF!</definedName>
    <definedName name="__123Graph_ATOBREV" localSheetId="14" hidden="1">'[3]Forecast data'!#REF!</definedName>
    <definedName name="__123Graph_ATOBREV" localSheetId="15" hidden="1">'[3]Forecast data'!#REF!</definedName>
    <definedName name="__123Graph_ATOBREV" localSheetId="19" hidden="1">'[3]Forecast data'!#REF!</definedName>
    <definedName name="__123Graph_ATOBREV" localSheetId="25" hidden="1">'[3]Forecast data'!#REF!</definedName>
    <definedName name="__123Graph_ATOBREV" localSheetId="26"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BREV" hidden="1">'[3]Forecast data'!#REF!</definedName>
    <definedName name="__123Graph_ATOTAL" localSheetId="2" hidden="1">'[3]Forecast data'!#REF!</definedName>
    <definedName name="__123Graph_ATOTAL" localSheetId="11" hidden="1">'[3]Forecast data'!#REF!</definedName>
    <definedName name="__123Graph_ATOTAL" localSheetId="12" hidden="1">'[3]Forecast data'!#REF!</definedName>
    <definedName name="__123Graph_ATOTAL" localSheetId="13" hidden="1">'[3]Forecast data'!#REF!</definedName>
    <definedName name="__123Graph_ATOTAL" localSheetId="14" hidden="1">'[3]Forecast data'!#REF!</definedName>
    <definedName name="__123Graph_ATOTAL" localSheetId="15" hidden="1">'[3]Forecast data'!#REF!</definedName>
    <definedName name="__123Graph_ATOTAL" localSheetId="19" hidden="1">'[3]Forecast data'!#REF!</definedName>
    <definedName name="__123Graph_ATOTAL" localSheetId="25" hidden="1">'[3]Forecast data'!#REF!</definedName>
    <definedName name="__123Graph_ATOTAL" localSheetId="26"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ATOTAL" hidden="1">'[3]Forecast data'!#REF!</definedName>
    <definedName name="__123Graph_B" localSheetId="2" hidden="1">'[1]Model inputs'!#REF!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4" hidden="1">'[2]SUMMARY TABLE'!$T$23:$T$46</definedName>
    <definedName name="__123Graph_B" localSheetId="15" hidden="1">'[1]Model inputs'!#REF!</definedName>
    <definedName name="__123Graph_B" localSheetId="19" hidden="1">'[1]Model inputs'!#REF!</definedName>
    <definedName name="__123Graph_B" localSheetId="25" hidden="1">'[1]Model inputs'!#REF!</definedName>
    <definedName name="__123Graph_B" localSheetId="26"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hidden="1">'[1]Model inputs'!#REF!</definedName>
    <definedName name="__123Graph_BCFSINDIV" localSheetId="12" hidden="1">[4]Data!#REF!</definedName>
    <definedName name="__123Graph_BCFSINDIV" localSheetId="13" hidden="1">[4]Data!#REF!</definedName>
    <definedName name="__123Graph_BCFSINDIV" localSheetId="14" hidden="1">[4]Data!#REF!</definedName>
    <definedName name="__123Graph_BCFSINDIV" localSheetId="19" hidden="1">[4]Data!#REF!</definedName>
    <definedName name="__123Graph_BCFSINDIV" localSheetId="25" hidden="1">[4]Data!#REF!</definedName>
    <definedName name="__123Graph_BCFSINDIV" localSheetId="26" hidden="1">[4]Data!#REF!</definedName>
    <definedName name="__123Graph_BCFSINDIV" hidden="1">[4]Data!#REF!</definedName>
    <definedName name="__123Graph_BCFSUK" localSheetId="12" hidden="1">[4]Data!#REF!</definedName>
    <definedName name="__123Graph_BCFSUK" localSheetId="13" hidden="1">[4]Data!#REF!</definedName>
    <definedName name="__123Graph_BCFSUK" localSheetId="14" hidden="1">[4]Data!#REF!</definedName>
    <definedName name="__123Graph_BCFSUK" localSheetId="19" hidden="1">[4]Data!#REF!</definedName>
    <definedName name="__123Graph_BCFSUK" localSheetId="25" hidden="1">[4]Data!#REF!</definedName>
    <definedName name="__123Graph_BCFSUK" localSheetId="26" hidden="1">[4]Data!#REF!</definedName>
    <definedName name="__123Graph_BCFSUK" hidden="1">[4]Data!#REF!</definedName>
    <definedName name="__123Graph_BCHGSPD1" localSheetId="14" hidden="1">'[5]CHGSPD19.FIN'!$H$10:$H$25</definedName>
    <definedName name="__123Graph_BCHGSPD1" localSheetId="6" hidden="1">'[6]CHGSPD19.FIN'!$H$10:$H$25</definedName>
    <definedName name="__123Graph_BCHGSPD1" localSheetId="7" hidden="1">'[6]CHGSPD19.FIN'!$H$10:$H$25</definedName>
    <definedName name="__123Graph_BCHGSPD1" localSheetId="8" hidden="1">'[7]CHGSPD19.FIN'!$H$10:$H$25</definedName>
    <definedName name="__123Graph_BCHGSPD1" hidden="1">'[6]CHGSPD19.FIN'!$H$10:$H$25</definedName>
    <definedName name="__123Graph_BCHGSPD2" localSheetId="14" hidden="1">'[5]CHGSPD19.FIN'!$I$11:$I$25</definedName>
    <definedName name="__123Graph_BCHGSPD2" localSheetId="6" hidden="1">'[6]CHGSPD19.FIN'!$I$11:$I$25</definedName>
    <definedName name="__123Graph_BCHGSPD2" localSheetId="7" hidden="1">'[6]CHGSPD19.FIN'!$I$11:$I$25</definedName>
    <definedName name="__123Graph_BCHGSPD2" localSheetId="8" hidden="1">'[7]CHGSPD19.FIN'!$I$11:$I$25</definedName>
    <definedName name="__123Graph_BCHGSPD2" hidden="1">'[6]CHGSPD19.FIN'!$I$11:$I$25</definedName>
    <definedName name="__123Graph_BEFF" localSheetId="2" hidden="1">'[8]T3 Page 1'!#REF!</definedName>
    <definedName name="__123Graph_BEFF" localSheetId="11" hidden="1">'[8]T3 Page 1'!#REF!</definedName>
    <definedName name="__123Graph_BEFF" localSheetId="12" hidden="1">'[8]T3 Page 1'!#REF!</definedName>
    <definedName name="__123Graph_BEFF" localSheetId="13" hidden="1">'[8]T3 Page 1'!#REF!</definedName>
    <definedName name="__123Graph_BEFF" localSheetId="14" hidden="1">'[8]T3 Page 1'!#REF!</definedName>
    <definedName name="__123Graph_BEFF" localSheetId="15" hidden="1">'[8]T3 Page 1'!#REF!</definedName>
    <definedName name="__123Graph_BEFF" localSheetId="19" hidden="1">'[8]T3 Page 1'!#REF!</definedName>
    <definedName name="__123Graph_BEFF" localSheetId="3" hidden="1">'[8]T3 Page 1'!#REF!</definedName>
    <definedName name="__123Graph_BEFF" localSheetId="25" hidden="1">'[8]T3 Page 1'!#REF!</definedName>
    <definedName name="__123Graph_BEFF" localSheetId="26" hidden="1">'[8]T3 Page 1'!#REF!</definedName>
    <definedName name="__123Graph_BEFF" localSheetId="4" hidden="1">'[8]T3 Page 1'!#REF!</definedName>
    <definedName name="__123Graph_BEFF" localSheetId="5"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EFF" hidden="1">'[8]T3 Page 1'!#REF!</definedName>
    <definedName name="__123Graph_BHOMEVAT" localSheetId="2" hidden="1">'[3]Forecast data'!#REF!</definedName>
    <definedName name="__123Graph_BHOMEVAT" localSheetId="11" hidden="1">'[3]Forecast data'!#REF!</definedName>
    <definedName name="__123Graph_BHOMEVAT" localSheetId="12" hidden="1">'[3]Forecast data'!#REF!</definedName>
    <definedName name="__123Graph_BHOMEVAT" localSheetId="13" hidden="1">'[3]Forecast data'!#REF!</definedName>
    <definedName name="__123Graph_BHOMEVAT" localSheetId="14" hidden="1">'[3]Forecast data'!#REF!</definedName>
    <definedName name="__123Graph_BHOMEVAT" localSheetId="15" hidden="1">'[3]Forecast data'!#REF!</definedName>
    <definedName name="__123Graph_BHOMEVAT" localSheetId="19" hidden="1">'[3]Forecast data'!#REF!</definedName>
    <definedName name="__123Graph_BHOMEVAT" localSheetId="25" hidden="1">'[3]Forecast data'!#REF!</definedName>
    <definedName name="__123Graph_BHOMEVAT" localSheetId="26"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HOMEVAT" hidden="1">'[3]Forecast data'!#REF!</definedName>
    <definedName name="__123Graph_BIMPORT" localSheetId="2" hidden="1">'[3]Forecast data'!#REF!</definedName>
    <definedName name="__123Graph_BIMPORT" localSheetId="11" hidden="1">'[3]Forecast data'!#REF!</definedName>
    <definedName name="__123Graph_BIMPORT" localSheetId="12" hidden="1">'[3]Forecast data'!#REF!</definedName>
    <definedName name="__123Graph_BIMPORT" localSheetId="13" hidden="1">'[3]Forecast data'!#REF!</definedName>
    <definedName name="__123Graph_BIMPORT" localSheetId="14" hidden="1">'[3]Forecast data'!#REF!</definedName>
    <definedName name="__123Graph_BIMPORT" localSheetId="15" hidden="1">'[3]Forecast data'!#REF!</definedName>
    <definedName name="__123Graph_BIMPORT" localSheetId="19" hidden="1">'[3]Forecast data'!#REF!</definedName>
    <definedName name="__123Graph_BIMPORT" localSheetId="25" hidden="1">'[3]Forecast data'!#REF!</definedName>
    <definedName name="__123Graph_BIMPORT" localSheetId="26"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IMPORT" hidden="1">'[3]Forecast data'!#REF!</definedName>
    <definedName name="__123Graph_BLBF" localSheetId="2" hidden="1">'[8]T3 Page 1'!#REF!</definedName>
    <definedName name="__123Graph_BLBF" localSheetId="11" hidden="1">'[8]T3 Page 1'!#REF!</definedName>
    <definedName name="__123Graph_BLBF" localSheetId="12" hidden="1">'[8]T3 Page 1'!#REF!</definedName>
    <definedName name="__123Graph_BLBF" localSheetId="13" hidden="1">'[8]T3 Page 1'!#REF!</definedName>
    <definedName name="__123Graph_BLBF" localSheetId="14" hidden="1">'[8]T3 Page 1'!#REF!</definedName>
    <definedName name="__123Graph_BLBF" localSheetId="15" hidden="1">'[8]T3 Page 1'!#REF!</definedName>
    <definedName name="__123Graph_BLBF" localSheetId="19" hidden="1">'[8]T3 Page 1'!#REF!</definedName>
    <definedName name="__123Graph_BLBF" localSheetId="25" hidden="1">'[8]T3 Page 1'!#REF!</definedName>
    <definedName name="__123Graph_BLBF" localSheetId="26"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 hidden="1">'[8]T3 Page 1'!#REF!</definedName>
    <definedName name="__123Graph_BLBFFIN" localSheetId="11" hidden="1">'[8]FC Page 1'!#REF!</definedName>
    <definedName name="__123Graph_BLBFFIN" localSheetId="12" hidden="1">'[8]FC Page 1'!#REF!</definedName>
    <definedName name="__123Graph_BLBFFIN" localSheetId="13" hidden="1">'[8]FC Page 1'!#REF!</definedName>
    <definedName name="__123Graph_BLBFFIN" localSheetId="14" hidden="1">'[8]FC Page 1'!#REF!</definedName>
    <definedName name="__123Graph_BLBFFIN" localSheetId="15" hidden="1">'[8]FC Page 1'!#REF!</definedName>
    <definedName name="__123Graph_BLBFFIN" localSheetId="19" hidden="1">'[8]FC Page 1'!#REF!</definedName>
    <definedName name="__123Graph_BLBFFIN" localSheetId="25" hidden="1">'[8]FC Page 1'!#REF!</definedName>
    <definedName name="__123Graph_BLBFFIN" localSheetId="26" hidden="1">'[8]FC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BFFIN" hidden="1">'[8]FC Page 1'!#REF!</definedName>
    <definedName name="__123Graph_BLCB" localSheetId="14" hidden="1">'[9]HIS19FIN(A)'!$D$79:$I$79</definedName>
    <definedName name="__123Graph_BLCB" localSheetId="6" hidden="1">'[10]HIS19FIN(A)'!$D$79:$I$79</definedName>
    <definedName name="__123Graph_BLCB" localSheetId="7" hidden="1">'[10]HIS19FIN(A)'!$D$79:$I$79</definedName>
    <definedName name="__123Graph_BLCB" localSheetId="8" hidden="1">'[11]HIS19FIN(A)'!$D$79:$I$79</definedName>
    <definedName name="__123Graph_BLCB" hidden="1">'[10]HIS19FIN(A)'!$D$79:$I$79</definedName>
    <definedName name="__123Graph_BPDTRENDS" hidden="1">'[2]SUMMARY TABLE'!$T$23:$T$46</definedName>
    <definedName name="__123Graph_BPIC" localSheetId="2" hidden="1">'[8]T3 Page 1'!#REF!</definedName>
    <definedName name="__123Graph_BPIC" localSheetId="11" hidden="1">'[8]T3 Page 1'!#REF!</definedName>
    <definedName name="__123Graph_BPIC" localSheetId="12" hidden="1">'[8]T3 Page 1'!#REF!</definedName>
    <definedName name="__123Graph_BPIC" localSheetId="13" hidden="1">'[8]T3 Page 1'!#REF!</definedName>
    <definedName name="__123Graph_BPIC" localSheetId="14" hidden="1">'[8]T3 Page 1'!#REF!</definedName>
    <definedName name="__123Graph_BPIC" localSheetId="15" hidden="1">'[8]T3 Page 1'!#REF!</definedName>
    <definedName name="__123Graph_BPIC" localSheetId="19" hidden="1">'[8]T3 Page 1'!#REF!</definedName>
    <definedName name="__123Graph_BPIC" localSheetId="3" hidden="1">'[8]T3 Page 1'!#REF!</definedName>
    <definedName name="__123Graph_BPIC" localSheetId="25" hidden="1">'[8]T3 Page 1'!#REF!</definedName>
    <definedName name="__123Graph_BPIC" localSheetId="26" hidden="1">'[8]T3 Page 1'!#REF!</definedName>
    <definedName name="__123Graph_BPIC" localSheetId="4" hidden="1">'[8]T3 Page 1'!#REF!</definedName>
    <definedName name="__123Graph_BPIC" localSheetId="5"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PIC" hidden="1">'[8]T3 Page 1'!#REF!</definedName>
    <definedName name="__123Graph_BTOTAL" localSheetId="2" hidden="1">'[3]Forecast data'!#REF!</definedName>
    <definedName name="__123Graph_BTOTAL" localSheetId="11" hidden="1">'[3]Forecast data'!#REF!</definedName>
    <definedName name="__123Graph_BTOTAL" localSheetId="12" hidden="1">'[3]Forecast data'!#REF!</definedName>
    <definedName name="__123Graph_BTOTAL" localSheetId="13" hidden="1">'[3]Forecast data'!#REF!</definedName>
    <definedName name="__123Graph_BTOTAL" localSheetId="14" hidden="1">'[3]Forecast data'!#REF!</definedName>
    <definedName name="__123Graph_BTOTAL" localSheetId="15" hidden="1">'[3]Forecast data'!#REF!</definedName>
    <definedName name="__123Graph_BTOTAL" localSheetId="19" hidden="1">'[3]Forecast data'!#REF!</definedName>
    <definedName name="__123Graph_BTOTAL" localSheetId="25" hidden="1">'[3]Forecast data'!#REF!</definedName>
    <definedName name="__123Graph_BTOTAL" localSheetId="26"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BTOTAL" hidden="1">'[3]Forecast data'!#REF!</definedName>
    <definedName name="__123Graph_CACT13BUD" localSheetId="2" hidden="1">'[8]FC Page 1'!#REF!</definedName>
    <definedName name="__123Graph_CACT13BUD" localSheetId="11" hidden="1">'[8]FC Page 1'!#REF!</definedName>
    <definedName name="__123Graph_CACT13BUD" localSheetId="12" hidden="1">'[8]FC Page 1'!#REF!</definedName>
    <definedName name="__123Graph_CACT13BUD" localSheetId="13" hidden="1">'[8]FC Page 1'!#REF!</definedName>
    <definedName name="__123Graph_CACT13BUD" localSheetId="14" hidden="1">'[8]FC Page 1'!#REF!</definedName>
    <definedName name="__123Graph_CACT13BUD" localSheetId="15" hidden="1">'[8]FC Page 1'!#REF!</definedName>
    <definedName name="__123Graph_CACT13BUD" localSheetId="19" hidden="1">'[8]FC Page 1'!#REF!</definedName>
    <definedName name="__123Graph_CACT13BUD" localSheetId="25" hidden="1">'[8]FC Page 1'!#REF!</definedName>
    <definedName name="__123Graph_CACT13BUD" localSheetId="26"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ACT13BUD" hidden="1">'[8]FC Page 1'!#REF!</definedName>
    <definedName name="__123Graph_CCFSINDIV" localSheetId="12" hidden="1">[4]Data!#REF!</definedName>
    <definedName name="__123Graph_CCFSINDIV" localSheetId="13" hidden="1">[4]Data!#REF!</definedName>
    <definedName name="__123Graph_CCFSINDIV" localSheetId="14" hidden="1">[4]Data!#REF!</definedName>
    <definedName name="__123Graph_CCFSINDIV" localSheetId="19" hidden="1">[4]Data!#REF!</definedName>
    <definedName name="__123Graph_CCFSINDIV" localSheetId="25" hidden="1">[4]Data!#REF!</definedName>
    <definedName name="__123Graph_CCFSINDIV" localSheetId="26" hidden="1">[4]Data!#REF!</definedName>
    <definedName name="__123Graph_CCFSINDIV" hidden="1">[4]Data!#REF!</definedName>
    <definedName name="__123Graph_CCFSUK" localSheetId="12" hidden="1">[4]Data!#REF!</definedName>
    <definedName name="__123Graph_CCFSUK" localSheetId="13" hidden="1">[4]Data!#REF!</definedName>
    <definedName name="__123Graph_CCFSUK" localSheetId="14" hidden="1">[4]Data!#REF!</definedName>
    <definedName name="__123Graph_CCFSUK" localSheetId="19" hidden="1">[4]Data!#REF!</definedName>
    <definedName name="__123Graph_CCFSUK" localSheetId="25" hidden="1">[4]Data!#REF!</definedName>
    <definedName name="__123Graph_CCFSUK" localSheetId="26" hidden="1">[4]Data!#REF!</definedName>
    <definedName name="__123Graph_CCFSUK" hidden="1">[4]Data!#REF!</definedName>
    <definedName name="__123Graph_CEFF" localSheetId="2" hidden="1">'[8]T3 Page 1'!#REF!</definedName>
    <definedName name="__123Graph_CEFF" localSheetId="11" hidden="1">'[8]T3 Page 1'!#REF!</definedName>
    <definedName name="__123Graph_CEFF" localSheetId="12" hidden="1">'[8]T3 Page 1'!#REF!</definedName>
    <definedName name="__123Graph_CEFF" localSheetId="13" hidden="1">'[8]T3 Page 1'!#REF!</definedName>
    <definedName name="__123Graph_CEFF" localSheetId="14" hidden="1">'[8]T3 Page 1'!#REF!</definedName>
    <definedName name="__123Graph_CEFF" localSheetId="15" hidden="1">'[8]T3 Page 1'!#REF!</definedName>
    <definedName name="__123Graph_CEFF" localSheetId="19" hidden="1">'[8]T3 Page 1'!#REF!</definedName>
    <definedName name="__123Graph_CEFF" localSheetId="25" hidden="1">'[8]T3 Page 1'!#REF!</definedName>
    <definedName name="__123Graph_CEFF" localSheetId="26"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EFF" hidden="1">'[8]T3 Page 1'!#REF!</definedName>
    <definedName name="__123Graph_CGR14PBF1" localSheetId="14" hidden="1">'[9]HIS19FIN(A)'!$AK$70:$AK$81</definedName>
    <definedName name="__123Graph_CGR14PBF1" localSheetId="6" hidden="1">'[10]HIS19FIN(A)'!$AK$70:$AK$81</definedName>
    <definedName name="__123Graph_CGR14PBF1" localSheetId="7" hidden="1">'[10]HIS19FIN(A)'!$AK$70:$AK$81</definedName>
    <definedName name="__123Graph_CGR14PBF1" localSheetId="8" hidden="1">'[11]HIS19FIN(A)'!$AK$70:$AK$81</definedName>
    <definedName name="__123Graph_CGR14PBF1" hidden="1">'[10]HIS19FIN(A)'!$AK$70:$AK$81</definedName>
    <definedName name="__123Graph_CLBF" localSheetId="2" hidden="1">'[8]T3 Page 1'!#REF!</definedName>
    <definedName name="__123Graph_CLBF" localSheetId="11" hidden="1">'[8]T3 Page 1'!#REF!</definedName>
    <definedName name="__123Graph_CLBF" localSheetId="12" hidden="1">'[8]T3 Page 1'!#REF!</definedName>
    <definedName name="__123Graph_CLBF" localSheetId="13" hidden="1">'[8]T3 Page 1'!#REF!</definedName>
    <definedName name="__123Graph_CLBF" localSheetId="14" hidden="1">'[8]T3 Page 1'!#REF!</definedName>
    <definedName name="__123Graph_CLBF" localSheetId="15" hidden="1">'[8]T3 Page 1'!#REF!</definedName>
    <definedName name="__123Graph_CLBF" localSheetId="19" hidden="1">'[8]T3 Page 1'!#REF!</definedName>
    <definedName name="__123Graph_CLBF" localSheetId="3" hidden="1">'[8]T3 Page 1'!#REF!</definedName>
    <definedName name="__123Graph_CLBF" localSheetId="25" hidden="1">'[8]T3 Page 1'!#REF!</definedName>
    <definedName name="__123Graph_CLBF" localSheetId="26" hidden="1">'[8]T3 Page 1'!#REF!</definedName>
    <definedName name="__123Graph_CLBF" localSheetId="4" hidden="1">'[8]T3 Page 1'!#REF!</definedName>
    <definedName name="__123Graph_CLBF" localSheetId="5"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LBF" hidden="1">'[8]T3 Page 1'!#REF!</definedName>
    <definedName name="__123Graph_CPIC" localSheetId="2" hidden="1">'[8]T3 Page 1'!#REF!</definedName>
    <definedName name="__123Graph_CPIC" localSheetId="11" hidden="1">'[8]T3 Page 1'!#REF!</definedName>
    <definedName name="__123Graph_CPIC" localSheetId="12" hidden="1">'[8]T3 Page 1'!#REF!</definedName>
    <definedName name="__123Graph_CPIC" localSheetId="13" hidden="1">'[8]T3 Page 1'!#REF!</definedName>
    <definedName name="__123Graph_CPIC" localSheetId="14" hidden="1">'[8]T3 Page 1'!#REF!</definedName>
    <definedName name="__123Graph_CPIC" localSheetId="15" hidden="1">'[8]T3 Page 1'!#REF!</definedName>
    <definedName name="__123Graph_CPIC" localSheetId="19" hidden="1">'[8]T3 Page 1'!#REF!</definedName>
    <definedName name="__123Graph_CPIC" localSheetId="25" hidden="1">'[8]T3 Page 1'!#REF!</definedName>
    <definedName name="__123Graph_CPIC" localSheetId="26"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CPIC" hidden="1">'[8]T3 Page 1'!#REF!</definedName>
    <definedName name="__123Graph_DACT13BUD" localSheetId="2" hidden="1">'[8]FC Page 1'!#REF!</definedName>
    <definedName name="__123Graph_DACT13BUD" localSheetId="11" hidden="1">'[8]FC Page 1'!#REF!</definedName>
    <definedName name="__123Graph_DACT13BUD" localSheetId="12" hidden="1">'[8]FC Page 1'!#REF!</definedName>
    <definedName name="__123Graph_DACT13BUD" localSheetId="13" hidden="1">'[8]FC Page 1'!#REF!</definedName>
    <definedName name="__123Graph_DACT13BUD" localSheetId="14" hidden="1">'[8]FC Page 1'!#REF!</definedName>
    <definedName name="__123Graph_DACT13BUD" localSheetId="15" hidden="1">'[8]FC Page 1'!#REF!</definedName>
    <definedName name="__123Graph_DACT13BUD" localSheetId="19" hidden="1">'[8]FC Page 1'!#REF!</definedName>
    <definedName name="__123Graph_DACT13BUD" localSheetId="25" hidden="1">'[8]FC Page 1'!#REF!</definedName>
    <definedName name="__123Graph_DACT13BUD" localSheetId="26"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ACT13BUD" hidden="1">'[8]FC Page 1'!#REF!</definedName>
    <definedName name="__123Graph_DCFSINDIV" localSheetId="12" hidden="1">[4]Data!#REF!</definedName>
    <definedName name="__123Graph_DCFSINDIV" localSheetId="13" hidden="1">[4]Data!#REF!</definedName>
    <definedName name="__123Graph_DCFSINDIV" localSheetId="14" hidden="1">[4]Data!#REF!</definedName>
    <definedName name="__123Graph_DCFSINDIV" localSheetId="19" hidden="1">[4]Data!#REF!</definedName>
    <definedName name="__123Graph_DCFSINDIV" localSheetId="25" hidden="1">[4]Data!#REF!</definedName>
    <definedName name="__123Graph_DCFSINDIV" localSheetId="26" hidden="1">[4]Data!#REF!</definedName>
    <definedName name="__123Graph_DCFSINDIV" hidden="1">[4]Data!#REF!</definedName>
    <definedName name="__123Graph_DCFSUK" localSheetId="12" hidden="1">[4]Data!#REF!</definedName>
    <definedName name="__123Graph_DCFSUK" localSheetId="13" hidden="1">[4]Data!#REF!</definedName>
    <definedName name="__123Graph_DCFSUK" localSheetId="14" hidden="1">[4]Data!#REF!</definedName>
    <definedName name="__123Graph_DCFSUK" localSheetId="19" hidden="1">[4]Data!#REF!</definedName>
    <definedName name="__123Graph_DCFSUK" localSheetId="25" hidden="1">[4]Data!#REF!</definedName>
    <definedName name="__123Graph_DCFSUK" localSheetId="26" hidden="1">[4]Data!#REF!</definedName>
    <definedName name="__123Graph_DCFSUK" hidden="1">[4]Data!#REF!</definedName>
    <definedName name="__123Graph_DEFF" localSheetId="2" hidden="1">'[8]T3 Page 1'!#REF!</definedName>
    <definedName name="__123Graph_DEFF" localSheetId="11" hidden="1">'[8]T3 Page 1'!#REF!</definedName>
    <definedName name="__123Graph_DEFF" localSheetId="12" hidden="1">'[8]T3 Page 1'!#REF!</definedName>
    <definedName name="__123Graph_DEFF" localSheetId="13" hidden="1">'[8]T3 Page 1'!#REF!</definedName>
    <definedName name="__123Graph_DEFF" localSheetId="14" hidden="1">'[8]T3 Page 1'!#REF!</definedName>
    <definedName name="__123Graph_DEFF" localSheetId="15" hidden="1">'[8]T3 Page 1'!#REF!</definedName>
    <definedName name="__123Graph_DEFF" localSheetId="19" hidden="1">'[8]T3 Page 1'!#REF!</definedName>
    <definedName name="__123Graph_DEFF" localSheetId="25" hidden="1">'[8]T3 Page 1'!#REF!</definedName>
    <definedName name="__123Graph_DEFF" localSheetId="26"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 hidden="1">'[8]T3 Page 1'!#REF!</definedName>
    <definedName name="__123Graph_DEFF2" localSheetId="12" hidden="1">'[8]T3 Page 1'!#REF!</definedName>
    <definedName name="__123Graph_DEFF2" localSheetId="13" hidden="1">'[8]T3 Page 1'!#REF!</definedName>
    <definedName name="__123Graph_DEFF2" localSheetId="14" hidden="1">'[8]T3 Page 1'!#REF!</definedName>
    <definedName name="__123Graph_DEFF2" localSheetId="19" hidden="1">'[8]T3 Page 1'!#REF!</definedName>
    <definedName name="__123Graph_DEFF2" localSheetId="25" hidden="1">'[8]T3 Page 1'!#REF!</definedName>
    <definedName name="__123Graph_DEFF2" localSheetId="26" hidden="1">'[8]T3 Page 1'!#REF!</definedName>
    <definedName name="__123Graph_DEFF2" hidden="1">'[8]T3 Page 1'!#REF!</definedName>
    <definedName name="__123Graph_DGR14PBF1" localSheetId="14" hidden="1">'[9]HIS19FIN(A)'!$AH$70:$AH$81</definedName>
    <definedName name="__123Graph_DGR14PBF1" localSheetId="6" hidden="1">'[10]HIS19FIN(A)'!$AH$70:$AH$81</definedName>
    <definedName name="__123Graph_DGR14PBF1" localSheetId="7" hidden="1">'[10]HIS19FIN(A)'!$AH$70:$AH$81</definedName>
    <definedName name="__123Graph_DGR14PBF1" localSheetId="8" hidden="1">'[11]HIS19FIN(A)'!$AH$70:$AH$81</definedName>
    <definedName name="__123Graph_DGR14PBF1" hidden="1">'[10]HIS19FIN(A)'!$AH$70:$AH$81</definedName>
    <definedName name="__123Graph_DLBF" localSheetId="2" hidden="1">'[8]T3 Page 1'!#REF!</definedName>
    <definedName name="__123Graph_DLBF" localSheetId="11" hidden="1">'[8]T3 Page 1'!#REF!</definedName>
    <definedName name="__123Graph_DLBF" localSheetId="12" hidden="1">'[8]T3 Page 1'!#REF!</definedName>
    <definedName name="__123Graph_DLBF" localSheetId="13" hidden="1">'[8]T3 Page 1'!#REF!</definedName>
    <definedName name="__123Graph_DLBF" localSheetId="14" hidden="1">'[8]T3 Page 1'!#REF!</definedName>
    <definedName name="__123Graph_DLBF" localSheetId="15" hidden="1">'[8]T3 Page 1'!#REF!</definedName>
    <definedName name="__123Graph_DLBF" localSheetId="19" hidden="1">'[8]T3 Page 1'!#REF!</definedName>
    <definedName name="__123Graph_DLBF" localSheetId="3" hidden="1">'[8]T3 Page 1'!#REF!</definedName>
    <definedName name="__123Graph_DLBF" localSheetId="25" hidden="1">'[8]T3 Page 1'!#REF!</definedName>
    <definedName name="__123Graph_DLBF" localSheetId="26" hidden="1">'[8]T3 Page 1'!#REF!</definedName>
    <definedName name="__123Graph_DLBF" localSheetId="4" hidden="1">'[8]T3 Page 1'!#REF!</definedName>
    <definedName name="__123Graph_DLBF" localSheetId="5"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LBF" hidden="1">'[8]T3 Page 1'!#REF!</definedName>
    <definedName name="__123Graph_DPIC" localSheetId="2" hidden="1">'[8]T3 Page 1'!#REF!</definedName>
    <definedName name="__123Graph_DPIC" localSheetId="11" hidden="1">'[8]T3 Page 1'!#REF!</definedName>
    <definedName name="__123Graph_DPIC" localSheetId="12" hidden="1">'[8]T3 Page 1'!#REF!</definedName>
    <definedName name="__123Graph_DPIC" localSheetId="13" hidden="1">'[8]T3 Page 1'!#REF!</definedName>
    <definedName name="__123Graph_DPIC" localSheetId="14" hidden="1">'[8]T3 Page 1'!#REF!</definedName>
    <definedName name="__123Graph_DPIC" localSheetId="15" hidden="1">'[8]T3 Page 1'!#REF!</definedName>
    <definedName name="__123Graph_DPIC" localSheetId="19" hidden="1">'[8]T3 Page 1'!#REF!</definedName>
    <definedName name="__123Graph_DPIC" localSheetId="25" hidden="1">'[8]T3 Page 1'!#REF!</definedName>
    <definedName name="__123Graph_DPIC" localSheetId="26"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DPIC" hidden="1">'[8]T3 Page 1'!#REF!</definedName>
    <definedName name="__123Graph_EACT13BUD" localSheetId="2" hidden="1">'[8]FC Page 1'!#REF!</definedName>
    <definedName name="__123Graph_EACT13BUD" localSheetId="11" hidden="1">'[8]FC Page 1'!#REF!</definedName>
    <definedName name="__123Graph_EACT13BUD" localSheetId="12" hidden="1">'[8]FC Page 1'!#REF!</definedName>
    <definedName name="__123Graph_EACT13BUD" localSheetId="13" hidden="1">'[8]FC Page 1'!#REF!</definedName>
    <definedName name="__123Graph_EACT13BUD" localSheetId="14" hidden="1">'[8]FC Page 1'!#REF!</definedName>
    <definedName name="__123Graph_EACT13BUD" localSheetId="15" hidden="1">'[8]FC Page 1'!#REF!</definedName>
    <definedName name="__123Graph_EACT13BUD" localSheetId="19" hidden="1">'[8]FC Page 1'!#REF!</definedName>
    <definedName name="__123Graph_EACT13BUD" localSheetId="25" hidden="1">'[8]FC Page 1'!#REF!</definedName>
    <definedName name="__123Graph_EACT13BUD" localSheetId="26"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ACT13BUD" hidden="1">'[8]FC Page 1'!#REF!</definedName>
    <definedName name="__123Graph_ECFSINDIV" localSheetId="12" hidden="1">[4]Data!#REF!</definedName>
    <definedName name="__123Graph_ECFSINDIV" localSheetId="13" hidden="1">[4]Data!#REF!</definedName>
    <definedName name="__123Graph_ECFSINDIV" localSheetId="14" hidden="1">[4]Data!#REF!</definedName>
    <definedName name="__123Graph_ECFSINDIV" localSheetId="19" hidden="1">[4]Data!#REF!</definedName>
    <definedName name="__123Graph_ECFSINDIV" localSheetId="25" hidden="1">[4]Data!#REF!</definedName>
    <definedName name="__123Graph_ECFSINDIV" localSheetId="26" hidden="1">[4]Data!#REF!</definedName>
    <definedName name="__123Graph_ECFSINDIV" hidden="1">[4]Data!#REF!</definedName>
    <definedName name="__123Graph_ECFSUK" localSheetId="12" hidden="1">[4]Data!#REF!</definedName>
    <definedName name="__123Graph_ECFSUK" localSheetId="13" hidden="1">[4]Data!#REF!</definedName>
    <definedName name="__123Graph_ECFSUK" localSheetId="14" hidden="1">[4]Data!#REF!</definedName>
    <definedName name="__123Graph_ECFSUK" localSheetId="19" hidden="1">[4]Data!#REF!</definedName>
    <definedName name="__123Graph_ECFSUK" localSheetId="25" hidden="1">[4]Data!#REF!</definedName>
    <definedName name="__123Graph_ECFSUK" localSheetId="26" hidden="1">[4]Data!#REF!</definedName>
    <definedName name="__123Graph_ECFSUK" hidden="1">[4]Data!#REF!</definedName>
    <definedName name="__123Graph_EEFF" localSheetId="2" hidden="1">'[8]T3 Page 1'!#REF!</definedName>
    <definedName name="__123Graph_EEFF" localSheetId="11" hidden="1">'[8]T3 Page 1'!#REF!</definedName>
    <definedName name="__123Graph_EEFF" localSheetId="12" hidden="1">'[8]T3 Page 1'!#REF!</definedName>
    <definedName name="__123Graph_EEFF" localSheetId="13" hidden="1">'[8]T3 Page 1'!#REF!</definedName>
    <definedName name="__123Graph_EEFF" localSheetId="14" hidden="1">'[8]T3 Page 1'!#REF!</definedName>
    <definedName name="__123Graph_EEFF" localSheetId="15" hidden="1">'[8]T3 Page 1'!#REF!</definedName>
    <definedName name="__123Graph_EEFF" localSheetId="19" hidden="1">'[8]T3 Page 1'!#REF!</definedName>
    <definedName name="__123Graph_EEFF" localSheetId="25" hidden="1">'[8]T3 Page 1'!#REF!</definedName>
    <definedName name="__123Graph_EEFF" localSheetId="26"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 hidden="1">'[8]T3 Page 1'!#REF!</definedName>
    <definedName name="__123Graph_EEFFHIC" localSheetId="11" hidden="1">'[8]FC Page 1'!#REF!</definedName>
    <definedName name="__123Graph_EEFFHIC" localSheetId="12" hidden="1">'[8]FC Page 1'!#REF!</definedName>
    <definedName name="__123Graph_EEFFHIC" localSheetId="13" hidden="1">'[8]FC Page 1'!#REF!</definedName>
    <definedName name="__123Graph_EEFFHIC" localSheetId="14" hidden="1">'[8]FC Page 1'!#REF!</definedName>
    <definedName name="__123Graph_EEFFHIC" localSheetId="15" hidden="1">'[8]FC Page 1'!#REF!</definedName>
    <definedName name="__123Graph_EEFFHIC" localSheetId="19" hidden="1">'[8]FC Page 1'!#REF!</definedName>
    <definedName name="__123Graph_EEFFHIC" localSheetId="25" hidden="1">'[8]FC Page 1'!#REF!</definedName>
    <definedName name="__123Graph_EEFFHIC" localSheetId="26" hidden="1">'[8]FC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EFFHIC" hidden="1">'[8]FC Page 1'!#REF!</definedName>
    <definedName name="__123Graph_EGR14PBF1" localSheetId="14" hidden="1">'[9]HIS19FIN(A)'!$AG$67:$AG$67</definedName>
    <definedName name="__123Graph_EGR14PBF1" localSheetId="6" hidden="1">'[10]HIS19FIN(A)'!$AG$67:$AG$67</definedName>
    <definedName name="__123Graph_EGR14PBF1" localSheetId="7" hidden="1">'[10]HIS19FIN(A)'!$AG$67:$AG$67</definedName>
    <definedName name="__123Graph_EGR14PBF1" localSheetId="8" hidden="1">'[11]HIS19FIN(A)'!$AG$67:$AG$67</definedName>
    <definedName name="__123Graph_EGR14PBF1" hidden="1">'[10]HIS19FIN(A)'!$AG$67:$AG$67</definedName>
    <definedName name="__123Graph_ELBF" localSheetId="2" hidden="1">'[8]T3 Page 1'!#REF!</definedName>
    <definedName name="__123Graph_ELBF" localSheetId="11" hidden="1">'[8]T3 Page 1'!#REF!</definedName>
    <definedName name="__123Graph_ELBF" localSheetId="12" hidden="1">'[8]T3 Page 1'!#REF!</definedName>
    <definedName name="__123Graph_ELBF" localSheetId="13" hidden="1">'[8]T3 Page 1'!#REF!</definedName>
    <definedName name="__123Graph_ELBF" localSheetId="14" hidden="1">'[8]T3 Page 1'!#REF!</definedName>
    <definedName name="__123Graph_ELBF" localSheetId="15" hidden="1">'[8]T3 Page 1'!#REF!</definedName>
    <definedName name="__123Graph_ELBF" localSheetId="19" hidden="1">'[8]T3 Page 1'!#REF!</definedName>
    <definedName name="__123Graph_ELBF" localSheetId="3" hidden="1">'[8]T3 Page 1'!#REF!</definedName>
    <definedName name="__123Graph_ELBF" localSheetId="25" hidden="1">'[8]T3 Page 1'!#REF!</definedName>
    <definedName name="__123Graph_ELBF" localSheetId="26" hidden="1">'[8]T3 Page 1'!#REF!</definedName>
    <definedName name="__123Graph_ELBF" localSheetId="4" hidden="1">'[8]T3 Page 1'!#REF!</definedName>
    <definedName name="__123Graph_ELBF" localSheetId="5"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LBF" hidden="1">'[8]T3 Page 1'!#REF!</definedName>
    <definedName name="__123Graph_EPIC" localSheetId="2" hidden="1">'[8]T3 Page 1'!#REF!</definedName>
    <definedName name="__123Graph_EPIC" localSheetId="11" hidden="1">'[8]T3 Page 1'!#REF!</definedName>
    <definedName name="__123Graph_EPIC" localSheetId="12" hidden="1">'[8]T3 Page 1'!#REF!</definedName>
    <definedName name="__123Graph_EPIC" localSheetId="13" hidden="1">'[8]T3 Page 1'!#REF!</definedName>
    <definedName name="__123Graph_EPIC" localSheetId="14" hidden="1">'[8]T3 Page 1'!#REF!</definedName>
    <definedName name="__123Graph_EPIC" localSheetId="15" hidden="1">'[8]T3 Page 1'!#REF!</definedName>
    <definedName name="__123Graph_EPIC" localSheetId="19" hidden="1">'[8]T3 Page 1'!#REF!</definedName>
    <definedName name="__123Graph_EPIC" localSheetId="25" hidden="1">'[8]T3 Page 1'!#REF!</definedName>
    <definedName name="__123Graph_EPIC" localSheetId="26"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EPIC" hidden="1">'[8]T3 Page 1'!#REF!</definedName>
    <definedName name="__123Graph_FACT13BUD" localSheetId="2" hidden="1">'[8]FC Page 1'!#REF!</definedName>
    <definedName name="__123Graph_FACT13BUD" localSheetId="11" hidden="1">'[8]FC Page 1'!#REF!</definedName>
    <definedName name="__123Graph_FACT13BUD" localSheetId="12" hidden="1">'[8]FC Page 1'!#REF!</definedName>
    <definedName name="__123Graph_FACT13BUD" localSheetId="13" hidden="1">'[8]FC Page 1'!#REF!</definedName>
    <definedName name="__123Graph_FACT13BUD" localSheetId="14" hidden="1">'[8]FC Page 1'!#REF!</definedName>
    <definedName name="__123Graph_FACT13BUD" localSheetId="15" hidden="1">'[8]FC Page 1'!#REF!</definedName>
    <definedName name="__123Graph_FACT13BUD" localSheetId="19" hidden="1">'[8]FC Page 1'!#REF!</definedName>
    <definedName name="__123Graph_FACT13BUD" localSheetId="25" hidden="1">'[8]FC Page 1'!#REF!</definedName>
    <definedName name="__123Graph_FACT13BUD" localSheetId="26"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ACT13BUD" hidden="1">'[8]FC Page 1'!#REF!</definedName>
    <definedName name="__123Graph_FCFSUK" localSheetId="12" hidden="1">[4]Data!#REF!</definedName>
    <definedName name="__123Graph_FCFSUK" localSheetId="13" hidden="1">[4]Data!#REF!</definedName>
    <definedName name="__123Graph_FCFSUK" localSheetId="14" hidden="1">[4]Data!#REF!</definedName>
    <definedName name="__123Graph_FCFSUK" localSheetId="19" hidden="1">[4]Data!#REF!</definedName>
    <definedName name="__123Graph_FCFSUK" localSheetId="25" hidden="1">[4]Data!#REF!</definedName>
    <definedName name="__123Graph_FCFSUK" localSheetId="26" hidden="1">[4]Data!#REF!</definedName>
    <definedName name="__123Graph_FCFSUK" hidden="1">[4]Data!#REF!</definedName>
    <definedName name="__123Graph_FEFF" localSheetId="2" hidden="1">'[8]T3 Page 1'!#REF!</definedName>
    <definedName name="__123Graph_FEFF" localSheetId="11" hidden="1">'[8]T3 Page 1'!#REF!</definedName>
    <definedName name="__123Graph_FEFF" localSheetId="12" hidden="1">'[8]T3 Page 1'!#REF!</definedName>
    <definedName name="__123Graph_FEFF" localSheetId="13" hidden="1">'[8]T3 Page 1'!#REF!</definedName>
    <definedName name="__123Graph_FEFF" localSheetId="14" hidden="1">'[8]T3 Page 1'!#REF!</definedName>
    <definedName name="__123Graph_FEFF" localSheetId="15" hidden="1">'[8]T3 Page 1'!#REF!</definedName>
    <definedName name="__123Graph_FEFF" localSheetId="19" hidden="1">'[8]T3 Page 1'!#REF!</definedName>
    <definedName name="__123Graph_FEFF" localSheetId="25" hidden="1">'[8]T3 Page 1'!#REF!</definedName>
    <definedName name="__123Graph_FEFF" localSheetId="26"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 hidden="1">'[8]T3 Page 1'!#REF!</definedName>
    <definedName name="__123Graph_FEFFHIC" localSheetId="11" hidden="1">'[8]FC Page 1'!#REF!</definedName>
    <definedName name="__123Graph_FEFFHIC" localSheetId="12" hidden="1">'[8]FC Page 1'!#REF!</definedName>
    <definedName name="__123Graph_FEFFHIC" localSheetId="13" hidden="1">'[8]FC Page 1'!#REF!</definedName>
    <definedName name="__123Graph_FEFFHIC" localSheetId="14" hidden="1">'[8]FC Page 1'!#REF!</definedName>
    <definedName name="__123Graph_FEFFHIC" localSheetId="15" hidden="1">'[8]FC Page 1'!#REF!</definedName>
    <definedName name="__123Graph_FEFFHIC" localSheetId="19" hidden="1">'[8]FC Page 1'!#REF!</definedName>
    <definedName name="__123Graph_FEFFHIC" localSheetId="25" hidden="1">'[8]FC Page 1'!#REF!</definedName>
    <definedName name="__123Graph_FEFFHIC" localSheetId="26" hidden="1">'[8]FC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EFFHIC" hidden="1">'[8]FC Page 1'!#REF!</definedName>
    <definedName name="__123Graph_FGR14PBF1" localSheetId="14" hidden="1">'[9]HIS19FIN(A)'!$AH$67:$AH$67</definedName>
    <definedName name="__123Graph_FGR14PBF1" localSheetId="6" hidden="1">'[10]HIS19FIN(A)'!$AH$67:$AH$67</definedName>
    <definedName name="__123Graph_FGR14PBF1" localSheetId="7" hidden="1">'[10]HIS19FIN(A)'!$AH$67:$AH$67</definedName>
    <definedName name="__123Graph_FGR14PBF1" localSheetId="8" hidden="1">'[11]HIS19FIN(A)'!$AH$67:$AH$67</definedName>
    <definedName name="__123Graph_FGR14PBF1" hidden="1">'[10]HIS19FIN(A)'!$AH$67:$AH$67</definedName>
    <definedName name="__123Graph_FLBF" localSheetId="2" hidden="1">'[8]T3 Page 1'!#REF!</definedName>
    <definedName name="__123Graph_FLBF" localSheetId="11" hidden="1">'[8]T3 Page 1'!#REF!</definedName>
    <definedName name="__123Graph_FLBF" localSheetId="12" hidden="1">'[8]T3 Page 1'!#REF!</definedName>
    <definedName name="__123Graph_FLBF" localSheetId="13" hidden="1">'[8]T3 Page 1'!#REF!</definedName>
    <definedName name="__123Graph_FLBF" localSheetId="14" hidden="1">'[8]T3 Page 1'!#REF!</definedName>
    <definedName name="__123Graph_FLBF" localSheetId="15" hidden="1">'[8]T3 Page 1'!#REF!</definedName>
    <definedName name="__123Graph_FLBF" localSheetId="19" hidden="1">'[8]T3 Page 1'!#REF!</definedName>
    <definedName name="__123Graph_FLBF" localSheetId="3" hidden="1">'[8]T3 Page 1'!#REF!</definedName>
    <definedName name="__123Graph_FLBF" localSheetId="25" hidden="1">'[8]T3 Page 1'!#REF!</definedName>
    <definedName name="__123Graph_FLBF" localSheetId="26" hidden="1">'[8]T3 Page 1'!#REF!</definedName>
    <definedName name="__123Graph_FLBF" localSheetId="4" hidden="1">'[8]T3 Page 1'!#REF!</definedName>
    <definedName name="__123Graph_FLBF" localSheetId="5"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LBF" hidden="1">'[8]T3 Page 1'!#REF!</definedName>
    <definedName name="__123Graph_FPIC" localSheetId="2" hidden="1">'[8]T3 Page 1'!#REF!</definedName>
    <definedName name="__123Graph_FPIC" localSheetId="11" hidden="1">'[8]T3 Page 1'!#REF!</definedName>
    <definedName name="__123Graph_FPIC" localSheetId="12" hidden="1">'[8]T3 Page 1'!#REF!</definedName>
    <definedName name="__123Graph_FPIC" localSheetId="13" hidden="1">'[8]T3 Page 1'!#REF!</definedName>
    <definedName name="__123Graph_FPIC" localSheetId="14" hidden="1">'[8]T3 Page 1'!#REF!</definedName>
    <definedName name="__123Graph_FPIC" localSheetId="15" hidden="1">'[8]T3 Page 1'!#REF!</definedName>
    <definedName name="__123Graph_FPIC" localSheetId="19" hidden="1">'[8]T3 Page 1'!#REF!</definedName>
    <definedName name="__123Graph_FPIC" localSheetId="25" hidden="1">'[8]T3 Page 1'!#REF!</definedName>
    <definedName name="__123Graph_FPIC" localSheetId="26"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FPIC" hidden="1">'[8]T3 Page 1'!#REF!</definedName>
    <definedName name="__123Graph_LBL_ARESID" localSheetId="14" hidden="1">'[9]HIS19FIN(A)'!$R$3:$W$3</definedName>
    <definedName name="__123Graph_LBL_ARESID" localSheetId="6" hidden="1">'[10]HIS19FIN(A)'!$R$3:$W$3</definedName>
    <definedName name="__123Graph_LBL_ARESID" localSheetId="7" hidden="1">'[10]HIS19FIN(A)'!$R$3:$W$3</definedName>
    <definedName name="__123Graph_LBL_ARESID" localSheetId="8" hidden="1">'[11]HIS19FIN(A)'!$R$3:$W$3</definedName>
    <definedName name="__123Graph_LBL_ARESID" hidden="1">'[10]HIS19FIN(A)'!$R$3:$W$3</definedName>
    <definedName name="__123Graph_LBL_BRESID" localSheetId="14" hidden="1">'[9]HIS19FIN(A)'!$R$3:$W$3</definedName>
    <definedName name="__123Graph_LBL_BRESID" localSheetId="6" hidden="1">'[10]HIS19FIN(A)'!$R$3:$W$3</definedName>
    <definedName name="__123Graph_LBL_BRESID" localSheetId="7" hidden="1">'[10]HIS19FIN(A)'!$R$3:$W$3</definedName>
    <definedName name="__123Graph_LBL_BRESID" localSheetId="8" hidden="1">'[11]HIS19FIN(A)'!$R$3:$W$3</definedName>
    <definedName name="__123Graph_LBL_BRESID" hidden="1">'[10]HIS19FIN(A)'!$R$3:$W$3</definedName>
    <definedName name="__123Graph_X" localSheetId="2" hidden="1">'[3]Forecast data'!#REF!</definedName>
    <definedName name="__123Graph_X" localSheetId="11" hidden="1">'[3]Forecast data'!#REF!</definedName>
    <definedName name="__123Graph_X" localSheetId="12" hidden="1">'[3]Forecast data'!#REF!</definedName>
    <definedName name="__123Graph_X" localSheetId="13" hidden="1">'[3]Forecast data'!#REF!</definedName>
    <definedName name="__123Graph_X" localSheetId="14" hidden="1">'[2]SUMMARY TABLE'!$P$23:$P$46</definedName>
    <definedName name="__123Graph_X" localSheetId="15" hidden="1">'[3]Forecast data'!#REF!</definedName>
    <definedName name="__123Graph_X" localSheetId="19" hidden="1">'[3]Forecast data'!#REF!</definedName>
    <definedName name="__123Graph_X" localSheetId="3" hidden="1">'[3]Forecast data'!#REF!</definedName>
    <definedName name="__123Graph_X" localSheetId="25" hidden="1">'[3]Forecast data'!#REF!</definedName>
    <definedName name="__123Graph_X" localSheetId="26" hidden="1">'[3]Forecast data'!#REF!</definedName>
    <definedName name="__123Graph_X" localSheetId="4" hidden="1">'[3]Forecast data'!#REF!</definedName>
    <definedName name="__123Graph_X" localSheetId="5"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 hidden="1">'[3]Forecast data'!#REF!</definedName>
    <definedName name="__123Graph_XACTHIC" localSheetId="2" hidden="1">'[8]FC Page 1'!#REF!</definedName>
    <definedName name="__123Graph_XACTHIC" localSheetId="11" hidden="1">'[8]FC Page 1'!#REF!</definedName>
    <definedName name="__123Graph_XACTHIC" localSheetId="12" hidden="1">'[8]FC Page 1'!#REF!</definedName>
    <definedName name="__123Graph_XACTHIC" localSheetId="13" hidden="1">'[8]FC Page 1'!#REF!</definedName>
    <definedName name="__123Graph_XACTHIC" localSheetId="14" hidden="1">'[8]FC Page 1'!#REF!</definedName>
    <definedName name="__123Graph_XACTHIC" localSheetId="15" hidden="1">'[8]FC Page 1'!#REF!</definedName>
    <definedName name="__123Graph_XACTHIC" localSheetId="19" hidden="1">'[8]FC Page 1'!#REF!</definedName>
    <definedName name="__123Graph_XACTHIC" localSheetId="25" hidden="1">'[8]FC Page 1'!#REF!</definedName>
    <definedName name="__123Graph_XACTHIC" localSheetId="26"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CTHIC" hidden="1">'[8]FC Page 1'!#REF!</definedName>
    <definedName name="__123Graph_XALLTAX" localSheetId="2" hidden="1">'[3]Forecast data'!#REF!</definedName>
    <definedName name="__123Graph_XALLTAX" localSheetId="11" hidden="1">'[3]Forecast data'!#REF!</definedName>
    <definedName name="__123Graph_XALLTAX" localSheetId="12" hidden="1">'[3]Forecast data'!#REF!</definedName>
    <definedName name="__123Graph_XALLTAX" localSheetId="13" hidden="1">'[3]Forecast data'!#REF!</definedName>
    <definedName name="__123Graph_XALLTAX" localSheetId="14" hidden="1">'[3]Forecast data'!#REF!</definedName>
    <definedName name="__123Graph_XALLTAX" localSheetId="15" hidden="1">'[3]Forecast data'!#REF!</definedName>
    <definedName name="__123Graph_XALLTAX" localSheetId="19" hidden="1">'[3]Forecast data'!#REF!</definedName>
    <definedName name="__123Graph_XALLTAX" localSheetId="25" hidden="1">'[3]Forecast data'!#REF!</definedName>
    <definedName name="__123Graph_XALLTAX" localSheetId="26"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ALLTAX" hidden="1">'[3]Forecast data'!#REF!</definedName>
    <definedName name="__123Graph_XCHGSPD1" localSheetId="14" hidden="1">'[5]CHGSPD19.FIN'!$A$10:$A$25</definedName>
    <definedName name="__123Graph_XCHGSPD1" localSheetId="6" hidden="1">'[6]CHGSPD19.FIN'!$A$10:$A$25</definedName>
    <definedName name="__123Graph_XCHGSPD1" localSheetId="7" hidden="1">'[6]CHGSPD19.FIN'!$A$10:$A$25</definedName>
    <definedName name="__123Graph_XCHGSPD1" localSheetId="8" hidden="1">'[7]CHGSPD19.FIN'!$A$10:$A$25</definedName>
    <definedName name="__123Graph_XCHGSPD1" hidden="1">'[6]CHGSPD19.FIN'!$A$10:$A$25</definedName>
    <definedName name="__123Graph_XCHGSPD2" localSheetId="14" hidden="1">'[5]CHGSPD19.FIN'!$A$11:$A$25</definedName>
    <definedName name="__123Graph_XCHGSPD2" localSheetId="6" hidden="1">'[6]CHGSPD19.FIN'!$A$11:$A$25</definedName>
    <definedName name="__123Graph_XCHGSPD2" localSheetId="7" hidden="1">'[6]CHGSPD19.FIN'!$A$11:$A$25</definedName>
    <definedName name="__123Graph_XCHGSPD2" localSheetId="8" hidden="1">'[7]CHGSPD19.FIN'!$A$11:$A$25</definedName>
    <definedName name="__123Graph_XCHGSPD2" hidden="1">'[6]CHGSPD19.FIN'!$A$11:$A$25</definedName>
    <definedName name="__123Graph_XEFF" localSheetId="2" hidden="1">'[8]T3 Page 1'!#REF!</definedName>
    <definedName name="__123Graph_XEFF" localSheetId="11" hidden="1">'[8]T3 Page 1'!#REF!</definedName>
    <definedName name="__123Graph_XEFF" localSheetId="12" hidden="1">'[8]T3 Page 1'!#REF!</definedName>
    <definedName name="__123Graph_XEFF" localSheetId="13" hidden="1">'[8]T3 Page 1'!#REF!</definedName>
    <definedName name="__123Graph_XEFF" localSheetId="14" hidden="1">'[8]T3 Page 1'!#REF!</definedName>
    <definedName name="__123Graph_XEFF" localSheetId="15" hidden="1">'[8]T3 Page 1'!#REF!</definedName>
    <definedName name="__123Graph_XEFF" localSheetId="19" hidden="1">'[8]T3 Page 1'!#REF!</definedName>
    <definedName name="__123Graph_XEFF" localSheetId="3" hidden="1">'[8]T3 Page 1'!#REF!</definedName>
    <definedName name="__123Graph_XEFF" localSheetId="25" hidden="1">'[8]T3 Page 1'!#REF!</definedName>
    <definedName name="__123Graph_XEFF" localSheetId="26" hidden="1">'[8]T3 Page 1'!#REF!</definedName>
    <definedName name="__123Graph_XEFF" localSheetId="4" hidden="1">'[8]T3 Page 1'!#REF!</definedName>
    <definedName name="__123Graph_XEFF" localSheetId="5"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EFF" hidden="1">'[8]T3 Page 1'!#REF!</definedName>
    <definedName name="__123Graph_XGR14PBF1" localSheetId="14" hidden="1">'[9]HIS19FIN(A)'!$AL$70:$AL$81</definedName>
    <definedName name="__123Graph_XGR14PBF1" localSheetId="6" hidden="1">'[10]HIS19FIN(A)'!$AL$70:$AL$81</definedName>
    <definedName name="__123Graph_XGR14PBF1" localSheetId="7" hidden="1">'[10]HIS19FIN(A)'!$AL$70:$AL$81</definedName>
    <definedName name="__123Graph_XGR14PBF1" localSheetId="8" hidden="1">'[11]HIS19FIN(A)'!$AL$70:$AL$81</definedName>
    <definedName name="__123Graph_XGR14PBF1" hidden="1">'[10]HIS19FIN(A)'!$AL$70:$AL$81</definedName>
    <definedName name="__123Graph_XHOMEVAT" localSheetId="2" hidden="1">'[3]Forecast data'!#REF!</definedName>
    <definedName name="__123Graph_XHOMEVAT" localSheetId="11" hidden="1">'[3]Forecast data'!#REF!</definedName>
    <definedName name="__123Graph_XHOMEVAT" localSheetId="12" hidden="1">'[3]Forecast data'!#REF!</definedName>
    <definedName name="__123Graph_XHOMEVAT" localSheetId="13" hidden="1">'[3]Forecast data'!#REF!</definedName>
    <definedName name="__123Graph_XHOMEVAT" localSheetId="14" hidden="1">'[3]Forecast data'!#REF!</definedName>
    <definedName name="__123Graph_XHOMEVAT" localSheetId="15" hidden="1">'[3]Forecast data'!#REF!</definedName>
    <definedName name="__123Graph_XHOMEVAT" localSheetId="19" hidden="1">'[3]Forecast data'!#REF!</definedName>
    <definedName name="__123Graph_XHOMEVAT" localSheetId="3" hidden="1">'[3]Forecast data'!#REF!</definedName>
    <definedName name="__123Graph_XHOMEVAT" localSheetId="25" hidden="1">'[3]Forecast data'!#REF!</definedName>
    <definedName name="__123Graph_XHOMEVAT" localSheetId="26" hidden="1">'[3]Forecast data'!#REF!</definedName>
    <definedName name="__123Graph_XHOMEVAT" localSheetId="4" hidden="1">'[3]Forecast data'!#REF!</definedName>
    <definedName name="__123Graph_XHOMEVAT" localSheetId="5"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HOMEVAT" hidden="1">'[3]Forecast data'!#REF!</definedName>
    <definedName name="__123Graph_XIMPORT" localSheetId="2" hidden="1">'[3]Forecast data'!#REF!</definedName>
    <definedName name="__123Graph_XIMPORT" localSheetId="11" hidden="1">'[3]Forecast data'!#REF!</definedName>
    <definedName name="__123Graph_XIMPORT" localSheetId="12" hidden="1">'[3]Forecast data'!#REF!</definedName>
    <definedName name="__123Graph_XIMPORT" localSheetId="13" hidden="1">'[3]Forecast data'!#REF!</definedName>
    <definedName name="__123Graph_XIMPORT" localSheetId="14" hidden="1">'[3]Forecast data'!#REF!</definedName>
    <definedName name="__123Graph_XIMPORT" localSheetId="15" hidden="1">'[3]Forecast data'!#REF!</definedName>
    <definedName name="__123Graph_XIMPORT" localSheetId="19" hidden="1">'[3]Forecast data'!#REF!</definedName>
    <definedName name="__123Graph_XIMPORT" localSheetId="25" hidden="1">'[3]Forecast data'!#REF!</definedName>
    <definedName name="__123Graph_XIMPORT" localSheetId="26"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IMPORT" hidden="1">'[3]Forecast data'!#REF!</definedName>
    <definedName name="__123Graph_XLBF" localSheetId="2" hidden="1">'[8]T3 Page 1'!#REF!</definedName>
    <definedName name="__123Graph_XLBF" localSheetId="11" hidden="1">'[8]T3 Page 1'!#REF!</definedName>
    <definedName name="__123Graph_XLBF" localSheetId="12" hidden="1">'[8]T3 Page 1'!#REF!</definedName>
    <definedName name="__123Graph_XLBF" localSheetId="13" hidden="1">'[8]T3 Page 1'!#REF!</definedName>
    <definedName name="__123Graph_XLBF" localSheetId="14" hidden="1">'[8]T3 Page 1'!#REF!</definedName>
    <definedName name="__123Graph_XLBF" localSheetId="15" hidden="1">'[8]T3 Page 1'!#REF!</definedName>
    <definedName name="__123Graph_XLBF" localSheetId="19" hidden="1">'[8]T3 Page 1'!#REF!</definedName>
    <definedName name="__123Graph_XLBF" localSheetId="25" hidden="1">'[8]T3 Page 1'!#REF!</definedName>
    <definedName name="__123Graph_XLBF" localSheetId="26"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 hidden="1">'[8]T3 Page 1'!#REF!</definedName>
    <definedName name="__123Graph_XLBFFIN2" localSheetId="14" hidden="1">'[9]HIS19FIN(A)'!$K$61:$Q$61</definedName>
    <definedName name="__123Graph_XLBFFIN2" localSheetId="6" hidden="1">'[10]HIS19FIN(A)'!$K$61:$Q$61</definedName>
    <definedName name="__123Graph_XLBFFIN2" localSheetId="7" hidden="1">'[10]HIS19FIN(A)'!$K$61:$Q$61</definedName>
    <definedName name="__123Graph_XLBFFIN2" localSheetId="8" hidden="1">'[11]HIS19FIN(A)'!$K$61:$Q$61</definedName>
    <definedName name="__123Graph_XLBFFIN2" hidden="1">'[10]HIS19FIN(A)'!$K$61:$Q$61</definedName>
    <definedName name="__123Graph_XLBFHIC" localSheetId="14" hidden="1">'[9]HIS19FIN(A)'!$D$61:$J$61</definedName>
    <definedName name="__123Graph_XLBFHIC" localSheetId="6" hidden="1">'[10]HIS19FIN(A)'!$D$61:$J$61</definedName>
    <definedName name="__123Graph_XLBFHIC" localSheetId="7" hidden="1">'[10]HIS19FIN(A)'!$D$61:$J$61</definedName>
    <definedName name="__123Graph_XLBFHIC" localSheetId="8" hidden="1">'[11]HIS19FIN(A)'!$D$61:$J$61</definedName>
    <definedName name="__123Graph_XLBFHIC" hidden="1">'[10]HIS19FIN(A)'!$D$61:$J$61</definedName>
    <definedName name="__123Graph_XLBFHIC2" localSheetId="14" hidden="1">'[9]HIS19FIN(A)'!$D$61:$J$61</definedName>
    <definedName name="__123Graph_XLBFHIC2" localSheetId="6" hidden="1">'[10]HIS19FIN(A)'!$D$61:$J$61</definedName>
    <definedName name="__123Graph_XLBFHIC2" localSheetId="7" hidden="1">'[10]HIS19FIN(A)'!$D$61:$J$61</definedName>
    <definedName name="__123Graph_XLBFHIC2" localSheetId="8" hidden="1">'[11]HIS19FIN(A)'!$D$61:$J$61</definedName>
    <definedName name="__123Graph_XLBFHIC2" hidden="1">'[10]HIS19FIN(A)'!$D$61:$J$61</definedName>
    <definedName name="__123Graph_XLCB" localSheetId="14" hidden="1">'[9]HIS19FIN(A)'!$D$79:$I$79</definedName>
    <definedName name="__123Graph_XLCB" localSheetId="6" hidden="1">'[10]HIS19FIN(A)'!$D$79:$I$79</definedName>
    <definedName name="__123Graph_XLCB" localSheetId="7" hidden="1">'[10]HIS19FIN(A)'!$D$79:$I$79</definedName>
    <definedName name="__123Graph_XLCB" localSheetId="8" hidden="1">'[11]HIS19FIN(A)'!$D$79:$I$79</definedName>
    <definedName name="__123Graph_XLCB" hidden="1">'[10]HIS19FIN(A)'!$D$79:$I$79</definedName>
    <definedName name="__123Graph_XNACFIN" localSheetId="14" hidden="1">'[9]HIS19FIN(A)'!$K$95:$Q$95</definedName>
    <definedName name="__123Graph_XNACFIN" localSheetId="6" hidden="1">'[10]HIS19FIN(A)'!$K$95:$Q$95</definedName>
    <definedName name="__123Graph_XNACFIN" localSheetId="7" hidden="1">'[10]HIS19FIN(A)'!$K$95:$Q$95</definedName>
    <definedName name="__123Graph_XNACFIN" localSheetId="8" hidden="1">'[11]HIS19FIN(A)'!$K$95:$Q$95</definedName>
    <definedName name="__123Graph_XNACFIN" hidden="1">'[10]HIS19FIN(A)'!$K$95:$Q$95</definedName>
    <definedName name="__123Graph_XNACHIC" localSheetId="14" hidden="1">'[9]HIS19FIN(A)'!$D$95:$J$95</definedName>
    <definedName name="__123Graph_XNACHIC" localSheetId="6" hidden="1">'[10]HIS19FIN(A)'!$D$95:$J$95</definedName>
    <definedName name="__123Graph_XNACHIC" localSheetId="7" hidden="1">'[10]HIS19FIN(A)'!$D$95:$J$95</definedName>
    <definedName name="__123Graph_XNACHIC" localSheetId="8" hidden="1">'[11]HIS19FIN(A)'!$D$95:$J$95</definedName>
    <definedName name="__123Graph_XNACHIC" hidden="1">'[10]HIS19FIN(A)'!$D$95:$J$95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11" hidden="1">'[8]T3 Page 1'!#REF!</definedName>
    <definedName name="__123Graph_XPIC" localSheetId="12" hidden="1">'[8]T3 Page 1'!#REF!</definedName>
    <definedName name="__123Graph_XPIC" localSheetId="13" hidden="1">'[8]T3 Page 1'!#REF!</definedName>
    <definedName name="__123Graph_XPIC" localSheetId="14" hidden="1">'[8]T3 Page 1'!#REF!</definedName>
    <definedName name="__123Graph_XPIC" localSheetId="15" hidden="1">'[8]T3 Page 1'!#REF!</definedName>
    <definedName name="__123Graph_XPIC" localSheetId="19" hidden="1">'[8]T3 Page 1'!#REF!</definedName>
    <definedName name="__123Graph_XPIC" localSheetId="3" hidden="1">'[8]T3 Page 1'!#REF!</definedName>
    <definedName name="__123Graph_XPIC" localSheetId="25" hidden="1">'[8]T3 Page 1'!#REF!</definedName>
    <definedName name="__123Graph_XPIC" localSheetId="26" hidden="1">'[8]T3 Page 1'!#REF!</definedName>
    <definedName name="__123Graph_XPIC" localSheetId="4" hidden="1">'[8]T3 Page 1'!#REF!</definedName>
    <definedName name="__123Graph_XPIC" localSheetId="5"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PIC" hidden="1">'[8]T3 Page 1'!#REF!</definedName>
    <definedName name="__123Graph_XSTAG2ALL" localSheetId="2" hidden="1">'[3]Forecast data'!#REF!</definedName>
    <definedName name="__123Graph_XSTAG2ALL" localSheetId="11" hidden="1">'[3]Forecast data'!#REF!</definedName>
    <definedName name="__123Graph_XSTAG2ALL" localSheetId="12" hidden="1">'[3]Forecast data'!#REF!</definedName>
    <definedName name="__123Graph_XSTAG2ALL" localSheetId="13" hidden="1">'[3]Forecast data'!#REF!</definedName>
    <definedName name="__123Graph_XSTAG2ALL" localSheetId="14" hidden="1">'[3]Forecast data'!#REF!</definedName>
    <definedName name="__123Graph_XSTAG2ALL" localSheetId="15" hidden="1">'[3]Forecast data'!#REF!</definedName>
    <definedName name="__123Graph_XSTAG2ALL" localSheetId="19" hidden="1">'[3]Forecast data'!#REF!</definedName>
    <definedName name="__123Graph_XSTAG2ALL" localSheetId="25" hidden="1">'[3]Forecast data'!#REF!</definedName>
    <definedName name="__123Graph_XSTAG2ALL" localSheetId="26"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ALL" hidden="1">'[3]Forecast data'!#REF!</definedName>
    <definedName name="__123Graph_XSTAG2EC" localSheetId="2" hidden="1">'[3]Forecast data'!#REF!</definedName>
    <definedName name="__123Graph_XSTAG2EC" localSheetId="11" hidden="1">'[3]Forecast data'!#REF!</definedName>
    <definedName name="__123Graph_XSTAG2EC" localSheetId="12" hidden="1">'[3]Forecast data'!#REF!</definedName>
    <definedName name="__123Graph_XSTAG2EC" localSheetId="13" hidden="1">'[3]Forecast data'!#REF!</definedName>
    <definedName name="__123Graph_XSTAG2EC" localSheetId="14" hidden="1">'[3]Forecast data'!#REF!</definedName>
    <definedName name="__123Graph_XSTAG2EC" localSheetId="15" hidden="1">'[3]Forecast data'!#REF!</definedName>
    <definedName name="__123Graph_XSTAG2EC" localSheetId="19" hidden="1">'[3]Forecast data'!#REF!</definedName>
    <definedName name="__123Graph_XSTAG2EC" localSheetId="25" hidden="1">'[3]Forecast data'!#REF!</definedName>
    <definedName name="__123Graph_XSTAG2EC" localSheetId="26"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STAG2EC" hidden="1">'[3]Forecast data'!#REF!</definedName>
    <definedName name="__123Graph_XTOBREV" localSheetId="2" hidden="1">'[3]Forecast data'!#REF!</definedName>
    <definedName name="__123Graph_XTOBREV" localSheetId="11" hidden="1">'[3]Forecast data'!#REF!</definedName>
    <definedName name="__123Graph_XTOBREV" localSheetId="12" hidden="1">'[3]Forecast data'!#REF!</definedName>
    <definedName name="__123Graph_XTOBREV" localSheetId="13" hidden="1">'[3]Forecast data'!#REF!</definedName>
    <definedName name="__123Graph_XTOBREV" localSheetId="14" hidden="1">'[3]Forecast data'!#REF!</definedName>
    <definedName name="__123Graph_XTOBREV" localSheetId="15" hidden="1">'[3]Forecast data'!#REF!</definedName>
    <definedName name="__123Graph_XTOBREV" localSheetId="19" hidden="1">'[3]Forecast data'!#REF!</definedName>
    <definedName name="__123Graph_XTOBREV" localSheetId="25" hidden="1">'[3]Forecast data'!#REF!</definedName>
    <definedName name="__123Graph_XTOBREV" localSheetId="26"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BREV" hidden="1">'[3]Forecast data'!#REF!</definedName>
    <definedName name="__123Graph_XTOTAL" localSheetId="11" hidden="1">'[3]Forecast data'!#REF!</definedName>
    <definedName name="__123Graph_XTOTAL" localSheetId="12" hidden="1">'[3]Forecast data'!#REF!</definedName>
    <definedName name="__123Graph_XTOTAL" localSheetId="13" hidden="1">'[3]Forecast data'!#REF!</definedName>
    <definedName name="__123Graph_XTOTAL" localSheetId="14" hidden="1">'[3]Forecast data'!#REF!</definedName>
    <definedName name="__123Graph_XTOTAL" localSheetId="15" hidden="1">'[3]Forecast data'!#REF!</definedName>
    <definedName name="__123Graph_XTOTAL" localSheetId="19" hidden="1">'[3]Forecast data'!#REF!</definedName>
    <definedName name="__123Graph_XTOTAL" localSheetId="25" hidden="1">'[3]Forecast data'!#REF!</definedName>
    <definedName name="__123Graph_XTOTAL" localSheetId="26"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_123Graph_XTOTAL" hidden="1">'[3]Forecast data'!#REF!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10">#REF!</definedName>
    <definedName name="_1_" localSheetId="0">#REF!</definedName>
    <definedName name="_1_">#REF!</definedName>
    <definedName name="_1__123Graph_ACHART_15" hidden="1">[12]USGC!$B$34:$B$53</definedName>
    <definedName name="_1_0" localSheetId="11">#REF!</definedName>
    <definedName name="_1_0" localSheetId="12">#REF!</definedName>
    <definedName name="_1_0" localSheetId="13">#REF!</definedName>
    <definedName name="_1_0" localSheetId="14">#REF!</definedName>
    <definedName name="_1_0" localSheetId="15">#REF!</definedName>
    <definedName name="_1_0" localSheetId="19">#REF!</definedName>
    <definedName name="_1_0" localSheetId="3">#REF!</definedName>
    <definedName name="_1_0" localSheetId="25">#REF!</definedName>
    <definedName name="_1_0" localSheetId="26">#REF!</definedName>
    <definedName name="_1_0" localSheetId="4">#REF!</definedName>
    <definedName name="_1_0" localSheetId="5">#REF!</definedName>
    <definedName name="_1_0" localSheetId="6">#REF!</definedName>
    <definedName name="_1_0" localSheetId="7">#REF!</definedName>
    <definedName name="_1_0">#REF!</definedName>
    <definedName name="_10__123Graph_XCHART_15" hidden="1">[12]USGC!$A$34:$A$53</definedName>
    <definedName name="_2__123Graph_BCHART_10" hidden="1">[12]USGC!$L$34:$L$53</definedName>
    <definedName name="_2_0" localSheetId="11">#REF!</definedName>
    <definedName name="_2_0" localSheetId="12">#REF!</definedName>
    <definedName name="_2_0" localSheetId="13">#REF!</definedName>
    <definedName name="_2_0" localSheetId="14">#REF!</definedName>
    <definedName name="_2_0" localSheetId="15">#REF!</definedName>
    <definedName name="_2_0" localSheetId="19">#REF!</definedName>
    <definedName name="_2_0" localSheetId="3">#REF!</definedName>
    <definedName name="_2_0" localSheetId="25">#REF!</definedName>
    <definedName name="_2_0" localSheetId="26">#REF!</definedName>
    <definedName name="_2_0" localSheetId="4">#REF!</definedName>
    <definedName name="_2_0" localSheetId="5">#REF!</definedName>
    <definedName name="_2_0" localSheetId="6">#REF!</definedName>
    <definedName name="_2_0" localSheetId="7">#REF!</definedName>
    <definedName name="_2_0">#REF!</definedName>
    <definedName name="_2ecm" localSheetId="2">#REF!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3">#REF!</definedName>
    <definedName name="_2ecm" localSheetId="25">#REF!</definedName>
    <definedName name="_2ecm" localSheetId="26">#REF!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10">#REF!</definedName>
    <definedName name="_2ecm" localSheetId="0">#REF!</definedName>
    <definedName name="_2ecm">#REF!</definedName>
    <definedName name="_3__123Graph_BCHART_13" hidden="1">[12]USGC!$R$34:$R$53</definedName>
    <definedName name="_3_0ecm" localSheetId="11">#REF!</definedName>
    <definedName name="_3_0ecm" localSheetId="12">#REF!</definedName>
    <definedName name="_3_0ecm" localSheetId="13">#REF!</definedName>
    <definedName name="_3_0ecm" localSheetId="14">#REF!</definedName>
    <definedName name="_3_0ecm" localSheetId="15">#REF!</definedName>
    <definedName name="_3_0ecm" localSheetId="19">#REF!</definedName>
    <definedName name="_3_0ecm" localSheetId="3">#REF!</definedName>
    <definedName name="_3_0ecm" localSheetId="25">#REF!</definedName>
    <definedName name="_3_0ecm" localSheetId="26">#REF!</definedName>
    <definedName name="_3_0ecm" localSheetId="4">#REF!</definedName>
    <definedName name="_3_0ecm" localSheetId="5">#REF!</definedName>
    <definedName name="_3_0ecm" localSheetId="6">#REF!</definedName>
    <definedName name="_3_0ecm" localSheetId="7">#REF!</definedName>
    <definedName name="_3_0ecm">#REF!</definedName>
    <definedName name="_3ecw" localSheetId="2">#REF!</definedName>
    <definedName name="_3ecw" localSheetId="11">#REF!</definedName>
    <definedName name="_3ecw" localSheetId="12">#REF!</definedName>
    <definedName name="_3ecw" localSheetId="13">#REF!</definedName>
    <definedName name="_3ecw" localSheetId="14">#REF!</definedName>
    <definedName name="_3ecw" localSheetId="15">#REF!</definedName>
    <definedName name="_3ecw" localSheetId="19">#REF!</definedName>
    <definedName name="_3ecw" localSheetId="3">#REF!</definedName>
    <definedName name="_3ecw" localSheetId="25">#REF!</definedName>
    <definedName name="_3ecw" localSheetId="26">#REF!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0">#REF!</definedName>
    <definedName name="_3ecw">#REF!</definedName>
    <definedName name="_4__123Graph_BCHART_15" hidden="1">[12]USGC!$C$34:$C$53</definedName>
    <definedName name="_4_0ecm" localSheetId="11">#REF!</definedName>
    <definedName name="_4_0ecm" localSheetId="12">#REF!</definedName>
    <definedName name="_4_0ecm" localSheetId="13">#REF!</definedName>
    <definedName name="_4_0ecm" localSheetId="14">#REF!</definedName>
    <definedName name="_4_0ecm" localSheetId="15">#REF!</definedName>
    <definedName name="_4_0ecm" localSheetId="19">#REF!</definedName>
    <definedName name="_4_0ecm" localSheetId="3">#REF!</definedName>
    <definedName name="_4_0ecm" localSheetId="25">#REF!</definedName>
    <definedName name="_4_0ecm" localSheetId="26">#REF!</definedName>
    <definedName name="_4_0ecm" localSheetId="4">#REF!</definedName>
    <definedName name="_4_0ecm" localSheetId="5">#REF!</definedName>
    <definedName name="_4_0ecm" localSheetId="6">#REF!</definedName>
    <definedName name="_4_0ecm" localSheetId="7">#REF!</definedName>
    <definedName name="_4_0ecm">#REF!</definedName>
    <definedName name="_5__123Graph_CCHART_10" hidden="1">[12]USGC!$F$34:$F$53</definedName>
    <definedName name="_5_0ecw" localSheetId="11">#REF!</definedName>
    <definedName name="_5_0ecw" localSheetId="12">#REF!</definedName>
    <definedName name="_5_0ecw" localSheetId="13">#REF!</definedName>
    <definedName name="_5_0ecw" localSheetId="14">#REF!</definedName>
    <definedName name="_5_0ecw" localSheetId="15">#REF!</definedName>
    <definedName name="_5_0ecw" localSheetId="19">#REF!</definedName>
    <definedName name="_5_0ecw" localSheetId="3">#REF!</definedName>
    <definedName name="_5_0ecw" localSheetId="25">#REF!</definedName>
    <definedName name="_5_0ecw" localSheetId="26">#REF!</definedName>
    <definedName name="_5_0ecw" localSheetId="4">#REF!</definedName>
    <definedName name="_5_0ecw" localSheetId="5">#REF!</definedName>
    <definedName name="_5_0ecw" localSheetId="6">#REF!</definedName>
    <definedName name="_5_0ecw" localSheetId="7">#REF!</definedName>
    <definedName name="_5_0ecw">#REF!</definedName>
    <definedName name="_6__123Graph_CCHART_13" hidden="1">[12]USGC!$O$34:$O$53</definedName>
    <definedName name="_6_0ecw" localSheetId="11">#REF!</definedName>
    <definedName name="_6_0ecw" localSheetId="12">#REF!</definedName>
    <definedName name="_6_0ecw" localSheetId="13">#REF!</definedName>
    <definedName name="_6_0ecw" localSheetId="14">#REF!</definedName>
    <definedName name="_6_0ecw" localSheetId="15">#REF!</definedName>
    <definedName name="_6_0ecw" localSheetId="19">#REF!</definedName>
    <definedName name="_6_0ecw" localSheetId="3">#REF!</definedName>
    <definedName name="_6_0ecw" localSheetId="25">#REF!</definedName>
    <definedName name="_6_0ecw" localSheetId="26">#REF!</definedName>
    <definedName name="_6_0ecw" localSheetId="4">#REF!</definedName>
    <definedName name="_6_0ecw" localSheetId="5">#REF!</definedName>
    <definedName name="_6_0ecw" localSheetId="6">#REF!</definedName>
    <definedName name="_6_0ecw" localSheetId="7">#REF!</definedName>
    <definedName name="_6_0ecw">#REF!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11" hidden="1">'[3]Forecast data'!#REF!</definedName>
    <definedName name="_Fill" localSheetId="12" hidden="1">'[3]Forecast data'!#REF!</definedName>
    <definedName name="_Fill" localSheetId="13" hidden="1">'[3]Forecast data'!#REF!</definedName>
    <definedName name="_Fill" localSheetId="14" hidden="1">'[3]Forecast data'!#REF!</definedName>
    <definedName name="_Fill" localSheetId="15" hidden="1">'[3]Forecast data'!#REF!</definedName>
    <definedName name="_Fill" localSheetId="19" hidden="1">'[3]Forecast data'!#REF!</definedName>
    <definedName name="_Fill" localSheetId="3" hidden="1">'[3]Forecast data'!#REF!</definedName>
    <definedName name="_Fill" localSheetId="25" hidden="1">'[3]Forecast data'!#REF!</definedName>
    <definedName name="_Fill" localSheetId="26" hidden="1">'[3]Forecast data'!#REF!</definedName>
    <definedName name="_Fill" localSheetId="4" hidden="1">'[3]Forecast data'!#REF!</definedName>
    <definedName name="_Fill" localSheetId="5" hidden="1">'[3]Forecast data'!#REF!</definedName>
    <definedName name="_Fill" localSheetId="6" hidden="1">'[3]Forecast data'!#REF!</definedName>
    <definedName name="_Fill" localSheetId="7" hidden="1">'[3]Forecast data'!#REF!</definedName>
    <definedName name="_Fill" localSheetId="8" hidden="1">'[3]Forecast data'!#REF!</definedName>
    <definedName name="_Fill" hidden="1">'[3]Forecast data'!#REF!</definedName>
    <definedName name="_Key1" localSheetId="12" hidden="1">#REF!</definedName>
    <definedName name="_Key1" localSheetId="13" hidden="1">#REF!</definedName>
    <definedName name="_Key1" localSheetId="14" hidden="1">#REF!</definedName>
    <definedName name="_Key1" localSheetId="19" hidden="1">#REF!</definedName>
    <definedName name="_Key1" localSheetId="3" hidden="1">#REF!</definedName>
    <definedName name="_Key1" localSheetId="25" hidden="1">#REF!</definedName>
    <definedName name="_Key1" localSheetId="26"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Order1" hidden="1">255</definedName>
    <definedName name="_Order2" hidden="1">255</definedName>
    <definedName name="_Regression_Out" localSheetId="2"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9" hidden="1">#REF!</definedName>
    <definedName name="_Regression_Out" localSheetId="3" hidden="1">#REF!</definedName>
    <definedName name="_Regression_Out" localSheetId="25" hidden="1">#REF!</definedName>
    <definedName name="_Regression_Out" localSheetId="26"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0" hidden="1">#REF!</definedName>
    <definedName name="_Regression_Out" hidden="1">#REF!</definedName>
    <definedName name="_Regression_X" localSheetId="2"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9" hidden="1">#REF!</definedName>
    <definedName name="_Regression_X" localSheetId="3" hidden="1">#REF!</definedName>
    <definedName name="_Regression_X" localSheetId="25" hidden="1">#REF!</definedName>
    <definedName name="_Regression_X" localSheetId="26"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0" hidden="1">#REF!</definedName>
    <definedName name="_Regression_X" hidden="1">#REF!</definedName>
    <definedName name="_Regression_Y" localSheetId="2"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9" hidden="1">#REF!</definedName>
    <definedName name="_Regression_Y" localSheetId="3" hidden="1">#REF!</definedName>
    <definedName name="_Regression_Y" localSheetId="25" hidden="1">#REF!</definedName>
    <definedName name="_Regression_Y" localSheetId="26"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8" hidden="1">#REF!</definedName>
    <definedName name="_Regression_Y" localSheetId="0" hidden="1">#REF!</definedName>
    <definedName name="_Regression_Y" hidden="1">#REF!</definedName>
    <definedName name="AME" localSheetId="11">OFFSET([13]AME!$H$15,0,0,MAX([13]AME!$B$15:$B100),1)</definedName>
    <definedName name="AME" localSheetId="15">OFFSET([13]AME!$H$15,0,0,MAX([13]AME!$B$15:$B100),1)</definedName>
    <definedName name="AME" localSheetId="16">OFFSET([13]AME!$H$15,0,0,MAX([13]AME!$B$15:$B100),1)</definedName>
    <definedName name="AME" localSheetId="17">OFFSET([13]AME!$H$15,0,0,MAX([13]AME!$B$15:$B100),1)</definedName>
    <definedName name="AME" localSheetId="18">OFFSET([13]AME!$H$15,0,0,MAX([13]AME!$B$15:$B100),1)</definedName>
    <definedName name="AME" localSheetId="25">OFFSET([13]AME!$H$15,0,0,MAX([13]AME!$B$15:$B100),1)</definedName>
    <definedName name="AME" localSheetId="7">OFFSET([13]AME!$H$15,0,0,MAX([13]AME!$B$15:$B100),1)</definedName>
    <definedName name="AME" localSheetId="8">OFFSET([13]AME!$H$15,0,0,MAX([13]AME!$B$15:$B100),1)</definedName>
    <definedName name="AME" localSheetId="10">OFFSET([13]AME!$H$15,0,0,MAX([13]AME!$B$15:$B100),1)</definedName>
    <definedName name="AME">OFFSET([13]AME!$H$15,0,0,MAX([13]AME!$B$15:$B100),1)</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23" hidden="1">{#N/A,#N/A,FALSE,"TMCOMP96";#N/A,#N/A,FALSE,"MAT96";#N/A,#N/A,FALSE,"FANDA96";#N/A,#N/A,FALSE,"INTRAN96";#N/A,#N/A,FALSE,"NAA9697";#N/A,#N/A,FALSE,"ECWEBB";#N/A,#N/A,FALSE,"MFT96";#N/A,#N/A,FALSE,"CTrecon"}</definedName>
    <definedName name="ASDASFD" localSheetId="24" hidden="1">{#N/A,#N/A,FALSE,"TMCOMP96";#N/A,#N/A,FALSE,"MAT96";#N/A,#N/A,FALSE,"FANDA96";#N/A,#N/A,FALSE,"INTRAN96";#N/A,#N/A,FALSE,"NAA9697";#N/A,#N/A,FALSE,"ECWEBB";#N/A,#N/A,FALSE,"MFT96";#N/A,#N/A,FALSE,"CTrecon"}</definedName>
    <definedName name="ASDASFD" localSheetId="25" hidden="1">{#N/A,#N/A,FALSE,"TMCOMP96";#N/A,#N/A,FALSE,"MAT96";#N/A,#N/A,FALSE,"FANDA96";#N/A,#N/A,FALSE,"INTRAN96";#N/A,#N/A,FALSE,"NAA9697";#N/A,#N/A,FALSE,"ECWEBB";#N/A,#N/A,FALSE,"MFT96";#N/A,#N/A,FALSE,"CTrecon"}</definedName>
    <definedName name="ASDASFD" localSheetId="26"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22" hidden="1">{#N/A,#N/A,FALSE,"TMCOMP96";#N/A,#N/A,FALSE,"MAT96";#N/A,#N/A,FALSE,"FANDA96";#N/A,#N/A,FALSE,"INTRAN96";#N/A,#N/A,FALSE,"NAA9697";#N/A,#N/A,FALSE,"ECWEBB";#N/A,#N/A,FALSE,"MFT96";#N/A,#N/A,FALSE,"CTrecon"}</definedName>
    <definedName name="asdasx" localSheetId="23" hidden="1">{#N/A,#N/A,FALSE,"TMCOMP96";#N/A,#N/A,FALSE,"MAT96";#N/A,#N/A,FALSE,"FANDA96";#N/A,#N/A,FALSE,"INTRAN96";#N/A,#N/A,FALSE,"NAA9697";#N/A,#N/A,FALSE,"ECWEBB";#N/A,#N/A,FALSE,"MFT96";#N/A,#N/A,FALSE,"CTrecon"}</definedName>
    <definedName name="asdasx" localSheetId="24" hidden="1">{#N/A,#N/A,FALSE,"TMCOMP96";#N/A,#N/A,FALSE,"MAT96";#N/A,#N/A,FALSE,"FANDA96";#N/A,#N/A,FALSE,"INTRAN96";#N/A,#N/A,FALSE,"NAA9697";#N/A,#N/A,FALSE,"ECWEBB";#N/A,#N/A,FALSE,"MFT96";#N/A,#N/A,FALSE,"CTrecon"}</definedName>
    <definedName name="asdasx" localSheetId="25" hidden="1">{#N/A,#N/A,FALSE,"TMCOMP96";#N/A,#N/A,FALSE,"MAT96";#N/A,#N/A,FALSE,"FANDA96";#N/A,#N/A,FALSE,"INTRAN96";#N/A,#N/A,FALSE,"NAA9697";#N/A,#N/A,FALSE,"ECWEBB";#N/A,#N/A,FALSE,"MFT96";#N/A,#N/A,FALSE,"CTrecon"}</definedName>
    <definedName name="asdasx" localSheetId="26"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23" hidden="1">{#N/A,#N/A,FALSE,"TMCOMP96";#N/A,#N/A,FALSE,"MAT96";#N/A,#N/A,FALSE,"FANDA96";#N/A,#N/A,FALSE,"INTRAN96";#N/A,#N/A,FALSE,"NAA9697";#N/A,#N/A,FALSE,"ECWEBB";#N/A,#N/A,FALSE,"MFT96";#N/A,#N/A,FALSE,"CTrecon"}</definedName>
    <definedName name="ASDF" localSheetId="24" hidden="1">{#N/A,#N/A,FALSE,"TMCOMP96";#N/A,#N/A,FALSE,"MAT96";#N/A,#N/A,FALSE,"FANDA96";#N/A,#N/A,FALSE,"INTRAN96";#N/A,#N/A,FALSE,"NAA9697";#N/A,#N/A,FALSE,"ECWEBB";#N/A,#N/A,FALSE,"MFT96";#N/A,#N/A,FALSE,"CTrecon"}</definedName>
    <definedName name="ASDF" localSheetId="25" hidden="1">{#N/A,#N/A,FALSE,"TMCOMP96";#N/A,#N/A,FALSE,"MAT96";#N/A,#N/A,FALSE,"FANDA96";#N/A,#N/A,FALSE,"INTRAN96";#N/A,#N/A,FALSE,"NAA9697";#N/A,#N/A,FALSE,"ECWEBB";#N/A,#N/A,FALSE,"MFT96";#N/A,#N/A,FALSE,"CTrecon"}</definedName>
    <definedName name="ASDF" localSheetId="26"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23" hidden="1">{#N/A,#N/A,FALSE,"TMCOMP96";#N/A,#N/A,FALSE,"MAT96";#N/A,#N/A,FALSE,"FANDA96";#N/A,#N/A,FALSE,"INTRAN96";#N/A,#N/A,FALSE,"NAA9697";#N/A,#N/A,FALSE,"ECWEBB";#N/A,#N/A,FALSE,"MFT96";#N/A,#N/A,FALSE,"CTrecon"}</definedName>
    <definedName name="ASDFA" localSheetId="24" hidden="1">{#N/A,#N/A,FALSE,"TMCOMP96";#N/A,#N/A,FALSE,"MAT96";#N/A,#N/A,FALSE,"FANDA96";#N/A,#N/A,FALSE,"INTRAN96";#N/A,#N/A,FALSE,"NAA9697";#N/A,#N/A,FALSE,"ECWEBB";#N/A,#N/A,FALSE,"MFT96";#N/A,#N/A,FALSE,"CTrecon"}</definedName>
    <definedName name="ASDFA" localSheetId="25" hidden="1">{#N/A,#N/A,FALSE,"TMCOMP96";#N/A,#N/A,FALSE,"MAT96";#N/A,#N/A,FALSE,"FANDA96";#N/A,#N/A,FALSE,"INTRAN96";#N/A,#N/A,FALSE,"NAA9697";#N/A,#N/A,FALSE,"ECWEBB";#N/A,#N/A,FALSE,"MFT96";#N/A,#N/A,FALSE,"CTrecon"}</definedName>
    <definedName name="ASDFA" localSheetId="26"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23" hidden="1">{#N/A,#N/A,FALSE,"TMCOMP96";#N/A,#N/A,FALSE,"MAT96";#N/A,#N/A,FALSE,"FANDA96";#N/A,#N/A,FALSE,"INTRAN96";#N/A,#N/A,FALSE,"NAA9697";#N/A,#N/A,FALSE,"ECWEBB";#N/A,#N/A,FALSE,"MFT96";#N/A,#N/A,FALSE,"CTrecon"}</definedName>
    <definedName name="ASFD" localSheetId="24" hidden="1">{#N/A,#N/A,FALSE,"TMCOMP96";#N/A,#N/A,FALSE,"MAT96";#N/A,#N/A,FALSE,"FANDA96";#N/A,#N/A,FALSE,"INTRAN96";#N/A,#N/A,FALSE,"NAA9697";#N/A,#N/A,FALSE,"ECWEBB";#N/A,#N/A,FALSE,"MFT96";#N/A,#N/A,FALSE,"CTrecon"}</definedName>
    <definedName name="ASFD" localSheetId="25" hidden="1">{#N/A,#N/A,FALSE,"TMCOMP96";#N/A,#N/A,FALSE,"MAT96";#N/A,#N/A,FALSE,"FANDA96";#N/A,#N/A,FALSE,"INTRAN96";#N/A,#N/A,FALSE,"NAA9697";#N/A,#N/A,FALSE,"ECWEBB";#N/A,#N/A,FALSE,"MFT96";#N/A,#N/A,FALSE,"CTrecon"}</definedName>
    <definedName name="ASFD" localSheetId="26"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11">OFFSET([13]CDEL!$G$15,0,0,MAX([13]CDEL!$B$15:$B100),1)</definedName>
    <definedName name="CDEL" localSheetId="15">OFFSET([13]CDEL!$G$15,0,0,MAX([13]CDEL!$B$15:$B100),1)</definedName>
    <definedName name="CDEL" localSheetId="16">OFFSET([13]CDEL!$G$15,0,0,MAX([13]CDEL!$B$15:$B100),1)</definedName>
    <definedName name="CDEL" localSheetId="17">OFFSET([13]CDEL!$G$15,0,0,MAX([13]CDEL!$B$15:$B100),1)</definedName>
    <definedName name="CDEL" localSheetId="18">OFFSET([13]CDEL!$G$15,0,0,MAX([13]CDEL!$B$15:$B100),1)</definedName>
    <definedName name="CDEL" localSheetId="25">OFFSET([13]CDEL!$G$15,0,0,MAX([13]CDEL!$B$15:$B100),1)</definedName>
    <definedName name="CDEL" localSheetId="7">OFFSET([13]CDEL!$G$15,0,0,MAX([13]CDEL!$B$15:$B100),1)</definedName>
    <definedName name="CDEL" localSheetId="8">OFFSET([13]CDEL!$G$15,0,0,MAX([13]CDEL!$B$15:$B100),1)</definedName>
    <definedName name="CDEL" localSheetId="10">OFFSET([13]CDEL!$G$15,0,0,MAX([13]CDEL!$B$15:$B100),1)</definedName>
    <definedName name="CDEL">OFFSET([13]CDEL!$G$15,0,0,MAX([13]CDEL!$B$15:$B100),1)</definedName>
    <definedName name="CLASSIFICATION">[15]Menus!$C$2:$C$6</definedName>
    <definedName name="datazone">'[16]Data (monthly)'!$A$3:$AN$2314</definedName>
    <definedName name="Days">[17]QsYs!$J$1:$J$65536</definedName>
    <definedName name="dfg" localSheetId="2"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22" hidden="1">{#N/A,#N/A,FALSE,"TMCOMP96";#N/A,#N/A,FALSE,"MAT96";#N/A,#N/A,FALSE,"FANDA96";#N/A,#N/A,FALSE,"INTRAN96";#N/A,#N/A,FALSE,"NAA9697";#N/A,#N/A,FALSE,"ECWEBB";#N/A,#N/A,FALSE,"MFT96";#N/A,#N/A,FALSE,"CTrecon"}</definedName>
    <definedName name="dfg" localSheetId="23" hidden="1">{#N/A,#N/A,FALSE,"TMCOMP96";#N/A,#N/A,FALSE,"MAT96";#N/A,#N/A,FALSE,"FANDA96";#N/A,#N/A,FALSE,"INTRAN96";#N/A,#N/A,FALSE,"NAA9697";#N/A,#N/A,FALSE,"ECWEBB";#N/A,#N/A,FALSE,"MFT96";#N/A,#N/A,FALSE,"CTrecon"}</definedName>
    <definedName name="dfg" localSheetId="24" hidden="1">{#N/A,#N/A,FALSE,"TMCOMP96";#N/A,#N/A,FALSE,"MAT96";#N/A,#N/A,FALSE,"FANDA96";#N/A,#N/A,FALSE,"INTRAN96";#N/A,#N/A,FALSE,"NAA9697";#N/A,#N/A,FALSE,"ECWEBB";#N/A,#N/A,FALSE,"MFT96";#N/A,#N/A,FALSE,"CTrecon"}</definedName>
    <definedName name="dfg" localSheetId="25" hidden="1">{#N/A,#N/A,FALSE,"TMCOMP96";#N/A,#N/A,FALSE,"MAT96";#N/A,#N/A,FALSE,"FANDA96";#N/A,#N/A,FALSE,"INTRAN96";#N/A,#N/A,FALSE,"NAA9697";#N/A,#N/A,FALSE,"ECWEBB";#N/A,#N/A,FALSE,"MFT96";#N/A,#N/A,FALSE,"CTrecon"}</definedName>
    <definedName name="dfg" localSheetId="26"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22" hidden="1">{#N/A,#N/A,FALSE,"TMCOMP96";#N/A,#N/A,FALSE,"MAT96";#N/A,#N/A,FALSE,"FANDA96";#N/A,#N/A,FALSE,"INTRAN96";#N/A,#N/A,FALSE,"NAA9697";#N/A,#N/A,FALSE,"ECWEBB";#N/A,#N/A,FALSE,"MFT96";#N/A,#N/A,FALSE,"CTrecon"}</definedName>
    <definedName name="dfgae" localSheetId="23" hidden="1">{#N/A,#N/A,FALSE,"TMCOMP96";#N/A,#N/A,FALSE,"MAT96";#N/A,#N/A,FALSE,"FANDA96";#N/A,#N/A,FALSE,"INTRAN96";#N/A,#N/A,FALSE,"NAA9697";#N/A,#N/A,FALSE,"ECWEBB";#N/A,#N/A,FALSE,"MFT96";#N/A,#N/A,FALSE,"CTrecon"}</definedName>
    <definedName name="dfgae" localSheetId="24" hidden="1">{#N/A,#N/A,FALSE,"TMCOMP96";#N/A,#N/A,FALSE,"MAT96";#N/A,#N/A,FALSE,"FANDA96";#N/A,#N/A,FALSE,"INTRAN96";#N/A,#N/A,FALSE,"NAA9697";#N/A,#N/A,FALSE,"ECWEBB";#N/A,#N/A,FALSE,"MFT96";#N/A,#N/A,FALSE,"CTrecon"}</definedName>
    <definedName name="dfgae" localSheetId="25" hidden="1">{#N/A,#N/A,FALSE,"TMCOMP96";#N/A,#N/A,FALSE,"MAT96";#N/A,#N/A,FALSE,"FANDA96";#N/A,#N/A,FALSE,"INTRAN96";#N/A,#N/A,FALSE,"NAA9697";#N/A,#N/A,FALSE,"ECWEBB";#N/A,#N/A,FALSE,"MFT96";#N/A,#N/A,FALSE,"CTrecon"}</definedName>
    <definedName name="dfgae" localSheetId="26"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22" hidden="1">{#N/A,#N/A,FALSE,"TMCOMP96";#N/A,#N/A,FALSE,"MAT96";#N/A,#N/A,FALSE,"FANDA96";#N/A,#N/A,FALSE,"INTRAN96";#N/A,#N/A,FALSE,"NAA9697";#N/A,#N/A,FALSE,"ECWEBB";#N/A,#N/A,FALSE,"MFT96";#N/A,#N/A,FALSE,"CTrecon"}</definedName>
    <definedName name="dfrgfdgs" localSheetId="23" hidden="1">{#N/A,#N/A,FALSE,"TMCOMP96";#N/A,#N/A,FALSE,"MAT96";#N/A,#N/A,FALSE,"FANDA96";#N/A,#N/A,FALSE,"INTRAN96";#N/A,#N/A,FALSE,"NAA9697";#N/A,#N/A,FALSE,"ECWEBB";#N/A,#N/A,FALSE,"MFT96";#N/A,#N/A,FALSE,"CTrecon"}</definedName>
    <definedName name="dfrgfdgs" localSheetId="24" hidden="1">{#N/A,#N/A,FALSE,"TMCOMP96";#N/A,#N/A,FALSE,"MAT96";#N/A,#N/A,FALSE,"FANDA96";#N/A,#N/A,FALSE,"INTRAN96";#N/A,#N/A,FALSE,"NAA9697";#N/A,#N/A,FALSE,"ECWEBB";#N/A,#N/A,FALSE,"MFT96";#N/A,#N/A,FALSE,"CTrecon"}</definedName>
    <definedName name="dfrgfdgs" localSheetId="25" hidden="1">{#N/A,#N/A,FALSE,"TMCOMP96";#N/A,#N/A,FALSE,"MAT96";#N/A,#N/A,FALSE,"FANDA96";#N/A,#N/A,FALSE,"INTRAN96";#N/A,#N/A,FALSE,"NAA9697";#N/A,#N/A,FALSE,"ECWEBB";#N/A,#N/A,FALSE,"MFT96";#N/A,#N/A,FALSE,"CTrecon"}</definedName>
    <definedName name="dfrgfdgs" localSheetId="26"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22" hidden="1">{#N/A,#N/A,FALSE,"TMCOMP96";#N/A,#N/A,FALSE,"MAT96";#N/A,#N/A,FALSE,"FANDA96";#N/A,#N/A,FALSE,"INTRAN96";#N/A,#N/A,FALSE,"NAA9697";#N/A,#N/A,FALSE,"ECWEBB";#N/A,#N/A,FALSE,"MFT96";#N/A,#N/A,FALSE,"CTrecon"}</definedName>
    <definedName name="dgsgf2" localSheetId="23" hidden="1">{#N/A,#N/A,FALSE,"TMCOMP96";#N/A,#N/A,FALSE,"MAT96";#N/A,#N/A,FALSE,"FANDA96";#N/A,#N/A,FALSE,"INTRAN96";#N/A,#N/A,FALSE,"NAA9697";#N/A,#N/A,FALSE,"ECWEBB";#N/A,#N/A,FALSE,"MFT96";#N/A,#N/A,FALSE,"CTrecon"}</definedName>
    <definedName name="dgsgf2" localSheetId="24" hidden="1">{#N/A,#N/A,FALSE,"TMCOMP96";#N/A,#N/A,FALSE,"MAT96";#N/A,#N/A,FALSE,"FANDA96";#N/A,#N/A,FALSE,"INTRAN96";#N/A,#N/A,FALSE,"NAA9697";#N/A,#N/A,FALSE,"ECWEBB";#N/A,#N/A,FALSE,"MFT96";#N/A,#N/A,FALSE,"CTrecon"}</definedName>
    <definedName name="dgsgf2" localSheetId="25" hidden="1">{#N/A,#N/A,FALSE,"TMCOMP96";#N/A,#N/A,FALSE,"MAT96";#N/A,#N/A,FALSE,"FANDA96";#N/A,#N/A,FALSE,"INTRAN96";#N/A,#N/A,FALSE,"NAA9697";#N/A,#N/A,FALSE,"ECWEBB";#N/A,#N/A,FALSE,"MFT96";#N/A,#N/A,FALSE,"CTrecon"}</definedName>
    <definedName name="dgsgf2" localSheetId="26"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9" hidden="1">#REF!</definedName>
    <definedName name="Distribution" localSheetId="3" hidden="1">#REF!</definedName>
    <definedName name="Distribution" localSheetId="25" hidden="1">#REF!</definedName>
    <definedName name="Distribution" localSheetId="26"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8" hidden="1">#REF!</definedName>
    <definedName name="Distribution" localSheetId="0" hidden="1">#REF!</definedName>
    <definedName name="Distribution" hidden="1">#REF!</definedName>
    <definedName name="dsfgdfg" localSheetId="2"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22" hidden="1">{#N/A,#N/A,FALSE,"TMCOMP96";#N/A,#N/A,FALSE,"MAT96";#N/A,#N/A,FALSE,"FANDA96";#N/A,#N/A,FALSE,"INTRAN96";#N/A,#N/A,FALSE,"NAA9697";#N/A,#N/A,FALSE,"ECWEBB";#N/A,#N/A,FALSE,"MFT96";#N/A,#N/A,FALSE,"CTrecon"}</definedName>
    <definedName name="dsfgdfg" localSheetId="23" hidden="1">{#N/A,#N/A,FALSE,"TMCOMP96";#N/A,#N/A,FALSE,"MAT96";#N/A,#N/A,FALSE,"FANDA96";#N/A,#N/A,FALSE,"INTRAN96";#N/A,#N/A,FALSE,"NAA9697";#N/A,#N/A,FALSE,"ECWEBB";#N/A,#N/A,FALSE,"MFT96";#N/A,#N/A,FALSE,"CTrecon"}</definedName>
    <definedName name="dsfgdfg" localSheetId="24" hidden="1">{#N/A,#N/A,FALSE,"TMCOMP96";#N/A,#N/A,FALSE,"MAT96";#N/A,#N/A,FALSE,"FANDA96";#N/A,#N/A,FALSE,"INTRAN96";#N/A,#N/A,FALSE,"NAA9697";#N/A,#N/A,FALSE,"ECWEBB";#N/A,#N/A,FALSE,"MFT96";#N/A,#N/A,FALSE,"CTrecon"}</definedName>
    <definedName name="dsfgdfg" localSheetId="25" hidden="1">{#N/A,#N/A,FALSE,"TMCOMP96";#N/A,#N/A,FALSE,"MAT96";#N/A,#N/A,FALSE,"FANDA96";#N/A,#N/A,FALSE,"INTRAN96";#N/A,#N/A,FALSE,"NAA9697";#N/A,#N/A,FALSE,"ECWEBB";#N/A,#N/A,FALSE,"MFT96";#N/A,#N/A,FALSE,"CTrecon"}</definedName>
    <definedName name="dsfgdfg" localSheetId="26"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22" hidden="1">{#N/A,#N/A,FALSE,"TMCOMP96";#N/A,#N/A,FALSE,"MAT96";#N/A,#N/A,FALSE,"FANDA96";#N/A,#N/A,FALSE,"INTRAN96";#N/A,#N/A,FALSE,"NAA9697";#N/A,#N/A,FALSE,"ECWEBB";#N/A,#N/A,FALSE,"MFT96";#N/A,#N/A,FALSE,"CTrecon"}</definedName>
    <definedName name="dsfgdsfgfdsg" localSheetId="23" hidden="1">{#N/A,#N/A,FALSE,"TMCOMP96";#N/A,#N/A,FALSE,"MAT96";#N/A,#N/A,FALSE,"FANDA96";#N/A,#N/A,FALSE,"INTRAN96";#N/A,#N/A,FALSE,"NAA9697";#N/A,#N/A,FALSE,"ECWEBB";#N/A,#N/A,FALSE,"MFT96";#N/A,#N/A,FALSE,"CTrecon"}</definedName>
    <definedName name="dsfgdsfgfdsg" localSheetId="24" hidden="1">{#N/A,#N/A,FALSE,"TMCOMP96";#N/A,#N/A,FALSE,"MAT96";#N/A,#N/A,FALSE,"FANDA96";#N/A,#N/A,FALSE,"INTRAN96";#N/A,#N/A,FALSE,"NAA9697";#N/A,#N/A,FALSE,"ECWEBB";#N/A,#N/A,FALSE,"MFT96";#N/A,#N/A,FALSE,"CTrecon"}</definedName>
    <definedName name="dsfgdsfgfdsg" localSheetId="25" hidden="1">{#N/A,#N/A,FALSE,"TMCOMP96";#N/A,#N/A,FALSE,"MAT96";#N/A,#N/A,FALSE,"FANDA96";#N/A,#N/A,FALSE,"INTRAN96";#N/A,#N/A,FALSE,"NAA9697";#N/A,#N/A,FALSE,"ECWEBB";#N/A,#N/A,FALSE,"MFT96";#N/A,#N/A,FALSE,"CTrecon"}</definedName>
    <definedName name="dsfgdsfgfdsg" localSheetId="26"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22" hidden="1">{#N/A,#N/A,FALSE,"TMCOMP96";#N/A,#N/A,FALSE,"MAT96";#N/A,#N/A,FALSE,"FANDA96";#N/A,#N/A,FALSE,"INTRAN96";#N/A,#N/A,FALSE,"NAA9697";#N/A,#N/A,FALSE,"ECWEBB";#N/A,#N/A,FALSE,"MFT96";#N/A,#N/A,FALSE,"CTrecon"}</definedName>
    <definedName name="dsfgdsg" localSheetId="23" hidden="1">{#N/A,#N/A,FALSE,"TMCOMP96";#N/A,#N/A,FALSE,"MAT96";#N/A,#N/A,FALSE,"FANDA96";#N/A,#N/A,FALSE,"INTRAN96";#N/A,#N/A,FALSE,"NAA9697";#N/A,#N/A,FALSE,"ECWEBB";#N/A,#N/A,FALSE,"MFT96";#N/A,#N/A,FALSE,"CTrecon"}</definedName>
    <definedName name="dsfgdsg" localSheetId="24" hidden="1">{#N/A,#N/A,FALSE,"TMCOMP96";#N/A,#N/A,FALSE,"MAT96";#N/A,#N/A,FALSE,"FANDA96";#N/A,#N/A,FALSE,"INTRAN96";#N/A,#N/A,FALSE,"NAA9697";#N/A,#N/A,FALSE,"ECWEBB";#N/A,#N/A,FALSE,"MFT96";#N/A,#N/A,FALSE,"CTrecon"}</definedName>
    <definedName name="dsfgdsg" localSheetId="25" hidden="1">{#N/A,#N/A,FALSE,"TMCOMP96";#N/A,#N/A,FALSE,"MAT96";#N/A,#N/A,FALSE,"FANDA96";#N/A,#N/A,FALSE,"INTRAN96";#N/A,#N/A,FALSE,"NAA9697";#N/A,#N/A,FALSE,"ECWEBB";#N/A,#N/A,FALSE,"MFT96";#N/A,#N/A,FALSE,"CTrecon"}</definedName>
    <definedName name="dsfgdsg" localSheetId="26"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11">#REF!</definedName>
    <definedName name="dwl_data_P09b" localSheetId="12">#REF!</definedName>
    <definedName name="dwl_data_P09b" localSheetId="13">#REF!</definedName>
    <definedName name="dwl_data_P09b" localSheetId="14">#REF!</definedName>
    <definedName name="dwl_data_P09b" localSheetId="15">#REF!</definedName>
    <definedName name="dwl_data_P09b" localSheetId="19">#REF!</definedName>
    <definedName name="dwl_data_P09b" localSheetId="3">#REF!</definedName>
    <definedName name="dwl_data_P09b" localSheetId="24">#REF!</definedName>
    <definedName name="dwl_data_P09b" localSheetId="25">#REF!</definedName>
    <definedName name="dwl_data_P09b" localSheetId="26">#REF!</definedName>
    <definedName name="dwl_data_P09b" localSheetId="4">#REF!</definedName>
    <definedName name="dwl_data_P09b" localSheetId="5">#REF!</definedName>
    <definedName name="dwl_data_P09b" localSheetId="6">#REF!</definedName>
    <definedName name="dwl_data_P09b" localSheetId="7">#REF!</definedName>
    <definedName name="dwl_data_P09b">#REF!</definedName>
    <definedName name="dwl_dates">[18]Download!$A$2:$A$81</definedName>
    <definedName name="dwl_dates_fy">[19]Download!$A$65:$A$79</definedName>
    <definedName name="dwl_dates_P09b" localSheetId="11">#REF!</definedName>
    <definedName name="dwl_dates_P09b" localSheetId="12">#REF!</definedName>
    <definedName name="dwl_dates_P09b" localSheetId="13">#REF!</definedName>
    <definedName name="dwl_dates_P09b" localSheetId="14">#REF!</definedName>
    <definedName name="dwl_dates_P09b" localSheetId="15">#REF!</definedName>
    <definedName name="dwl_dates_P09b" localSheetId="19">#REF!</definedName>
    <definedName name="dwl_dates_P09b" localSheetId="3">#REF!</definedName>
    <definedName name="dwl_dates_P09b" localSheetId="24">#REF!</definedName>
    <definedName name="dwl_dates_P09b" localSheetId="25">#REF!</definedName>
    <definedName name="dwl_dates_P09b" localSheetId="26">#REF!</definedName>
    <definedName name="dwl_dates_P09b" localSheetId="4">#REF!</definedName>
    <definedName name="dwl_dates_P09b" localSheetId="5">#REF!</definedName>
    <definedName name="dwl_dates_P09b" localSheetId="6">#REF!</definedName>
    <definedName name="dwl_dates_P09b" localSheetId="7">#REF!</definedName>
    <definedName name="dwl_dates_P09b">#REF!</definedName>
    <definedName name="dwl_vars">[18]Download!$B$1:$CE$1</definedName>
    <definedName name="dwl_vars_P09b" localSheetId="11">#REF!</definedName>
    <definedName name="dwl_vars_P09b" localSheetId="12">#REF!</definedName>
    <definedName name="dwl_vars_P09b" localSheetId="13">#REF!</definedName>
    <definedName name="dwl_vars_P09b" localSheetId="14">#REF!</definedName>
    <definedName name="dwl_vars_P09b" localSheetId="15">#REF!</definedName>
    <definedName name="dwl_vars_P09b" localSheetId="19">#REF!</definedName>
    <definedName name="dwl_vars_P09b" localSheetId="3">#REF!</definedName>
    <definedName name="dwl_vars_P09b" localSheetId="24">#REF!</definedName>
    <definedName name="dwl_vars_P09b" localSheetId="25">#REF!</definedName>
    <definedName name="dwl_vars_P09b" localSheetId="26">#REF!</definedName>
    <definedName name="dwl_vars_P09b" localSheetId="7">#REF!</definedName>
    <definedName name="dwl_vars_P09b">#REF!</definedName>
    <definedName name="ecscost" localSheetId="11">'[20]Dint 13'!#REF!</definedName>
    <definedName name="ecscost" localSheetId="12">'[20]Dint 13'!#REF!</definedName>
    <definedName name="ecscost" localSheetId="13">'[20]Dint 13'!#REF!</definedName>
    <definedName name="ecscost" localSheetId="14">'[20]Dint 13'!#REF!</definedName>
    <definedName name="ecscost" localSheetId="15">'[20]Dint 13'!#REF!</definedName>
    <definedName name="ecscost" localSheetId="19">'[20]Dint 13'!#REF!</definedName>
    <definedName name="ecscost" localSheetId="25">'[20]Dint 13'!#REF!</definedName>
    <definedName name="ecscost" localSheetId="26">'[20]Dint 13'!#REF!</definedName>
    <definedName name="ecscost">'[20]Dint 13'!#REF!</definedName>
    <definedName name="eeapp" localSheetId="11">'[20]Dint 13'!#REF!</definedName>
    <definedName name="eeapp" localSheetId="12">'[20]Dint 13'!#REF!</definedName>
    <definedName name="eeapp" localSheetId="13">'[20]Dint 13'!#REF!</definedName>
    <definedName name="eeapp" localSheetId="15">'[20]Dint 13'!#REF!</definedName>
    <definedName name="eeapp" localSheetId="19">'[20]Dint 13'!#REF!</definedName>
    <definedName name="eeapp" localSheetId="25">'[20]Dint 13'!#REF!</definedName>
    <definedName name="eeapp" localSheetId="26">'[20]Dint 13'!#REF!</definedName>
    <definedName name="eeapp">'[20]Dint 13'!#REF!</definedName>
    <definedName name="EFO" localSheetId="11" hidden="1">'[3]Forecast data'!#REF!</definedName>
    <definedName name="EFO" localSheetId="12" hidden="1">'[3]Forecast data'!#REF!</definedName>
    <definedName name="EFO" localSheetId="13" hidden="1">'[3]Forecast data'!#REF!</definedName>
    <definedName name="EFO" localSheetId="14" hidden="1">'[3]Forecast data'!#REF!</definedName>
    <definedName name="EFO" localSheetId="15" hidden="1">'[3]Forecast data'!#REF!</definedName>
    <definedName name="EFO" localSheetId="19" hidden="1">'[3]Forecast data'!#REF!</definedName>
    <definedName name="EFO" localSheetId="25" hidden="1">'[3]Forecast data'!#REF!</definedName>
    <definedName name="EFO" localSheetId="26" hidden="1">'[3]Forecast data'!#REF!</definedName>
    <definedName name="EFO" hidden="1">'[3]Forecast data'!#REF!</definedName>
    <definedName name="Ev">[21]Determinants!$CL$2:$CL$8</definedName>
    <definedName name="ExtraProfiles" localSheetId="2"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9" hidden="1">#REF!</definedName>
    <definedName name="ExtraProfiles" localSheetId="3" hidden="1">#REF!</definedName>
    <definedName name="ExtraProfiles" localSheetId="25" hidden="1">#REF!</definedName>
    <definedName name="ExtraProfiles" localSheetId="26"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8" hidden="1">#REF!</definedName>
    <definedName name="ExtraProfiles" localSheetId="0" hidden="1">#REF!</definedName>
    <definedName name="ExtraProfiles" hidden="1">#REF!</definedName>
    <definedName name="ExtraProfiless" localSheetId="12" hidden="1">#REF!</definedName>
    <definedName name="ExtraProfiless" localSheetId="13" hidden="1">#REF!</definedName>
    <definedName name="ExtraProfiless" localSheetId="14" hidden="1">#REF!</definedName>
    <definedName name="ExtraProfiless" localSheetId="19" hidden="1">#REF!</definedName>
    <definedName name="ExtraProfiless" localSheetId="3" hidden="1">#REF!</definedName>
    <definedName name="ExtraProfiless" localSheetId="25" hidden="1">#REF!</definedName>
    <definedName name="ExtraProfiless" localSheetId="26" hidden="1">#REF!</definedName>
    <definedName name="ExtraProfiless" localSheetId="4" hidden="1">#REF!</definedName>
    <definedName name="ExtraProfiless" localSheetId="5" hidden="1">#REF!</definedName>
    <definedName name="ExtraProfiless" localSheetId="6" hidden="1">#REF!</definedName>
    <definedName name="ExtraProfiless" localSheetId="7" hidden="1">#REF!</definedName>
    <definedName name="ExtraProfiless" hidden="1">#REF!</definedName>
    <definedName name="FDDD" localSheetId="2"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23" hidden="1">{#N/A,#N/A,FALSE,"TMCOMP96";#N/A,#N/A,FALSE,"MAT96";#N/A,#N/A,FALSE,"FANDA96";#N/A,#N/A,FALSE,"INTRAN96";#N/A,#N/A,FALSE,"NAA9697";#N/A,#N/A,FALSE,"ECWEBB";#N/A,#N/A,FALSE,"MFT96";#N/A,#N/A,FALSE,"CTrecon"}</definedName>
    <definedName name="FDDD" localSheetId="24" hidden="1">{#N/A,#N/A,FALSE,"TMCOMP96";#N/A,#N/A,FALSE,"MAT96";#N/A,#N/A,FALSE,"FANDA96";#N/A,#N/A,FALSE,"INTRAN96";#N/A,#N/A,FALSE,"NAA9697";#N/A,#N/A,FALSE,"ECWEBB";#N/A,#N/A,FALSE,"MFT96";#N/A,#N/A,FALSE,"CTrecon"}</definedName>
    <definedName name="FDDD" localSheetId="25" hidden="1">{#N/A,#N/A,FALSE,"TMCOMP96";#N/A,#N/A,FALSE,"MAT96";#N/A,#N/A,FALSE,"FANDA96";#N/A,#N/A,FALSE,"INTRAN96";#N/A,#N/A,FALSE,"NAA9697";#N/A,#N/A,FALSE,"ECWEBB";#N/A,#N/A,FALSE,"MFT96";#N/A,#N/A,FALSE,"CTrecon"}</definedName>
    <definedName name="FDDD" localSheetId="26"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22" hidden="1">{#N/A,#N/A,FALSE,"TMCOMP96";#N/A,#N/A,FALSE,"MAT96";#N/A,#N/A,FALSE,"FANDA96";#N/A,#N/A,FALSE,"INTRAN96";#N/A,#N/A,FALSE,"NAA9697";#N/A,#N/A,FALSE,"ECWEBB";#N/A,#N/A,FALSE,"MFT96";#N/A,#N/A,FALSE,"CTrecon"}</definedName>
    <definedName name="fdgfgfd" localSheetId="23" hidden="1">{#N/A,#N/A,FALSE,"TMCOMP96";#N/A,#N/A,FALSE,"MAT96";#N/A,#N/A,FALSE,"FANDA96";#N/A,#N/A,FALSE,"INTRAN96";#N/A,#N/A,FALSE,"NAA9697";#N/A,#N/A,FALSE,"ECWEBB";#N/A,#N/A,FALSE,"MFT96";#N/A,#N/A,FALSE,"CTrecon"}</definedName>
    <definedName name="fdgfgfd" localSheetId="24" hidden="1">{#N/A,#N/A,FALSE,"TMCOMP96";#N/A,#N/A,FALSE,"MAT96";#N/A,#N/A,FALSE,"FANDA96";#N/A,#N/A,FALSE,"INTRAN96";#N/A,#N/A,FALSE,"NAA9697";#N/A,#N/A,FALSE,"ECWEBB";#N/A,#N/A,FALSE,"MFT96";#N/A,#N/A,FALSE,"CTrecon"}</definedName>
    <definedName name="fdgfgfd" localSheetId="25" hidden="1">{#N/A,#N/A,FALSE,"TMCOMP96";#N/A,#N/A,FALSE,"MAT96";#N/A,#N/A,FALSE,"FANDA96";#N/A,#N/A,FALSE,"INTRAN96";#N/A,#N/A,FALSE,"NAA9697";#N/A,#N/A,FALSE,"ECWEBB";#N/A,#N/A,FALSE,"MFT96";#N/A,#N/A,FALSE,"CTrecon"}</definedName>
    <definedName name="fdgfgfd" localSheetId="26"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2" hidden="1">#REF!</definedName>
    <definedName name="fdsgfdg" localSheetId="13" hidden="1">#REF!</definedName>
    <definedName name="fdsgfdg" localSheetId="14" hidden="1">#REF!</definedName>
    <definedName name="fdsgfdg" localSheetId="19" hidden="1">#REF!</definedName>
    <definedName name="fdsgfdg" localSheetId="3" hidden="1">#REF!</definedName>
    <definedName name="fdsgfdg" localSheetId="25" hidden="1">#REF!</definedName>
    <definedName name="fdsgfdg" localSheetId="26" hidden="1">#REF!</definedName>
    <definedName name="fdsgfdg" localSheetId="4" hidden="1">#REF!</definedName>
    <definedName name="fdsgfdg" localSheetId="5" hidden="1">#REF!</definedName>
    <definedName name="fdsgfdg" localSheetId="6" hidden="1">#REF!</definedName>
    <definedName name="fdsgfdg" localSheetId="7" hidden="1">#REF!</definedName>
    <definedName name="fdsgfdg" hidden="1">#REF!</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22" hidden="1">{#N/A,#N/A,FALSE,"TMCOMP96";#N/A,#N/A,FALSE,"MAT96";#N/A,#N/A,FALSE,"FANDA96";#N/A,#N/A,FALSE,"INTRAN96";#N/A,#N/A,FALSE,"NAA9697";#N/A,#N/A,FALSE,"ECWEBB";#N/A,#N/A,FALSE,"MFT96";#N/A,#N/A,FALSE,"CTrecon"}</definedName>
    <definedName name="fgdd" localSheetId="23" hidden="1">{#N/A,#N/A,FALSE,"TMCOMP96";#N/A,#N/A,FALSE,"MAT96";#N/A,#N/A,FALSE,"FANDA96";#N/A,#N/A,FALSE,"INTRAN96";#N/A,#N/A,FALSE,"NAA9697";#N/A,#N/A,FALSE,"ECWEBB";#N/A,#N/A,FALSE,"MFT96";#N/A,#N/A,FALSE,"CTrecon"}</definedName>
    <definedName name="fgdd" localSheetId="24" hidden="1">{#N/A,#N/A,FALSE,"TMCOMP96";#N/A,#N/A,FALSE,"MAT96";#N/A,#N/A,FALSE,"FANDA96";#N/A,#N/A,FALSE,"INTRAN96";#N/A,#N/A,FALSE,"NAA9697";#N/A,#N/A,FALSE,"ECWEBB";#N/A,#N/A,FALSE,"MFT96";#N/A,#N/A,FALSE,"CTrecon"}</definedName>
    <definedName name="fgdd" localSheetId="25" hidden="1">{#N/A,#N/A,FALSE,"TMCOMP96";#N/A,#N/A,FALSE,"MAT96";#N/A,#N/A,FALSE,"FANDA96";#N/A,#N/A,FALSE,"INTRAN96";#N/A,#N/A,FALSE,"NAA9697";#N/A,#N/A,FALSE,"ECWEBB";#N/A,#N/A,FALSE,"MFT96";#N/A,#N/A,FALSE,"CTrecon"}</definedName>
    <definedName name="fgdd" localSheetId="26"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22" hidden="1">{#N/A,#N/A,FALSE,"TMCOMP96";#N/A,#N/A,FALSE,"MAT96";#N/A,#N/A,FALSE,"FANDA96";#N/A,#N/A,FALSE,"INTRAN96";#N/A,#N/A,FALSE,"NAA9697";#N/A,#N/A,FALSE,"ECWEBB";#N/A,#N/A,FALSE,"MFT96";#N/A,#N/A,FALSE,"CTrecon"}</definedName>
    <definedName name="fgg" localSheetId="23" hidden="1">{#N/A,#N/A,FALSE,"TMCOMP96";#N/A,#N/A,FALSE,"MAT96";#N/A,#N/A,FALSE,"FANDA96";#N/A,#N/A,FALSE,"INTRAN96";#N/A,#N/A,FALSE,"NAA9697";#N/A,#N/A,FALSE,"ECWEBB";#N/A,#N/A,FALSE,"MFT96";#N/A,#N/A,FALSE,"CTrecon"}</definedName>
    <definedName name="fgg" localSheetId="24" hidden="1">{#N/A,#N/A,FALSE,"TMCOMP96";#N/A,#N/A,FALSE,"MAT96";#N/A,#N/A,FALSE,"FANDA96";#N/A,#N/A,FALSE,"INTRAN96";#N/A,#N/A,FALSE,"NAA9697";#N/A,#N/A,FALSE,"ECWEBB";#N/A,#N/A,FALSE,"MFT96";#N/A,#N/A,FALSE,"CTrecon"}</definedName>
    <definedName name="fgg" localSheetId="25" hidden="1">{#N/A,#N/A,FALSE,"TMCOMP96";#N/A,#N/A,FALSE,"MAT96";#N/A,#N/A,FALSE,"FANDA96";#N/A,#N/A,FALSE,"INTRAN96";#N/A,#N/A,FALSE,"NAA9697";#N/A,#N/A,FALSE,"ECWEBB";#N/A,#N/A,FALSE,"MFT96";#N/A,#N/A,FALSE,"CTrecon"}</definedName>
    <definedName name="fgg" localSheetId="26"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22" hidden="1">{#N/A,#N/A,FALSE,"TMCOMP96";#N/A,#N/A,FALSE,"MAT96";#N/A,#N/A,FALSE,"FANDA96";#N/A,#N/A,FALSE,"INTRAN96";#N/A,#N/A,FALSE,"NAA9697";#N/A,#N/A,FALSE,"ECWEBB";#N/A,#N/A,FALSE,"MFT96";#N/A,#N/A,FALSE,"CTrecon"}</definedName>
    <definedName name="fghfgh" localSheetId="23" hidden="1">{#N/A,#N/A,FALSE,"TMCOMP96";#N/A,#N/A,FALSE,"MAT96";#N/A,#N/A,FALSE,"FANDA96";#N/A,#N/A,FALSE,"INTRAN96";#N/A,#N/A,FALSE,"NAA9697";#N/A,#N/A,FALSE,"ECWEBB";#N/A,#N/A,FALSE,"MFT96";#N/A,#N/A,FALSE,"CTrecon"}</definedName>
    <definedName name="fghfgh" localSheetId="24" hidden="1">{#N/A,#N/A,FALSE,"TMCOMP96";#N/A,#N/A,FALSE,"MAT96";#N/A,#N/A,FALSE,"FANDA96";#N/A,#N/A,FALSE,"INTRAN96";#N/A,#N/A,FALSE,"NAA9697";#N/A,#N/A,FALSE,"ECWEBB";#N/A,#N/A,FALSE,"MFT96";#N/A,#N/A,FALSE,"CTrecon"}</definedName>
    <definedName name="fghfgh" localSheetId="25" hidden="1">{#N/A,#N/A,FALSE,"TMCOMP96";#N/A,#N/A,FALSE,"MAT96";#N/A,#N/A,FALSE,"FANDA96";#N/A,#N/A,FALSE,"INTRAN96";#N/A,#N/A,FALSE,"NAA9697";#N/A,#N/A,FALSE,"ECWEBB";#N/A,#N/A,FALSE,"MFT96";#N/A,#N/A,FALSE,"CTrecon"}</definedName>
    <definedName name="fghfgh" localSheetId="26"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11" hidden="1">'[3]Forecast data'!#REF!</definedName>
    <definedName name="fyu" localSheetId="12" hidden="1">'[3]Forecast data'!#REF!</definedName>
    <definedName name="fyu" localSheetId="13" hidden="1">'[3]Forecast data'!#REF!</definedName>
    <definedName name="fyu" localSheetId="14" hidden="1">'[3]Forecast data'!#REF!</definedName>
    <definedName name="fyu" localSheetId="15" hidden="1">'[3]Forecast data'!#REF!</definedName>
    <definedName name="fyu" localSheetId="19" hidden="1">'[3]Forecast data'!#REF!</definedName>
    <definedName name="fyu" localSheetId="3" hidden="1">'[3]Forecast data'!#REF!</definedName>
    <definedName name="fyu" localSheetId="25" hidden="1">'[3]Forecast data'!#REF!</definedName>
    <definedName name="fyu" localSheetId="26" hidden="1">'[3]Forecast data'!#REF!</definedName>
    <definedName name="fyu" localSheetId="4" hidden="1">'[3]Forecast data'!#REF!</definedName>
    <definedName name="fyu" localSheetId="5" hidden="1">'[3]Forecast data'!#REF!</definedName>
    <definedName name="fyu" localSheetId="6" hidden="1">'[3]Forecast data'!#REF!</definedName>
    <definedName name="fyu" localSheetId="7" hidden="1">'[3]Forecast data'!#REF!</definedName>
    <definedName name="fyu" localSheetId="8" hidden="1">'[3]Forecast data'!#REF!</definedName>
    <definedName name="fyu" hidden="1">'[3]Forecast data'!#REF!</definedName>
    <definedName name="General_CDEL" localSheetId="11">OFFSET([13]CDEL!$G$17,0,0,MAX([13]CDEL!$B$17:$B100)-1,1)</definedName>
    <definedName name="General_CDEL" localSheetId="15">OFFSET([13]CDEL!$G$17,0,0,MAX([13]CDEL!$B$17:$B100)-1,1)</definedName>
    <definedName name="General_CDEL" localSheetId="16">OFFSET([13]CDEL!$G$17,0,0,MAX([13]CDEL!$B$17:$B100)-1,1)</definedName>
    <definedName name="General_CDEL" localSheetId="17">OFFSET([13]CDEL!$G$17,0,0,MAX([13]CDEL!$B$17:$B100)-1,1)</definedName>
    <definedName name="General_CDEL" localSheetId="18">OFFSET([13]CDEL!$G$17,0,0,MAX([13]CDEL!$B$17:$B100)-1,1)</definedName>
    <definedName name="General_CDEL" localSheetId="25">OFFSET([13]CDEL!$G$17,0,0,MAX([13]CDEL!$B$17:$B100)-1,1)</definedName>
    <definedName name="General_CDEL" localSheetId="7">OFFSET([13]CDEL!$G$17,0,0,MAX([13]CDEL!$B$17:$B100)-1,1)</definedName>
    <definedName name="General_CDEL" localSheetId="8">OFFSET([13]CDEL!$G$17,0,0,MAX([13]CDEL!$B$17:$B100)-1,1)</definedName>
    <definedName name="General_CDEL" localSheetId="10">OFFSET([13]CDEL!$G$17,0,0,MAX([13]CDEL!$B$17:$B100)-1,1)</definedName>
    <definedName name="General_CDEL">OFFSET([13]CDEL!$G$17,0,0,MAX([13]CDEL!$B$17:$B100)-1,1)</definedName>
    <definedName name="General_RDEL" localSheetId="11">OFFSET([13]RDEL!$G$17,0,0,MAX([13]RDEL!$B$17:$B100)-1,1)</definedName>
    <definedName name="General_RDEL" localSheetId="15">OFFSET([13]RDEL!$G$17,0,0,MAX([13]RDEL!$B$17:$B100)-1,1)</definedName>
    <definedName name="General_RDEL" localSheetId="16">OFFSET([13]RDEL!$G$17,0,0,MAX([13]RDEL!$B$17:$B100)-1,1)</definedName>
    <definedName name="General_RDEL" localSheetId="17">OFFSET([13]RDEL!$G$17,0,0,MAX([13]RDEL!$B$17:$B100)-1,1)</definedName>
    <definedName name="General_RDEL" localSheetId="18">OFFSET([13]RDEL!$G$17,0,0,MAX([13]RDEL!$B$17:$B100)-1,1)</definedName>
    <definedName name="General_RDEL" localSheetId="25">OFFSET([13]RDEL!$G$17,0,0,MAX([13]RDEL!$B$17:$B100)-1,1)</definedName>
    <definedName name="General_RDEL" localSheetId="7">OFFSET([13]RDEL!$G$17,0,0,MAX([13]RDEL!$B$17:$B100)-1,1)</definedName>
    <definedName name="General_RDEL" localSheetId="8">OFFSET([13]RDEL!$G$17,0,0,MAX([13]RDEL!$B$17:$B100)-1,1)</definedName>
    <definedName name="General_RDEL" localSheetId="10">OFFSET([13]RDEL!$G$17,0,0,MAX([13]RDEL!$B$17:$B100)-1,1)</definedName>
    <definedName name="General_RDEL">OFFSET([13]RDEL!$G$17,0,0,MAX([13]RDEL!$B$17:$B100)-1,1)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2" hidden="1">'[1]Model inputs'!#REF!</definedName>
    <definedName name="H" localSheetId="13" hidden="1">'[1]Model inputs'!#REF!</definedName>
    <definedName name="H" localSheetId="14" hidden="1">'[1]Model inputs'!#REF!</definedName>
    <definedName name="H" localSheetId="19" hidden="1">'[1]Model inputs'!#REF!</definedName>
    <definedName name="H" localSheetId="25" hidden="1">'[1]Model inputs'!#REF!</definedName>
    <definedName name="H" localSheetId="26" hidden="1">'[1]Model inputs'!#REF!</definedName>
    <definedName name="H" hidden="1">'[1]Model inputs'!#REF!</definedName>
    <definedName name="hag" localSheetId="11">'[20]Dint 13'!#REF!</definedName>
    <definedName name="hag" localSheetId="12">'[20]Dint 13'!#REF!</definedName>
    <definedName name="hag" localSheetId="13">'[20]Dint 13'!#REF!</definedName>
    <definedName name="hag" localSheetId="15">'[20]Dint 13'!#REF!</definedName>
    <definedName name="hag" localSheetId="19">'[20]Dint 13'!#REF!</definedName>
    <definedName name="hag" localSheetId="24">'[20]Dint 13'!#REF!</definedName>
    <definedName name="hag" localSheetId="25">'[20]Dint 13'!#REF!</definedName>
    <definedName name="hag" localSheetId="26">'[20]Dint 13'!#REF!</definedName>
    <definedName name="hag">'[20]Dint 13'!#REF!</definedName>
    <definedName name="HTML_CodePage" hidden="1">1</definedName>
    <definedName name="HTML_Control" localSheetId="2"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3" hidden="1">{"'Claimants'!$B$2:$E$38"}</definedName>
    <definedName name="HTML_Control" localSheetId="21" hidden="1">{"'Claimants'!$B$2:$E$38"}</definedName>
    <definedName name="HTML_Control" localSheetId="22" hidden="1">{"'Claimants'!$B$2:$E$38"}</definedName>
    <definedName name="HTML_Control" localSheetId="23" hidden="1">{"'Claimants'!$B$2:$E$38"}</definedName>
    <definedName name="HTML_Control" localSheetId="24" hidden="1">{"'Claimants'!$B$2:$E$38"}</definedName>
    <definedName name="HTML_Control" localSheetId="25" hidden="1">{"'Claimants'!$B$2:$E$38"}</definedName>
    <definedName name="HTML_Control" localSheetId="26"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localSheetId="12" hidden="1">#REF!</definedName>
    <definedName name="imf" localSheetId="13" hidden="1">#REF!</definedName>
    <definedName name="imf" localSheetId="14" hidden="1">#REF!</definedName>
    <definedName name="imf" localSheetId="19" hidden="1">#REF!</definedName>
    <definedName name="imf" localSheetId="3" hidden="1">#REF!</definedName>
    <definedName name="imf" localSheetId="25" hidden="1">#REF!</definedName>
    <definedName name="imf" localSheetId="26" hidden="1">#REF!</definedName>
    <definedName name="imf" localSheetId="4" hidden="1">#REF!</definedName>
    <definedName name="imf" localSheetId="5" hidden="1">#REF!</definedName>
    <definedName name="imf" localSheetId="6" hidden="1">#REF!</definedName>
    <definedName name="imf" localSheetId="7" hidden="1">#REF!</definedName>
    <definedName name="imf" hidden="1">#REF!</definedName>
    <definedName name="intid" localSheetId="5">#REF!</definedName>
    <definedName name="intid" localSheetId="6">#REF!</definedName>
    <definedName name="intid" localSheetId="7">#REF!</definedName>
    <definedName name="intid">#REF!</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12">[23]Tracker!#REF!</definedName>
    <definedName name="Key" localSheetId="13">[23]Tracker!#REF!</definedName>
    <definedName name="Key" localSheetId="14">[23]Tracker!#REF!</definedName>
    <definedName name="Key" localSheetId="19">[23]Tracker!#REF!</definedName>
    <definedName name="Key" localSheetId="25">[23]Tracker!#REF!</definedName>
    <definedName name="Key" localSheetId="26">[23]Tracker!#REF!</definedName>
    <definedName name="Key">[23]Tracker!#REF!</definedName>
    <definedName name="lease" localSheetId="11">'[20]Dint 13'!#REF!</definedName>
    <definedName name="lease" localSheetId="12">'[20]Dint 13'!#REF!</definedName>
    <definedName name="lease" localSheetId="13">'[20]Dint 13'!#REF!</definedName>
    <definedName name="lease" localSheetId="15">'[20]Dint 13'!#REF!</definedName>
    <definedName name="lease" localSheetId="19">'[20]Dint 13'!#REF!</definedName>
    <definedName name="lease" localSheetId="24">'[20]Dint 13'!#REF!</definedName>
    <definedName name="lease" localSheetId="25">'[20]Dint 13'!#REF!</definedName>
    <definedName name="lease" localSheetId="26">'[20]Dint 13'!#REF!</definedName>
    <definedName name="lease">'[20]Dint 13'!#REF!</definedName>
    <definedName name="Months">[17]QsYs!$F$25:$F$184</definedName>
    <definedName name="n" localSheetId="2"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22" hidden="1">{#N/A,#N/A,FALSE,"TMCOMP96";#N/A,#N/A,FALSE,"MAT96";#N/A,#N/A,FALSE,"FANDA96";#N/A,#N/A,FALSE,"INTRAN96";#N/A,#N/A,FALSE,"NAA9697";#N/A,#N/A,FALSE,"ECWEBB";#N/A,#N/A,FALSE,"MFT96";#N/A,#N/A,FALSE,"CTrecon"}</definedName>
    <definedName name="n" localSheetId="23" hidden="1">{#N/A,#N/A,FALSE,"TMCOMP96";#N/A,#N/A,FALSE,"MAT96";#N/A,#N/A,FALSE,"FANDA96";#N/A,#N/A,FALSE,"INTRAN96";#N/A,#N/A,FALSE,"NAA9697";#N/A,#N/A,FALSE,"ECWEBB";#N/A,#N/A,FALSE,"MFT96";#N/A,#N/A,FALSE,"CTrecon"}</definedName>
    <definedName name="n" localSheetId="24" hidden="1">{#N/A,#N/A,FALSE,"TMCOMP96";#N/A,#N/A,FALSE,"MAT96";#N/A,#N/A,FALSE,"FANDA96";#N/A,#N/A,FALSE,"INTRAN96";#N/A,#N/A,FALSE,"NAA9697";#N/A,#N/A,FALSE,"ECWEBB";#N/A,#N/A,FALSE,"MFT96";#N/A,#N/A,FALSE,"CTrecon"}</definedName>
    <definedName name="n" localSheetId="25" hidden="1">{#N/A,#N/A,FALSE,"TMCOMP96";#N/A,#N/A,FALSE,"MAT96";#N/A,#N/A,FALSE,"FANDA96";#N/A,#N/A,FALSE,"INTRAN96";#N/A,#N/A,FALSE,"NAA9697";#N/A,#N/A,FALSE,"ECWEBB";#N/A,#N/A,FALSE,"MFT96";#N/A,#N/A,FALSE,"CTrecon"}</definedName>
    <definedName name="n" localSheetId="26"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22" hidden="1">{#N/A,#N/A,FALSE,"TMCOMP96";#N/A,#N/A,FALSE,"MAT96";#N/A,#N/A,FALSE,"FANDA96";#N/A,#N/A,FALSE,"INTRAN96";#N/A,#N/A,FALSE,"NAA9697";#N/A,#N/A,FALSE,"ECWEBB";#N/A,#N/A,FALSE,"MFT96";#N/A,#N/A,FALSE,"CTrecon"}</definedName>
    <definedName name="new" localSheetId="23" hidden="1">{#N/A,#N/A,FALSE,"TMCOMP96";#N/A,#N/A,FALSE,"MAT96";#N/A,#N/A,FALSE,"FANDA96";#N/A,#N/A,FALSE,"INTRAN96";#N/A,#N/A,FALSE,"NAA9697";#N/A,#N/A,FALSE,"ECWEBB";#N/A,#N/A,FALSE,"MFT96";#N/A,#N/A,FALSE,"CTrecon"}</definedName>
    <definedName name="new" localSheetId="24" hidden="1">{#N/A,#N/A,FALSE,"TMCOMP96";#N/A,#N/A,FALSE,"MAT96";#N/A,#N/A,FALSE,"FANDA96";#N/A,#N/A,FALSE,"INTRAN96";#N/A,#N/A,FALSE,"NAA9697";#N/A,#N/A,FALSE,"ECWEBB";#N/A,#N/A,FALSE,"MFT96";#N/A,#N/A,FALSE,"CTrecon"}</definedName>
    <definedName name="new" localSheetId="25" hidden="1">{#N/A,#N/A,FALSE,"TMCOMP96";#N/A,#N/A,FALSE,"MAT96";#N/A,#N/A,FALSE,"FANDA96";#N/A,#N/A,FALSE,"INTRAN96";#N/A,#N/A,FALSE,"NAA9697";#N/A,#N/A,FALSE,"ECWEBB";#N/A,#N/A,FALSE,"MFT96";#N/A,#N/A,FALSE,"CTrecon"}</definedName>
    <definedName name="new" localSheetId="26"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1">'[20]Dint 13'!#REF!</definedName>
    <definedName name="nlfo" localSheetId="12">'[20]Dint 13'!#REF!</definedName>
    <definedName name="nlfo" localSheetId="13">'[20]Dint 13'!#REF!</definedName>
    <definedName name="nlfo" localSheetId="15">'[20]Dint 13'!#REF!</definedName>
    <definedName name="nlfo" localSheetId="19">'[20]Dint 13'!#REF!</definedName>
    <definedName name="nlfo" localSheetId="24">'[20]Dint 13'!#REF!</definedName>
    <definedName name="nlfo" localSheetId="25">'[20]Dint 13'!#REF!</definedName>
    <definedName name="nlfo" localSheetId="26">'[20]Dint 13'!#REF!</definedName>
    <definedName name="nlfo">'[20]Dint 13'!#REF!</definedName>
    <definedName name="nlfout" localSheetId="11">'[20]Dint 13'!#REF!</definedName>
    <definedName name="nlfout" localSheetId="12">'[20]Dint 13'!#REF!</definedName>
    <definedName name="nlfout" localSheetId="13">'[20]Dint 13'!#REF!</definedName>
    <definedName name="nlfout" localSheetId="15">'[20]Dint 13'!#REF!</definedName>
    <definedName name="nlfout" localSheetId="19">'[20]Dint 13'!#REF!</definedName>
    <definedName name="nlfout" localSheetId="25">'[20]Dint 13'!#REF!</definedName>
    <definedName name="nlfout" localSheetId="26">'[20]Dint 13'!#REF!</definedName>
    <definedName name="nlfout">'[20]Dint 13'!#REF!</definedName>
    <definedName name="nlfp" localSheetId="11">'[20]Dint 13'!#REF!</definedName>
    <definedName name="nlfp" localSheetId="12">'[20]Dint 13'!#REF!</definedName>
    <definedName name="nlfp" localSheetId="13">'[20]Dint 13'!#REF!</definedName>
    <definedName name="nlfp" localSheetId="15">'[20]Dint 13'!#REF!</definedName>
    <definedName name="nlfp" localSheetId="19">'[20]Dint 13'!#REF!</definedName>
    <definedName name="nlfp" localSheetId="25">'[20]Dint 13'!#REF!</definedName>
    <definedName name="nlfp" localSheetId="26">'[20]Dint 13'!#REF!</definedName>
    <definedName name="nlfp">'[20]Dint 13'!#REF!</definedName>
    <definedName name="nlfpcout" localSheetId="11">'[20]Dint 13'!#REF!</definedName>
    <definedName name="nlfpcout" localSheetId="12">'[20]Dint 13'!#REF!</definedName>
    <definedName name="nlfpcout" localSheetId="13">'[20]Dint 13'!#REF!</definedName>
    <definedName name="nlfpcout" localSheetId="15">'[20]Dint 13'!#REF!</definedName>
    <definedName name="nlfpcout" localSheetId="19">'[20]Dint 13'!#REF!</definedName>
    <definedName name="nlfpcout" localSheetId="25">'[20]Dint 13'!#REF!</definedName>
    <definedName name="nlfpcout" localSheetId="26">'[20]Dint 13'!#REF!</definedName>
    <definedName name="nlfpcout">'[20]Dint 13'!#REF!</definedName>
    <definedName name="NOCONFLICT" localSheetId="2"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23" hidden="1">{#N/A,#N/A,FALSE,"TMCOMP96";#N/A,#N/A,FALSE,"MAT96";#N/A,#N/A,FALSE,"FANDA96";#N/A,#N/A,FALSE,"INTRAN96";#N/A,#N/A,FALSE,"NAA9697";#N/A,#N/A,FALSE,"ECWEBB";#N/A,#N/A,FALSE,"MFT96";#N/A,#N/A,FALSE,"CTrecon"}</definedName>
    <definedName name="NOCONFLICT" localSheetId="24" hidden="1">{#N/A,#N/A,FALSE,"TMCOMP96";#N/A,#N/A,FALSE,"MAT96";#N/A,#N/A,FALSE,"FANDA96";#N/A,#N/A,FALSE,"INTRAN96";#N/A,#N/A,FALSE,"NAA9697";#N/A,#N/A,FALSE,"ECWEBB";#N/A,#N/A,FALSE,"MFT96";#N/A,#N/A,FALSE,"CTrecon"}</definedName>
    <definedName name="NOCONFLICT" localSheetId="25" hidden="1">{#N/A,#N/A,FALSE,"TMCOMP96";#N/A,#N/A,FALSE,"MAT96";#N/A,#N/A,FALSE,"FANDA96";#N/A,#N/A,FALSE,"INTRAN96";#N/A,#N/A,FALSE,"NAA9697";#N/A,#N/A,FALSE,"ECWEBB";#N/A,#N/A,FALSE,"MFT96";#N/A,#N/A,FALSE,"CTrecon"}</definedName>
    <definedName name="NOCONFLICT" localSheetId="26"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1">'[20]Dint 13'!#REF!</definedName>
    <definedName name="oto" localSheetId="12">'[20]Dint 13'!#REF!</definedName>
    <definedName name="oto" localSheetId="13">'[20]Dint 13'!#REF!</definedName>
    <definedName name="oto" localSheetId="15">'[20]Dint 13'!#REF!</definedName>
    <definedName name="oto" localSheetId="19">'[20]Dint 13'!#REF!</definedName>
    <definedName name="oto" localSheetId="25">'[20]Dint 13'!#REF!</definedName>
    <definedName name="oto" localSheetId="26">'[20]Dint 13'!#REF!</definedName>
    <definedName name="oto">'[20]Dint 13'!#REF!</definedName>
    <definedName name="otout" localSheetId="11">'[20]Dint 13'!#REF!</definedName>
    <definedName name="otout" localSheetId="12">'[20]Dint 13'!#REF!</definedName>
    <definedName name="otout" localSheetId="13">'[20]Dint 13'!#REF!</definedName>
    <definedName name="otout" localSheetId="15">'[20]Dint 13'!#REF!</definedName>
    <definedName name="otout" localSheetId="19">'[20]Dint 13'!#REF!</definedName>
    <definedName name="otout" localSheetId="25">'[20]Dint 13'!#REF!</definedName>
    <definedName name="otout" localSheetId="26">'[20]Dint 13'!#REF!</definedName>
    <definedName name="otout">'[20]Dint 13'!#REF!</definedName>
    <definedName name="otp" localSheetId="11">'[20]Dint 13'!#REF!</definedName>
    <definedName name="otp" localSheetId="12">'[20]Dint 13'!#REF!</definedName>
    <definedName name="otp" localSheetId="13">'[20]Dint 13'!#REF!</definedName>
    <definedName name="otp" localSheetId="15">'[20]Dint 13'!#REF!</definedName>
    <definedName name="otp" localSheetId="19">'[20]Dint 13'!#REF!</definedName>
    <definedName name="otp" localSheetId="25">'[20]Dint 13'!#REF!</definedName>
    <definedName name="otp" localSheetId="26">'[20]Dint 13'!#REF!</definedName>
    <definedName name="otp">'[20]Dint 13'!#REF!</definedName>
    <definedName name="Pop" localSheetId="2" hidden="1">[24]Population!#REF!</definedName>
    <definedName name="Pop" localSheetId="11" hidden="1">[24]Population!#REF!</definedName>
    <definedName name="Pop" localSheetId="12" hidden="1">[24]Population!#REF!</definedName>
    <definedName name="Pop" localSheetId="13" hidden="1">[24]Population!#REF!</definedName>
    <definedName name="Pop" localSheetId="14" hidden="1">[25]Population!#REF!</definedName>
    <definedName name="Pop" localSheetId="15" hidden="1">[24]Population!#REF!</definedName>
    <definedName name="Pop" localSheetId="19" hidden="1">[25]Population!#REF!</definedName>
    <definedName name="Pop" localSheetId="25" hidden="1">[25]Population!#REF!</definedName>
    <definedName name="Pop" localSheetId="26" hidden="1">[25]Population!#REF!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 hidden="1">[25]Population!#REF!</definedName>
    <definedName name="Population" localSheetId="2"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9" hidden="1">#REF!</definedName>
    <definedName name="Population" localSheetId="3" hidden="1">#REF!</definedName>
    <definedName name="Population" localSheetId="25" hidden="1">#REF!</definedName>
    <definedName name="Population" localSheetId="26"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8" hidden="1">#REF!</definedName>
    <definedName name="Population" localSheetId="0" hidden="1">#REF!</definedName>
    <definedName name="Population" hidden="1">#REF!</definedName>
    <definedName name="pp" localSheetId="12" hidden="1">'[8]T3 Page 1'!#REF!</definedName>
    <definedName name="pp" localSheetId="13" hidden="1">'[8]T3 Page 1'!#REF!</definedName>
    <definedName name="pp" localSheetId="14" hidden="1">'[8]T3 Page 1'!#REF!</definedName>
    <definedName name="pp" localSheetId="19" hidden="1">'[8]T3 Page 1'!#REF!</definedName>
    <definedName name="pp" localSheetId="3" hidden="1">'[8]T3 Page 1'!#REF!</definedName>
    <definedName name="pp" localSheetId="25" hidden="1">'[8]T3 Page 1'!#REF!</definedName>
    <definedName name="pp" localSheetId="26" hidden="1">'[8]T3 Page 1'!#REF!</definedName>
    <definedName name="pp" localSheetId="4" hidden="1">'[8]T3 Page 1'!#REF!</definedName>
    <definedName name="pp" localSheetId="5" hidden="1">'[8]T3 Page 1'!#REF!</definedName>
    <definedName name="pp" localSheetId="6" hidden="1">'[8]T3 Page 1'!#REF!</definedName>
    <definedName name="pp" localSheetId="7" hidden="1">'[8]T3 Page 1'!#REF!</definedName>
    <definedName name="pp" hidden="1">'[8]T3 Page 1'!#REF!</definedName>
    <definedName name="_xlnm.Print_Area" localSheetId="12">'3.11'!#REF!</definedName>
    <definedName name="_xlnm.Print_Area" localSheetId="13">'3.12'!#REF!</definedName>
    <definedName name="Prodtest" localSheetId="12" hidden="1">'[8]T3 Page 1'!#REF!</definedName>
    <definedName name="Prodtest" localSheetId="13" hidden="1">'[8]T3 Page 1'!#REF!</definedName>
    <definedName name="Prodtest" localSheetId="14" hidden="1">'[8]T3 Page 1'!#REF!</definedName>
    <definedName name="Prodtest" localSheetId="19" hidden="1">'[8]T3 Page 1'!#REF!</definedName>
    <definedName name="Prodtest" localSheetId="3" hidden="1">'[8]T3 Page 1'!#REF!</definedName>
    <definedName name="Prodtest" localSheetId="25" hidden="1">'[8]T3 Page 1'!#REF!</definedName>
    <definedName name="Prodtest" localSheetId="26" hidden="1">'[8]T3 Page 1'!#REF!</definedName>
    <definedName name="Prodtest" localSheetId="4" hidden="1">'[8]T3 Page 1'!#REF!</definedName>
    <definedName name="Prodtest" localSheetId="5" hidden="1">'[8]T3 Page 1'!#REF!</definedName>
    <definedName name="Prodtest" localSheetId="6" hidden="1">'[8]T3 Page 1'!#REF!</definedName>
    <definedName name="Prodtest" localSheetId="7" hidden="1">'[8]T3 Page 1'!#REF!</definedName>
    <definedName name="Prodtest" hidden="1">'[8]T3 Page 1'!#REF!</definedName>
    <definedName name="Profiles" localSheetId="2"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9" hidden="1">#REF!</definedName>
    <definedName name="Profiles" localSheetId="3" hidden="1">#REF!</definedName>
    <definedName name="Profiles" localSheetId="25" hidden="1">#REF!</definedName>
    <definedName name="Profiles" localSheetId="26"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8" hidden="1">#REF!</definedName>
    <definedName name="Profiles" localSheetId="0" hidden="1">#REF!</definedName>
    <definedName name="Profiles" hidden="1">#REF!</definedName>
    <definedName name="Projections" localSheetId="2"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9" hidden="1">#REF!</definedName>
    <definedName name="Projections" localSheetId="3" hidden="1">#REF!</definedName>
    <definedName name="Projections" localSheetId="25" hidden="1">#REF!</definedName>
    <definedName name="Projections" localSheetId="26"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8" hidden="1">#REF!</definedName>
    <definedName name="Projections" localSheetId="0" hidden="1">#REF!</definedName>
    <definedName name="Projections" hidden="1">#REF!</definedName>
    <definedName name="Quarters">[17]QsYs!$B$1:$B$65536</definedName>
    <definedName name="ratio" localSheetId="11">#REF!</definedName>
    <definedName name="ratio" localSheetId="12">#REF!</definedName>
    <definedName name="ratio" localSheetId="13">#REF!</definedName>
    <definedName name="ratio" localSheetId="14">#REF!</definedName>
    <definedName name="ratio" localSheetId="3">#REF!</definedName>
    <definedName name="ratio" localSheetId="7">#REF!</definedName>
    <definedName name="ratio">#REF!</definedName>
    <definedName name="RDEL" localSheetId="11">OFFSET([13]RDEL!$G$15,0,0,MAX([13]RDEL!$B$15:$B100),1)</definedName>
    <definedName name="RDEL" localSheetId="15">OFFSET([13]RDEL!$G$15,0,0,MAX([13]RDEL!$B$15:$B100),1)</definedName>
    <definedName name="RDEL" localSheetId="16">OFFSET([13]RDEL!$G$15,0,0,MAX([13]RDEL!$B$15:$B100),1)</definedName>
    <definedName name="RDEL" localSheetId="17">OFFSET([13]RDEL!$G$15,0,0,MAX([13]RDEL!$B$15:$B100),1)</definedName>
    <definedName name="RDEL" localSheetId="18">OFFSET([13]RDEL!$G$15,0,0,MAX([13]RDEL!$B$15:$B100),1)</definedName>
    <definedName name="RDEL" localSheetId="25">OFFSET([13]RDEL!$G$15,0,0,MAX([13]RDEL!$B$15:$B100),1)</definedName>
    <definedName name="RDEL" localSheetId="7">OFFSET([13]RDEL!$G$15,0,0,MAX([13]RDEL!$B$15:$B100),1)</definedName>
    <definedName name="RDEL" localSheetId="8">OFFSET([13]RDEL!$G$15,0,0,MAX([13]RDEL!$B$15:$B100),1)</definedName>
    <definedName name="RDEL" localSheetId="10">OFFSET([13]RDEL!$G$15,0,0,MAX([13]RDEL!$B$15:$B100),1)</definedName>
    <definedName name="RDEL">OFFSET([13]RDEL!$G$15,0,0,MAX([13]RDEL!$B$15:$B100),1)</definedName>
    <definedName name="Receipts" localSheetId="11">OFFSET([13]Receipts!$D$15,0,0,MAX([13]Receipts!$B$15:$B100),1)</definedName>
    <definedName name="Receipts" localSheetId="15">OFFSET([13]Receipts!$D$15,0,0,MAX([13]Receipts!$B$15:$B100),1)</definedName>
    <definedName name="Receipts" localSheetId="16">OFFSET([13]Receipts!$D$15,0,0,MAX([13]Receipts!$B$15:$B100),1)</definedName>
    <definedName name="Receipts" localSheetId="17">OFFSET([13]Receipts!$D$15,0,0,MAX([13]Receipts!$B$15:$B100),1)</definedName>
    <definedName name="Receipts" localSheetId="18">OFFSET([13]Receipts!$D$15,0,0,MAX([13]Receipts!$B$15:$B100),1)</definedName>
    <definedName name="Receipts" localSheetId="25">OFFSET([13]Receipts!$D$15,0,0,MAX([13]Receipts!$B$15:$B100),1)</definedName>
    <definedName name="Receipts" localSheetId="7">OFFSET([13]Receipts!$D$15,0,0,MAX([13]Receipts!$B$15:$B100),1)</definedName>
    <definedName name="Receipts" localSheetId="8">OFFSET([13]Receipts!$D$15,0,0,MAX([13]Receipts!$B$15:$B100),1)</definedName>
    <definedName name="Receipts" localSheetId="10">OFFSET([13]Receipts!$D$15,0,0,MAX([13]Receipts!$B$15:$B100),1)</definedName>
    <definedName name="Receipts">OFFSET([13]Receipts!$D$15,0,0,MAX([13]Receipts!$B$15:$B100),1)</definedName>
    <definedName name="Results" hidden="1">[26]UK99!$A$1:$A$1</definedName>
    <definedName name="S" localSheetId="12" hidden="1">'[1]Model inputs'!#REF!</definedName>
    <definedName name="S" localSheetId="13" hidden="1">'[1]Model inputs'!#REF!</definedName>
    <definedName name="S" localSheetId="14" hidden="1">'[1]Model inputs'!#REF!</definedName>
    <definedName name="S" localSheetId="19" hidden="1">'[1]Model inputs'!#REF!</definedName>
    <definedName name="S" localSheetId="25" hidden="1">'[1]Model inputs'!#REF!</definedName>
    <definedName name="S" localSheetId="26" hidden="1">'[1]Model inputs'!#REF!</definedName>
    <definedName name="S" hidden="1">'[1]Model inputs'!#REF!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22" hidden="1">{#N/A,#N/A,FALSE,"TMCOMP96";#N/A,#N/A,FALSE,"MAT96";#N/A,#N/A,FALSE,"FANDA96";#N/A,#N/A,FALSE,"INTRAN96";#N/A,#N/A,FALSE,"NAA9697";#N/A,#N/A,FALSE,"ECWEBB";#N/A,#N/A,FALSE,"MFT96";#N/A,#N/A,FALSE,"CTrecon"}</definedName>
    <definedName name="sdfg" localSheetId="23" hidden="1">{#N/A,#N/A,FALSE,"TMCOMP96";#N/A,#N/A,FALSE,"MAT96";#N/A,#N/A,FALSE,"FANDA96";#N/A,#N/A,FALSE,"INTRAN96";#N/A,#N/A,FALSE,"NAA9697";#N/A,#N/A,FALSE,"ECWEBB";#N/A,#N/A,FALSE,"MFT96";#N/A,#N/A,FALSE,"CTrecon"}</definedName>
    <definedName name="sdfg" localSheetId="24" hidden="1">{#N/A,#N/A,FALSE,"TMCOMP96";#N/A,#N/A,FALSE,"MAT96";#N/A,#N/A,FALSE,"FANDA96";#N/A,#N/A,FALSE,"INTRAN96";#N/A,#N/A,FALSE,"NAA9697";#N/A,#N/A,FALSE,"ECWEBB";#N/A,#N/A,FALSE,"MFT96";#N/A,#N/A,FALSE,"CTrecon"}</definedName>
    <definedName name="sdfg" localSheetId="25" hidden="1">{#N/A,#N/A,FALSE,"TMCOMP96";#N/A,#N/A,FALSE,"MAT96";#N/A,#N/A,FALSE,"FANDA96";#N/A,#N/A,FALSE,"INTRAN96";#N/A,#N/A,FALSE,"NAA9697";#N/A,#N/A,FALSE,"ECWEBB";#N/A,#N/A,FALSE,"MFT96";#N/A,#N/A,FALSE,"CTrecon"}</definedName>
    <definedName name="sdfg" localSheetId="26"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2" hidden="1">#REF!</definedName>
    <definedName name="sdfgd" localSheetId="13" hidden="1">#REF!</definedName>
    <definedName name="sdfgd" localSheetId="14" hidden="1">#REF!</definedName>
    <definedName name="sdfgd" localSheetId="19" hidden="1">#REF!</definedName>
    <definedName name="sdfgd" localSheetId="3" hidden="1">#REF!</definedName>
    <definedName name="sdfgd" localSheetId="25" hidden="1">#REF!</definedName>
    <definedName name="sdfgd" localSheetId="26" hidden="1">#REF!</definedName>
    <definedName name="sdfgd" localSheetId="4" hidden="1">#REF!</definedName>
    <definedName name="sdfgd" localSheetId="5" hidden="1">#REF!</definedName>
    <definedName name="sdfgd" localSheetId="6" hidden="1">#REF!</definedName>
    <definedName name="sdfgd" localSheetId="7" hidden="1">#REF!</definedName>
    <definedName name="sdfgd" hidden="1">#REF!</definedName>
    <definedName name="sdfgdfg" localSheetId="2"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22" hidden="1">{#N/A,#N/A,FALSE,"TMCOMP96";#N/A,#N/A,FALSE,"MAT96";#N/A,#N/A,FALSE,"FANDA96";#N/A,#N/A,FALSE,"INTRAN96";#N/A,#N/A,FALSE,"NAA9697";#N/A,#N/A,FALSE,"ECWEBB";#N/A,#N/A,FALSE,"MFT96";#N/A,#N/A,FALSE,"CTrecon"}</definedName>
    <definedName name="sdfgdfg" localSheetId="23" hidden="1">{#N/A,#N/A,FALSE,"TMCOMP96";#N/A,#N/A,FALSE,"MAT96";#N/A,#N/A,FALSE,"FANDA96";#N/A,#N/A,FALSE,"INTRAN96";#N/A,#N/A,FALSE,"NAA9697";#N/A,#N/A,FALSE,"ECWEBB";#N/A,#N/A,FALSE,"MFT96";#N/A,#N/A,FALSE,"CTrecon"}</definedName>
    <definedName name="sdfgdfg" localSheetId="24" hidden="1">{#N/A,#N/A,FALSE,"TMCOMP96";#N/A,#N/A,FALSE,"MAT96";#N/A,#N/A,FALSE,"FANDA96";#N/A,#N/A,FALSE,"INTRAN96";#N/A,#N/A,FALSE,"NAA9697";#N/A,#N/A,FALSE,"ECWEBB";#N/A,#N/A,FALSE,"MFT96";#N/A,#N/A,FALSE,"CTrecon"}</definedName>
    <definedName name="sdfgdfg" localSheetId="25" hidden="1">{#N/A,#N/A,FALSE,"TMCOMP96";#N/A,#N/A,FALSE,"MAT96";#N/A,#N/A,FALSE,"FANDA96";#N/A,#N/A,FALSE,"INTRAN96";#N/A,#N/A,FALSE,"NAA9697";#N/A,#N/A,FALSE,"ECWEBB";#N/A,#N/A,FALSE,"MFT96";#N/A,#N/A,FALSE,"CTrecon"}</definedName>
    <definedName name="sdfgdfg" localSheetId="26"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22" hidden="1">{#N/A,#N/A,FALSE,"TMCOMP96";#N/A,#N/A,FALSE,"MAT96";#N/A,#N/A,FALSE,"FANDA96";#N/A,#N/A,FALSE,"INTRAN96";#N/A,#N/A,FALSE,"NAA9697";#N/A,#N/A,FALSE,"ECWEBB";#N/A,#N/A,FALSE,"MFT96";#N/A,#N/A,FALSE,"CTrecon"}</definedName>
    <definedName name="sdfgds" localSheetId="23" hidden="1">{#N/A,#N/A,FALSE,"TMCOMP96";#N/A,#N/A,FALSE,"MAT96";#N/A,#N/A,FALSE,"FANDA96";#N/A,#N/A,FALSE,"INTRAN96";#N/A,#N/A,FALSE,"NAA9697";#N/A,#N/A,FALSE,"ECWEBB";#N/A,#N/A,FALSE,"MFT96";#N/A,#N/A,FALSE,"CTrecon"}</definedName>
    <definedName name="sdfgds" localSheetId="24" hidden="1">{#N/A,#N/A,FALSE,"TMCOMP96";#N/A,#N/A,FALSE,"MAT96";#N/A,#N/A,FALSE,"FANDA96";#N/A,#N/A,FALSE,"INTRAN96";#N/A,#N/A,FALSE,"NAA9697";#N/A,#N/A,FALSE,"ECWEBB";#N/A,#N/A,FALSE,"MFT96";#N/A,#N/A,FALSE,"CTrecon"}</definedName>
    <definedName name="sdfgds" localSheetId="25" hidden="1">{#N/A,#N/A,FALSE,"TMCOMP96";#N/A,#N/A,FALSE,"MAT96";#N/A,#N/A,FALSE,"FANDA96";#N/A,#N/A,FALSE,"INTRAN96";#N/A,#N/A,FALSE,"NAA9697";#N/A,#N/A,FALSE,"ECWEBB";#N/A,#N/A,FALSE,"MFT96";#N/A,#N/A,FALSE,"CTrecon"}</definedName>
    <definedName name="sdfgds" localSheetId="26"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2" hidden="1">#REF!</definedName>
    <definedName name="sdfgfdg" localSheetId="13" hidden="1">#REF!</definedName>
    <definedName name="sdfgfdg" localSheetId="14" hidden="1">#REF!</definedName>
    <definedName name="sdfgfdg" localSheetId="19" hidden="1">#REF!</definedName>
    <definedName name="sdfgfdg" localSheetId="3" hidden="1">#REF!</definedName>
    <definedName name="sdfgfdg" localSheetId="25" hidden="1">#REF!</definedName>
    <definedName name="sdfgfdg" localSheetId="26" hidden="1">#REF!</definedName>
    <definedName name="sdfgfdg" localSheetId="4" hidden="1">#REF!</definedName>
    <definedName name="sdfgfdg" localSheetId="5" hidden="1">#REF!</definedName>
    <definedName name="sdfgfdg" localSheetId="6" hidden="1">#REF!</definedName>
    <definedName name="sdfgfdg" localSheetId="7" hidden="1">#REF!</definedName>
    <definedName name="sdfgfdg" hidden="1">#REF!</definedName>
    <definedName name="sdgshdg" localSheetId="2"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22" hidden="1">{#N/A,#N/A,FALSE,"TMCOMP96";#N/A,#N/A,FALSE,"MAT96";#N/A,#N/A,FALSE,"FANDA96";#N/A,#N/A,FALSE,"INTRAN96";#N/A,#N/A,FALSE,"NAA9697";#N/A,#N/A,FALSE,"ECWEBB";#N/A,#N/A,FALSE,"MFT96";#N/A,#N/A,FALSE,"CTrecon"}</definedName>
    <definedName name="sdgshdg" localSheetId="23" hidden="1">{#N/A,#N/A,FALSE,"TMCOMP96";#N/A,#N/A,FALSE,"MAT96";#N/A,#N/A,FALSE,"FANDA96";#N/A,#N/A,FALSE,"INTRAN96";#N/A,#N/A,FALSE,"NAA9697";#N/A,#N/A,FALSE,"ECWEBB";#N/A,#N/A,FALSE,"MFT96";#N/A,#N/A,FALSE,"CTrecon"}</definedName>
    <definedName name="sdgshdg" localSheetId="24" hidden="1">{#N/A,#N/A,FALSE,"TMCOMP96";#N/A,#N/A,FALSE,"MAT96";#N/A,#N/A,FALSE,"FANDA96";#N/A,#N/A,FALSE,"INTRAN96";#N/A,#N/A,FALSE,"NAA9697";#N/A,#N/A,FALSE,"ECWEBB";#N/A,#N/A,FALSE,"MFT96";#N/A,#N/A,FALSE,"CTrecon"}</definedName>
    <definedName name="sdgshdg" localSheetId="25" hidden="1">{#N/A,#N/A,FALSE,"TMCOMP96";#N/A,#N/A,FALSE,"MAT96";#N/A,#N/A,FALSE,"FANDA96";#N/A,#N/A,FALSE,"INTRAN96";#N/A,#N/A,FALSE,"NAA9697";#N/A,#N/A,FALSE,"ECWEBB";#N/A,#N/A,FALSE,"MFT96";#N/A,#N/A,FALSE,"CTrecon"}</definedName>
    <definedName name="sdgshdg" localSheetId="26"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'[13]HMT Scorecard (Inputs)'!$A$509</definedName>
    <definedName name="Sumif_count" localSheetId="15">'[13]HMT Scorecard (Inputs)'!$A$509</definedName>
    <definedName name="Sumif_count" localSheetId="16">'[13]HMT Scorecard (Inputs)'!$A$509</definedName>
    <definedName name="Sumif_count" localSheetId="17">'[13]HMT Scorecard (Inputs)'!$A$509</definedName>
    <definedName name="Sumif_count" localSheetId="18">'[13]HMT Scorecard (Inputs)'!$A$509</definedName>
    <definedName name="Sumif_count" localSheetId="25">'[13]HMT Scorecard (Inputs)'!$A$509</definedName>
    <definedName name="Sumif_count" localSheetId="7">'[13]HMT Scorecard (Inputs)'!$A$509</definedName>
    <definedName name="Sumif_count" localSheetId="10">'[13]HMT Scorecard (Inputs)'!$A$509</definedName>
    <definedName name="Sumif_count">'[13]HMT Scorecard (Inputs)'!$A$509</definedName>
    <definedName name="Supplementary_tables" localSheetId="11">'[13]INPUT - HMT Final scorecard'!$C$5:$C$256</definedName>
    <definedName name="Supplementary_tables" localSheetId="15">'[13]INPUT - HMT Final scorecard'!$C$5:$C$256</definedName>
    <definedName name="Supplementary_tables" localSheetId="16">'[13]INPUT - HMT Final scorecard'!$C$5:$C$256</definedName>
    <definedName name="Supplementary_tables" localSheetId="17">'[13]INPUT - HMT Final scorecard'!$C$5:$C$256</definedName>
    <definedName name="Supplementary_tables" localSheetId="25">'[13]INPUT - HMT Final scorecard'!$C$5:$C$256</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25"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25"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2"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22" hidden="1">{#N/A,#N/A,FALSE,"TMCOMP96";#N/A,#N/A,FALSE,"MAT96";#N/A,#N/A,FALSE,"FANDA96";#N/A,#N/A,FALSE,"INTRAN96";#N/A,#N/A,FALSE,"NAA9697";#N/A,#N/A,FALSE,"ECWEBB";#N/A,#N/A,FALSE,"MFT96";#N/A,#N/A,FALSE,"CTrecon"}</definedName>
    <definedName name="Unussed12" localSheetId="23" hidden="1">{#N/A,#N/A,FALSE,"TMCOMP96";#N/A,#N/A,FALSE,"MAT96";#N/A,#N/A,FALSE,"FANDA96";#N/A,#N/A,FALSE,"INTRAN96";#N/A,#N/A,FALSE,"NAA9697";#N/A,#N/A,FALSE,"ECWEBB";#N/A,#N/A,FALSE,"MFT96";#N/A,#N/A,FALSE,"CTrecon"}</definedName>
    <definedName name="Unussed12" localSheetId="24" hidden="1">{#N/A,#N/A,FALSE,"TMCOMP96";#N/A,#N/A,FALSE,"MAT96";#N/A,#N/A,FALSE,"FANDA96";#N/A,#N/A,FALSE,"INTRAN96";#N/A,#N/A,FALSE,"NAA9697";#N/A,#N/A,FALSE,"ECWEBB";#N/A,#N/A,FALSE,"MFT96";#N/A,#N/A,FALSE,"CTrecon"}</definedName>
    <definedName name="Unussed12" localSheetId="25" hidden="1">{#N/A,#N/A,FALSE,"TMCOMP96";#N/A,#N/A,FALSE,"MAT96";#N/A,#N/A,FALSE,"FANDA96";#N/A,#N/A,FALSE,"INTRAN96";#N/A,#N/A,FALSE,"NAA9697";#N/A,#N/A,FALSE,"ECWEBB";#N/A,#N/A,FALSE,"MFT96";#N/A,#N/A,FALSE,"CTrecon"}</definedName>
    <definedName name="Unussed12" localSheetId="26"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22" hidden="1">{#N/A,#N/A,FALSE,"TMCOMP96";#N/A,#N/A,FALSE,"MAT96";#N/A,#N/A,FALSE,"FANDA96";#N/A,#N/A,FALSE,"INTRAN96";#N/A,#N/A,FALSE,"NAA9697";#N/A,#N/A,FALSE,"ECWEBB";#N/A,#N/A,FALSE,"MFT96";#N/A,#N/A,FALSE,"CTrecon"}</definedName>
    <definedName name="Unusued11" localSheetId="23" hidden="1">{#N/A,#N/A,FALSE,"TMCOMP96";#N/A,#N/A,FALSE,"MAT96";#N/A,#N/A,FALSE,"FANDA96";#N/A,#N/A,FALSE,"INTRAN96";#N/A,#N/A,FALSE,"NAA9697";#N/A,#N/A,FALSE,"ECWEBB";#N/A,#N/A,FALSE,"MFT96";#N/A,#N/A,FALSE,"CTrecon"}</definedName>
    <definedName name="Unusued11" localSheetId="24" hidden="1">{#N/A,#N/A,FALSE,"TMCOMP96";#N/A,#N/A,FALSE,"MAT96";#N/A,#N/A,FALSE,"FANDA96";#N/A,#N/A,FALSE,"INTRAN96";#N/A,#N/A,FALSE,"NAA9697";#N/A,#N/A,FALSE,"ECWEBB";#N/A,#N/A,FALSE,"MFT96";#N/A,#N/A,FALSE,"CTrecon"}</definedName>
    <definedName name="Unusued11" localSheetId="25" hidden="1">{#N/A,#N/A,FALSE,"TMCOMP96";#N/A,#N/A,FALSE,"MAT96";#N/A,#N/A,FALSE,"FANDA96";#N/A,#N/A,FALSE,"INTRAN96";#N/A,#N/A,FALSE,"NAA9697";#N/A,#N/A,FALSE,"ECWEBB";#N/A,#N/A,FALSE,"MFT96";#N/A,#N/A,FALSE,"CTrecon"}</definedName>
    <definedName name="Unusued11" localSheetId="26"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12" hidden="1">#REF!</definedName>
    <definedName name="Unusued24" localSheetId="13" hidden="1">#REF!</definedName>
    <definedName name="Unusued24" localSheetId="14" hidden="1">#REF!</definedName>
    <definedName name="Unusued24" localSheetId="19" hidden="1">#REF!</definedName>
    <definedName name="Unusued24" localSheetId="3" hidden="1">#REF!</definedName>
    <definedName name="Unusued24" localSheetId="25" hidden="1">#REF!</definedName>
    <definedName name="Unusued24" localSheetId="26" hidden="1">#REF!</definedName>
    <definedName name="Unusued24" localSheetId="4" hidden="1">#REF!</definedName>
    <definedName name="Unusued24" localSheetId="5" hidden="1">#REF!</definedName>
    <definedName name="Unusued24" localSheetId="6" hidden="1">#REF!</definedName>
    <definedName name="Unusued24" localSheetId="7" hidden="1">#REF!</definedName>
    <definedName name="Unusued24" hidden="1">#REF!</definedName>
    <definedName name="Unusued3" hidden="1">'[27]SUMMARY TABLE'!$T$23:$T$46</definedName>
    <definedName name="Unusued5" hidden="1">'[27]SUMMARY TABLE'!$Q$6:$Q$49</definedName>
    <definedName name="Unusued8" localSheetId="2"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22" hidden="1">{#N/A,#N/A,FALSE,"TMCOMP96";#N/A,#N/A,FALSE,"MAT96";#N/A,#N/A,FALSE,"FANDA96";#N/A,#N/A,FALSE,"INTRAN96";#N/A,#N/A,FALSE,"NAA9697";#N/A,#N/A,FALSE,"ECWEBB";#N/A,#N/A,FALSE,"MFT96";#N/A,#N/A,FALSE,"CTrecon"}</definedName>
    <definedName name="Unusued8" localSheetId="23" hidden="1">{#N/A,#N/A,FALSE,"TMCOMP96";#N/A,#N/A,FALSE,"MAT96";#N/A,#N/A,FALSE,"FANDA96";#N/A,#N/A,FALSE,"INTRAN96";#N/A,#N/A,FALSE,"NAA9697";#N/A,#N/A,FALSE,"ECWEBB";#N/A,#N/A,FALSE,"MFT96";#N/A,#N/A,FALSE,"CTrecon"}</definedName>
    <definedName name="Unusued8" localSheetId="24" hidden="1">{#N/A,#N/A,FALSE,"TMCOMP96";#N/A,#N/A,FALSE,"MAT96";#N/A,#N/A,FALSE,"FANDA96";#N/A,#N/A,FALSE,"INTRAN96";#N/A,#N/A,FALSE,"NAA9697";#N/A,#N/A,FALSE,"ECWEBB";#N/A,#N/A,FALSE,"MFT96";#N/A,#N/A,FALSE,"CTrecon"}</definedName>
    <definedName name="Unusued8" localSheetId="25" hidden="1">{#N/A,#N/A,FALSE,"TMCOMP96";#N/A,#N/A,FALSE,"MAT96";#N/A,#N/A,FALSE,"FANDA96";#N/A,#N/A,FALSE,"INTRAN96";#N/A,#N/A,FALSE,"NAA9697";#N/A,#N/A,FALSE,"ECWEBB";#N/A,#N/A,FALSE,"MFT96";#N/A,#N/A,FALSE,"CTrecon"}</definedName>
    <definedName name="Unusued8" localSheetId="26"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22" hidden="1">{#N/A,#N/A,FALSE,"TMCOMP96";#N/A,#N/A,FALSE,"MAT96";#N/A,#N/A,FALSE,"FANDA96";#N/A,#N/A,FALSE,"INTRAN96";#N/A,#N/A,FALSE,"NAA9697";#N/A,#N/A,FALSE,"ECWEBB";#N/A,#N/A,FALSE,"MFT96";#N/A,#N/A,FALSE,"CTrecon"}</definedName>
    <definedName name="werer" localSheetId="23" hidden="1">{#N/A,#N/A,FALSE,"TMCOMP96";#N/A,#N/A,FALSE,"MAT96";#N/A,#N/A,FALSE,"FANDA96";#N/A,#N/A,FALSE,"INTRAN96";#N/A,#N/A,FALSE,"NAA9697";#N/A,#N/A,FALSE,"ECWEBB";#N/A,#N/A,FALSE,"MFT96";#N/A,#N/A,FALSE,"CTrecon"}</definedName>
    <definedName name="werer" localSheetId="24" hidden="1">{#N/A,#N/A,FALSE,"TMCOMP96";#N/A,#N/A,FALSE,"MAT96";#N/A,#N/A,FALSE,"FANDA96";#N/A,#N/A,FALSE,"INTRAN96";#N/A,#N/A,FALSE,"NAA9697";#N/A,#N/A,FALSE,"ECWEBB";#N/A,#N/A,FALSE,"MFT96";#N/A,#N/A,FALSE,"CTrecon"}</definedName>
    <definedName name="werer" localSheetId="25" hidden="1">{#N/A,#N/A,FALSE,"TMCOMP96";#N/A,#N/A,FALSE,"MAT96";#N/A,#N/A,FALSE,"FANDA96";#N/A,#N/A,FALSE,"INTRAN96";#N/A,#N/A,FALSE,"NAA9697";#N/A,#N/A,FALSE,"ECWEBB";#N/A,#N/A,FALSE,"MFT96";#N/A,#N/A,FALSE,"CTrecon"}</definedName>
    <definedName name="werer" localSheetId="26"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22" hidden="1">{#N/A,#N/A,FALSE,"TMCOMP96";#N/A,#N/A,FALSE,"MAT96";#N/A,#N/A,FALSE,"FANDA96";#N/A,#N/A,FALSE,"INTRAN96";#N/A,#N/A,FALSE,"NAA9697";#N/A,#N/A,FALSE,"ECWEBB";#N/A,#N/A,FALSE,"MFT96";#N/A,#N/A,FALSE,"CTrecon"}</definedName>
    <definedName name="werewrw" localSheetId="23" hidden="1">{#N/A,#N/A,FALSE,"TMCOMP96";#N/A,#N/A,FALSE,"MAT96";#N/A,#N/A,FALSE,"FANDA96";#N/A,#N/A,FALSE,"INTRAN96";#N/A,#N/A,FALSE,"NAA9697";#N/A,#N/A,FALSE,"ECWEBB";#N/A,#N/A,FALSE,"MFT96";#N/A,#N/A,FALSE,"CTrecon"}</definedName>
    <definedName name="werewrw" localSheetId="24" hidden="1">{#N/A,#N/A,FALSE,"TMCOMP96";#N/A,#N/A,FALSE,"MAT96";#N/A,#N/A,FALSE,"FANDA96";#N/A,#N/A,FALSE,"INTRAN96";#N/A,#N/A,FALSE,"NAA9697";#N/A,#N/A,FALSE,"ECWEBB";#N/A,#N/A,FALSE,"MFT96";#N/A,#N/A,FALSE,"CTrecon"}</definedName>
    <definedName name="werewrw" localSheetId="25" hidden="1">{#N/A,#N/A,FALSE,"TMCOMP96";#N/A,#N/A,FALSE,"MAT96";#N/A,#N/A,FALSE,"FANDA96";#N/A,#N/A,FALSE,"INTRAN96";#N/A,#N/A,FALSE,"NAA9697";#N/A,#N/A,FALSE,"ECWEBB";#N/A,#N/A,FALSE,"MFT96";#N/A,#N/A,FALSE,"CTrecon"}</definedName>
    <definedName name="werewrw" localSheetId="26"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22" hidden="1">{#N/A,#N/A,FALSE,"TMCOMP96";#N/A,#N/A,FALSE,"MAT96";#N/A,#N/A,FALSE,"FANDA96";#N/A,#N/A,FALSE,"INTRAN96";#N/A,#N/A,FALSE,"NAA9697";#N/A,#N/A,FALSE,"ECWEBB";#N/A,#N/A,FALSE,"MFT96";#N/A,#N/A,FALSE,"CTrecon"}</definedName>
    <definedName name="werw" localSheetId="23" hidden="1">{#N/A,#N/A,FALSE,"TMCOMP96";#N/A,#N/A,FALSE,"MAT96";#N/A,#N/A,FALSE,"FANDA96";#N/A,#N/A,FALSE,"INTRAN96";#N/A,#N/A,FALSE,"NAA9697";#N/A,#N/A,FALSE,"ECWEBB";#N/A,#N/A,FALSE,"MFT96";#N/A,#N/A,FALSE,"CTrecon"}</definedName>
    <definedName name="werw" localSheetId="24" hidden="1">{#N/A,#N/A,FALSE,"TMCOMP96";#N/A,#N/A,FALSE,"MAT96";#N/A,#N/A,FALSE,"FANDA96";#N/A,#N/A,FALSE,"INTRAN96";#N/A,#N/A,FALSE,"NAA9697";#N/A,#N/A,FALSE,"ECWEBB";#N/A,#N/A,FALSE,"MFT96";#N/A,#N/A,FALSE,"CTrecon"}</definedName>
    <definedName name="werw" localSheetId="25" hidden="1">{#N/A,#N/A,FALSE,"TMCOMP96";#N/A,#N/A,FALSE,"MAT96";#N/A,#N/A,FALSE,"FANDA96";#N/A,#N/A,FALSE,"INTRAN96";#N/A,#N/A,FALSE,"NAA9697";#N/A,#N/A,FALSE,"ECWEBB";#N/A,#N/A,FALSE,"MFT96";#N/A,#N/A,FALSE,"CTrecon"}</definedName>
    <definedName name="werw" localSheetId="26"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2"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20" hidden="1">{"Debt interest",#N/A,FALSE,"DINT96"}</definedName>
    <definedName name="wrn.Dint96." localSheetId="3" hidden="1">{"Debt interest",#N/A,FALSE,"DINT96"}</definedName>
    <definedName name="wrn.Dint96." localSheetId="21" hidden="1">{"Debt interest",#N/A,FALSE,"DINT96"}</definedName>
    <definedName name="wrn.Dint96." localSheetId="22" hidden="1">{"Debt interest",#N/A,FALSE,"DINT96"}</definedName>
    <definedName name="wrn.Dint96." localSheetId="23" hidden="1">{"Debt interest",#N/A,FALSE,"DINT96"}</definedName>
    <definedName name="wrn.Dint96." localSheetId="24" hidden="1">{"Debt interest",#N/A,FALSE,"DINT96"}</definedName>
    <definedName name="wrn.Dint96." localSheetId="25" hidden="1">{"Debt interest",#N/A,FALSE,"DINT96"}</definedName>
    <definedName name="wrn.Dint96." localSheetId="26"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hidden="1">{"Debt interest",#N/A,FALSE,"DINT96"}</definedName>
    <definedName name="wrn.National._.Debt." localSheetId="2"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20" hidden="1">{"Debt interest",#N/A,FALSE,"DINT 2000"}</definedName>
    <definedName name="wrn.National._.Debt." localSheetId="3" hidden="1">{"Debt interest",#N/A,FALSE,"DINT 2000"}</definedName>
    <definedName name="wrn.National._.Debt." localSheetId="21" hidden="1">{"Debt interest",#N/A,FALSE,"DINT 2000"}</definedName>
    <definedName name="wrn.National._.Debt." localSheetId="22" hidden="1">{"Debt interest",#N/A,FALSE,"DINT 2000"}</definedName>
    <definedName name="wrn.National._.Debt." localSheetId="23" hidden="1">{"Debt interest",#N/A,FALSE,"DINT 2000"}</definedName>
    <definedName name="wrn.National._.Debt." localSheetId="24" hidden="1">{"Debt interest",#N/A,FALSE,"DINT 2000"}</definedName>
    <definedName name="wrn.National._.Debt." localSheetId="25" hidden="1">{"Debt interest",#N/A,FALSE,"DINT 2000"}</definedName>
    <definedName name="wrn.National._.Debt." localSheetId="26"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3"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25" hidden="1">{#N/A,#N/A,FALSE,"CGBR95C"}</definedName>
    <definedName name="wrn.table1." localSheetId="26"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3"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25" hidden="1">{#N/A,#N/A,FALSE,"CGBR95C"}</definedName>
    <definedName name="wrn.table2." localSheetId="26"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3"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25" hidden="1">{#N/A,#N/A,FALSE,"CGBR95C"}</definedName>
    <definedName name="wrn.tablea." localSheetId="26"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3"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25" hidden="1">{#N/A,#N/A,FALSE,"CGBR95C"}</definedName>
    <definedName name="wrn.tableb." localSheetId="26"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3"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25" hidden="1">{#N/A,#N/A,FALSE,"CGBR95C"}</definedName>
    <definedName name="wrn.tableq." localSheetId="26"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86" l="1"/>
  <c r="D6" i="86"/>
  <c r="E6" i="86"/>
  <c r="F6" i="86"/>
  <c r="G6" i="86"/>
  <c r="H6" i="86"/>
  <c r="I6" i="86"/>
  <c r="J6" i="86"/>
  <c r="K6" i="86"/>
  <c r="I51" i="85" l="1"/>
  <c r="H12" i="82" l="1"/>
  <c r="C12" i="82"/>
  <c r="D12" i="82" l="1"/>
  <c r="F12" i="82"/>
  <c r="G12" i="82"/>
  <c r="I12" i="82"/>
  <c r="E12" i="82"/>
  <c r="H15" i="81" l="1"/>
  <c r="H14" i="81"/>
  <c r="E14" i="81"/>
  <c r="H13" i="81"/>
  <c r="G13" i="79"/>
  <c r="I13" i="79"/>
  <c r="H13" i="79"/>
  <c r="W15" i="78"/>
  <c r="V15" i="78"/>
  <c r="O15" i="78"/>
  <c r="N15" i="78"/>
  <c r="G15" i="78"/>
  <c r="S15" i="78"/>
  <c r="K15" i="78"/>
  <c r="F15" i="78"/>
  <c r="V16" i="78"/>
  <c r="U16" i="78"/>
  <c r="T16" i="78"/>
  <c r="Q16" i="78"/>
  <c r="P16" i="78"/>
  <c r="N16" i="78"/>
  <c r="M16" i="78"/>
  <c r="L16" i="78"/>
  <c r="I16" i="78"/>
  <c r="H16" i="78"/>
  <c r="F16" i="78"/>
  <c r="E16" i="78"/>
  <c r="U9" i="78"/>
  <c r="M9" i="78"/>
  <c r="L9" i="78"/>
  <c r="W9" i="78"/>
  <c r="Q9" i="78"/>
  <c r="W10" i="78"/>
  <c r="V10" i="78"/>
  <c r="U10" i="78"/>
  <c r="T10" i="78"/>
  <c r="S10" i="78"/>
  <c r="R10" i="78"/>
  <c r="Q10" i="78"/>
  <c r="P10" i="78"/>
  <c r="O10" i="78"/>
  <c r="N10" i="78"/>
  <c r="M10" i="78"/>
  <c r="L10" i="78"/>
  <c r="K10" i="78"/>
  <c r="J10" i="78"/>
  <c r="I10" i="78"/>
  <c r="H10" i="78"/>
  <c r="G10" i="78"/>
  <c r="F10" i="78"/>
  <c r="E10" i="78"/>
  <c r="H9" i="78" l="1"/>
  <c r="J9" i="78"/>
  <c r="T15" i="78"/>
  <c r="S9" i="78"/>
  <c r="T9" i="78"/>
  <c r="M15" i="78"/>
  <c r="U15" i="78"/>
  <c r="M13" i="79"/>
  <c r="M6" i="79" s="1"/>
  <c r="H6" i="79"/>
  <c r="E13" i="81"/>
  <c r="E15" i="81"/>
  <c r="I9" i="78"/>
  <c r="R9" i="78"/>
  <c r="L15" i="78"/>
  <c r="K9" i="78"/>
  <c r="J13" i="79"/>
  <c r="J6" i="79" s="1"/>
  <c r="G16" i="78"/>
  <c r="O16" i="78"/>
  <c r="W16" i="78"/>
  <c r="H20" i="79"/>
  <c r="L13" i="79"/>
  <c r="G20" i="79"/>
  <c r="J16" i="78"/>
  <c r="R16" i="78"/>
  <c r="K13" i="79"/>
  <c r="K20" i="79"/>
  <c r="K16" i="78"/>
  <c r="S16" i="78"/>
  <c r="I6" i="79"/>
  <c r="G6" i="79"/>
  <c r="L20" i="79"/>
  <c r="M20" i="79"/>
  <c r="I20" i="79"/>
  <c r="J20" i="79"/>
  <c r="F9" i="78"/>
  <c r="V9" i="78"/>
  <c r="P15" i="78"/>
  <c r="G9" i="78"/>
  <c r="O9" i="78"/>
  <c r="I15" i="78"/>
  <c r="Q15" i="78"/>
  <c r="N9" i="78"/>
  <c r="H15" i="78"/>
  <c r="P9" i="78"/>
  <c r="J15" i="78"/>
  <c r="R15" i="78"/>
  <c r="L6" i="79" l="1"/>
  <c r="K6" i="79"/>
  <c r="E22" i="75" l="1"/>
  <c r="E21" i="75"/>
  <c r="E13" i="75"/>
  <c r="E12" i="75"/>
  <c r="E11" i="75"/>
  <c r="E10" i="75"/>
  <c r="D8" i="75"/>
  <c r="D7" i="65" l="1"/>
  <c r="F41" i="72"/>
  <c r="G41" i="72"/>
  <c r="I41" i="72"/>
  <c r="E51" i="72"/>
  <c r="F30" i="72"/>
  <c r="E41" i="72"/>
  <c r="E26" i="66"/>
  <c r="E24" i="65"/>
  <c r="H13" i="72"/>
  <c r="I13" i="72"/>
  <c r="J13" i="72"/>
  <c r="H41" i="72"/>
  <c r="J51" i="72"/>
  <c r="C24" i="65"/>
  <c r="J41" i="72"/>
  <c r="J55" i="72" s="1"/>
  <c r="F51" i="72"/>
  <c r="E8" i="75"/>
  <c r="D26" i="66"/>
  <c r="D13" i="72"/>
  <c r="H30" i="72"/>
  <c r="D51" i="72"/>
  <c r="E13" i="72"/>
  <c r="C7" i="65"/>
  <c r="D9" i="65" s="1"/>
  <c r="F13" i="72"/>
  <c r="F34" i="72" s="1"/>
  <c r="G13" i="72"/>
  <c r="I30" i="72"/>
  <c r="G51" i="72"/>
  <c r="I24" i="65"/>
  <c r="J30" i="72"/>
  <c r="D30" i="72"/>
  <c r="H51" i="72"/>
  <c r="D24" i="65"/>
  <c r="H24" i="65"/>
  <c r="I15" i="66"/>
  <c r="C26" i="66"/>
  <c r="E30" i="72"/>
  <c r="D41" i="72"/>
  <c r="I51" i="72"/>
  <c r="C19" i="75"/>
  <c r="E19" i="75" s="1"/>
  <c r="C15" i="66"/>
  <c r="D15" i="66"/>
  <c r="G30" i="72"/>
  <c r="J34" i="72"/>
  <c r="E55" i="72"/>
  <c r="E15" i="66"/>
  <c r="G15" i="66"/>
  <c r="H26" i="66"/>
  <c r="G26" i="66"/>
  <c r="H15" i="66"/>
  <c r="I26" i="66"/>
  <c r="F26" i="66"/>
  <c r="F15" i="66"/>
  <c r="G7" i="65"/>
  <c r="G24" i="65"/>
  <c r="E7" i="65"/>
  <c r="E9" i="65" s="1"/>
  <c r="H7" i="65"/>
  <c r="F24" i="65"/>
  <c r="I7" i="65"/>
  <c r="F7" i="65"/>
  <c r="F55" i="72" l="1"/>
  <c r="H34" i="72"/>
  <c r="D55" i="72"/>
  <c r="G55" i="72"/>
  <c r="H55" i="72"/>
  <c r="G34" i="72"/>
  <c r="D34" i="72"/>
  <c r="I9" i="65"/>
  <c r="I55" i="72"/>
  <c r="I34" i="72"/>
  <c r="H9" i="65"/>
  <c r="E34" i="72"/>
  <c r="F9" i="65"/>
  <c r="G9" i="65"/>
  <c r="I12" i="63" l="1"/>
  <c r="H12" i="63"/>
  <c r="D17" i="63" l="1"/>
  <c r="F17" i="63"/>
  <c r="I14" i="63"/>
  <c r="C17" i="63"/>
  <c r="C12" i="63"/>
  <c r="C14" i="63" s="1"/>
  <c r="H14" i="63"/>
  <c r="E17" i="63"/>
  <c r="I17" i="63"/>
  <c r="G17" i="63"/>
  <c r="H17" i="63"/>
  <c r="E12" i="63"/>
  <c r="E14" i="63" s="1"/>
  <c r="D12" i="63"/>
  <c r="D14" i="63" s="1"/>
  <c r="F12" i="63"/>
  <c r="F14" i="63" s="1"/>
  <c r="G12" i="63"/>
  <c r="G14" i="63" s="1"/>
  <c r="H6" i="61" l="1"/>
  <c r="E6" i="61" l="1"/>
  <c r="D14" i="61"/>
  <c r="E14" i="61"/>
  <c r="I6" i="61"/>
  <c r="F14" i="61"/>
  <c r="H14" i="61"/>
  <c r="H22" i="61" s="1"/>
  <c r="D6" i="61"/>
  <c r="D22" i="61" s="1"/>
  <c r="I14" i="61"/>
  <c r="J14" i="61"/>
  <c r="J6" i="61"/>
  <c r="G14" i="61"/>
  <c r="F6" i="61"/>
  <c r="G6" i="61"/>
  <c r="E22" i="61" l="1"/>
  <c r="G22" i="61"/>
  <c r="F22" i="61"/>
  <c r="J22" i="61"/>
  <c r="I22" i="61"/>
</calcChain>
</file>

<file path=xl/sharedStrings.xml><?xml version="1.0" encoding="utf-8"?>
<sst xmlns="http://schemas.openxmlformats.org/spreadsheetml/2006/main" count="1026" uniqueCount="495">
  <si>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</si>
  <si>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</si>
  <si>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</si>
  <si>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</si>
  <si>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</si>
  <si>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</si>
  <si>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</si>
  <si>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</si>
  <si>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</si>
  <si>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</si>
  <si>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</si>
  <si>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</si>
  <si>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</si>
  <si>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</si>
  <si>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</si>
  <si>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</si>
  <si>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</si>
  <si>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</si>
  <si>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</si>
  <si>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</si>
  <si>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</si>
  <si>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</si>
  <si>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</si>
  <si>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</si>
  <si>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</si>
  <si>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</si>
  <si>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</si>
  <si>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</si>
  <si>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</si>
  <si>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</si>
  <si>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</si>
  <si>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</si>
  <si>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</si>
  <si>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</si>
  <si>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</si>
  <si>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</si>
  <si>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</si>
  <si>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</si>
  <si>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</si>
  <si>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</si>
  <si>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</si>
  <si>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</si>
  <si>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</si>
  <si>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</si>
  <si>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</si>
  <si>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</si>
  <si>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</si>
  <si>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</si>
  <si>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</si>
  <si>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</si>
  <si>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</si>
  <si>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</si>
  <si>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</si>
  <si>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</si>
  <si>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</si>
  <si>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</si>
  <si>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</si>
  <si>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</si>
  <si>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</si>
  <si>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</si>
  <si>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</si>
  <si>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</si>
  <si>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</si>
  <si>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</si>
  <si>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</si>
  <si>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</si>
  <si>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</si>
  <si>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</si>
  <si>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</si>
  <si>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</si>
  <si>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</si>
  <si>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</si>
  <si>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</si>
  <si>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</si>
  <si>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</si>
  <si>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</si>
  <si>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</si>
  <si>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</si>
  <si>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</si>
  <si>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</si>
  <si>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</si>
  <si>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</si>
  <si>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</si>
  <si>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</si>
  <si>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</si>
  <si>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</si>
  <si>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</si>
  <si>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</si>
  <si>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</si>
  <si>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</si>
  <si>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</si>
  <si>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</si>
  <si>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</si>
  <si>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</si>
  <si>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</si>
  <si>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</si>
  <si>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</si>
  <si>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</si>
  <si>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B&amp;B and NRAM current expenditure</t>
  </si>
  <si>
    <t>BIS redundancy scheme</t>
  </si>
  <si>
    <t>Other departmental spending - current spending on goods and services</t>
  </si>
  <si>
    <t>Other departmental spending - current grants to the private sector</t>
  </si>
  <si>
    <t>National lottery capital grants</t>
  </si>
  <si>
    <t>B&amp;B and NRAM capital expenditure</t>
  </si>
  <si>
    <t>€ billion</t>
  </si>
  <si>
    <t>Debt interest on conventional gilts</t>
  </si>
  <si>
    <t>Other debt interest</t>
  </si>
  <si>
    <t>Index-linked gilts</t>
  </si>
  <si>
    <t>Debt interest</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</si>
  <si>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</si>
  <si>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</si>
  <si>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</si>
  <si>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</si>
  <si>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</si>
  <si>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</si>
  <si>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</si>
  <si>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</si>
  <si>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</si>
  <si>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</si>
  <si>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</si>
  <si>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</si>
  <si>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</si>
  <si>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</si>
  <si>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</si>
  <si>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</si>
  <si>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</si>
  <si>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</si>
  <si>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</si>
  <si>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</si>
  <si>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</si>
  <si>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</si>
  <si>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</si>
  <si>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</si>
  <si>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</si>
  <si>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</si>
  <si>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</si>
  <si>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</si>
  <si>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</si>
  <si>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</si>
  <si>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</si>
  <si>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</si>
  <si>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</si>
  <si>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</si>
  <si>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</si>
  <si>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</si>
  <si>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</si>
  <si>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</si>
  <si>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</si>
  <si>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</si>
  <si>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</si>
  <si>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</si>
  <si>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</si>
  <si>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</si>
  <si>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</si>
  <si>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</si>
  <si>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</si>
  <si>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</si>
  <si>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Scottish non-domestic rates</t>
  </si>
  <si>
    <t>Net use of reserves and other general fund net income</t>
  </si>
  <si>
    <t>Wales</t>
  </si>
  <si>
    <t>Net current expenditure</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</si>
  <si>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</si>
  <si>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</si>
  <si>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</si>
  <si>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</si>
  <si>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</si>
  <si>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</si>
  <si>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</si>
  <si>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</si>
  <si>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</si>
  <si>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</si>
  <si>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</si>
  <si>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</si>
  <si>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</si>
  <si>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</si>
  <si>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</si>
  <si>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</si>
  <si>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</si>
  <si>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</si>
  <si>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</si>
  <si>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</si>
  <si>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</si>
  <si>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</si>
  <si>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</si>
  <si>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</si>
  <si>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</si>
  <si>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</si>
  <si>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</si>
  <si>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</si>
  <si>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</si>
  <si>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</si>
  <si>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</si>
  <si>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</si>
  <si>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</si>
  <si>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net financial transactions</t>
  </si>
  <si>
    <t>Include local authority capital VAT refunds</t>
  </si>
  <si>
    <t>Include capital grants from the private sector</t>
  </si>
  <si>
    <t>Total local authority gross capital expenditure in the UK National Accounts</t>
  </si>
  <si>
    <t>less depreciation</t>
  </si>
  <si>
    <t>plus local authority capital grants to public corporations</t>
  </si>
  <si>
    <t>Total local authority net capital expenditure in the UK National Accounts</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</si>
  <si>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</si>
  <si>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</si>
  <si>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</si>
  <si>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</si>
  <si>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</si>
  <si>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</si>
  <si>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</si>
  <si>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</si>
  <si>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</si>
  <si>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</si>
  <si>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</si>
  <si>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</si>
  <si>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</si>
  <si>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</si>
  <si>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</si>
  <si>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2021-22</t>
  </si>
  <si>
    <t>£ billion (stock and debt interest), per cent (interest rates and RPI)</t>
  </si>
  <si>
    <t>Total</t>
  </si>
  <si>
    <t>Total council tax receipts</t>
  </si>
  <si>
    <t>NI domestic rates</t>
  </si>
  <si>
    <t>Council tax accruals adjustment</t>
  </si>
  <si>
    <t>Payment on Lifetime ISA</t>
  </si>
  <si>
    <t>Pool Re receipts</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</si>
  <si>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</si>
  <si>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</si>
  <si>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</si>
  <si>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</si>
  <si>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</si>
  <si>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</si>
  <si>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</si>
  <si>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</si>
  <si>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</si>
  <si>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</si>
  <si>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</si>
  <si>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2022-23</t>
  </si>
  <si>
    <t>Other departmental spending - gross domestic fixed capital formation</t>
  </si>
  <si>
    <t>Construction Industry Training Board current spending</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</si>
  <si>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</si>
  <si>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</si>
  <si>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</si>
  <si>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</si>
  <si>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</si>
  <si>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</si>
  <si>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</si>
  <si>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</si>
  <si>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</si>
  <si>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</si>
  <si>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</si>
  <si>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</si>
  <si>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less items in CDEL that are not included in PSGI:</t>
  </si>
  <si>
    <t>2023-24</t>
  </si>
  <si>
    <t>(iii) Local authority self-financed expenditure</t>
  </si>
  <si>
    <t>(iv) BBC current expenditure</t>
  </si>
  <si>
    <t>2016 Commission estimate</t>
  </si>
  <si>
    <t>Under-implementation adjustment</t>
  </si>
  <si>
    <t>Increases in commitments pre-2020</t>
  </si>
  <si>
    <t>Decommitment rate adjustment</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</si>
  <si>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</si>
  <si>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</si>
  <si>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</si>
  <si>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</si>
  <si>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</si>
  <si>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</si>
  <si>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</si>
  <si>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</si>
  <si>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</si>
  <si>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Public service pension scheme net transfers</t>
  </si>
  <si>
    <t>(ii) Scottish Government current expenditure</t>
  </si>
  <si>
    <t>Percentage growth in real terms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</si>
  <si>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</si>
  <si>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Payment period</t>
  </si>
  <si>
    <t>Pension liabilities</t>
  </si>
  <si>
    <t>Fines</t>
  </si>
  <si>
    <t>Recoverables</t>
  </si>
  <si>
    <t>European Investment Bank (EIB)</t>
  </si>
  <si>
    <t>European fund for strategic investments (EFSI)</t>
  </si>
  <si>
    <t>Guarantee fund for external actions (GFEA)</t>
  </si>
  <si>
    <t>Financial instruments</t>
  </si>
  <si>
    <t>European Central Bank (ECB)</t>
  </si>
  <si>
    <t xml:space="preserve">2020 cash surplus </t>
  </si>
  <si>
    <t>Net MFF contributions</t>
  </si>
  <si>
    <t>Net RAL contributions</t>
  </si>
  <si>
    <t>Other net liabilities</t>
  </si>
  <si>
    <t>Total net payments</t>
  </si>
  <si>
    <t>European Investment Bank</t>
  </si>
  <si>
    <t>European fund for strategic investments</t>
  </si>
  <si>
    <t>Guarantee fund for external actions</t>
  </si>
  <si>
    <t>European Central Bank</t>
  </si>
  <si>
    <t xml:space="preserve">2020 surplus </t>
  </si>
  <si>
    <t>Net total</t>
  </si>
  <si>
    <t>* less than £0.1bn</t>
  </si>
  <si>
    <t>Support for mortgage interest loans (write-offs)</t>
  </si>
  <si>
    <t>Overspend (+) or underspend (-)</t>
  </si>
  <si>
    <t>OBR forecast released</t>
  </si>
  <si>
    <t>ONS forecast released</t>
  </si>
  <si>
    <t>Net revenue expenditure in Scotland</t>
  </si>
  <si>
    <t>Net current expenditure in Wales</t>
  </si>
  <si>
    <t>Net current expenditure in N Ireland</t>
  </si>
  <si>
    <t xml:space="preserve">£ billion </t>
  </si>
  <si>
    <t>2024-25</t>
  </si>
  <si>
    <t>Unfunded article 134 liabilities</t>
  </si>
  <si>
    <t>European fund for sustainable development</t>
  </si>
  <si>
    <t>European fund for strategic development (EFSD)</t>
  </si>
  <si>
    <t>European Coal and Steel Community in liquidation</t>
  </si>
  <si>
    <t>European Coal and Steel Community (ECSC) in liquidation</t>
  </si>
  <si>
    <t>Judicial Pension Scheme</t>
  </si>
  <si>
    <t>Per cent of GDP</t>
  </si>
  <si>
    <t xml:space="preserve">of which: </t>
  </si>
  <si>
    <t xml:space="preserve">Currency and deposits </t>
  </si>
  <si>
    <t xml:space="preserve">Debt securities </t>
  </si>
  <si>
    <t xml:space="preserve">Loans </t>
  </si>
  <si>
    <t>Pension entitlements</t>
  </si>
  <si>
    <t>Total financial assets</t>
  </si>
  <si>
    <t>Equity</t>
  </si>
  <si>
    <t xml:space="preserve">Public sector net financial liabilities </t>
  </si>
  <si>
    <t>Scottish Government Block Grant</t>
  </si>
  <si>
    <t>Total liabilities</t>
  </si>
  <si>
    <t>Unadjusted aggregate spending series (£ billion)</t>
  </si>
  <si>
    <t>Universal credit</t>
  </si>
  <si>
    <t xml:space="preserve">3.7 Post measures breakdown of welfare spending </t>
  </si>
  <si>
    <t>3.6 Net and gross DEL underspends against PESA plans, and Budget Exchange</t>
  </si>
  <si>
    <t>3.5 Net DEL underspends against PESA plans and final plans</t>
  </si>
  <si>
    <t>3.4 Reconciliation of PSCE in RDEL and PSGI in CDEL with RDEL and CDEL</t>
  </si>
  <si>
    <t>3.3 Consistent historical RDEL and CDEL series</t>
  </si>
  <si>
    <t>3.1 Council tax receipts</t>
  </si>
  <si>
    <t>Other net liabilities (£ million)</t>
  </si>
  <si>
    <t>Unfunded article 143 liabilities</t>
  </si>
  <si>
    <t>2025-26</t>
  </si>
  <si>
    <t>3.2 Expenditure as a share of GDP</t>
  </si>
  <si>
    <t xml:space="preserve">Welsh non-domestic rates </t>
  </si>
  <si>
    <t>2011-12</t>
  </si>
  <si>
    <t>Housing Benefit</t>
  </si>
  <si>
    <t>Eat out to help out</t>
  </si>
  <si>
    <t>Other AME in PSCE</t>
  </si>
  <si>
    <t>Total other PSCE items in AME</t>
  </si>
  <si>
    <t>Other AME in PSGI</t>
  </si>
  <si>
    <t>Total other PSGI items in AME</t>
  </si>
  <si>
    <t>Commitments brought forward to 2020</t>
  </si>
  <si>
    <t>Total welfare cap</t>
  </si>
  <si>
    <t>Total welfare outside the welfare cap</t>
  </si>
  <si>
    <t>Total welfare</t>
  </si>
  <si>
    <t>Note: All increases are assumed to take effect at the beginning of 2020-21 and continue throughout the forecast.</t>
  </si>
  <si>
    <t>Barnett Block Grant</t>
  </si>
  <si>
    <t>£10bn increase in CGNCR</t>
  </si>
  <si>
    <t>March 2021 forecast</t>
  </si>
  <si>
    <t>Voluntary repayment of business rates retail, hospitality and leisure reliefs</t>
  </si>
  <si>
    <t>Tax credits transferred debt</t>
  </si>
  <si>
    <t>PSCE in RDEL (£ billion, 2020-21 prices)</t>
  </si>
  <si>
    <t>PSGI in CDEL (£ billion, 2020-21 prices)</t>
  </si>
  <si>
    <r>
      <t xml:space="preserve">Note: for 2019-20 to 2020-21, the figures for the items in RDEL and CDEL that are not included in PSCE and PSGI are taken from PESA 2020, updated for the latest forecasts for Welsh Government taxes and other elements in our forecast. For 2021-22 onwards, the figures for these items have been supplied by HM Treasury. </t>
    </r>
    <r>
      <rPr>
        <sz val="8"/>
        <color rgb="FF000000"/>
        <rFont val="Futura Md BT"/>
        <family val="2"/>
      </rPr>
      <t>These figures do not include adjustments for Scottish welfare devolution or Business Rates Retention. They are not the same as the consistent DEL series in table 4.3.</t>
    </r>
  </si>
  <si>
    <t>Check underspends</t>
  </si>
  <si>
    <t>3.8 Breakdown of public service pension schemes expenditure and receipts</t>
  </si>
  <si>
    <t>3.9 Other items in AME</t>
  </si>
  <si>
    <t>3.10 UK financing share over the European Union's 2014-20 Multiannual Financial Framework</t>
  </si>
  <si>
    <t>3.11 The UK's share of assets and liabilities from the EU</t>
  </si>
  <si>
    <t>3.13 Assumed annual path of EU financial settlement payments</t>
  </si>
  <si>
    <t>3.14 Profile of other net liabilities payments to the EU</t>
  </si>
  <si>
    <t>3.15 Accounting Adjustments</t>
  </si>
  <si>
    <t>3.16 Local authority current expenditure</t>
  </si>
  <si>
    <t>3.17 Local authority capital expenditure</t>
  </si>
  <si>
    <t>3.18 OBR and ONS forecast assumptions of local authorities' underspends in 2020-21</t>
  </si>
  <si>
    <t>3.19 BBC receipts and spending forecasts</t>
  </si>
  <si>
    <t>3.22 Total outstanding stocks, debt interest payments and effective interest rates over the forecast period</t>
  </si>
  <si>
    <t>3.23 Debt interest ready reckoner</t>
  </si>
  <si>
    <t>3.21 Central government debt interest payments by financing component</t>
  </si>
  <si>
    <t>3.20 Paybill and paybill per head growth assumptions</t>
  </si>
  <si>
    <t>2021-2064</t>
  </si>
  <si>
    <t>2021-2040</t>
  </si>
  <si>
    <t>2020-2031</t>
  </si>
  <si>
    <t>2021-2027</t>
  </si>
  <si>
    <t>2021-2047</t>
  </si>
  <si>
    <t>2021-2035</t>
  </si>
  <si>
    <t>2021-2043</t>
  </si>
  <si>
    <t>*</t>
  </si>
  <si>
    <t>Conventional gilts held in the private sector (Excluding APF)</t>
  </si>
  <si>
    <t>Stock</t>
  </si>
  <si>
    <t>RPI inflation</t>
  </si>
  <si>
    <t>Real effective interest rate</t>
  </si>
  <si>
    <t>NS&amp;I</t>
  </si>
  <si>
    <t>Other debt</t>
  </si>
  <si>
    <t>Central government</t>
  </si>
  <si>
    <t>Debt interest (net of APF)</t>
  </si>
  <si>
    <t>Memo: effective interest rates gross of APF</t>
  </si>
  <si>
    <t>CG gross debt</t>
  </si>
  <si>
    <t>Conventional gilts</t>
  </si>
  <si>
    <t>3.9 Other items in departmental AME</t>
  </si>
  <si>
    <t>3.12 Post-2020 EU budget reste à liquider after decommitments</t>
  </si>
  <si>
    <t>3.20 Expenditure as a share of GDP</t>
  </si>
  <si>
    <t>March 2021 Economic and fiscal outlook fiscal supplementary tables: expenditure</t>
  </si>
  <si>
    <t>3.24  Public sector net financial liabilities balance sheet</t>
  </si>
  <si>
    <r>
      <t xml:space="preserve">1 </t>
    </r>
    <r>
      <rPr>
        <sz val="8"/>
        <rFont val="Calibri"/>
        <family val="2"/>
      </rPr>
      <t xml:space="preserve">The data in this table provides a more detailed breakdown of the council tax receipts line shown in Table 3.4 of the March 2021 </t>
    </r>
    <r>
      <rPr>
        <i/>
        <sz val="8"/>
        <rFont val="Calibri"/>
        <family val="2"/>
      </rPr>
      <t>Economic and fiscal outlook</t>
    </r>
    <r>
      <rPr>
        <sz val="8"/>
        <rFont val="Calibri"/>
        <family val="2"/>
      </rPr>
      <t>.</t>
    </r>
  </si>
  <si>
    <r>
      <t>Per cent of GDP</t>
    </r>
    <r>
      <rPr>
        <vertAlign val="superscript"/>
        <sz val="10"/>
        <color theme="1"/>
        <rFont val="Calibri"/>
        <family val="2"/>
      </rPr>
      <t>1</t>
    </r>
  </si>
  <si>
    <r>
      <t>Total public sector expenditure that contributes directly to GDP</t>
    </r>
    <r>
      <rPr>
        <vertAlign val="superscript"/>
        <sz val="10"/>
        <color theme="1"/>
        <rFont val="Calibri"/>
        <family val="2"/>
      </rPr>
      <t>1</t>
    </r>
  </si>
  <si>
    <r>
      <t xml:space="preserve">1 </t>
    </r>
    <r>
      <rPr>
        <sz val="10"/>
        <color theme="1"/>
        <rFont val="Calibri"/>
        <family val="2"/>
      </rPr>
      <t>GDP at market prices.</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</si>
  <si>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</si>
  <si>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</si>
  <si>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</si>
  <si>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</si>
  <si>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</si>
  <si>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</si>
  <si>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t>
    </r>
    <r>
      <rPr>
        <sz val="8"/>
        <rFont val="Calibri"/>
        <family val="2"/>
      </rPr>
      <t>(2018-based</t>
    </r>
    <r>
      <rPr>
        <sz val="8"/>
        <color indexed="8"/>
        <rFont val="Calibri"/>
        <family val="2"/>
      </rPr>
      <t>) principal migration population estimates and projections.</t>
    </r>
  </si>
  <si>
    <r>
      <t>Scottish Government Block Grant Adjustments</t>
    </r>
    <r>
      <rPr>
        <vertAlign val="superscript"/>
        <sz val="8"/>
        <color indexed="8"/>
        <rFont val="Calibri"/>
        <family val="2"/>
      </rPr>
      <t>1</t>
    </r>
  </si>
  <si>
    <r>
      <t>Other items in RDEL that are not included in PSCE</t>
    </r>
    <r>
      <rPr>
        <vertAlign val="superscript"/>
        <sz val="10"/>
        <color indexed="8"/>
        <rFont val="Calibri"/>
        <family val="2"/>
      </rPr>
      <t>2</t>
    </r>
  </si>
  <si>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 we will publish post-measures consisten Scottish Block Grant adjustments in due course.</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</si>
  <si>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</si>
  <si>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</si>
  <si>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</si>
  <si>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</si>
  <si>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</si>
  <si>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</si>
  <si>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</si>
  <si>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2020-21</t>
    </r>
    <r>
      <rPr>
        <vertAlign val="superscript"/>
        <sz val="10"/>
        <rFont val="Calibri"/>
        <family val="2"/>
      </rPr>
      <t>6</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</si>
  <si>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</si>
  <si>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</si>
  <si>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</si>
  <si>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</si>
  <si>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</si>
  <si>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6</t>
    </r>
    <r>
      <rPr>
        <sz val="8"/>
        <rFont val="Calibri"/>
        <family val="2"/>
      </rPr>
      <t xml:space="preserve"> In 2020-21 this represents a provisional view of these components, based on 2020-21 Supplementary Estimates, fall-away in outturn spending since then, and OBR estimates of further fall-away.</t>
    </r>
  </si>
  <si>
    <r>
      <t>Housing benefit (not on JSA)</t>
    </r>
    <r>
      <rPr>
        <vertAlign val="superscript"/>
        <sz val="10"/>
        <color indexed="8"/>
        <rFont val="Calibri"/>
        <family val="2"/>
      </rPr>
      <t>1</t>
    </r>
  </si>
  <si>
    <r>
      <t>Incapacity benefits</t>
    </r>
    <r>
      <rPr>
        <vertAlign val="superscript"/>
        <sz val="10"/>
        <color indexed="8"/>
        <rFont val="Calibri"/>
        <family val="2"/>
      </rPr>
      <t>2</t>
    </r>
  </si>
  <si>
    <r>
      <rPr>
        <vertAlign val="superscript"/>
        <sz val="8"/>
        <color indexed="8"/>
        <rFont val="Calibri"/>
        <family val="2"/>
      </rPr>
      <t>1</t>
    </r>
    <r>
      <rPr>
        <sz val="8"/>
        <color indexed="8"/>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</si>
  <si>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</si>
  <si>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t>Net AME top-up grant</t>
    </r>
    <r>
      <rPr>
        <vertAlign val="superscript"/>
        <sz val="10"/>
        <rFont val="Calibri"/>
        <family val="2"/>
      </rPr>
      <t>1</t>
    </r>
  </si>
  <si>
    <r>
      <t xml:space="preserve">Note: The data shown here provides a scheme-by-scheme breakdown of the pension schemes shown in Table 3.14 of the March 2021 </t>
    </r>
    <r>
      <rPr>
        <i/>
        <sz val="8"/>
        <rFont val="Calibri"/>
        <family val="2"/>
      </rPr>
      <t>Economic and fiscal outlook</t>
    </r>
    <r>
      <rPr>
        <sz val="8"/>
        <rFont val="Calibri"/>
        <family val="2"/>
      </rPr>
      <t>.</t>
    </r>
  </si>
  <si>
    <r>
      <rPr>
        <vertAlign val="superscript"/>
        <sz val="8"/>
        <rFont val="Calibri"/>
        <family val="2"/>
      </rPr>
      <t>1</t>
    </r>
    <r>
      <rPr>
        <sz val="8"/>
        <rFont val="Calibri"/>
        <family val="2"/>
      </rPr>
      <t xml:space="preserve"> Annually managed expenditure top-up grant: equal to pension scheme expenditure less pension scheme receipts.</t>
    </r>
  </si>
  <si>
    <r>
      <t xml:space="preserve">Note: The data in this table provides a more detailed breakdown of the other AME lines shown in Table 3.14 of the March 2021 </t>
    </r>
    <r>
      <rPr>
        <i/>
        <sz val="8"/>
        <rFont val="Calibri"/>
        <family val="2"/>
      </rPr>
      <t>Economic and fiscal outlook</t>
    </r>
    <r>
      <rPr>
        <sz val="8"/>
        <rFont val="Calibri"/>
        <family val="2"/>
      </rPr>
      <t>.</t>
    </r>
  </si>
  <si>
    <r>
      <t>Outturn</t>
    </r>
    <r>
      <rPr>
        <vertAlign val="superscript"/>
        <sz val="12"/>
        <rFont val="Calibri"/>
        <family val="2"/>
      </rPr>
      <t>1</t>
    </r>
  </si>
  <si>
    <r>
      <t xml:space="preserve">1 </t>
    </r>
    <r>
      <rPr>
        <sz val="8"/>
        <rFont val="Calibri"/>
        <family val="2"/>
      </rPr>
      <t>2014-2017 figures are taken from 2017 Commission financial report.</t>
    </r>
  </si>
  <si>
    <r>
      <t>Total</t>
    </r>
    <r>
      <rPr>
        <vertAlign val="superscript"/>
        <sz val="12"/>
        <color theme="1"/>
        <rFont val="Calibri"/>
        <family val="2"/>
      </rPr>
      <t>1</t>
    </r>
  </si>
  <si>
    <r>
      <t>UK share</t>
    </r>
    <r>
      <rPr>
        <vertAlign val="superscript"/>
        <sz val="12"/>
        <color theme="1"/>
        <rFont val="Calibri"/>
        <family val="2"/>
      </rPr>
      <t>1</t>
    </r>
  </si>
  <si>
    <r>
      <rPr>
        <vertAlign val="superscript"/>
        <sz val="8"/>
        <color theme="1"/>
        <rFont val="Calibri"/>
        <family val="2"/>
      </rPr>
      <t>1</t>
    </r>
    <r>
      <rPr>
        <sz val="8"/>
        <color theme="1"/>
        <rFont val="Calibri"/>
        <family val="2"/>
      </rPr>
      <t xml:space="preserve"> Assets are presented as negative values.</t>
    </r>
  </si>
  <si>
    <r>
      <t xml:space="preserve">3.12 Post-2020 EU budget </t>
    </r>
    <r>
      <rPr>
        <i/>
        <sz val="14"/>
        <color rgb="FF000000"/>
        <rFont val="Calibri"/>
        <family val="2"/>
      </rPr>
      <t>reste à liquider</t>
    </r>
    <r>
      <rPr>
        <sz val="14"/>
        <color rgb="FF000000"/>
        <rFont val="Calibri"/>
        <family val="2"/>
      </rPr>
      <t xml:space="preserve"> after decommitments</t>
    </r>
  </si>
  <si>
    <r>
      <t>Note: This table includes a more detailed breakdown of the current and capital National Accounts adjustments lines shown in Table 3.14 of the March 2021</t>
    </r>
    <r>
      <rPr>
        <i/>
        <sz val="8"/>
        <rFont val="Calibri"/>
        <family val="2"/>
      </rPr>
      <t xml:space="preserve"> Economic and fiscal outlook</t>
    </r>
    <r>
      <rPr>
        <sz val="8"/>
        <rFont val="Calibri"/>
        <family val="2"/>
      </rPr>
      <t>.</t>
    </r>
  </si>
  <si>
    <r>
      <t>Central government current grants to LAs: departments' DELs</t>
    </r>
    <r>
      <rPr>
        <vertAlign val="superscript"/>
        <sz val="10"/>
        <rFont val="Calibri"/>
        <family val="2"/>
      </rPr>
      <t>1</t>
    </r>
  </si>
  <si>
    <r>
      <t>Central government current grants to LAs: Scottish Government AME</t>
    </r>
    <r>
      <rPr>
        <vertAlign val="superscript"/>
        <sz val="10"/>
        <rFont val="Calibri"/>
        <family val="2"/>
      </rPr>
      <t>1</t>
    </r>
  </si>
  <si>
    <r>
      <t>Current grants to LAs from departments' DELs</t>
    </r>
    <r>
      <rPr>
        <vertAlign val="superscript"/>
        <sz val="10"/>
        <rFont val="Calibri"/>
        <family val="2"/>
      </rPr>
      <t>1</t>
    </r>
  </si>
  <si>
    <r>
      <t>less central government current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</si>
  <si>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current expenditure central government plans past 2020-21 (these will be published in the Treasury's </t>
    </r>
    <r>
      <rPr>
        <i/>
        <sz val="8"/>
        <rFont val="Calibri"/>
        <family val="2"/>
      </rPr>
      <t>Public Expenditure statistical analyses 2021</t>
    </r>
    <r>
      <rPr>
        <sz val="8"/>
        <rFont val="Calibri"/>
        <family val="2"/>
      </rPr>
      <t>), and are therefore subject to considerable change.</t>
    </r>
  </si>
  <si>
    <r>
      <t>Central government capital grants to LAs</t>
    </r>
    <r>
      <rPr>
        <vertAlign val="superscript"/>
        <sz val="10"/>
        <rFont val="Calibri"/>
        <family val="2"/>
      </rPr>
      <t>1</t>
    </r>
  </si>
  <si>
    <r>
      <t>Central government capital grants to LAs: Scottish Government AME</t>
    </r>
    <r>
      <rPr>
        <vertAlign val="superscript"/>
        <sz val="10"/>
        <rFont val="Calibri"/>
        <family val="2"/>
      </rPr>
      <t>1</t>
    </r>
  </si>
  <si>
    <r>
      <t>less central government capital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</si>
  <si>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capital expenditure central government plans past 2020-21 (these will be published in the Treasury's </t>
    </r>
    <r>
      <rPr>
        <i/>
        <sz val="8"/>
        <rFont val="Calibri"/>
        <family val="2"/>
      </rPr>
      <t>Public Expenditure statistical analyses 2021</t>
    </r>
    <r>
      <rPr>
        <sz val="8"/>
        <rFont val="Calibri"/>
        <family val="2"/>
      </rPr>
      <t>), and are therefore subject to considerable change.</t>
    </r>
  </si>
  <si>
    <r>
      <t>Difference between 
latest ONS and OBR 
forecasts of underspends</t>
    </r>
    <r>
      <rPr>
        <vertAlign val="superscript"/>
        <sz val="12"/>
        <color theme="1"/>
        <rFont val="Calibri"/>
        <family val="2"/>
      </rPr>
      <t>3</t>
    </r>
  </si>
  <si>
    <r>
      <t xml:space="preserve">in March 2021 </t>
    </r>
    <r>
      <rPr>
        <i/>
        <sz val="12"/>
        <color theme="1"/>
        <rFont val="Calibri"/>
        <family val="2"/>
      </rPr>
      <t>EFO</t>
    </r>
  </si>
  <si>
    <r>
      <t xml:space="preserve"> in February 2021</t>
    </r>
    <r>
      <rPr>
        <vertAlign val="superscript"/>
        <sz val="12"/>
        <color theme="1"/>
        <rFont val="Calibri"/>
        <family val="2"/>
      </rPr>
      <t>1,2</t>
    </r>
  </si>
  <si>
    <r>
      <t>Net current expenditure in England</t>
    </r>
    <r>
      <rPr>
        <vertAlign val="superscript"/>
        <sz val="12"/>
        <color theme="1"/>
        <rFont val="Calibri"/>
        <family val="2"/>
      </rPr>
      <t>5</t>
    </r>
  </si>
  <si>
    <r>
      <t>Current expenditure on services</t>
    </r>
    <r>
      <rPr>
        <vertAlign val="superscript"/>
        <sz val="12"/>
        <color theme="1"/>
        <rFont val="Calibri"/>
        <family val="2"/>
      </rPr>
      <t>5</t>
    </r>
  </si>
  <si>
    <r>
      <t>Net capital expenditure in England</t>
    </r>
    <r>
      <rPr>
        <vertAlign val="superscript"/>
        <sz val="12"/>
        <color theme="1"/>
        <rFont val="Calibri"/>
        <family val="2"/>
      </rPr>
      <t>6</t>
    </r>
  </si>
  <si>
    <r>
      <t>Net capital expenditure on fixed assets and capital grants</t>
    </r>
    <r>
      <rPr>
        <vertAlign val="superscript"/>
        <sz val="12"/>
        <color theme="1"/>
        <rFont val="Calibri"/>
        <family val="2"/>
      </rPr>
      <t>7</t>
    </r>
  </si>
  <si>
    <r>
      <t>Net financial transactions</t>
    </r>
    <r>
      <rPr>
        <vertAlign val="superscript"/>
        <sz val="12"/>
        <color theme="1"/>
        <rFont val="Calibri"/>
        <family val="2"/>
      </rPr>
      <t>8</t>
    </r>
  </si>
  <si>
    <r>
      <t>Net capital expenditure in Scotland</t>
    </r>
    <r>
      <rPr>
        <vertAlign val="superscript"/>
        <sz val="12"/>
        <color theme="1"/>
        <rFont val="Calibri"/>
        <family val="2"/>
      </rPr>
      <t>9</t>
    </r>
  </si>
  <si>
    <r>
      <t>Net capital expenditure in Wales</t>
    </r>
    <r>
      <rPr>
        <vertAlign val="superscript"/>
        <sz val="12"/>
        <color theme="1"/>
        <rFont val="Calibri"/>
        <family val="2"/>
      </rPr>
      <t>9</t>
    </r>
  </si>
  <si>
    <r>
      <t>Net capital expenditure in N Ireland</t>
    </r>
    <r>
      <rPr>
        <vertAlign val="superscript"/>
        <sz val="12"/>
        <color theme="1"/>
        <rFont val="Calibri"/>
        <family val="2"/>
      </rPr>
      <t>9</t>
    </r>
  </si>
  <si>
    <r>
      <rPr>
        <vertAlign val="superscript"/>
        <sz val="9"/>
        <color theme="1"/>
        <rFont val="Calibri"/>
        <family val="2"/>
      </rPr>
      <t xml:space="preserve">1 </t>
    </r>
    <r>
      <rPr>
        <sz val="9"/>
        <color theme="1"/>
        <rFont val="Calibri"/>
        <family val="2"/>
      </rPr>
      <t xml:space="preserve">ONS forecast for underspend over whole of 2020-21 that underlies their outturn data for the year so far, as published in the Public Sector Finances statistical bulletin. </t>
    </r>
  </si>
  <si>
    <r>
      <rPr>
        <vertAlign val="superscript"/>
        <sz val="9"/>
        <color theme="1"/>
        <rFont val="Calibri"/>
        <family val="2"/>
      </rPr>
      <t xml:space="preserve">2 </t>
    </r>
    <r>
      <rPr>
        <sz val="9"/>
        <color theme="1"/>
        <rFont val="Calibri"/>
        <family val="2"/>
      </rPr>
      <t>ONS usually review their forecast assumptions for underspends in the current year for the Public Sector Finance statistical bulletins released in June, September, December and March. Their latest underspend assumptions are published in the public sector finances Quality and Methodology Information (QMI) report. ONS have published details of their methodology for these underspend adjustments and their other adjustments for local authority in-year outturns in 'Monthly statistics on the public sector finances: a methodological guide'.</t>
    </r>
  </si>
  <si>
    <r>
      <rPr>
        <vertAlign val="superscript"/>
        <sz val="9"/>
        <color theme="1"/>
        <rFont val="Calibri"/>
        <family val="2"/>
      </rPr>
      <t xml:space="preserve">3 </t>
    </r>
    <r>
      <rPr>
        <sz val="9"/>
        <color theme="1"/>
        <rFont val="Calibri"/>
        <family val="2"/>
      </rPr>
      <t>A positive differences in these forecasts increases spending and borrowing in the ONS estimates of outturn over the whole financial year, compared with OBR forecasts.</t>
    </r>
  </si>
  <si>
    <r>
      <rPr>
        <vertAlign val="superscript"/>
        <sz val="9"/>
        <color theme="1"/>
        <rFont val="Calibri"/>
        <family val="2"/>
      </rPr>
      <t xml:space="preserve">4 </t>
    </r>
    <r>
      <rPr>
        <sz val="9"/>
        <color theme="1"/>
        <rFont val="Calibri"/>
        <family val="2"/>
      </rPr>
      <t>The forecast underspends are measured against local authorities' budgets data that are collected and published by MHCLG, Scottish Executive and National Assembly for Wales.</t>
    </r>
  </si>
  <si>
    <r>
      <t xml:space="preserve">5 </t>
    </r>
    <r>
      <rPr>
        <sz val="9"/>
        <color theme="1"/>
        <rFont val="Calibri"/>
        <family val="2"/>
      </rPr>
      <t>The OBR forecast overspend for local authorities in England includes estimates for all the Covid-related Government policy measures announced to date that would be delivered via additional funding to local authorities, which would increase their spending, and which were not included in their initial budgets. This includes additional amounts from the Spending Review. The ONS in-year forecast includes additional local authority current spending related to Covid-related Government policy. However, these amounts are implicitly included in measured data and not included in the published overspend adjustment shown in this table. It is usual practice for the ONS adjustments to be reviewed for the public sector finances release in March.</t>
    </r>
  </si>
  <si>
    <r>
      <rPr>
        <vertAlign val="superscript"/>
        <sz val="9"/>
        <color theme="1"/>
        <rFont val="Calibri"/>
        <family val="2"/>
      </rPr>
      <t xml:space="preserve">6 </t>
    </r>
    <r>
      <rPr>
        <sz val="9"/>
        <color theme="1"/>
        <rFont val="Calibri"/>
        <family val="2"/>
      </rPr>
      <t>Underspend against LA capital budgets as published by MHCLG, where these MHCLG statistics already include MHCLG estimates of likely underspending against the budgets data that they have collected from local authorities. So any ONS or OBR assumptions of underspends are further underspends, in addition to the MHCLG assumptions.</t>
    </r>
  </si>
  <si>
    <r>
      <rPr>
        <vertAlign val="superscript"/>
        <sz val="9"/>
        <color theme="1"/>
        <rFont val="Calibri"/>
        <family val="2"/>
      </rPr>
      <t>7</t>
    </r>
    <r>
      <rPr>
        <sz val="9"/>
        <color theme="1"/>
        <rFont val="Calibri"/>
        <family val="2"/>
      </rPr>
      <t xml:space="preserve"> Net of sales of fixed assets.</t>
    </r>
  </si>
  <si>
    <r>
      <rPr>
        <vertAlign val="superscript"/>
        <sz val="9"/>
        <color theme="1"/>
        <rFont val="Calibri"/>
        <family val="2"/>
      </rPr>
      <t>8</t>
    </r>
    <r>
      <rPr>
        <sz val="9"/>
        <color theme="1"/>
        <rFont val="Calibri"/>
        <family val="2"/>
      </rPr>
      <t xml:space="preserve"> Financial transactions are not included in total managed expenditure (TME) or local authority net borrowing (LANB). Financial transactions include loans and other financial assistance and acquisition of share or loan capital, net of sales. </t>
    </r>
  </si>
  <si>
    <r>
      <rPr>
        <vertAlign val="superscript"/>
        <sz val="9"/>
        <color theme="1"/>
        <rFont val="Calibri"/>
        <family val="2"/>
      </rPr>
      <t>9</t>
    </r>
    <r>
      <rPr>
        <sz val="9"/>
        <color theme="1"/>
        <rFont val="Calibri"/>
        <family val="2"/>
      </rPr>
      <t xml:space="preserve"> Local authority net capital expenditure in Scotland, Wales and N Ireland is assumed not to include financial transactions. </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</si>
  <si>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</si>
  <si>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</si>
  <si>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</si>
  <si>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a large share of the increase in PSCE in RDEL in 2020-21 and 2021-22 is due to procurement and not paybill, assumed paybill cannot be derived directly from aggregate spending relevant to paybills.</t>
    </r>
  </si>
  <si>
    <r>
      <t xml:space="preserve">Note: The data in this table shows the breakdown into different financing components of the debt interest forecast shown in Table 3.21 of the March 2021 </t>
    </r>
    <r>
      <rPr>
        <i/>
        <sz val="8"/>
        <rFont val="Calibri"/>
        <family val="2"/>
      </rPr>
      <t>Economic and fiscal outlook</t>
    </r>
    <r>
      <rPr>
        <sz val="8"/>
        <rFont val="Calibri"/>
        <family val="2"/>
      </rPr>
      <t>.</t>
    </r>
  </si>
  <si>
    <r>
      <t>Monetary gold and SDRs</t>
    </r>
    <r>
      <rPr>
        <vertAlign val="superscript"/>
        <sz val="10"/>
        <rFont val="Calibri"/>
        <family val="2"/>
      </rPr>
      <t>1</t>
    </r>
  </si>
  <si>
    <r>
      <t>Other</t>
    </r>
    <r>
      <rPr>
        <vertAlign val="superscript"/>
        <sz val="10"/>
        <rFont val="Calibri"/>
        <family val="2"/>
      </rPr>
      <t xml:space="preserve">2 </t>
    </r>
  </si>
  <si>
    <r>
      <rPr>
        <vertAlign val="superscript"/>
        <sz val="8"/>
        <rFont val="Calibri"/>
        <family val="2"/>
      </rPr>
      <t>1</t>
    </r>
    <r>
      <rPr>
        <sz val="8"/>
        <rFont val="Calibri"/>
        <family val="2"/>
      </rPr>
      <t xml:space="preserve"> Special drawing rights (SDRs) are foreign-exchange reserve created by the IMF and allocated to its members. </t>
    </r>
  </si>
  <si>
    <r>
      <rPr>
        <vertAlign val="superscript"/>
        <sz val="8"/>
        <rFont val="Calibri"/>
        <family val="2"/>
      </rPr>
      <t>2</t>
    </r>
    <r>
      <rPr>
        <sz val="8"/>
        <rFont val="Calibri"/>
        <family val="2"/>
      </rPr>
      <t xml:space="preserve"> 'Other' mainly comprises accounts payable (or receivale). It also includes non-life insurance technical reserves, financial derivatives and employee stock options, and provisions for call under standardised guarantees. </t>
    </r>
  </si>
  <si>
    <r>
      <t>Total net council tax receipts</t>
    </r>
    <r>
      <rPr>
        <b/>
        <vertAlign val="superscript"/>
        <sz val="10"/>
        <color indexed="8"/>
        <rFont val="Calibri"/>
        <family val="2"/>
      </rPr>
      <t>1</t>
    </r>
  </si>
  <si>
    <r>
      <t>RDEL in Budget</t>
    </r>
    <r>
      <rPr>
        <b/>
        <vertAlign val="superscript"/>
        <sz val="10"/>
        <color indexed="8"/>
        <rFont val="Calibri"/>
        <family val="2"/>
      </rPr>
      <t>1</t>
    </r>
  </si>
  <si>
    <r>
      <t>RDEL excluding depreciation</t>
    </r>
    <r>
      <rPr>
        <b/>
        <vertAlign val="superscript"/>
        <sz val="10"/>
        <color indexed="8"/>
        <rFont val="Calibri"/>
        <family val="2"/>
      </rPr>
      <t>1</t>
    </r>
  </si>
  <si>
    <r>
      <t>CDEL in Budget</t>
    </r>
    <r>
      <rPr>
        <b/>
        <vertAlign val="superscript"/>
        <sz val="10"/>
        <color indexed="8"/>
        <rFont val="Calibri"/>
        <family val="2"/>
      </rPr>
      <t>1</t>
    </r>
  </si>
  <si>
    <r>
      <t>Net current expenditure in local authority budgets</t>
    </r>
    <r>
      <rPr>
        <b/>
        <vertAlign val="superscript"/>
        <sz val="12"/>
        <color theme="1"/>
        <rFont val="Calibri"/>
        <family val="2"/>
      </rPr>
      <t>4</t>
    </r>
  </si>
  <si>
    <r>
      <t>Net capital expenditure in local authority budgets</t>
    </r>
    <r>
      <rPr>
        <b/>
        <vertAlign val="superscript"/>
        <sz val="12"/>
        <color theme="1"/>
        <rFont val="Calibri"/>
        <family val="2"/>
      </rPr>
      <t>4</t>
    </r>
  </si>
  <si>
    <r>
      <t xml:space="preserve">Note: The data in this table shows the CJRS claims forecast underpinning the figues shown in Table 3.14 of the March 2021 </t>
    </r>
    <r>
      <rPr>
        <i/>
        <sz val="8"/>
        <rFont val="Calibri"/>
        <family val="2"/>
      </rPr>
      <t>Economic and fiscal outlook</t>
    </r>
    <r>
      <rPr>
        <sz val="8"/>
        <rFont val="Calibri"/>
        <family val="2"/>
      </rPr>
      <t>.</t>
    </r>
  </si>
  <si>
    <t>Average CJRS claims</t>
  </si>
  <si>
    <t>September 2021</t>
  </si>
  <si>
    <t>August 2021</t>
  </si>
  <si>
    <t>July 2021</t>
  </si>
  <si>
    <t>June 2021</t>
  </si>
  <si>
    <t>May 2021</t>
  </si>
  <si>
    <t>April 2021</t>
  </si>
  <si>
    <t>March 2021</t>
  </si>
  <si>
    <t>February 2021</t>
  </si>
  <si>
    <t>January 2021</t>
  </si>
  <si>
    <t>Provisional outturn</t>
  </si>
  <si>
    <t>Millions of claims</t>
  </si>
  <si>
    <t>3.25 Number of coronavirus job retention scheme claims</t>
  </si>
  <si>
    <t>3.24 Number of coronavirus job retention scheme claims</t>
  </si>
  <si>
    <t xml:space="preserve"> 3.1 Council tax receipts</t>
  </si>
  <si>
    <t>3.24 Public sector net financial liabilities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</si>
</sst>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
    <numFmt numFmtId="167" formatCode="0.000"/>
    <numFmt numFmtId="168" formatCode="0.0000000"/>
    <numFmt numFmtId="169" formatCode="_-* #,##0.0_-;\-* #,##0.0_-;_-* &quot;-&quot;?_-;_-@_-"/>
    <numFmt numFmtId="170" formatCode="#\ ?/2"/>
    <numFmt numFmtId="171" formatCode="#,##0.0;\-#,##0.0;\-"/>
    <numFmt numFmtId="172" formatCode="_-* #,##0_-;\-* #,##0_-;_-* &quot;-&quot;??_-;_-@_-"/>
    <numFmt numFmtId="173" formatCode="#,##0.000_ ;\-#,##0.000\ "/>
    <numFmt numFmtId="174" formatCode="#,##0.00000000"/>
    <numFmt numFmtId="175" formatCode="_-* #,##0.0_-;\-* #,##0.0_-;_-* &quot;-&quot;??_-;_-@_-"/>
    <numFmt numFmtId="176" formatCode="#,##0.0_ ;\-#,##0.0\ "/>
    <numFmt numFmtId="177" formatCode="#,##0.0000"/>
    <numFmt numFmtId="178" formatCode="0.0000"/>
    <numFmt numFmtId="179" formatCode="0.0%"/>
  </numFmts>
  <fonts count="97" x14ac:knownFonts="1">
    <font>
      <sz val="11"/>
      <color theme="1"/>
      <name val="Futura Bk BT"/>
      <family val="2"/>
      <scheme val="minor"/>
    </font>
    <font>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2"/>
      <name val="Futura Bk BT"/>
      <family val="2"/>
    </font>
    <font>
      <b/>
      <sz val="12"/>
      <name val="Futura Bk BT"/>
      <family val="2"/>
    </font>
    <font>
      <sz val="10"/>
      <name val="Futura Bk BT"/>
      <family val="2"/>
    </font>
    <font>
      <b/>
      <sz val="12"/>
      <color indexed="8"/>
      <name val="Futura Bk BT"/>
      <family val="2"/>
    </font>
    <font>
      <sz val="10"/>
      <color indexed="10"/>
      <name val="Arial"/>
      <family val="2"/>
    </font>
    <font>
      <sz val="10"/>
      <color rgb="FFFF0000"/>
      <name val="Arial"/>
      <family val="2"/>
    </font>
    <font>
      <sz val="8"/>
      <color indexed="8"/>
      <name val="Futura Bk BT"/>
      <family val="2"/>
    </font>
    <font>
      <sz val="11"/>
      <name val="Futura Md BT"/>
      <family val="2"/>
    </font>
    <font>
      <sz val="10"/>
      <color theme="1"/>
      <name val="Futura Bk BT"/>
      <family val="2"/>
    </font>
    <font>
      <sz val="10"/>
      <name val="Futura Md BT"/>
      <family val="2"/>
    </font>
    <font>
      <sz val="10"/>
      <name val="Futura Bk BT"/>
      <family val="2"/>
      <scheme val="major"/>
    </font>
    <font>
      <b/>
      <sz val="10"/>
      <name val="Arial"/>
      <family val="2"/>
    </font>
    <font>
      <b/>
      <u/>
      <sz val="10"/>
      <name val="Arial"/>
      <family val="2"/>
    </font>
    <font>
      <sz val="8.5"/>
      <name val="Futura Bk BT"/>
      <family val="2"/>
    </font>
    <font>
      <sz val="12"/>
      <color theme="1"/>
      <name val="Arial"/>
      <family val="2"/>
    </font>
    <font>
      <sz val="10"/>
      <name val="Futura Bk BT"/>
      <family val="2"/>
      <scheme val="minor"/>
    </font>
    <font>
      <i/>
      <sz val="10"/>
      <name val="Futura Bk BT"/>
      <family val="2"/>
      <scheme val="minor"/>
    </font>
    <font>
      <sz val="8"/>
      <color rgb="FF008000"/>
      <name val="Futura Bk BT"/>
      <family val="2"/>
      <scheme val="minor"/>
    </font>
    <font>
      <sz val="8"/>
      <name val="Calibri"/>
      <family val="2"/>
    </font>
    <font>
      <sz val="11"/>
      <color rgb="FF17365D"/>
      <name val="Microsoft Sans Serif"/>
      <family val="2"/>
    </font>
    <font>
      <sz val="10"/>
      <color theme="1"/>
      <name val="Arial"/>
      <family val="2"/>
    </font>
    <font>
      <sz val="11"/>
      <name val="Futura Bk BT"/>
      <family val="2"/>
      <scheme val="minor"/>
    </font>
    <font>
      <sz val="12"/>
      <name val="Calibri"/>
      <family val="2"/>
    </font>
    <font>
      <u/>
      <sz val="11"/>
      <name val="Futura Bk BT"/>
      <family val="2"/>
    </font>
    <font>
      <sz val="10"/>
      <color indexed="8"/>
      <name val="Arial"/>
      <family val="2"/>
    </font>
    <font>
      <i/>
      <sz val="10"/>
      <color rgb="FFFF0000"/>
      <name val="Arial"/>
      <family val="2"/>
    </font>
    <font>
      <b/>
      <u/>
      <sz val="14"/>
      <name val="Arial"/>
      <family val="2"/>
    </font>
    <font>
      <sz val="9"/>
      <color rgb="FFFF0000"/>
      <name val="Arial"/>
      <family val="2"/>
    </font>
    <font>
      <u/>
      <sz val="12"/>
      <color theme="10"/>
      <name val="Arial"/>
      <family val="2"/>
    </font>
    <font>
      <sz val="10"/>
      <color theme="1"/>
      <name val="Calibri Light"/>
      <family val="2"/>
    </font>
    <font>
      <u/>
      <sz val="11"/>
      <name val="Calibri"/>
      <family val="2"/>
    </font>
    <font>
      <b/>
      <sz val="10"/>
      <color rgb="FFFF0000"/>
      <name val="Arial"/>
      <family val="2"/>
    </font>
    <font>
      <sz val="14"/>
      <name val="Calibri"/>
      <family val="2"/>
    </font>
    <font>
      <sz val="10"/>
      <name val="Calibri"/>
      <family val="2"/>
    </font>
    <font>
      <sz val="8"/>
      <color rgb="FF000000"/>
      <name val="Futura Md BT"/>
      <family val="2"/>
    </font>
    <font>
      <sz val="12"/>
      <color theme="1"/>
      <name val="Calibri"/>
      <family val="2"/>
    </font>
    <font>
      <sz val="16"/>
      <name val="Calibri"/>
      <family val="2"/>
    </font>
    <font>
      <sz val="15"/>
      <color indexed="8"/>
      <name val="Calibri"/>
      <family val="2"/>
    </font>
    <font>
      <u/>
      <sz val="11"/>
      <color theme="1"/>
      <name val="Calibri"/>
      <family val="2"/>
    </font>
    <font>
      <u/>
      <sz val="9"/>
      <color theme="6"/>
      <name val="Calibri"/>
      <family val="2"/>
    </font>
    <font>
      <sz val="11"/>
      <color theme="1"/>
      <name val="Calibri"/>
      <family val="2"/>
    </font>
    <font>
      <sz val="10"/>
      <color rgb="FFFF0000"/>
      <name val="Calibri"/>
      <family val="2"/>
    </font>
    <font>
      <sz val="12"/>
      <color indexed="8"/>
      <name val="Calibri"/>
      <family val="2"/>
    </font>
    <font>
      <sz val="10"/>
      <color indexed="8"/>
      <name val="Calibri"/>
      <family val="2"/>
    </font>
    <font>
      <sz val="12"/>
      <color indexed="10"/>
      <name val="Calibri"/>
      <family val="2"/>
    </font>
    <font>
      <vertAlign val="superscript"/>
      <sz val="10"/>
      <color indexed="8"/>
      <name val="Calibri"/>
      <family val="2"/>
    </font>
    <font>
      <vertAlign val="superscript"/>
      <sz val="8"/>
      <name val="Calibri"/>
      <family val="2"/>
    </font>
    <font>
      <i/>
      <sz val="8"/>
      <name val="Calibri"/>
      <family val="2"/>
    </font>
    <font>
      <sz val="8"/>
      <color indexed="8"/>
      <name val="Calibri"/>
      <family val="2"/>
    </font>
    <font>
      <sz val="9"/>
      <color rgb="FFFF0000"/>
      <name val="Calibri"/>
      <family val="2"/>
    </font>
    <font>
      <sz val="11"/>
      <name val="Calibri"/>
      <family val="2"/>
    </font>
    <font>
      <sz val="14"/>
      <color theme="1"/>
      <name val="Calibri"/>
      <family val="2"/>
    </font>
    <font>
      <sz val="10"/>
      <color theme="1"/>
      <name val="Calibri"/>
      <family val="2"/>
    </font>
    <font>
      <vertAlign val="superscript"/>
      <sz val="10"/>
      <color theme="1"/>
      <name val="Calibri"/>
      <family val="2"/>
    </font>
    <font>
      <sz val="10"/>
      <color indexed="10"/>
      <name val="Calibri"/>
      <family val="2"/>
    </font>
    <font>
      <u/>
      <sz val="9"/>
      <color theme="7"/>
      <name val="Calibri"/>
      <family val="2"/>
    </font>
    <font>
      <vertAlign val="superscript"/>
      <sz val="10"/>
      <name val="Calibri"/>
      <family val="2"/>
    </font>
    <font>
      <vertAlign val="superscript"/>
      <sz val="8"/>
      <color indexed="8"/>
      <name val="Calibri"/>
      <family val="2"/>
    </font>
    <font>
      <sz val="8"/>
      <color rgb="FF000000"/>
      <name val="Calibri"/>
      <family val="2"/>
    </font>
    <font>
      <vertAlign val="superscript"/>
      <sz val="12"/>
      <color theme="1"/>
      <name val="Calibri"/>
      <family val="2"/>
    </font>
    <font>
      <sz val="8.5"/>
      <color indexed="8"/>
      <name val="Calibri"/>
      <family val="2"/>
    </font>
    <font>
      <sz val="8.5"/>
      <name val="Calibri"/>
      <family val="2"/>
    </font>
    <font>
      <vertAlign val="superscript"/>
      <sz val="12"/>
      <name val="Calibri"/>
      <family val="2"/>
    </font>
    <font>
      <sz val="8"/>
      <color rgb="FFFF0000"/>
      <name val="Calibri"/>
      <family val="2"/>
    </font>
    <font>
      <sz val="14"/>
      <color rgb="FFFF0000"/>
      <name val="Calibri"/>
      <family val="2"/>
    </font>
    <font>
      <sz val="8"/>
      <color theme="1"/>
      <name val="Calibri"/>
      <family val="2"/>
    </font>
    <font>
      <sz val="14"/>
      <color indexed="8"/>
      <name val="Calibri"/>
      <family val="2"/>
    </font>
    <font>
      <sz val="11"/>
      <color rgb="FFFF0000"/>
      <name val="Calibri"/>
      <family val="2"/>
    </font>
    <font>
      <sz val="12"/>
      <color rgb="FFFF0000"/>
      <name val="Calibri"/>
      <family val="2"/>
    </font>
    <font>
      <sz val="8"/>
      <color rgb="FF008000"/>
      <name val="Calibri"/>
      <family val="2"/>
    </font>
    <font>
      <sz val="14"/>
      <color rgb="FF000000"/>
      <name val="Calibri"/>
      <family val="2"/>
    </font>
    <font>
      <vertAlign val="superscript"/>
      <sz val="8"/>
      <color theme="1"/>
      <name val="Calibri"/>
      <family val="2"/>
    </font>
    <font>
      <i/>
      <sz val="14"/>
      <color rgb="FF000000"/>
      <name val="Calibri"/>
      <family val="2"/>
    </font>
    <font>
      <b/>
      <sz val="11"/>
      <name val="Calibri"/>
      <family val="2"/>
    </font>
    <font>
      <sz val="9"/>
      <color theme="1"/>
      <name val="Calibri"/>
      <family val="2"/>
    </font>
    <font>
      <sz val="11"/>
      <color rgb="FFFF66CC"/>
      <name val="Calibri"/>
      <family val="2"/>
    </font>
    <font>
      <sz val="12"/>
      <color rgb="FFFF66CC"/>
      <name val="Calibri"/>
      <family val="2"/>
    </font>
    <font>
      <i/>
      <sz val="12"/>
      <color theme="1"/>
      <name val="Calibri"/>
      <family val="2"/>
    </font>
    <font>
      <vertAlign val="superscript"/>
      <sz val="9"/>
      <color theme="1"/>
      <name val="Calibri"/>
      <family val="2"/>
    </font>
    <font>
      <i/>
      <sz val="10"/>
      <name val="Calibri"/>
      <family val="2"/>
    </font>
    <font>
      <b/>
      <sz val="10"/>
      <color indexed="8"/>
      <name val="Calibri"/>
      <family val="2"/>
    </font>
    <font>
      <b/>
      <sz val="10"/>
      <name val="Calibri"/>
      <family val="2"/>
    </font>
    <font>
      <b/>
      <vertAlign val="superscript"/>
      <sz val="10"/>
      <color indexed="8"/>
      <name val="Calibri"/>
      <family val="2"/>
    </font>
    <font>
      <b/>
      <sz val="10"/>
      <color indexed="10"/>
      <name val="Calibri"/>
      <family val="2"/>
    </font>
    <font>
      <b/>
      <sz val="10"/>
      <color indexed="10"/>
      <name val="Arial"/>
      <family val="2"/>
    </font>
    <font>
      <b/>
      <sz val="10"/>
      <color theme="1"/>
      <name val="Calibri"/>
      <family val="2"/>
    </font>
    <font>
      <b/>
      <sz val="10"/>
      <color theme="1"/>
      <name val="Futura Md BT"/>
      <family val="2"/>
    </font>
    <font>
      <b/>
      <sz val="12"/>
      <name val="Calibri"/>
      <family val="2"/>
    </font>
    <font>
      <b/>
      <sz val="12"/>
      <color theme="1"/>
      <name val="Calibri"/>
      <family val="2"/>
    </font>
    <font>
      <b/>
      <vertAlign val="superscript"/>
      <sz val="12"/>
      <color theme="1"/>
      <name val="Calibri"/>
      <family val="2"/>
    </font>
    <font>
      <b/>
      <sz val="8"/>
      <name val="Calibri"/>
      <family val="2"/>
    </font>
  </fonts>
  <fills count="11">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theme="9" tint="0.39997558519241921"/>
        <bgColor indexed="64"/>
      </patternFill>
    </fill>
  </fills>
  <borders count="78">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right style="thick">
        <color theme="0"/>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right style="thin">
        <color theme="8"/>
      </right>
      <top style="thin">
        <color theme="8"/>
      </top>
      <bottom style="thin">
        <color theme="8"/>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style="thin">
        <color theme="8"/>
      </left>
      <right style="medium">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right style="medium">
        <color rgb="FF477391"/>
      </right>
      <top/>
      <bottom/>
      <diagonal/>
    </border>
    <border>
      <left/>
      <right/>
      <top/>
      <bottom style="dotted">
        <color rgb="FF477391"/>
      </bottom>
      <diagonal/>
    </border>
    <border>
      <left/>
      <right style="medium">
        <color rgb="FF477391"/>
      </right>
      <top/>
      <bottom style="dotted">
        <color rgb="FF477391"/>
      </bottom>
      <diagonal/>
    </border>
    <border>
      <left/>
      <right style="medium">
        <color rgb="FF477391"/>
      </right>
      <top/>
      <bottom style="thin">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style="dotted">
        <color rgb="FF477391"/>
      </top>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8" tint="-0.249977111117893"/>
      </left>
      <right/>
      <top style="thin">
        <color theme="8"/>
      </top>
      <bottom style="thin">
        <color theme="8"/>
      </bottom>
      <diagonal/>
    </border>
    <border>
      <left/>
      <right style="medium">
        <color theme="8"/>
      </right>
      <top/>
      <bottom style="dotted">
        <color rgb="FF477391"/>
      </bottom>
      <diagonal/>
    </border>
    <border>
      <left/>
      <right style="medium">
        <color theme="8"/>
      </right>
      <top/>
      <bottom style="thin">
        <color rgb="FF477391"/>
      </bottom>
      <diagonal/>
    </border>
    <border>
      <left style="medium">
        <color theme="8"/>
      </left>
      <right style="medium">
        <color theme="8"/>
      </right>
      <top style="thin">
        <color theme="8"/>
      </top>
      <bottom/>
      <diagonal/>
    </border>
    <border>
      <left style="thin">
        <color theme="8"/>
      </left>
      <right/>
      <top style="thin">
        <color theme="8"/>
      </top>
      <bottom/>
      <diagonal/>
    </border>
    <border>
      <left style="thin">
        <color theme="8"/>
      </left>
      <right style="medium">
        <color theme="8"/>
      </right>
      <top style="thin">
        <color theme="8"/>
      </top>
      <bottom/>
      <diagonal/>
    </border>
    <border>
      <left/>
      <right style="thick">
        <color theme="5"/>
      </right>
      <top style="thin">
        <color theme="8"/>
      </top>
      <bottom style="thin">
        <color theme="8"/>
      </bottom>
      <diagonal/>
    </border>
  </borders>
  <cellStyleXfs count="28">
    <xf numFmtId="0" fontId="0" fillId="0" borderId="0"/>
    <xf numFmtId="0" fontId="2" fillId="0" borderId="0" applyNumberFormat="0" applyFill="0" applyBorder="0" applyAlignment="0" applyProtection="0">
      <alignment vertical="top"/>
      <protection locked="0"/>
    </xf>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applyFill="0"/>
    <xf numFmtId="0" fontId="5" fillId="0" borderId="0" applyFill="0"/>
    <xf numFmtId="0" fontId="5" fillId="0" borderId="0"/>
    <xf numFmtId="0" fontId="3" fillId="0" borderId="0"/>
    <xf numFmtId="0" fontId="5" fillId="0" borderId="0"/>
    <xf numFmtId="0" fontId="20" fillId="0" borderId="0"/>
    <xf numFmtId="0" fontId="3" fillId="0" borderId="0"/>
    <xf numFmtId="9" fontId="5" fillId="0" borderId="0" applyFont="0" applyFill="0" applyBorder="0" applyAlignment="0" applyProtection="0"/>
    <xf numFmtId="0" fontId="1" fillId="0" borderId="0"/>
    <xf numFmtId="0" fontId="20" fillId="0" borderId="0"/>
    <xf numFmtId="9" fontId="20"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5" fillId="0" borderId="0"/>
    <xf numFmtId="0" fontId="34" fillId="0" borderId="0" applyNumberFormat="0" applyFill="0" applyBorder="0" applyAlignment="0" applyProtection="0"/>
    <xf numFmtId="0" fontId="20" fillId="0" borderId="0"/>
    <xf numFmtId="0" fontId="1" fillId="0" borderId="0"/>
    <xf numFmtId="9" fontId="1" fillId="0" borderId="0" applyFont="0" applyFill="0" applyBorder="0" applyAlignment="0" applyProtection="0"/>
  </cellStyleXfs>
  <cellXfs count="1082">
    <xf numFmtId="0" fontId="0" fillId="0" borderId="0" xfId="0"/>
    <xf numFmtId="0" fontId="13" fillId="2" borderId="0" xfId="5" applyFont="1" applyFill="1"/>
    <xf numFmtId="0" fontId="15" fillId="2" borderId="0" xfId="5" applyFont="1" applyFill="1"/>
    <xf numFmtId="0" fontId="5" fillId="2" borderId="0" xfId="5" applyFill="1"/>
    <xf numFmtId="0" fontId="10" fillId="2" borderId="0" xfId="5" applyFont="1" applyFill="1"/>
    <xf numFmtId="166" fontId="10" fillId="2" borderId="0" xfId="5" applyNumberFormat="1" applyFont="1" applyFill="1"/>
    <xf numFmtId="0" fontId="16" fillId="5" borderId="0" xfId="5" applyFont="1" applyFill="1"/>
    <xf numFmtId="0" fontId="16" fillId="5" borderId="0" xfId="5" applyFont="1" applyFill="1" applyAlignment="1">
      <alignment vertical="center"/>
    </xf>
    <xf numFmtId="0" fontId="11" fillId="5" borderId="0" xfId="5" applyFont="1" applyFill="1"/>
    <xf numFmtId="166" fontId="11" fillId="5" borderId="0" xfId="5" applyNumberFormat="1" applyFont="1" applyFill="1"/>
    <xf numFmtId="0" fontId="8" fillId="5" borderId="0" xfId="13" applyFont="1" applyFill="1"/>
    <xf numFmtId="0" fontId="8" fillId="5" borderId="0" xfId="13" applyFont="1" applyFill="1" applyAlignment="1">
      <alignment vertical="center"/>
    </xf>
    <xf numFmtId="0" fontId="8" fillId="5" borderId="0" xfId="13" applyFont="1" applyFill="1" applyAlignment="1">
      <alignment horizontal="right"/>
    </xf>
    <xf numFmtId="0" fontId="20" fillId="5" borderId="0" xfId="14" applyFill="1"/>
    <xf numFmtId="0" fontId="8" fillId="5" borderId="0" xfId="2" applyFont="1" applyFill="1"/>
    <xf numFmtId="166" fontId="20" fillId="5" borderId="0" xfId="14" applyNumberFormat="1" applyFill="1"/>
    <xf numFmtId="0" fontId="5" fillId="5" borderId="0" xfId="5" applyFill="1"/>
    <xf numFmtId="0" fontId="10" fillId="5" borderId="0" xfId="5" applyFont="1" applyFill="1"/>
    <xf numFmtId="165" fontId="5" fillId="5" borderId="0" xfId="5" applyNumberFormat="1" applyFill="1"/>
    <xf numFmtId="166" fontId="5" fillId="5" borderId="0" xfId="5" applyNumberFormat="1" applyFill="1"/>
    <xf numFmtId="0" fontId="21" fillId="5" borderId="0" xfId="5" applyFont="1" applyFill="1"/>
    <xf numFmtId="0" fontId="22" fillId="5" borderId="0" xfId="5" applyFont="1" applyFill="1"/>
    <xf numFmtId="0" fontId="23" fillId="5" borderId="0" xfId="5" applyFont="1" applyFill="1"/>
    <xf numFmtId="164" fontId="5" fillId="5" borderId="0" xfId="5" applyNumberFormat="1" applyFill="1"/>
    <xf numFmtId="0" fontId="6" fillId="2" borderId="0" xfId="5" applyFont="1" applyFill="1"/>
    <xf numFmtId="0" fontId="1" fillId="2" borderId="0" xfId="17" applyFill="1"/>
    <xf numFmtId="0" fontId="25" fillId="2" borderId="0" xfId="5" applyFont="1" applyFill="1"/>
    <xf numFmtId="43" fontId="26" fillId="2" borderId="0" xfId="17" applyNumberFormat="1" applyFont="1" applyFill="1"/>
    <xf numFmtId="165" fontId="27" fillId="2" borderId="0" xfId="17" applyNumberFormat="1" applyFont="1" applyFill="1"/>
    <xf numFmtId="166" fontId="11" fillId="2" borderId="0" xfId="5" applyNumberFormat="1" applyFont="1" applyFill="1"/>
    <xf numFmtId="166" fontId="5" fillId="2" borderId="0" xfId="5" applyNumberFormat="1" applyFill="1"/>
    <xf numFmtId="0" fontId="6" fillId="2" borderId="0" xfId="11" applyFont="1" applyFill="1"/>
    <xf numFmtId="0" fontId="7" fillId="2" borderId="0" xfId="11" applyFont="1" applyFill="1"/>
    <xf numFmtId="0" fontId="6" fillId="2" borderId="0" xfId="11" applyFont="1" applyFill="1" applyAlignment="1">
      <alignment vertical="center"/>
    </xf>
    <xf numFmtId="166" fontId="6" fillId="2" borderId="0" xfId="11" applyNumberFormat="1" applyFont="1" applyFill="1"/>
    <xf numFmtId="0" fontId="20" fillId="2" borderId="0" xfId="18" applyFill="1"/>
    <xf numFmtId="0" fontId="20" fillId="0" borderId="0" xfId="18"/>
    <xf numFmtId="0" fontId="5" fillId="0" borderId="0" xfId="5"/>
    <xf numFmtId="0" fontId="8" fillId="5" borderId="0" xfId="5" applyFont="1" applyFill="1"/>
    <xf numFmtId="0" fontId="29" fillId="5" borderId="0" xfId="1" applyFont="1" applyFill="1" applyAlignment="1" applyProtection="1"/>
    <xf numFmtId="0" fontId="8" fillId="2" borderId="0" xfId="5" applyFont="1" applyFill="1"/>
    <xf numFmtId="0" fontId="4" fillId="3" borderId="0" xfId="21" applyFont="1" applyFill="1"/>
    <xf numFmtId="0" fontId="4" fillId="3" borderId="0" xfId="21" applyFont="1" applyFill="1" applyAlignment="1">
      <alignment vertical="top"/>
    </xf>
    <xf numFmtId="0" fontId="9" fillId="3" borderId="0" xfId="21" applyFont="1" applyFill="1"/>
    <xf numFmtId="0" fontId="4" fillId="2" borderId="0" xfId="21" applyFont="1" applyFill="1"/>
    <xf numFmtId="0" fontId="30" fillId="3" borderId="0" xfId="21" applyFont="1" applyFill="1"/>
    <xf numFmtId="0" fontId="31" fillId="5" borderId="0" xfId="5" applyFont="1" applyFill="1"/>
    <xf numFmtId="164" fontId="20" fillId="2" borderId="0" xfId="18" applyNumberFormat="1" applyFill="1"/>
    <xf numFmtId="0" fontId="11" fillId="2" borderId="0" xfId="11" applyFont="1" applyFill="1"/>
    <xf numFmtId="166" fontId="11" fillId="2" borderId="0" xfId="11" applyNumberFormat="1" applyFont="1" applyFill="1"/>
    <xf numFmtId="0" fontId="32" fillId="2" borderId="0" xfId="5" applyFont="1" applyFill="1"/>
    <xf numFmtId="0" fontId="33" fillId="2" borderId="0" xfId="5" applyFont="1" applyFill="1"/>
    <xf numFmtId="166" fontId="33" fillId="2" borderId="0" xfId="5" applyNumberFormat="1" applyFont="1" applyFill="1"/>
    <xf numFmtId="165" fontId="11" fillId="2" borderId="0" xfId="5" applyNumberFormat="1" applyFont="1" applyFill="1"/>
    <xf numFmtId="0" fontId="2" fillId="5" borderId="0" xfId="1" applyFill="1" applyAlignment="1" applyProtection="1"/>
    <xf numFmtId="0" fontId="11" fillId="2" borderId="0" xfId="17" applyFont="1" applyFill="1" applyAlignment="1">
      <alignment horizontal="left" vertical="top"/>
    </xf>
    <xf numFmtId="173" fontId="11" fillId="2" borderId="0" xfId="17" applyNumberFormat="1" applyFont="1" applyFill="1"/>
    <xf numFmtId="0" fontId="26" fillId="2" borderId="0" xfId="18" applyFont="1" applyFill="1"/>
    <xf numFmtId="0" fontId="21" fillId="2" borderId="0" xfId="5" applyFont="1" applyFill="1"/>
    <xf numFmtId="0" fontId="11" fillId="3" borderId="0" xfId="21" applyFont="1" applyFill="1"/>
    <xf numFmtId="166" fontId="11" fillId="3" borderId="0" xfId="21" applyNumberFormat="1" applyFont="1" applyFill="1"/>
    <xf numFmtId="0" fontId="5" fillId="2" borderId="0" xfId="5" applyFill="1" applyAlignment="1">
      <alignment horizontal="right"/>
    </xf>
    <xf numFmtId="0" fontId="35" fillId="9" borderId="0" xfId="25" applyFont="1" applyFill="1"/>
    <xf numFmtId="2" fontId="0" fillId="0" borderId="0" xfId="0" applyNumberFormat="1"/>
    <xf numFmtId="0" fontId="17" fillId="2" borderId="0" xfId="5" applyFont="1" applyFill="1" applyAlignment="1">
      <alignment horizontal="right" vertical="center"/>
    </xf>
    <xf numFmtId="0" fontId="17" fillId="2" borderId="0" xfId="5" applyFont="1" applyFill="1" applyAlignment="1">
      <alignment horizontal="right"/>
    </xf>
    <xf numFmtId="0" fontId="37" fillId="5" borderId="0" xfId="5" applyFont="1" applyFill="1"/>
    <xf numFmtId="164" fontId="5" fillId="2" borderId="0" xfId="5" applyNumberFormat="1" applyFill="1"/>
    <xf numFmtId="166" fontId="11" fillId="2" borderId="0" xfId="21" applyNumberFormat="1" applyFont="1" applyFill="1"/>
    <xf numFmtId="0" fontId="36" fillId="5" borderId="0" xfId="1" applyFont="1" applyFill="1" applyAlignment="1" applyProtection="1"/>
    <xf numFmtId="0" fontId="3" fillId="2" borderId="4" xfId="4" applyFill="1" applyBorder="1" applyAlignment="1">
      <alignment horizontal="center"/>
    </xf>
    <xf numFmtId="164" fontId="3" fillId="10" borderId="4" xfId="4" applyNumberFormat="1" applyFill="1" applyBorder="1" applyAlignment="1">
      <alignment wrapText="1"/>
    </xf>
    <xf numFmtId="164" fontId="3" fillId="2" borderId="4" xfId="4" applyNumberFormat="1" applyFill="1" applyBorder="1" applyAlignment="1">
      <alignment wrapText="1"/>
    </xf>
    <xf numFmtId="0" fontId="39" fillId="5" borderId="0" xfId="5" applyFont="1" applyFill="1"/>
    <xf numFmtId="2" fontId="6" fillId="6" borderId="13" xfId="2" applyNumberFormat="1" applyFont="1" applyFill="1" applyBorder="1" applyAlignment="1">
      <alignment horizontal="right" vertical="center" wrapText="1"/>
    </xf>
    <xf numFmtId="1" fontId="8" fillId="7" borderId="2" xfId="2" applyNumberFormat="1" applyFont="1" applyFill="1" applyBorder="1" applyAlignment="1">
      <alignment horizontal="right" vertical="center"/>
    </xf>
    <xf numFmtId="1" fontId="8" fillId="7" borderId="3" xfId="2" applyNumberFormat="1" applyFont="1" applyFill="1" applyBorder="1" applyAlignment="1">
      <alignment horizontal="right" vertical="center"/>
    </xf>
    <xf numFmtId="0" fontId="24" fillId="3" borderId="0" xfId="5" applyFont="1" applyFill="1" applyAlignment="1">
      <alignment wrapText="1"/>
    </xf>
    <xf numFmtId="0" fontId="3" fillId="2" borderId="0" xfId="4" applyFill="1" applyAlignment="1">
      <alignment horizontal="center"/>
    </xf>
    <xf numFmtId="0" fontId="20" fillId="2" borderId="4" xfId="18" applyFill="1" applyBorder="1"/>
    <xf numFmtId="0" fontId="5" fillId="5" borderId="4" xfId="5" applyFill="1" applyBorder="1"/>
    <xf numFmtId="165" fontId="14" fillId="2" borderId="0" xfId="25" applyNumberFormat="1" applyFont="1" applyFill="1"/>
    <xf numFmtId="165" fontId="14" fillId="2" borderId="11" xfId="25" applyNumberFormat="1" applyFont="1" applyFill="1" applyBorder="1"/>
    <xf numFmtId="165" fontId="14" fillId="2" borderId="18" xfId="25" applyNumberFormat="1" applyFont="1" applyFill="1" applyBorder="1"/>
    <xf numFmtId="165" fontId="14" fillId="2" borderId="19" xfId="25" applyNumberFormat="1" applyFont="1" applyFill="1" applyBorder="1"/>
    <xf numFmtId="0" fontId="21" fillId="0" borderId="0" xfId="5" applyFont="1"/>
    <xf numFmtId="0" fontId="22" fillId="0" borderId="0" xfId="5" applyFont="1"/>
    <xf numFmtId="1" fontId="21" fillId="0" borderId="0" xfId="2" applyNumberFormat="1" applyFont="1" applyAlignment="1">
      <alignment horizontal="right" vertical="center"/>
    </xf>
    <xf numFmtId="3" fontId="14" fillId="2" borderId="0" xfId="25" applyNumberFormat="1" applyFont="1" applyFill="1"/>
    <xf numFmtId="3" fontId="14" fillId="2" borderId="11" xfId="25" applyNumberFormat="1" applyFont="1" applyFill="1" applyBorder="1"/>
    <xf numFmtId="177" fontId="8" fillId="0" borderId="0" xfId="0" applyNumberFormat="1" applyFont="1" applyAlignment="1">
      <alignment horizontal="right" vertical="center"/>
    </xf>
    <xf numFmtId="177" fontId="0" fillId="0" borderId="0" xfId="0" applyNumberFormat="1"/>
    <xf numFmtId="3" fontId="14" fillId="9" borderId="2" xfId="25" applyNumberFormat="1" applyFont="1" applyFill="1" applyBorder="1"/>
    <xf numFmtId="3" fontId="14" fillId="9" borderId="3" xfId="25" applyNumberFormat="1" applyFont="1" applyFill="1" applyBorder="1"/>
    <xf numFmtId="164" fontId="3" fillId="2" borderId="0" xfId="4" applyNumberFormat="1" applyFill="1" applyAlignment="1">
      <alignment wrapText="1"/>
    </xf>
    <xf numFmtId="164" fontId="41" fillId="2" borderId="0" xfId="18" applyNumberFormat="1" applyFont="1" applyFill="1" applyAlignment="1">
      <alignment horizontal="right"/>
    </xf>
    <xf numFmtId="0" fontId="5" fillId="2" borderId="0" xfId="5" applyFill="1" applyAlignment="1">
      <alignment horizontal="right" vertical="center"/>
    </xf>
    <xf numFmtId="3" fontId="5" fillId="2" borderId="0" xfId="5" applyNumberFormat="1" applyFill="1"/>
    <xf numFmtId="0" fontId="5" fillId="2" borderId="0" xfId="5" applyFill="1" applyAlignment="1">
      <alignment wrapText="1"/>
    </xf>
    <xf numFmtId="165" fontId="5" fillId="2" borderId="0" xfId="5" applyNumberFormat="1" applyFill="1"/>
    <xf numFmtId="165" fontId="5" fillId="2" borderId="0" xfId="5" applyNumberFormat="1" applyFill="1" applyAlignment="1">
      <alignment wrapText="1"/>
    </xf>
    <xf numFmtId="0" fontId="5" fillId="3" borderId="0" xfId="6" applyFill="1"/>
    <xf numFmtId="0" fontId="18" fillId="3" borderId="0" xfId="6" applyFont="1" applyFill="1"/>
    <xf numFmtId="166" fontId="5" fillId="2" borderId="0" xfId="6" applyNumberFormat="1" applyFill="1"/>
    <xf numFmtId="0" fontId="19" fillId="5" borderId="0" xfId="13" applyFont="1" applyFill="1"/>
    <xf numFmtId="0" fontId="5" fillId="2" borderId="4" xfId="5" applyFill="1" applyBorder="1"/>
    <xf numFmtId="2" fontId="44" fillId="2" borderId="0" xfId="1" applyNumberFormat="1" applyFont="1" applyFill="1" applyBorder="1" applyAlignment="1" applyProtection="1"/>
    <xf numFmtId="2" fontId="36" fillId="2" borderId="11" xfId="1" applyNumberFormat="1" applyFont="1" applyFill="1" applyBorder="1" applyAlignment="1" applyProtection="1"/>
    <xf numFmtId="0" fontId="44" fillId="2" borderId="17" xfId="1" applyFont="1" applyFill="1" applyBorder="1" applyAlignment="1" applyProtection="1">
      <alignment horizontal="left" indent="1"/>
    </xf>
    <xf numFmtId="2" fontId="44" fillId="2" borderId="18" xfId="1" applyNumberFormat="1" applyFont="1" applyFill="1" applyBorder="1" applyAlignment="1" applyProtection="1"/>
    <xf numFmtId="0" fontId="45" fillId="2" borderId="0" xfId="1" applyFont="1" applyFill="1" applyAlignment="1" applyProtection="1">
      <alignment horizontal="center" vertical="center" wrapText="1"/>
    </xf>
    <xf numFmtId="2" fontId="36" fillId="2" borderId="0" xfId="1" applyNumberFormat="1" applyFont="1" applyFill="1" applyBorder="1" applyAlignment="1" applyProtection="1"/>
    <xf numFmtId="0" fontId="47" fillId="5" borderId="0" xfId="5" applyFont="1" applyFill="1" applyAlignment="1">
      <alignment vertical="center"/>
    </xf>
    <xf numFmtId="0" fontId="39" fillId="2" borderId="0" xfId="5" applyFont="1" applyFill="1"/>
    <xf numFmtId="0" fontId="39" fillId="2" borderId="11" xfId="5" applyFont="1" applyFill="1" applyBorder="1" applyAlignment="1">
      <alignment horizontal="right"/>
    </xf>
    <xf numFmtId="0" fontId="39" fillId="9" borderId="11" xfId="5" applyFont="1" applyFill="1" applyBorder="1" applyAlignment="1">
      <alignment horizontal="right"/>
    </xf>
    <xf numFmtId="2" fontId="39" fillId="9" borderId="11" xfId="5" applyNumberFormat="1" applyFont="1" applyFill="1" applyBorder="1" applyAlignment="1">
      <alignment horizontal="right"/>
    </xf>
    <xf numFmtId="0" fontId="39" fillId="5" borderId="4" xfId="5" applyFont="1" applyFill="1" applyBorder="1"/>
    <xf numFmtId="0" fontId="39" fillId="2" borderId="4" xfId="5" applyFont="1" applyFill="1" applyBorder="1"/>
    <xf numFmtId="2" fontId="39" fillId="9" borderId="0" xfId="5" applyNumberFormat="1" applyFont="1" applyFill="1" applyBorder="1" applyAlignment="1">
      <alignment horizontal="right"/>
    </xf>
    <xf numFmtId="0" fontId="46" fillId="0" borderId="0" xfId="0" applyFont="1"/>
    <xf numFmtId="0" fontId="48" fillId="3" borderId="0" xfId="21" applyFont="1" applyFill="1"/>
    <xf numFmtId="0" fontId="48" fillId="2" borderId="0" xfId="21" applyFont="1" applyFill="1"/>
    <xf numFmtId="2" fontId="38" fillId="2" borderId="0" xfId="2" applyNumberFormat="1" applyFont="1" applyFill="1" applyAlignment="1">
      <alignment horizontal="center" vertical="center"/>
    </xf>
    <xf numFmtId="2" fontId="28" fillId="4" borderId="4" xfId="2" applyNumberFormat="1" applyFont="1" applyFill="1" applyBorder="1" applyAlignment="1">
      <alignment vertical="center"/>
    </xf>
    <xf numFmtId="2" fontId="28" fillId="2" borderId="0" xfId="2" applyNumberFormat="1" applyFont="1" applyFill="1" applyAlignment="1">
      <alignment horizontal="center" vertical="center"/>
    </xf>
    <xf numFmtId="2" fontId="28" fillId="4" borderId="7" xfId="2" applyNumberFormat="1" applyFont="1" applyFill="1" applyBorder="1" applyAlignment="1">
      <alignment horizontal="center" vertical="center"/>
    </xf>
    <xf numFmtId="0" fontId="48" fillId="3" borderId="0" xfId="21" applyFont="1" applyFill="1" applyAlignment="1">
      <alignment vertical="top"/>
    </xf>
    <xf numFmtId="2" fontId="28" fillId="4" borderId="4" xfId="2" applyNumberFormat="1" applyFont="1" applyFill="1" applyBorder="1" applyAlignment="1">
      <alignment vertical="top"/>
    </xf>
    <xf numFmtId="2" fontId="39" fillId="4" borderId="7" xfId="2" applyNumberFormat="1" applyFont="1" applyFill="1" applyBorder="1" applyAlignment="1">
      <alignment horizontal="right" vertical="center"/>
    </xf>
    <xf numFmtId="2" fontId="39" fillId="4" borderId="10" xfId="2" applyNumberFormat="1" applyFont="1" applyFill="1" applyBorder="1" applyAlignment="1">
      <alignment horizontal="right" vertical="center"/>
    </xf>
    <xf numFmtId="2" fontId="39" fillId="2" borderId="0" xfId="2" applyNumberFormat="1" applyFont="1" applyFill="1" applyAlignment="1">
      <alignment horizontal="right" vertical="center"/>
    </xf>
    <xf numFmtId="0" fontId="48" fillId="2" borderId="0" xfId="21" applyFont="1" applyFill="1" applyAlignment="1">
      <alignment vertical="top"/>
    </xf>
    <xf numFmtId="0" fontId="49" fillId="5" borderId="4" xfId="21" applyFont="1" applyFill="1" applyBorder="1"/>
    <xf numFmtId="164" fontId="39" fillId="5" borderId="0" xfId="3" applyNumberFormat="1" applyFont="1" applyFill="1" applyAlignment="1">
      <alignment horizontal="right" vertical="center"/>
    </xf>
    <xf numFmtId="0" fontId="50" fillId="3" borderId="11" xfId="21" applyFont="1" applyFill="1" applyBorder="1" applyAlignment="1">
      <alignment vertical="center"/>
    </xf>
    <xf numFmtId="0" fontId="50" fillId="2" borderId="0" xfId="21" applyFont="1" applyFill="1"/>
    <xf numFmtId="0" fontId="49" fillId="5" borderId="4" xfId="21" applyFont="1" applyFill="1" applyBorder="1" applyAlignment="1">
      <alignment horizontal="left" vertical="center"/>
    </xf>
    <xf numFmtId="165" fontId="39" fillId="5" borderId="0" xfId="3" applyNumberFormat="1" applyFont="1" applyFill="1" applyAlignment="1">
      <alignment horizontal="right" vertical="center"/>
    </xf>
    <xf numFmtId="165" fontId="39" fillId="5" borderId="11" xfId="3" applyNumberFormat="1" applyFont="1" applyFill="1" applyBorder="1" applyAlignment="1">
      <alignment horizontal="right" vertical="center"/>
    </xf>
    <xf numFmtId="164" fontId="39" fillId="2" borderId="0" xfId="3" applyNumberFormat="1" applyFont="1" applyFill="1" applyAlignment="1">
      <alignment horizontal="right"/>
    </xf>
    <xf numFmtId="164" fontId="50" fillId="2" borderId="0" xfId="21" applyNumberFormat="1" applyFont="1" applyFill="1"/>
    <xf numFmtId="0" fontId="49" fillId="2" borderId="4" xfId="21" applyFont="1" applyFill="1" applyBorder="1" applyAlignment="1">
      <alignment horizontal="left" vertical="center"/>
    </xf>
    <xf numFmtId="0" fontId="49" fillId="5" borderId="12" xfId="21" applyFont="1" applyFill="1" applyBorder="1" applyAlignment="1">
      <alignment horizontal="left" vertical="center"/>
    </xf>
    <xf numFmtId="165" fontId="39" fillId="5" borderId="13" xfId="3" applyNumberFormat="1" applyFont="1" applyFill="1" applyBorder="1" applyAlignment="1">
      <alignment horizontal="right" vertical="center"/>
    </xf>
    <xf numFmtId="165" fontId="39" fillId="5" borderId="14" xfId="3" applyNumberFormat="1" applyFont="1" applyFill="1" applyBorder="1" applyAlignment="1">
      <alignment horizontal="right" vertical="center"/>
    </xf>
    <xf numFmtId="165" fontId="39" fillId="2" borderId="0" xfId="3" applyNumberFormat="1" applyFont="1" applyFill="1" applyAlignment="1">
      <alignment horizontal="right"/>
    </xf>
    <xf numFmtId="165" fontId="39" fillId="2" borderId="0" xfId="3" applyNumberFormat="1" applyFont="1" applyFill="1" applyAlignment="1">
      <alignment horizontal="right" vertical="center"/>
    </xf>
    <xf numFmtId="164" fontId="48" fillId="2" borderId="0" xfId="21" applyNumberFormat="1" applyFont="1" applyFill="1"/>
    <xf numFmtId="0" fontId="49" fillId="2" borderId="0" xfId="21" applyFont="1" applyFill="1" applyAlignment="1">
      <alignment vertical="center"/>
    </xf>
    <xf numFmtId="0" fontId="49" fillId="2" borderId="0" xfId="21" applyFont="1" applyFill="1"/>
    <xf numFmtId="0" fontId="52" fillId="2" borderId="0" xfId="2" applyFont="1" applyFill="1" applyAlignment="1">
      <alignment horizontal="left" vertical="center"/>
    </xf>
    <xf numFmtId="167" fontId="55" fillId="3" borderId="0" xfId="21" applyNumberFormat="1" applyFont="1" applyFill="1"/>
    <xf numFmtId="167" fontId="48" fillId="2" borderId="0" xfId="21" applyNumberFormat="1" applyFont="1" applyFill="1"/>
    <xf numFmtId="167" fontId="49" fillId="3" borderId="0" xfId="21" applyNumberFormat="1" applyFont="1" applyFill="1"/>
    <xf numFmtId="165" fontId="49" fillId="3" borderId="0" xfId="21" applyNumberFormat="1" applyFont="1" applyFill="1"/>
    <xf numFmtId="3" fontId="49" fillId="3" borderId="0" xfId="21" applyNumberFormat="1" applyFont="1" applyFill="1"/>
    <xf numFmtId="174" fontId="48" fillId="3" borderId="0" xfId="21" applyNumberFormat="1" applyFont="1" applyFill="1"/>
    <xf numFmtId="0" fontId="56" fillId="2" borderId="0" xfId="5" applyFont="1" applyFill="1" applyAlignment="1">
      <alignment vertical="center"/>
    </xf>
    <xf numFmtId="0" fontId="56" fillId="2" borderId="0" xfId="5" applyFont="1" applyFill="1"/>
    <xf numFmtId="2" fontId="58" fillId="6" borderId="4" xfId="5" applyNumberFormat="1" applyFont="1" applyFill="1" applyBorder="1" applyAlignment="1">
      <alignment horizontal="left" vertical="center"/>
    </xf>
    <xf numFmtId="2" fontId="58" fillId="6" borderId="0" xfId="5" applyNumberFormat="1" applyFont="1" applyFill="1" applyAlignment="1">
      <alignment horizontal="center" vertical="center"/>
    </xf>
    <xf numFmtId="2" fontId="58" fillId="2" borderId="4" xfId="5" applyNumberFormat="1" applyFont="1" applyFill="1" applyBorder="1" applyAlignment="1">
      <alignment horizontal="left" vertical="center" wrapText="1"/>
    </xf>
    <xf numFmtId="165" fontId="58" fillId="2" borderId="0" xfId="5" applyNumberFormat="1" applyFont="1" applyFill="1" applyAlignment="1">
      <alignment horizontal="right" vertical="center"/>
    </xf>
    <xf numFmtId="165" fontId="58" fillId="2" borderId="11" xfId="5" applyNumberFormat="1" applyFont="1" applyFill="1" applyBorder="1" applyAlignment="1">
      <alignment horizontal="right" vertical="center"/>
    </xf>
    <xf numFmtId="0" fontId="49" fillId="2" borderId="20" xfId="5" applyFont="1" applyFill="1" applyBorder="1"/>
    <xf numFmtId="2" fontId="58" fillId="2" borderId="4" xfId="5" applyNumberFormat="1" applyFont="1" applyFill="1" applyBorder="1" applyAlignment="1">
      <alignment horizontal="left" vertical="center"/>
    </xf>
    <xf numFmtId="165" fontId="58" fillId="2" borderId="0" xfId="5" applyNumberFormat="1" applyFont="1" applyFill="1" applyAlignment="1">
      <alignment horizontal="right"/>
    </xf>
    <xf numFmtId="165" fontId="58" fillId="2" borderId="11" xfId="5" applyNumberFormat="1" applyFont="1" applyFill="1" applyBorder="1" applyAlignment="1">
      <alignment horizontal="right"/>
    </xf>
    <xf numFmtId="0" fontId="39" fillId="2" borderId="0" xfId="5" applyFont="1" applyFill="1" applyAlignment="1">
      <alignment horizontal="right"/>
    </xf>
    <xf numFmtId="0" fontId="49" fillId="2" borderId="0" xfId="5" applyFont="1" applyFill="1" applyAlignment="1">
      <alignment horizontal="left" vertical="center"/>
    </xf>
    <xf numFmtId="2" fontId="58" fillId="2" borderId="4" xfId="5" applyNumberFormat="1" applyFont="1" applyFill="1" applyBorder="1" applyAlignment="1">
      <alignment horizontal="left" vertical="center" indent="1"/>
    </xf>
    <xf numFmtId="0" fontId="49" fillId="2" borderId="0" xfId="5" applyFont="1" applyFill="1"/>
    <xf numFmtId="0" fontId="60" fillId="2" borderId="0" xfId="5" applyFont="1" applyFill="1"/>
    <xf numFmtId="2" fontId="58" fillId="2" borderId="4" xfId="5" applyNumberFormat="1" applyFont="1" applyFill="1" applyBorder="1" applyAlignment="1">
      <alignment horizontal="left" vertical="center" wrapText="1" indent="1"/>
    </xf>
    <xf numFmtId="2" fontId="49" fillId="2" borderId="0" xfId="5" applyNumberFormat="1" applyFont="1" applyFill="1" applyAlignment="1">
      <alignment vertical="center"/>
    </xf>
    <xf numFmtId="2" fontId="49" fillId="2" borderId="0" xfId="5" applyNumberFormat="1" applyFont="1" applyFill="1" applyAlignment="1">
      <alignment horizontal="center" vertical="center"/>
    </xf>
    <xf numFmtId="2" fontId="39" fillId="2" borderId="0" xfId="5" applyNumberFormat="1" applyFont="1" applyFill="1" applyAlignment="1">
      <alignment vertical="center"/>
    </xf>
    <xf numFmtId="0" fontId="49" fillId="2" borderId="0" xfId="5" applyFont="1" applyFill="1" applyAlignment="1">
      <alignment horizontal="right"/>
    </xf>
    <xf numFmtId="164" fontId="58" fillId="2" borderId="4" xfId="5" applyNumberFormat="1" applyFont="1" applyFill="1" applyBorder="1" applyAlignment="1">
      <alignment horizontal="left" vertical="center" wrapText="1" indent="1"/>
    </xf>
    <xf numFmtId="165" fontId="58" fillId="2" borderId="0" xfId="5" applyNumberFormat="1" applyFont="1" applyFill="1" applyAlignment="1">
      <alignment horizontal="right" vertical="center" wrapText="1"/>
    </xf>
    <xf numFmtId="165" fontId="58" fillId="2" borderId="11" xfId="5" applyNumberFormat="1" applyFont="1" applyFill="1" applyBorder="1" applyAlignment="1">
      <alignment horizontal="right" vertical="center" wrapText="1"/>
    </xf>
    <xf numFmtId="164" fontId="49" fillId="2" borderId="0" xfId="5" applyNumberFormat="1" applyFont="1" applyFill="1" applyAlignment="1">
      <alignment vertical="center"/>
    </xf>
    <xf numFmtId="164" fontId="58" fillId="2" borderId="12" xfId="5" applyNumberFormat="1" applyFont="1" applyFill="1" applyBorder="1" applyAlignment="1">
      <alignment horizontal="left" vertical="center" wrapText="1" indent="1"/>
    </xf>
    <xf numFmtId="165" fontId="58" fillId="2" borderId="13" xfId="5" applyNumberFormat="1" applyFont="1" applyFill="1" applyBorder="1" applyAlignment="1">
      <alignment horizontal="right" vertical="center" wrapText="1"/>
    </xf>
    <xf numFmtId="165" fontId="58" fillId="2" borderId="14" xfId="5" applyNumberFormat="1" applyFont="1" applyFill="1" applyBorder="1" applyAlignment="1">
      <alignment horizontal="right" vertical="center" wrapText="1"/>
    </xf>
    <xf numFmtId="164" fontId="49" fillId="2" borderId="0" xfId="5" applyNumberFormat="1" applyFont="1" applyFill="1" applyAlignment="1">
      <alignment horizontal="right" vertical="center"/>
    </xf>
    <xf numFmtId="0" fontId="59" fillId="2" borderId="17" xfId="5" applyFont="1" applyFill="1" applyBorder="1" applyAlignment="1">
      <alignment wrapText="1"/>
    </xf>
    <xf numFmtId="0" fontId="59" fillId="2" borderId="18" xfId="5" applyFont="1" applyFill="1" applyBorder="1" applyAlignment="1">
      <alignment wrapText="1"/>
    </xf>
    <xf numFmtId="0" fontId="59" fillId="2" borderId="19" xfId="5" applyFont="1" applyFill="1" applyBorder="1" applyAlignment="1">
      <alignment wrapText="1"/>
    </xf>
    <xf numFmtId="0" fontId="49" fillId="2" borderId="0" xfId="5" applyFont="1" applyFill="1" applyAlignment="1">
      <alignment horizontal="left" vertical="center" wrapText="1"/>
    </xf>
    <xf numFmtId="164" fontId="60" fillId="2" borderId="0" xfId="5" applyNumberFormat="1" applyFont="1" applyFill="1"/>
    <xf numFmtId="0" fontId="61" fillId="2" borderId="0" xfId="1" applyFont="1" applyFill="1" applyAlignment="1" applyProtection="1">
      <alignment horizontal="center" vertical="center" wrapText="1"/>
    </xf>
    <xf numFmtId="0" fontId="49" fillId="3" borderId="7" xfId="6" applyFont="1" applyFill="1" applyBorder="1"/>
    <xf numFmtId="0" fontId="49" fillId="3" borderId="0" xfId="6" applyFont="1" applyFill="1" applyAlignment="1">
      <alignment vertical="center"/>
    </xf>
    <xf numFmtId="0" fontId="49" fillId="7" borderId="4" xfId="3" quotePrefix="1" applyFont="1" applyFill="1" applyBorder="1" applyAlignment="1">
      <alignment horizontal="left"/>
    </xf>
    <xf numFmtId="0" fontId="49" fillId="7" borderId="0" xfId="3" quotePrefix="1" applyFont="1" applyFill="1" applyAlignment="1">
      <alignment horizontal="left"/>
    </xf>
    <xf numFmtId="0" fontId="49" fillId="7" borderId="4" xfId="3" quotePrefix="1" applyFont="1" applyFill="1" applyBorder="1" applyAlignment="1">
      <alignment horizontal="left" vertical="center"/>
    </xf>
    <xf numFmtId="0" fontId="49" fillId="7" borderId="0" xfId="3" quotePrefix="1" applyFont="1" applyFill="1" applyAlignment="1">
      <alignment horizontal="left" vertical="center"/>
    </xf>
    <xf numFmtId="2" fontId="49" fillId="6" borderId="0" xfId="7" applyNumberFormat="1" applyFont="1" applyFill="1" applyAlignment="1">
      <alignment horizontal="right" vertical="center"/>
    </xf>
    <xf numFmtId="0" fontId="49" fillId="7" borderId="0" xfId="6" applyFont="1" applyFill="1" applyAlignment="1">
      <alignment horizontal="right" vertical="center"/>
    </xf>
    <xf numFmtId="0" fontId="49" fillId="7" borderId="10" xfId="6" applyFont="1" applyFill="1" applyBorder="1" applyAlignment="1">
      <alignment horizontal="right" vertical="center"/>
    </xf>
    <xf numFmtId="0" fontId="49" fillId="2" borderId="4" xfId="3" quotePrefix="1" applyFont="1" applyFill="1" applyBorder="1" applyAlignment="1">
      <alignment horizontal="left" vertical="center"/>
    </xf>
    <xf numFmtId="0" fontId="49" fillId="2" borderId="0" xfId="3" quotePrefix="1" applyFont="1" applyFill="1" applyAlignment="1">
      <alignment horizontal="left" vertical="center"/>
    </xf>
    <xf numFmtId="2" fontId="49" fillId="8" borderId="0" xfId="7" applyNumberFormat="1" applyFont="1" applyFill="1" applyAlignment="1">
      <alignment horizontal="right" vertical="center"/>
    </xf>
    <xf numFmtId="0" fontId="49" fillId="2" borderId="0" xfId="6" applyFont="1" applyFill="1" applyAlignment="1">
      <alignment horizontal="right" vertical="center"/>
    </xf>
    <xf numFmtId="0" fontId="49" fillId="2" borderId="11" xfId="6" applyFont="1" applyFill="1" applyBorder="1" applyAlignment="1">
      <alignment horizontal="right" vertical="center"/>
    </xf>
    <xf numFmtId="0" fontId="49" fillId="3" borderId="0" xfId="6" applyFont="1" applyFill="1"/>
    <xf numFmtId="0" fontId="49" fillId="5" borderId="0" xfId="3" applyFont="1" applyFill="1" applyAlignment="1">
      <alignment horizontal="left" vertical="center"/>
    </xf>
    <xf numFmtId="165" fontId="49" fillId="5" borderId="0" xfId="8" applyNumberFormat="1" applyFont="1" applyFill="1" applyAlignment="1">
      <alignment horizontal="right" vertical="center"/>
    </xf>
    <xf numFmtId="165" fontId="49" fillId="5" borderId="11" xfId="8" applyNumberFormat="1" applyFont="1" applyFill="1" applyBorder="1" applyAlignment="1">
      <alignment horizontal="right" vertical="center"/>
    </xf>
    <xf numFmtId="0" fontId="49" fillId="2" borderId="0" xfId="6" applyFont="1" applyFill="1" applyAlignment="1">
      <alignment vertical="center"/>
    </xf>
    <xf numFmtId="0" fontId="49" fillId="2" borderId="0" xfId="6" applyFont="1" applyFill="1"/>
    <xf numFmtId="0" fontId="49" fillId="2" borderId="0" xfId="3" applyFont="1" applyFill="1" applyAlignment="1">
      <alignment horizontal="left" vertical="center"/>
    </xf>
    <xf numFmtId="3" fontId="49" fillId="2" borderId="0" xfId="8" applyNumberFormat="1" applyFont="1" applyFill="1" applyAlignment="1">
      <alignment horizontal="right" vertical="center"/>
    </xf>
    <xf numFmtId="3" fontId="49" fillId="2" borderId="11" xfId="8" applyNumberFormat="1" applyFont="1" applyFill="1" applyBorder="1" applyAlignment="1">
      <alignment horizontal="right" vertical="center"/>
    </xf>
    <xf numFmtId="165" fontId="49" fillId="5" borderId="0" xfId="3" applyNumberFormat="1" applyFont="1" applyFill="1" applyAlignment="1">
      <alignment horizontal="right" vertical="center"/>
    </xf>
    <xf numFmtId="165" fontId="49" fillId="5" borderId="11" xfId="3" applyNumberFormat="1" applyFont="1" applyFill="1" applyBorder="1" applyAlignment="1">
      <alignment horizontal="right" vertical="center"/>
    </xf>
    <xf numFmtId="0" fontId="49" fillId="5" borderId="4" xfId="3" applyFont="1" applyFill="1" applyBorder="1"/>
    <xf numFmtId="0" fontId="49" fillId="3" borderId="4" xfId="6" applyFont="1" applyFill="1" applyBorder="1"/>
    <xf numFmtId="0" fontId="54" fillId="2" borderId="0" xfId="6" applyFont="1" applyFill="1"/>
    <xf numFmtId="0" fontId="49" fillId="7" borderId="11" xfId="6" applyFont="1" applyFill="1" applyBorder="1" applyAlignment="1">
      <alignment horizontal="right" vertical="center"/>
    </xf>
    <xf numFmtId="0" fontId="39" fillId="5" borderId="4" xfId="5" applyFont="1" applyFill="1" applyBorder="1" applyAlignment="1">
      <alignment horizontal="left" vertical="center"/>
    </xf>
    <xf numFmtId="0" fontId="49" fillId="3" borderId="0" xfId="6" applyFont="1" applyFill="1" applyAlignment="1">
      <alignment horizontal="left" vertical="center"/>
    </xf>
    <xf numFmtId="0" fontId="39" fillId="5" borderId="0" xfId="5" applyFont="1" applyFill="1" applyAlignment="1">
      <alignment horizontal="left" vertical="center"/>
    </xf>
    <xf numFmtId="1" fontId="49" fillId="5" borderId="0" xfId="8" applyNumberFormat="1" applyFont="1" applyFill="1" applyAlignment="1">
      <alignment horizontal="right" vertical="center"/>
    </xf>
    <xf numFmtId="1" fontId="49" fillId="5" borderId="11" xfId="8" applyNumberFormat="1" applyFont="1" applyFill="1" applyBorder="1" applyAlignment="1">
      <alignment horizontal="right" vertical="center"/>
    </xf>
    <xf numFmtId="0" fontId="39" fillId="7" borderId="16" xfId="5" applyFont="1" applyFill="1" applyBorder="1" applyAlignment="1">
      <alignment horizontal="left" vertical="center"/>
    </xf>
    <xf numFmtId="0" fontId="49" fillId="7" borderId="7" xfId="6" applyFont="1" applyFill="1" applyBorder="1" applyAlignment="1">
      <alignment horizontal="left" vertical="center"/>
    </xf>
    <xf numFmtId="0" fontId="39" fillId="7" borderId="7" xfId="5" applyFont="1" applyFill="1" applyBorder="1" applyAlignment="1">
      <alignment horizontal="left" vertical="center"/>
    </xf>
    <xf numFmtId="0" fontId="39" fillId="5" borderId="12" xfId="5" applyFont="1" applyFill="1" applyBorder="1" applyAlignment="1">
      <alignment horizontal="left"/>
    </xf>
    <xf numFmtId="0" fontId="49" fillId="3" borderId="13" xfId="6" applyFont="1" applyFill="1" applyBorder="1" applyAlignment="1">
      <alignment horizontal="left"/>
    </xf>
    <xf numFmtId="0" fontId="39" fillId="5" borderId="13" xfId="5" applyFont="1" applyFill="1" applyBorder="1" applyAlignment="1">
      <alignment horizontal="left" vertical="center"/>
    </xf>
    <xf numFmtId="3" fontId="39" fillId="5" borderId="13" xfId="8" applyNumberFormat="1" applyFont="1" applyFill="1" applyBorder="1" applyAlignment="1">
      <alignment horizontal="right" vertical="center"/>
    </xf>
    <xf numFmtId="3" fontId="39" fillId="5" borderId="14" xfId="8" applyNumberFormat="1" applyFont="1" applyFill="1" applyBorder="1" applyAlignment="1">
      <alignment horizontal="right" vertical="center"/>
    </xf>
    <xf numFmtId="3" fontId="39" fillId="5" borderId="0" xfId="8" applyNumberFormat="1" applyFont="1" applyFill="1" applyAlignment="1">
      <alignment horizontal="right" vertical="center"/>
    </xf>
    <xf numFmtId="0" fontId="54" fillId="2" borderId="4" xfId="6" applyFont="1" applyFill="1" applyBorder="1" applyAlignment="1">
      <alignment vertical="center"/>
    </xf>
    <xf numFmtId="0" fontId="54" fillId="2" borderId="0" xfId="6" applyFont="1" applyFill="1" applyAlignment="1">
      <alignment vertical="center"/>
    </xf>
    <xf numFmtId="0" fontId="54" fillId="2" borderId="11" xfId="6" applyFont="1" applyFill="1" applyBorder="1" applyAlignment="1">
      <alignment vertical="center"/>
    </xf>
    <xf numFmtId="0" fontId="54" fillId="3" borderId="17" xfId="6" applyFont="1" applyFill="1" applyBorder="1" applyAlignment="1">
      <alignment vertical="center"/>
    </xf>
    <xf numFmtId="0" fontId="54" fillId="3" borderId="18" xfId="6" applyFont="1" applyFill="1" applyBorder="1" applyAlignment="1">
      <alignment vertical="center"/>
    </xf>
    <xf numFmtId="0" fontId="54" fillId="3" borderId="19" xfId="6" applyFont="1" applyFill="1" applyBorder="1" applyAlignment="1">
      <alignment vertical="center"/>
    </xf>
    <xf numFmtId="0" fontId="54" fillId="3" borderId="0" xfId="6" applyFont="1" applyFill="1" applyAlignment="1">
      <alignment horizontal="left" vertical="center" wrapText="1"/>
    </xf>
    <xf numFmtId="0" fontId="47" fillId="5" borderId="0" xfId="5" applyFont="1" applyFill="1"/>
    <xf numFmtId="178" fontId="47" fillId="5" borderId="0" xfId="5" applyNumberFormat="1" applyFont="1" applyFill="1"/>
    <xf numFmtId="0" fontId="49" fillId="3" borderId="24" xfId="6" applyFont="1" applyFill="1" applyBorder="1"/>
    <xf numFmtId="0" fontId="49" fillId="7" borderId="4" xfId="9" applyFont="1" applyFill="1" applyBorder="1" applyAlignment="1">
      <alignment horizontal="left"/>
    </xf>
    <xf numFmtId="0" fontId="49" fillId="7" borderId="0" xfId="9" applyFont="1" applyFill="1" applyAlignment="1">
      <alignment horizontal="left"/>
    </xf>
    <xf numFmtId="164" fontId="49" fillId="7" borderId="0" xfId="3" applyNumberFormat="1" applyFont="1" applyFill="1"/>
    <xf numFmtId="0" fontId="49" fillId="7" borderId="0" xfId="3" applyFont="1" applyFill="1"/>
    <xf numFmtId="164" fontId="48" fillId="7" borderId="8" xfId="3" applyNumberFormat="1" applyFont="1" applyFill="1" applyBorder="1" applyAlignment="1">
      <alignment horizontal="center" vertical="center"/>
    </xf>
    <xf numFmtId="2" fontId="49" fillId="7" borderId="0" xfId="3" applyNumberFormat="1" applyFont="1" applyFill="1" applyAlignment="1">
      <alignment horizontal="right" vertical="center"/>
    </xf>
    <xf numFmtId="166" fontId="39" fillId="2" borderId="0" xfId="10" applyNumberFormat="1" applyFont="1" applyFill="1" applyAlignment="1">
      <alignment horizontal="right"/>
    </xf>
    <xf numFmtId="0" fontId="39" fillId="2" borderId="0" xfId="10" applyFont="1" applyFill="1" applyAlignment="1">
      <alignment horizontal="right"/>
    </xf>
    <xf numFmtId="0" fontId="49" fillId="5" borderId="4" xfId="3" applyFont="1" applyFill="1" applyBorder="1" applyAlignment="1">
      <alignment horizontal="left" vertical="center"/>
    </xf>
    <xf numFmtId="0" fontId="60" fillId="3" borderId="0" xfId="6" applyFont="1" applyFill="1" applyAlignment="1">
      <alignment horizontal="left" vertical="center"/>
    </xf>
    <xf numFmtId="0" fontId="39" fillId="3" borderId="0" xfId="6" applyFont="1" applyFill="1" applyAlignment="1">
      <alignment horizontal="left" vertical="center"/>
    </xf>
    <xf numFmtId="165" fontId="49" fillId="2" borderId="0" xfId="8" applyNumberFormat="1" applyFont="1" applyFill="1" applyAlignment="1">
      <alignment horizontal="right" vertical="center"/>
    </xf>
    <xf numFmtId="165" fontId="49" fillId="2" borderId="11" xfId="8" applyNumberFormat="1" applyFont="1" applyFill="1" applyBorder="1" applyAlignment="1">
      <alignment horizontal="right" vertical="center"/>
    </xf>
    <xf numFmtId="165" fontId="39" fillId="2" borderId="0" xfId="11" applyNumberFormat="1" applyFont="1" applyFill="1"/>
    <xf numFmtId="165" fontId="39" fillId="2" borderId="0" xfId="8" applyNumberFormat="1" applyFont="1" applyFill="1" applyAlignment="1">
      <alignment horizontal="right" vertical="center"/>
    </xf>
    <xf numFmtId="165" fontId="39" fillId="2" borderId="11" xfId="8" applyNumberFormat="1" applyFont="1" applyFill="1" applyBorder="1" applyAlignment="1">
      <alignment horizontal="right" vertical="center"/>
    </xf>
    <xf numFmtId="165" fontId="49" fillId="2" borderId="0" xfId="3" applyNumberFormat="1" applyFont="1" applyFill="1" applyAlignment="1">
      <alignment horizontal="right" vertical="center"/>
    </xf>
    <xf numFmtId="165" fontId="49" fillId="2" borderId="11" xfId="3" applyNumberFormat="1" applyFont="1" applyFill="1" applyBorder="1" applyAlignment="1">
      <alignment horizontal="right" vertical="center"/>
    </xf>
    <xf numFmtId="0" fontId="49" fillId="5" borderId="0" xfId="8" applyFont="1" applyFill="1" applyAlignment="1">
      <alignment horizontal="left" vertical="center"/>
    </xf>
    <xf numFmtId="165" fontId="39" fillId="5" borderId="0" xfId="8" applyNumberFormat="1" applyFont="1" applyFill="1" applyAlignment="1">
      <alignment horizontal="right" vertical="center"/>
    </xf>
    <xf numFmtId="0" fontId="49" fillId="5" borderId="0" xfId="3" applyFont="1" applyFill="1" applyAlignment="1">
      <alignment horizontal="left" vertical="center" wrapText="1"/>
    </xf>
    <xf numFmtId="165" fontId="49" fillId="2" borderId="0" xfId="3" applyNumberFormat="1" applyFont="1" applyFill="1" applyAlignment="1">
      <alignment vertical="center"/>
    </xf>
    <xf numFmtId="165" fontId="49" fillId="2" borderId="0" xfId="8" applyNumberFormat="1" applyFont="1" applyFill="1" applyAlignment="1">
      <alignment vertical="center"/>
    </xf>
    <xf numFmtId="165" fontId="49" fillId="2" borderId="11" xfId="8" applyNumberFormat="1" applyFont="1" applyFill="1" applyBorder="1" applyAlignment="1">
      <alignment vertical="center"/>
    </xf>
    <xf numFmtId="0" fontId="49" fillId="5" borderId="4" xfId="6" applyFont="1" applyFill="1" applyBorder="1" applyAlignment="1">
      <alignment horizontal="left" vertical="center"/>
    </xf>
    <xf numFmtId="0" fontId="49" fillId="5" borderId="0" xfId="6" applyFont="1" applyFill="1" applyAlignment="1">
      <alignment horizontal="left" vertical="center"/>
    </xf>
    <xf numFmtId="165" fontId="49" fillId="2" borderId="0" xfId="6" applyNumberFormat="1" applyFont="1" applyFill="1" applyAlignment="1">
      <alignment horizontal="right" vertical="center"/>
    </xf>
    <xf numFmtId="165" fontId="49" fillId="2" borderId="11" xfId="6" applyNumberFormat="1" applyFont="1" applyFill="1" applyBorder="1" applyAlignment="1">
      <alignment horizontal="right" vertical="center"/>
    </xf>
    <xf numFmtId="0" fontId="49" fillId="5" borderId="4" xfId="8" applyFont="1" applyFill="1" applyBorder="1" applyAlignment="1">
      <alignment horizontal="left" vertical="center"/>
    </xf>
    <xf numFmtId="0" fontId="39" fillId="5" borderId="0" xfId="5" applyFont="1" applyFill="1" applyAlignment="1">
      <alignment vertical="center"/>
    </xf>
    <xf numFmtId="0" fontId="39" fillId="2" borderId="0" xfId="5" applyFont="1" applyFill="1" applyAlignment="1">
      <alignment vertical="center"/>
    </xf>
    <xf numFmtId="0" fontId="49" fillId="5" borderId="0" xfId="8" applyFont="1" applyFill="1" applyAlignment="1">
      <alignment horizontal="left" vertical="center" wrapText="1"/>
    </xf>
    <xf numFmtId="0" fontId="60" fillId="3" borderId="7" xfId="6" applyFont="1" applyFill="1" applyBorder="1"/>
    <xf numFmtId="0" fontId="49" fillId="5" borderId="7" xfId="3" applyFont="1" applyFill="1" applyBorder="1" applyAlignment="1">
      <alignment horizontal="left" vertical="center"/>
    </xf>
    <xf numFmtId="0" fontId="39" fillId="3" borderId="0" xfId="6" applyFont="1" applyFill="1"/>
    <xf numFmtId="165" fontId="39" fillId="5" borderId="11" xfId="8" applyNumberFormat="1" applyFont="1" applyFill="1" applyBorder="1" applyAlignment="1">
      <alignment horizontal="right" vertical="center"/>
    </xf>
    <xf numFmtId="0" fontId="49" fillId="5" borderId="4" xfId="3" applyFont="1" applyFill="1" applyBorder="1" applyAlignment="1">
      <alignment vertical="center"/>
    </xf>
    <xf numFmtId="0" fontId="49" fillId="5" borderId="0" xfId="3" applyFont="1" applyFill="1" applyAlignment="1">
      <alignment vertical="center"/>
    </xf>
    <xf numFmtId="166" fontId="47" fillId="2" borderId="0" xfId="8" applyNumberFormat="1" applyFont="1" applyFill="1" applyAlignment="1">
      <alignment horizontal="right" vertical="center"/>
    </xf>
    <xf numFmtId="165" fontId="47" fillId="2" borderId="0" xfId="8" applyNumberFormat="1" applyFont="1" applyFill="1" applyAlignment="1">
      <alignment horizontal="right" vertical="center"/>
    </xf>
    <xf numFmtId="165" fontId="47" fillId="2" borderId="11" xfId="8" applyNumberFormat="1" applyFont="1" applyFill="1" applyBorder="1" applyAlignment="1">
      <alignment horizontal="right" vertical="center"/>
    </xf>
    <xf numFmtId="164" fontId="39" fillId="5" borderId="0" xfId="5" applyNumberFormat="1" applyFont="1" applyFill="1" applyAlignment="1">
      <alignment vertical="center"/>
    </xf>
    <xf numFmtId="168" fontId="39" fillId="2" borderId="0" xfId="5" applyNumberFormat="1" applyFont="1" applyFill="1" applyAlignment="1">
      <alignment vertical="center"/>
    </xf>
    <xf numFmtId="0" fontId="49" fillId="5" borderId="4" xfId="6" applyFont="1" applyFill="1" applyBorder="1"/>
    <xf numFmtId="0" fontId="49" fillId="5" borderId="0" xfId="6" applyFont="1" applyFill="1"/>
    <xf numFmtId="0" fontId="49" fillId="5" borderId="4" xfId="8" applyFont="1" applyFill="1" applyBorder="1"/>
    <xf numFmtId="0" fontId="49" fillId="5" borderId="0" xfId="8" applyFont="1" applyFill="1"/>
    <xf numFmtId="165" fontId="47" fillId="5" borderId="0" xfId="8" applyNumberFormat="1" applyFont="1" applyFill="1" applyAlignment="1">
      <alignment horizontal="right" vertical="center"/>
    </xf>
    <xf numFmtId="165" fontId="47" fillId="5" borderId="11" xfId="8" applyNumberFormat="1" applyFont="1" applyFill="1" applyBorder="1" applyAlignment="1">
      <alignment horizontal="right" vertical="center"/>
    </xf>
    <xf numFmtId="164" fontId="39" fillId="2" borderId="0" xfId="5" applyNumberFormat="1" applyFont="1" applyFill="1"/>
    <xf numFmtId="0" fontId="49" fillId="5" borderId="0" xfId="8" applyFont="1" applyFill="1" applyAlignment="1">
      <alignment vertical="center"/>
    </xf>
    <xf numFmtId="0" fontId="49" fillId="5" borderId="4" xfId="8" applyFont="1" applyFill="1" applyBorder="1" applyAlignment="1">
      <alignment vertical="top"/>
    </xf>
    <xf numFmtId="0" fontId="49" fillId="5" borderId="0" xfId="8" applyFont="1" applyFill="1" applyAlignment="1">
      <alignment vertical="top"/>
    </xf>
    <xf numFmtId="166" fontId="49" fillId="5" borderId="0" xfId="8" applyNumberFormat="1" applyFont="1" applyFill="1" applyAlignment="1">
      <alignment vertical="top"/>
    </xf>
    <xf numFmtId="166" fontId="49" fillId="5" borderId="11" xfId="8" applyNumberFormat="1" applyFont="1" applyFill="1" applyBorder="1" applyAlignment="1">
      <alignment vertical="top"/>
    </xf>
    <xf numFmtId="166" fontId="48" fillId="6" borderId="4" xfId="7" applyNumberFormat="1" applyFont="1" applyFill="1" applyBorder="1" applyAlignment="1">
      <alignment vertical="center"/>
    </xf>
    <xf numFmtId="166" fontId="48" fillId="6" borderId="0" xfId="7" applyNumberFormat="1" applyFont="1" applyFill="1" applyAlignment="1">
      <alignment vertical="center"/>
    </xf>
    <xf numFmtId="168" fontId="39" fillId="2" borderId="0" xfId="5" applyNumberFormat="1" applyFont="1" applyFill="1"/>
    <xf numFmtId="166" fontId="49" fillId="5" borderId="0" xfId="8" applyNumberFormat="1" applyFont="1" applyFill="1" applyAlignment="1">
      <alignment horizontal="right" vertical="center"/>
    </xf>
    <xf numFmtId="166" fontId="49" fillId="5" borderId="11" xfId="8" applyNumberFormat="1" applyFont="1" applyFill="1" applyBorder="1" applyAlignment="1">
      <alignment horizontal="right" vertical="center"/>
    </xf>
    <xf numFmtId="0" fontId="39" fillId="0" borderId="0" xfId="5" applyFont="1"/>
    <xf numFmtId="0" fontId="49" fillId="5" borderId="0" xfId="6" applyFont="1" applyFill="1" applyAlignment="1">
      <alignment horizontal="right" vertical="center"/>
    </xf>
    <xf numFmtId="0" fontId="49" fillId="5" borderId="14" xfId="6" applyFont="1" applyFill="1" applyBorder="1" applyAlignment="1">
      <alignment horizontal="right" vertical="center"/>
    </xf>
    <xf numFmtId="0" fontId="54" fillId="3" borderId="0" xfId="6" applyFont="1" applyFill="1"/>
    <xf numFmtId="0" fontId="52" fillId="3" borderId="0" xfId="6" applyFont="1" applyFill="1" applyAlignment="1">
      <alignment wrapText="1"/>
    </xf>
    <xf numFmtId="0" fontId="60" fillId="3" borderId="0" xfId="6" applyFont="1" applyFill="1"/>
    <xf numFmtId="0" fontId="54" fillId="5" borderId="0" xfId="12" applyFont="1" applyFill="1"/>
    <xf numFmtId="0" fontId="54" fillId="5" borderId="0" xfId="12" applyFont="1" applyFill="1" applyAlignment="1">
      <alignment horizontal="right"/>
    </xf>
    <xf numFmtId="0" fontId="39" fillId="5" borderId="0" xfId="13" applyFont="1" applyFill="1"/>
    <xf numFmtId="0" fontId="41" fillId="7" borderId="22" xfId="2" applyFont="1" applyFill="1" applyBorder="1" applyAlignment="1">
      <alignment horizontal="center" vertical="center"/>
    </xf>
    <xf numFmtId="0" fontId="58" fillId="7" borderId="23" xfId="5" applyFont="1" applyFill="1" applyBorder="1" applyAlignment="1">
      <alignment horizontal="center" vertical="center"/>
    </xf>
    <xf numFmtId="2" fontId="41" fillId="6" borderId="4" xfId="2" applyNumberFormat="1" applyFont="1" applyFill="1" applyBorder="1" applyAlignment="1">
      <alignment vertical="center"/>
    </xf>
    <xf numFmtId="2" fontId="41" fillId="6" borderId="0" xfId="2" applyNumberFormat="1" applyFont="1" applyFill="1" applyAlignment="1">
      <alignment vertical="center"/>
    </xf>
    <xf numFmtId="2" fontId="41" fillId="6" borderId="9" xfId="2" applyNumberFormat="1" applyFont="1" applyFill="1" applyBorder="1" applyAlignment="1">
      <alignment horizontal="right" vertical="center"/>
    </xf>
    <xf numFmtId="0" fontId="66" fillId="5" borderId="0" xfId="12" applyFont="1" applyFill="1"/>
    <xf numFmtId="2" fontId="41" fillId="6" borderId="4" xfId="2" applyNumberFormat="1" applyFont="1" applyFill="1" applyBorder="1"/>
    <xf numFmtId="2" fontId="41" fillId="6" borderId="13" xfId="2" applyNumberFormat="1" applyFont="1" applyFill="1" applyBorder="1"/>
    <xf numFmtId="2" fontId="41" fillId="6" borderId="13" xfId="2" applyNumberFormat="1" applyFont="1" applyFill="1" applyBorder="1" applyAlignment="1">
      <alignment horizontal="right" wrapText="1"/>
    </xf>
    <xf numFmtId="2" fontId="41" fillId="6" borderId="25" xfId="2" applyNumberFormat="1" applyFont="1" applyFill="1" applyBorder="1" applyAlignment="1">
      <alignment horizontal="right" wrapText="1"/>
    </xf>
    <xf numFmtId="2" fontId="41" fillId="6" borderId="29" xfId="2" applyNumberFormat="1" applyFont="1" applyFill="1" applyBorder="1" applyAlignment="1">
      <alignment horizontal="right" wrapText="1"/>
    </xf>
    <xf numFmtId="2" fontId="41" fillId="6" borderId="0" xfId="2" applyNumberFormat="1" applyFont="1" applyFill="1" applyAlignment="1">
      <alignment horizontal="right" wrapText="1"/>
    </xf>
    <xf numFmtId="2" fontId="41" fillId="6" borderId="7" xfId="2" applyNumberFormat="1" applyFont="1" applyFill="1" applyBorder="1" applyAlignment="1">
      <alignment horizontal="right" wrapText="1"/>
    </xf>
    <xf numFmtId="2" fontId="41" fillId="6" borderId="14" xfId="2" applyNumberFormat="1" applyFont="1" applyFill="1" applyBorder="1" applyAlignment="1">
      <alignment horizontal="right" wrapText="1"/>
    </xf>
    <xf numFmtId="2" fontId="66" fillId="5" borderId="0" xfId="12" applyNumberFormat="1" applyFont="1" applyFill="1" applyAlignment="1">
      <alignment horizontal="right" wrapText="1"/>
    </xf>
    <xf numFmtId="0" fontId="67" fillId="5" borderId="0" xfId="13" applyFont="1" applyFill="1"/>
    <xf numFmtId="164" fontId="39" fillId="5" borderId="4" xfId="2" applyNumberFormat="1" applyFont="1" applyFill="1" applyBorder="1" applyAlignment="1">
      <alignment horizontal="left" vertical="center"/>
    </xf>
    <xf numFmtId="165" fontId="39" fillId="2" borderId="0" xfId="2" quotePrefix="1" applyNumberFormat="1" applyFont="1" applyFill="1" applyAlignment="1">
      <alignment horizontal="right" vertical="center"/>
    </xf>
    <xf numFmtId="165" fontId="39" fillId="2" borderId="28" xfId="2" applyNumberFormat="1" applyFont="1" applyFill="1" applyBorder="1" applyAlignment="1">
      <alignment horizontal="right" vertical="center"/>
    </xf>
    <xf numFmtId="165" fontId="39" fillId="2" borderId="7" xfId="2" applyNumberFormat="1" applyFont="1" applyFill="1" applyBorder="1" applyAlignment="1">
      <alignment horizontal="right" vertical="center"/>
    </xf>
    <xf numFmtId="165" fontId="39" fillId="2" borderId="0" xfId="2" applyNumberFormat="1" applyFont="1" applyFill="1" applyAlignment="1">
      <alignment horizontal="right" vertical="center"/>
    </xf>
    <xf numFmtId="165" fontId="39" fillId="2" borderId="45" xfId="2" applyNumberFormat="1" applyFont="1" applyFill="1" applyBorder="1" applyAlignment="1">
      <alignment horizontal="right" vertical="center"/>
    </xf>
    <xf numFmtId="165" fontId="39" fillId="2" borderId="27" xfId="2" quotePrefix="1" applyNumberFormat="1" applyFont="1" applyFill="1" applyBorder="1" applyAlignment="1">
      <alignment horizontal="right" vertical="center"/>
    </xf>
    <xf numFmtId="165" fontId="39" fillId="2" borderId="27" xfId="2" applyNumberFormat="1" applyFont="1" applyFill="1" applyBorder="1" applyAlignment="1">
      <alignment horizontal="right" vertical="center"/>
    </xf>
    <xf numFmtId="164" fontId="48" fillId="5" borderId="0" xfId="12" applyNumberFormat="1" applyFont="1" applyFill="1"/>
    <xf numFmtId="0" fontId="54" fillId="5" borderId="0" xfId="12" applyFont="1" applyFill="1" applyAlignment="1">
      <alignment vertical="center"/>
    </xf>
    <xf numFmtId="0" fontId="39" fillId="5" borderId="0" xfId="13" applyFont="1" applyFill="1" applyAlignment="1">
      <alignment vertical="center"/>
    </xf>
    <xf numFmtId="0" fontId="39" fillId="5" borderId="12" xfId="13" applyFont="1" applyFill="1" applyBorder="1" applyAlignment="1">
      <alignment vertical="center"/>
    </xf>
    <xf numFmtId="165" fontId="39" fillId="5" borderId="13" xfId="13" applyNumberFormat="1" applyFont="1" applyFill="1" applyBorder="1" applyAlignment="1">
      <alignment horizontal="right" vertical="center"/>
    </xf>
    <xf numFmtId="165" fontId="39" fillId="2" borderId="13" xfId="2" applyNumberFormat="1" applyFont="1" applyFill="1" applyBorder="1" applyAlignment="1">
      <alignment horizontal="right" vertical="center"/>
    </xf>
    <xf numFmtId="165" fontId="39" fillId="2" borderId="25" xfId="2" applyNumberFormat="1" applyFont="1" applyFill="1" applyBorder="1" applyAlignment="1">
      <alignment horizontal="right" vertical="center"/>
    </xf>
    <xf numFmtId="165" fontId="39" fillId="2" borderId="29" xfId="2" quotePrefix="1" applyNumberFormat="1" applyFont="1" applyFill="1" applyBorder="1" applyAlignment="1">
      <alignment horizontal="right" vertical="center"/>
    </xf>
    <xf numFmtId="165" fontId="39" fillId="2" borderId="13" xfId="2" quotePrefix="1" applyNumberFormat="1" applyFont="1" applyFill="1" applyBorder="1" applyAlignment="1">
      <alignment horizontal="right" vertical="center"/>
    </xf>
    <xf numFmtId="165" fontId="39" fillId="2" borderId="25" xfId="2" quotePrefix="1" applyNumberFormat="1" applyFont="1" applyFill="1" applyBorder="1" applyAlignment="1">
      <alignment horizontal="right" vertical="center"/>
    </xf>
    <xf numFmtId="165" fontId="39" fillId="2" borderId="14" xfId="2" applyNumberFormat="1" applyFont="1" applyFill="1" applyBorder="1" applyAlignment="1">
      <alignment horizontal="right" vertical="center"/>
    </xf>
    <xf numFmtId="0" fontId="39" fillId="5" borderId="75" xfId="13" applyFont="1" applyFill="1" applyBorder="1" applyAlignment="1">
      <alignment vertical="center"/>
    </xf>
    <xf numFmtId="0" fontId="39" fillId="5" borderId="7" xfId="13" applyFont="1" applyFill="1" applyBorder="1" applyAlignment="1">
      <alignment vertical="center"/>
    </xf>
    <xf numFmtId="0" fontId="39" fillId="5" borderId="26" xfId="13" applyFont="1" applyFill="1" applyBorder="1" applyAlignment="1">
      <alignment vertical="center"/>
    </xf>
    <xf numFmtId="0" fontId="39" fillId="5" borderId="76" xfId="13" applyFont="1" applyFill="1" applyBorder="1" applyAlignment="1">
      <alignment vertical="center"/>
    </xf>
    <xf numFmtId="164" fontId="39" fillId="5" borderId="0" xfId="2" applyNumberFormat="1" applyFont="1" applyFill="1" applyAlignment="1">
      <alignment horizontal="left" vertical="center"/>
    </xf>
    <xf numFmtId="165" fontId="39" fillId="5" borderId="0" xfId="13" applyNumberFormat="1" applyFont="1" applyFill="1" applyAlignment="1">
      <alignment horizontal="right" vertical="center"/>
    </xf>
    <xf numFmtId="165" fontId="39" fillId="2" borderId="28" xfId="2" quotePrefix="1" applyNumberFormat="1" applyFont="1" applyFill="1" applyBorder="1" applyAlignment="1">
      <alignment horizontal="right" vertical="center"/>
    </xf>
    <xf numFmtId="165" fontId="39" fillId="2" borderId="11" xfId="2" applyNumberFormat="1" applyFont="1" applyFill="1" applyBorder="1" applyAlignment="1">
      <alignment horizontal="right" vertical="center"/>
    </xf>
    <xf numFmtId="164" fontId="39" fillId="5" borderId="13" xfId="2" applyNumberFormat="1" applyFont="1" applyFill="1" applyBorder="1" applyAlignment="1">
      <alignment horizontal="left" vertical="center"/>
    </xf>
    <xf numFmtId="0" fontId="63" fillId="5" borderId="0" xfId="12" applyFont="1" applyFill="1" applyAlignment="1">
      <alignment wrapText="1"/>
    </xf>
    <xf numFmtId="0" fontId="63" fillId="5" borderId="0" xfId="12" applyFont="1" applyFill="1" applyAlignment="1">
      <alignment horizontal="right" wrapText="1"/>
    </xf>
    <xf numFmtId="0" fontId="54" fillId="5" borderId="0" xfId="12" applyFont="1" applyFill="1" applyAlignment="1">
      <alignment wrapText="1"/>
    </xf>
    <xf numFmtId="0" fontId="49" fillId="5" borderId="0" xfId="12" applyFont="1" applyFill="1"/>
    <xf numFmtId="0" fontId="69" fillId="5" borderId="0" xfId="12" applyFont="1" applyFill="1"/>
    <xf numFmtId="0" fontId="69" fillId="5" borderId="0" xfId="12" applyFont="1" applyFill="1" applyAlignment="1">
      <alignment horizontal="right"/>
    </xf>
    <xf numFmtId="0" fontId="69" fillId="5" borderId="0" xfId="13" applyFont="1" applyFill="1"/>
    <xf numFmtId="165" fontId="69" fillId="5" borderId="0" xfId="12" applyNumberFormat="1" applyFont="1" applyFill="1" applyAlignment="1">
      <alignment horizontal="right"/>
    </xf>
    <xf numFmtId="165" fontId="69" fillId="5" borderId="0" xfId="12" applyNumberFormat="1" applyFont="1" applyFill="1"/>
    <xf numFmtId="164" fontId="69" fillId="5" borderId="0" xfId="2" applyNumberFormat="1" applyFont="1" applyFill="1" applyAlignment="1">
      <alignment horizontal="left" vertical="center"/>
    </xf>
    <xf numFmtId="165" fontId="69" fillId="5" borderId="0" xfId="13" applyNumberFormat="1" applyFont="1" applyFill="1"/>
    <xf numFmtId="164" fontId="69" fillId="5" borderId="13" xfId="2" applyNumberFormat="1" applyFont="1" applyFill="1" applyBorder="1" applyAlignment="1">
      <alignment horizontal="left" vertical="center"/>
    </xf>
    <xf numFmtId="0" fontId="39" fillId="5" borderId="0" xfId="13" applyFont="1" applyFill="1" applyAlignment="1">
      <alignment horizontal="right"/>
    </xf>
    <xf numFmtId="0" fontId="28" fillId="7" borderId="4" xfId="2" applyFont="1" applyFill="1" applyBorder="1" applyAlignment="1">
      <alignment horizontal="center" vertical="center"/>
    </xf>
    <xf numFmtId="0" fontId="39" fillId="7" borderId="0" xfId="5" applyFont="1" applyFill="1" applyAlignment="1">
      <alignment horizontal="center" vertical="center"/>
    </xf>
    <xf numFmtId="2" fontId="28" fillId="6" borderId="4" xfId="2" applyNumberFormat="1" applyFont="1" applyFill="1" applyBorder="1" applyAlignment="1">
      <alignment vertical="center"/>
    </xf>
    <xf numFmtId="2" fontId="28" fillId="6" borderId="0" xfId="2" applyNumberFormat="1" applyFont="1" applyFill="1" applyAlignment="1">
      <alignment vertical="center"/>
    </xf>
    <xf numFmtId="2" fontId="28" fillId="6" borderId="12" xfId="2" applyNumberFormat="1" applyFont="1" applyFill="1" applyBorder="1"/>
    <xf numFmtId="2" fontId="28" fillId="6" borderId="13" xfId="2" applyNumberFormat="1" applyFont="1" applyFill="1" applyBorder="1"/>
    <xf numFmtId="2" fontId="28" fillId="6" borderId="13" xfId="2" applyNumberFormat="1" applyFont="1" applyFill="1" applyBorder="1" applyAlignment="1">
      <alignment horizontal="right" vertical="center" wrapText="1"/>
    </xf>
    <xf numFmtId="2" fontId="28" fillId="6" borderId="25" xfId="2" applyNumberFormat="1" applyFont="1" applyFill="1" applyBorder="1" applyAlignment="1">
      <alignment horizontal="right" vertical="center" wrapText="1"/>
    </xf>
    <xf numFmtId="2" fontId="28" fillId="6" borderId="14" xfId="2" applyNumberFormat="1" applyFont="1" applyFill="1" applyBorder="1" applyAlignment="1">
      <alignment horizontal="right" vertical="center" wrapText="1"/>
    </xf>
    <xf numFmtId="165" fontId="39" fillId="2" borderId="26" xfId="2" applyNumberFormat="1" applyFont="1" applyFill="1" applyBorder="1" applyAlignment="1">
      <alignment horizontal="right" vertical="center"/>
    </xf>
    <xf numFmtId="166" fontId="39" fillId="5" borderId="0" xfId="13" applyNumberFormat="1" applyFont="1" applyFill="1"/>
    <xf numFmtId="0" fontId="49" fillId="5" borderId="0" xfId="12" applyFont="1" applyFill="1" applyAlignment="1">
      <alignment vertical="center"/>
    </xf>
    <xf numFmtId="164" fontId="39" fillId="2" borderId="0" xfId="2" applyNumberFormat="1" applyFont="1" applyFill="1" applyAlignment="1">
      <alignment horizontal="left" vertical="center"/>
    </xf>
    <xf numFmtId="164" fontId="28" fillId="5" borderId="0" xfId="2" applyNumberFormat="1" applyFont="1" applyFill="1" applyAlignment="1">
      <alignment horizontal="right" vertical="center"/>
    </xf>
    <xf numFmtId="164" fontId="39" fillId="2" borderId="13" xfId="2" applyNumberFormat="1" applyFont="1" applyFill="1" applyBorder="1" applyAlignment="1">
      <alignment horizontal="left" vertical="center"/>
    </xf>
    <xf numFmtId="164" fontId="39" fillId="2" borderId="18" xfId="2" applyNumberFormat="1" applyFont="1" applyFill="1" applyBorder="1" applyAlignment="1">
      <alignment horizontal="left" vertical="center"/>
    </xf>
    <xf numFmtId="165" fontId="39" fillId="2" borderId="18" xfId="2" applyNumberFormat="1" applyFont="1" applyFill="1" applyBorder="1" applyAlignment="1">
      <alignment horizontal="right" vertical="center"/>
    </xf>
    <xf numFmtId="165" fontId="39" fillId="2" borderId="30" xfId="2" applyNumberFormat="1" applyFont="1" applyFill="1" applyBorder="1" applyAlignment="1">
      <alignment horizontal="right" vertical="center"/>
    </xf>
    <xf numFmtId="165" fontId="39" fillId="2" borderId="19" xfId="2" applyNumberFormat="1" applyFont="1" applyFill="1" applyBorder="1" applyAlignment="1">
      <alignment horizontal="right" vertical="center"/>
    </xf>
    <xf numFmtId="0" fontId="49" fillId="5" borderId="0" xfId="12" applyFont="1" applyFill="1" applyAlignment="1">
      <alignment horizontal="right"/>
    </xf>
    <xf numFmtId="166" fontId="47" fillId="5" borderId="0" xfId="13" applyNumberFormat="1" applyFont="1" applyFill="1"/>
    <xf numFmtId="165" fontId="70" fillId="2" borderId="0" xfId="2" applyNumberFormat="1" applyFont="1" applyFill="1" applyAlignment="1">
      <alignment horizontal="left" vertical="center"/>
    </xf>
    <xf numFmtId="0" fontId="48" fillId="3" borderId="0" xfId="14" applyFont="1" applyFill="1"/>
    <xf numFmtId="2" fontId="28" fillId="4" borderId="33" xfId="2" applyNumberFormat="1" applyFont="1" applyFill="1" applyBorder="1" applyAlignment="1">
      <alignment horizontal="center" vertical="center"/>
    </xf>
    <xf numFmtId="0" fontId="49" fillId="2" borderId="4" xfId="14" applyFont="1" applyFill="1" applyBorder="1" applyAlignment="1">
      <alignment horizontal="left"/>
    </xf>
    <xf numFmtId="0" fontId="49" fillId="2" borderId="4" xfId="14" applyFont="1" applyFill="1" applyBorder="1" applyAlignment="1">
      <alignment horizontal="left" indent="1"/>
    </xf>
    <xf numFmtId="0" fontId="49" fillId="2" borderId="4" xfId="14" applyFont="1" applyFill="1" applyBorder="1" applyAlignment="1">
      <alignment horizontal="left" indent="2"/>
    </xf>
    <xf numFmtId="0" fontId="49" fillId="2" borderId="4" xfId="14" applyFont="1" applyFill="1" applyBorder="1" applyAlignment="1">
      <alignment horizontal="left" vertical="center"/>
    </xf>
    <xf numFmtId="0" fontId="49" fillId="2" borderId="4" xfId="14" applyFont="1" applyFill="1" applyBorder="1" applyAlignment="1">
      <alignment horizontal="left" vertical="center" wrapText="1"/>
    </xf>
    <xf numFmtId="0" fontId="49" fillId="2" borderId="50" xfId="14" applyFont="1" applyFill="1" applyBorder="1" applyAlignment="1">
      <alignment horizontal="left" vertical="center" wrapText="1"/>
    </xf>
    <xf numFmtId="165" fontId="39" fillId="2" borderId="34" xfId="2" applyNumberFormat="1" applyFont="1" applyFill="1" applyBorder="1" applyAlignment="1">
      <alignment horizontal="right" vertical="center"/>
    </xf>
    <xf numFmtId="165" fontId="39" fillId="2" borderId="43" xfId="2" applyNumberFormat="1" applyFont="1" applyFill="1" applyBorder="1" applyAlignment="1">
      <alignment horizontal="right" vertical="center"/>
    </xf>
    <xf numFmtId="165" fontId="39" fillId="2" borderId="33" xfId="2" applyNumberFormat="1" applyFont="1" applyFill="1" applyBorder="1" applyAlignment="1">
      <alignment horizontal="right" vertical="center"/>
    </xf>
    <xf numFmtId="165" fontId="39" fillId="2" borderId="44" xfId="2" applyNumberFormat="1" applyFont="1" applyFill="1" applyBorder="1" applyAlignment="1">
      <alignment horizontal="right" vertical="center"/>
    </xf>
    <xf numFmtId="0" fontId="49" fillId="2" borderId="4" xfId="14" applyFont="1" applyFill="1" applyBorder="1" applyAlignment="1">
      <alignment vertical="center" wrapText="1"/>
    </xf>
    <xf numFmtId="0" fontId="49" fillId="2" borderId="35" xfId="2" applyFont="1" applyFill="1" applyBorder="1"/>
    <xf numFmtId="164" fontId="39" fillId="5" borderId="0" xfId="2" applyNumberFormat="1" applyFont="1" applyFill="1" applyAlignment="1">
      <alignment horizontal="right"/>
    </xf>
    <xf numFmtId="0" fontId="39" fillId="5" borderId="0" xfId="2" applyFont="1" applyFill="1"/>
    <xf numFmtId="169" fontId="39" fillId="5" borderId="0" xfId="2" applyNumberFormat="1" applyFont="1" applyFill="1"/>
    <xf numFmtId="0" fontId="48" fillId="3" borderId="0" xfId="15" applyFont="1" applyFill="1"/>
    <xf numFmtId="2" fontId="48" fillId="7" borderId="4" xfId="3" applyNumberFormat="1" applyFont="1" applyFill="1" applyBorder="1" applyAlignment="1">
      <alignment horizontal="left" vertical="center"/>
    </xf>
    <xf numFmtId="2" fontId="48" fillId="7" borderId="0" xfId="3" applyNumberFormat="1" applyFont="1" applyFill="1" applyAlignment="1">
      <alignment horizontal="left" vertical="center"/>
    </xf>
    <xf numFmtId="2" fontId="48" fillId="7" borderId="4" xfId="3" applyNumberFormat="1" applyFont="1" applyFill="1" applyBorder="1" applyAlignment="1">
      <alignment vertical="center"/>
    </xf>
    <xf numFmtId="2" fontId="48" fillId="7" borderId="0" xfId="3" applyNumberFormat="1" applyFont="1" applyFill="1" applyAlignment="1">
      <alignment vertical="center"/>
    </xf>
    <xf numFmtId="2" fontId="28" fillId="7" borderId="0" xfId="7" applyNumberFormat="1" applyFont="1" applyFill="1" applyAlignment="1">
      <alignment horizontal="center" vertical="center"/>
    </xf>
    <xf numFmtId="2" fontId="39" fillId="2" borderId="62" xfId="3" applyNumberFormat="1" applyFont="1" applyFill="1" applyBorder="1" applyAlignment="1">
      <alignment vertical="center"/>
    </xf>
    <xf numFmtId="2" fontId="39" fillId="2" borderId="0" xfId="3" applyNumberFormat="1" applyFont="1" applyFill="1" applyAlignment="1">
      <alignment vertical="center"/>
    </xf>
    <xf numFmtId="2" fontId="39" fillId="2" borderId="58" xfId="3" applyNumberFormat="1" applyFont="1" applyFill="1" applyBorder="1" applyAlignment="1">
      <alignment vertical="center"/>
    </xf>
    <xf numFmtId="2" fontId="39" fillId="2" borderId="63" xfId="3" applyNumberFormat="1" applyFont="1" applyFill="1" applyBorder="1" applyAlignment="1">
      <alignment vertical="center"/>
    </xf>
    <xf numFmtId="165" fontId="39" fillId="2" borderId="59" xfId="3" applyNumberFormat="1" applyFont="1" applyFill="1" applyBorder="1" applyAlignment="1">
      <alignment vertical="center"/>
    </xf>
    <xf numFmtId="165" fontId="39" fillId="2" borderId="60" xfId="3" applyNumberFormat="1" applyFont="1" applyFill="1" applyBorder="1" applyAlignment="1">
      <alignment vertical="center"/>
    </xf>
    <xf numFmtId="2" fontId="39" fillId="2" borderId="64" xfId="3" applyNumberFormat="1" applyFont="1" applyFill="1" applyBorder="1" applyAlignment="1">
      <alignment vertical="center"/>
    </xf>
    <xf numFmtId="165" fontId="39" fillId="2" borderId="58" xfId="3" applyNumberFormat="1" applyFont="1" applyFill="1" applyBorder="1" applyAlignment="1">
      <alignment horizontal="right" vertical="center"/>
    </xf>
    <xf numFmtId="2" fontId="39" fillId="2" borderId="65" xfId="3" applyNumberFormat="1" applyFont="1" applyFill="1" applyBorder="1" applyAlignment="1">
      <alignment vertical="center"/>
    </xf>
    <xf numFmtId="2" fontId="39" fillId="2" borderId="32" xfId="3" applyNumberFormat="1" applyFont="1" applyFill="1" applyBorder="1" applyAlignment="1">
      <alignment vertical="center"/>
    </xf>
    <xf numFmtId="165" fontId="39" fillId="2" borderId="32" xfId="3" applyNumberFormat="1" applyFont="1" applyFill="1" applyBorder="1" applyAlignment="1">
      <alignment horizontal="right" vertical="center"/>
    </xf>
    <xf numFmtId="165" fontId="39" fillId="2" borderId="61" xfId="3" applyNumberFormat="1" applyFont="1" applyFill="1" applyBorder="1" applyAlignment="1">
      <alignment horizontal="right" vertical="center"/>
    </xf>
    <xf numFmtId="3" fontId="39" fillId="2" borderId="0" xfId="3" applyNumberFormat="1" applyFont="1" applyFill="1" applyAlignment="1">
      <alignment vertical="center"/>
    </xf>
    <xf numFmtId="3" fontId="39" fillId="2" borderId="58" xfId="3" applyNumberFormat="1" applyFont="1" applyFill="1" applyBorder="1" applyAlignment="1">
      <alignment vertical="center"/>
    </xf>
    <xf numFmtId="3" fontId="39" fillId="2" borderId="0" xfId="3" applyNumberFormat="1" applyFont="1" applyFill="1" applyAlignment="1">
      <alignment horizontal="right" vertical="center"/>
    </xf>
    <xf numFmtId="3" fontId="39" fillId="2" borderId="58" xfId="3" applyNumberFormat="1" applyFont="1" applyFill="1" applyBorder="1" applyAlignment="1">
      <alignment horizontal="right" vertical="center"/>
    </xf>
    <xf numFmtId="3" fontId="39" fillId="2" borderId="44" xfId="3" applyNumberFormat="1" applyFont="1" applyFill="1" applyBorder="1" applyAlignment="1">
      <alignment vertical="center"/>
    </xf>
    <xf numFmtId="165" fontId="39" fillId="2" borderId="72" xfId="3" applyNumberFormat="1" applyFont="1" applyFill="1" applyBorder="1" applyAlignment="1">
      <alignment vertical="center"/>
    </xf>
    <xf numFmtId="165" fontId="39" fillId="2" borderId="11" xfId="3" applyNumberFormat="1" applyFont="1" applyFill="1" applyBorder="1" applyAlignment="1">
      <alignment horizontal="right" vertical="center"/>
    </xf>
    <xf numFmtId="165" fontId="39" fillId="2" borderId="73" xfId="3" applyNumberFormat="1" applyFont="1" applyFill="1" applyBorder="1" applyAlignment="1">
      <alignment horizontal="right" vertical="center"/>
    </xf>
    <xf numFmtId="3" fontId="39" fillId="2" borderId="11" xfId="3" applyNumberFormat="1" applyFont="1" applyFill="1" applyBorder="1" applyAlignment="1">
      <alignment vertical="center"/>
    </xf>
    <xf numFmtId="0" fontId="46" fillId="2" borderId="0" xfId="26" applyFont="1" applyFill="1"/>
    <xf numFmtId="0" fontId="48" fillId="2" borderId="0" xfId="15" applyFont="1" applyFill="1"/>
    <xf numFmtId="0" fontId="46" fillId="2" borderId="0" xfId="0" applyFont="1" applyFill="1"/>
    <xf numFmtId="167" fontId="73" fillId="2" borderId="0" xfId="0" applyNumberFormat="1" applyFont="1" applyFill="1"/>
    <xf numFmtId="0" fontId="48" fillId="3" borderId="0" xfId="5" applyFont="1" applyFill="1"/>
    <xf numFmtId="2" fontId="28" fillId="7" borderId="4" xfId="7" applyNumberFormat="1" applyFont="1" applyFill="1" applyBorder="1" applyAlignment="1">
      <alignment vertical="center"/>
    </xf>
    <xf numFmtId="0" fontId="74" fillId="3" borderId="0" xfId="5" applyFont="1" applyFill="1"/>
    <xf numFmtId="9" fontId="39" fillId="5" borderId="4" xfId="16" applyFont="1" applyFill="1" applyBorder="1" applyAlignment="1">
      <alignment horizontal="left" vertical="center"/>
    </xf>
    <xf numFmtId="164" fontId="39" fillId="5" borderId="0" xfId="3" applyNumberFormat="1" applyFont="1" applyFill="1" applyAlignment="1">
      <alignment vertical="center"/>
    </xf>
    <xf numFmtId="0" fontId="39" fillId="5" borderId="11" xfId="5" applyFont="1" applyFill="1" applyBorder="1"/>
    <xf numFmtId="9" fontId="39" fillId="2" borderId="4" xfId="16" applyFont="1" applyFill="1" applyBorder="1" applyAlignment="1">
      <alignment horizontal="left" vertical="center"/>
    </xf>
    <xf numFmtId="165" fontId="39" fillId="5" borderId="0" xfId="3" applyNumberFormat="1" applyFont="1" applyFill="1" applyAlignment="1">
      <alignment vertical="center"/>
    </xf>
    <xf numFmtId="165" fontId="39" fillId="5" borderId="11" xfId="3" applyNumberFormat="1" applyFont="1" applyFill="1" applyBorder="1" applyAlignment="1">
      <alignment vertical="center"/>
    </xf>
    <xf numFmtId="165" fontId="48" fillId="3" borderId="0" xfId="5" applyNumberFormat="1" applyFont="1" applyFill="1"/>
    <xf numFmtId="165" fontId="39" fillId="5" borderId="0" xfId="3" quotePrefix="1" applyNumberFormat="1" applyFont="1" applyFill="1" applyAlignment="1">
      <alignment horizontal="right" vertical="center"/>
    </xf>
    <xf numFmtId="165" fontId="39" fillId="2" borderId="0" xfId="3" applyNumberFormat="1" applyFont="1" applyFill="1" applyAlignment="1">
      <alignment vertical="center"/>
    </xf>
    <xf numFmtId="9" fontId="39" fillId="0" borderId="4" xfId="16" applyFont="1" applyFill="1" applyBorder="1" applyAlignment="1">
      <alignment horizontal="left" vertical="center"/>
    </xf>
    <xf numFmtId="165" fontId="39" fillId="2" borderId="11" xfId="3" applyNumberFormat="1" applyFont="1" applyFill="1" applyBorder="1" applyAlignment="1">
      <alignment vertical="center"/>
    </xf>
    <xf numFmtId="164" fontId="39" fillId="2" borderId="4" xfId="3" applyNumberFormat="1" applyFont="1" applyFill="1" applyBorder="1" applyAlignment="1">
      <alignment horizontal="left" vertical="center"/>
    </xf>
    <xf numFmtId="164" fontId="39" fillId="5" borderId="4" xfId="3" applyNumberFormat="1" applyFont="1" applyFill="1" applyBorder="1" applyAlignment="1">
      <alignment horizontal="left" vertical="center"/>
    </xf>
    <xf numFmtId="2" fontId="24" fillId="2" borderId="1" xfId="3" applyNumberFormat="1" applyFont="1" applyFill="1" applyBorder="1" applyAlignment="1">
      <alignment horizontal="left" vertical="center"/>
    </xf>
    <xf numFmtId="2" fontId="52" fillId="2" borderId="2" xfId="3" applyNumberFormat="1" applyFont="1" applyFill="1" applyBorder="1" applyAlignment="1">
      <alignment horizontal="left" vertical="center" wrapText="1"/>
    </xf>
    <xf numFmtId="2" fontId="52" fillId="2" borderId="3" xfId="3" applyNumberFormat="1" applyFont="1" applyFill="1" applyBorder="1" applyAlignment="1">
      <alignment horizontal="left" vertical="center" wrapText="1"/>
    </xf>
    <xf numFmtId="2" fontId="38" fillId="7" borderId="4" xfId="2" applyNumberFormat="1" applyFont="1" applyFill="1" applyBorder="1" applyAlignment="1">
      <alignment horizontal="center" vertical="center" wrapText="1"/>
    </xf>
    <xf numFmtId="2" fontId="39" fillId="7" borderId="4" xfId="2" applyNumberFormat="1" applyFont="1" applyFill="1" applyBorder="1" applyAlignment="1">
      <alignment vertical="center"/>
    </xf>
    <xf numFmtId="2" fontId="28" fillId="7" borderId="7" xfId="2" applyNumberFormat="1" applyFont="1" applyFill="1" applyBorder="1" applyAlignment="1">
      <alignment vertical="center" wrapText="1"/>
    </xf>
    <xf numFmtId="1" fontId="39" fillId="7" borderId="0" xfId="2" applyNumberFormat="1" applyFont="1" applyFill="1" applyAlignment="1">
      <alignment horizontal="right" vertical="center"/>
    </xf>
    <xf numFmtId="2" fontId="39" fillId="5" borderId="4" xfId="3" applyNumberFormat="1" applyFont="1" applyFill="1" applyBorder="1" applyAlignment="1">
      <alignment horizontal="left" vertical="center"/>
    </xf>
    <xf numFmtId="171" fontId="39" fillId="2" borderId="0" xfId="3" applyNumberFormat="1" applyFont="1" applyFill="1" applyAlignment="1">
      <alignment horizontal="right" vertical="center"/>
    </xf>
    <xf numFmtId="171" fontId="39" fillId="2" borderId="11" xfId="3" applyNumberFormat="1" applyFont="1" applyFill="1" applyBorder="1" applyAlignment="1">
      <alignment horizontal="right" vertical="center"/>
    </xf>
    <xf numFmtId="164" fontId="39" fillId="5" borderId="0" xfId="5" applyNumberFormat="1" applyFont="1" applyFill="1"/>
    <xf numFmtId="1" fontId="52" fillId="5" borderId="0" xfId="3" applyNumberFormat="1" applyFont="1" applyFill="1" applyAlignment="1">
      <alignment horizontal="left" vertical="center" wrapText="1"/>
    </xf>
    <xf numFmtId="0" fontId="39" fillId="3" borderId="0" xfId="5" applyFont="1" applyFill="1" applyAlignment="1">
      <alignment horizontal="left" vertical="center" wrapText="1"/>
    </xf>
    <xf numFmtId="0" fontId="75" fillId="5" borderId="0" xfId="5" applyFont="1" applyFill="1"/>
    <xf numFmtId="0" fontId="75" fillId="2" borderId="0" xfId="5" applyFont="1" applyFill="1"/>
    <xf numFmtId="165" fontId="56" fillId="2" borderId="0" xfId="17" applyNumberFormat="1" applyFont="1" applyFill="1"/>
    <xf numFmtId="165" fontId="39" fillId="2" borderId="0" xfId="17" applyNumberFormat="1" applyFont="1" applyFill="1"/>
    <xf numFmtId="0" fontId="58" fillId="7" borderId="16" xfId="0" applyFont="1" applyFill="1" applyBorder="1"/>
    <xf numFmtId="0" fontId="58" fillId="7" borderId="23" xfId="0" applyFont="1" applyFill="1" applyBorder="1"/>
    <xf numFmtId="0" fontId="58" fillId="7" borderId="4" xfId="0" applyFont="1" applyFill="1" applyBorder="1"/>
    <xf numFmtId="0" fontId="41" fillId="7" borderId="0" xfId="0" applyFont="1" applyFill="1"/>
    <xf numFmtId="0" fontId="41" fillId="7" borderId="7" xfId="0" applyFont="1" applyFill="1" applyBorder="1" applyAlignment="1">
      <alignment horizontal="right"/>
    </xf>
    <xf numFmtId="0" fontId="41" fillId="7" borderId="10" xfId="0" applyFont="1" applyFill="1" applyBorder="1" applyAlignment="1">
      <alignment horizontal="right"/>
    </xf>
    <xf numFmtId="0" fontId="58" fillId="9" borderId="4" xfId="0" applyFont="1" applyFill="1" applyBorder="1" applyAlignment="1">
      <alignment horizontal="left" vertical="center" indent="1"/>
    </xf>
    <xf numFmtId="0" fontId="58" fillId="9" borderId="0" xfId="0" applyFont="1" applyFill="1" applyAlignment="1">
      <alignment horizontal="right" vertical="center"/>
    </xf>
    <xf numFmtId="175" fontId="58" fillId="2" borderId="0" xfId="0" applyNumberFormat="1" applyFont="1" applyFill="1" applyAlignment="1">
      <alignment vertical="center"/>
    </xf>
    <xf numFmtId="164" fontId="58" fillId="2" borderId="11" xfId="0" applyNumberFormat="1" applyFont="1" applyFill="1" applyBorder="1" applyAlignment="1">
      <alignment vertical="center"/>
    </xf>
    <xf numFmtId="176" fontId="58" fillId="2" borderId="0" xfId="0" applyNumberFormat="1" applyFont="1" applyFill="1" applyAlignment="1">
      <alignment vertical="center"/>
    </xf>
    <xf numFmtId="0" fontId="58" fillId="9" borderId="4" xfId="0" quotePrefix="1" applyFont="1" applyFill="1" applyBorder="1" applyAlignment="1">
      <alignment horizontal="left" vertical="center" indent="1"/>
    </xf>
    <xf numFmtId="0" fontId="58" fillId="9" borderId="4" xfId="0" quotePrefix="1" applyFont="1" applyFill="1" applyBorder="1" applyAlignment="1">
      <alignment horizontal="left" vertical="center" wrapText="1" indent="1"/>
    </xf>
    <xf numFmtId="0" fontId="41" fillId="7" borderId="10" xfId="0" applyFont="1" applyFill="1" applyBorder="1" applyAlignment="1">
      <alignment horizontal="center"/>
    </xf>
    <xf numFmtId="176" fontId="58" fillId="2" borderId="11" xfId="0" applyNumberFormat="1" applyFont="1" applyFill="1" applyBorder="1" applyAlignment="1">
      <alignment horizontal="right" vertical="center"/>
    </xf>
    <xf numFmtId="165" fontId="79" fillId="2" borderId="0" xfId="17" applyNumberFormat="1" applyFont="1" applyFill="1"/>
    <xf numFmtId="1" fontId="39" fillId="7" borderId="2" xfId="2" applyNumberFormat="1" applyFont="1" applyFill="1" applyBorder="1" applyAlignment="1">
      <alignment horizontal="right" vertical="center"/>
    </xf>
    <xf numFmtId="0" fontId="58" fillId="7" borderId="56" xfId="25" applyFont="1" applyFill="1" applyBorder="1" applyAlignment="1">
      <alignment horizontal="right" vertical="center" wrapText="1"/>
    </xf>
    <xf numFmtId="165" fontId="58" fillId="2" borderId="0" xfId="25" applyNumberFormat="1" applyFont="1" applyFill="1"/>
    <xf numFmtId="0" fontId="58" fillId="7" borderId="53" xfId="25" applyFont="1" applyFill="1" applyBorder="1" applyAlignment="1">
      <alignment horizontal="right" vertical="center" wrapText="1"/>
    </xf>
    <xf numFmtId="0" fontId="58" fillId="7" borderId="55" xfId="25" applyFont="1" applyFill="1" applyBorder="1" applyAlignment="1">
      <alignment horizontal="right" vertical="center" wrapText="1"/>
    </xf>
    <xf numFmtId="165" fontId="58" fillId="2" borderId="18" xfId="25" applyNumberFormat="1" applyFont="1" applyFill="1" applyBorder="1"/>
    <xf numFmtId="2" fontId="39" fillId="2" borderId="0" xfId="2" applyNumberFormat="1" applyFont="1" applyFill="1" applyAlignment="1">
      <alignment vertical="center"/>
    </xf>
    <xf numFmtId="2" fontId="38" fillId="2" borderId="0" xfId="2" applyNumberFormat="1" applyFont="1" applyFill="1" applyAlignment="1">
      <alignment vertical="center"/>
    </xf>
    <xf numFmtId="2" fontId="39" fillId="2" borderId="0" xfId="2" applyNumberFormat="1" applyFont="1" applyFill="1" applyAlignment="1">
      <alignment horizontal="center" vertical="center" wrapText="1"/>
    </xf>
    <xf numFmtId="2" fontId="38" fillId="2" borderId="0" xfId="2" applyNumberFormat="1" applyFont="1" applyFill="1" applyAlignment="1">
      <alignment horizontal="center" vertical="center" wrapText="1"/>
    </xf>
    <xf numFmtId="0" fontId="49" fillId="3" borderId="21" xfId="5" applyFont="1" applyFill="1" applyBorder="1"/>
    <xf numFmtId="0" fontId="39" fillId="5" borderId="21" xfId="5" applyFont="1" applyFill="1" applyBorder="1"/>
    <xf numFmtId="164" fontId="39" fillId="0" borderId="0" xfId="5" applyNumberFormat="1" applyFont="1"/>
    <xf numFmtId="2" fontId="39" fillId="5" borderId="0" xfId="3" applyNumberFormat="1" applyFont="1" applyFill="1" applyAlignment="1">
      <alignment vertical="center"/>
    </xf>
    <xf numFmtId="171" fontId="39" fillId="5" borderId="0" xfId="3" applyNumberFormat="1" applyFont="1" applyFill="1" applyAlignment="1">
      <alignment vertical="center"/>
    </xf>
    <xf numFmtId="171" fontId="39" fillId="5" borderId="21" xfId="3" applyNumberFormat="1" applyFont="1" applyFill="1" applyBorder="1" applyAlignment="1">
      <alignment vertical="center"/>
    </xf>
    <xf numFmtId="0" fontId="46" fillId="0" borderId="21" xfId="0" applyFont="1" applyBorder="1"/>
    <xf numFmtId="0" fontId="80" fillId="0" borderId="0" xfId="0" applyFont="1"/>
    <xf numFmtId="166" fontId="80" fillId="0" borderId="0" xfId="0" applyNumberFormat="1" applyFont="1"/>
    <xf numFmtId="166" fontId="80" fillId="0" borderId="21" xfId="0" applyNumberFormat="1" applyFont="1" applyBorder="1"/>
    <xf numFmtId="3" fontId="58" fillId="2" borderId="0" xfId="25" applyNumberFormat="1" applyFont="1" applyFill="1"/>
    <xf numFmtId="0" fontId="58" fillId="7" borderId="57" xfId="25" applyFont="1" applyFill="1" applyBorder="1" applyAlignment="1">
      <alignment horizontal="right" wrapText="1"/>
    </xf>
    <xf numFmtId="3" fontId="58" fillId="9" borderId="2" xfId="25" applyNumberFormat="1" applyFont="1" applyFill="1" applyBorder="1"/>
    <xf numFmtId="2" fontId="28" fillId="7" borderId="0" xfId="7" applyNumberFormat="1" applyFont="1" applyFill="1" applyAlignment="1">
      <alignment vertical="center"/>
    </xf>
    <xf numFmtId="170" fontId="28" fillId="7" borderId="0" xfId="3" applyNumberFormat="1" applyFont="1" applyFill="1" applyAlignment="1">
      <alignment horizontal="center" vertical="center"/>
    </xf>
    <xf numFmtId="0" fontId="39" fillId="7" borderId="4" xfId="3" applyFont="1" applyFill="1" applyBorder="1"/>
    <xf numFmtId="0" fontId="49" fillId="5" borderId="16" xfId="5" applyFont="1" applyFill="1" applyBorder="1"/>
    <xf numFmtId="164" fontId="39" fillId="5" borderId="7" xfId="3" applyNumberFormat="1" applyFont="1" applyFill="1" applyBorder="1" applyAlignment="1">
      <alignment horizontal="right" vertical="center"/>
    </xf>
    <xf numFmtId="164" fontId="39" fillId="5" borderId="10" xfId="3" applyNumberFormat="1" applyFont="1" applyFill="1" applyBorder="1" applyAlignment="1">
      <alignment horizontal="right" vertical="center"/>
    </xf>
    <xf numFmtId="0" fontId="49" fillId="5" borderId="4" xfId="5" applyFont="1" applyFill="1" applyBorder="1"/>
    <xf numFmtId="0" fontId="49" fillId="5" borderId="0" xfId="5" applyFont="1" applyFill="1" applyAlignment="1">
      <alignment horizontal="left" vertical="center"/>
    </xf>
    <xf numFmtId="0" fontId="49" fillId="5" borderId="15" xfId="5" applyFont="1" applyFill="1" applyBorder="1"/>
    <xf numFmtId="0" fontId="49" fillId="5" borderId="0" xfId="5" applyFont="1" applyFill="1" applyAlignment="1">
      <alignment horizontal="left" vertical="center" indent="1"/>
    </xf>
    <xf numFmtId="0" fontId="39" fillId="3" borderId="0" xfId="5" applyFont="1" applyFill="1" applyAlignment="1">
      <alignment horizontal="left" vertical="center" indent="1"/>
    </xf>
    <xf numFmtId="0" fontId="49" fillId="2" borderId="4" xfId="5" applyFont="1" applyFill="1" applyBorder="1"/>
    <xf numFmtId="165" fontId="39" fillId="2" borderId="0" xfId="3" quotePrefix="1" applyNumberFormat="1" applyFont="1" applyFill="1" applyAlignment="1">
      <alignment horizontal="right" vertical="center"/>
    </xf>
    <xf numFmtId="165" fontId="39" fillId="2" borderId="11" xfId="3" quotePrefix="1" applyNumberFormat="1" applyFont="1" applyFill="1" applyBorder="1" applyAlignment="1">
      <alignment horizontal="right" vertical="center"/>
    </xf>
    <xf numFmtId="0" fontId="49" fillId="5" borderId="40" xfId="5" applyFont="1" applyFill="1" applyBorder="1"/>
    <xf numFmtId="0" fontId="49" fillId="5" borderId="41" xfId="5" applyFont="1" applyFill="1" applyBorder="1"/>
    <xf numFmtId="165" fontId="39" fillId="5" borderId="41" xfId="3" applyNumberFormat="1" applyFont="1" applyFill="1" applyBorder="1" applyAlignment="1">
      <alignment horizontal="right" vertical="center"/>
    </xf>
    <xf numFmtId="0" fontId="39" fillId="5" borderId="17" xfId="3" applyFont="1" applyFill="1" applyBorder="1" applyAlignment="1">
      <alignment horizontal="left"/>
    </xf>
    <xf numFmtId="0" fontId="39" fillId="5" borderId="18" xfId="3" applyFont="1" applyFill="1" applyBorder="1" applyAlignment="1">
      <alignment horizontal="left"/>
    </xf>
    <xf numFmtId="164" fontId="39" fillId="5" borderId="18" xfId="3" applyNumberFormat="1" applyFont="1" applyFill="1" applyBorder="1" applyAlignment="1">
      <alignment horizontal="right" vertical="center"/>
    </xf>
    <xf numFmtId="0" fontId="39" fillId="5" borderId="18" xfId="5" applyFont="1" applyFill="1" applyBorder="1"/>
    <xf numFmtId="0" fontId="39" fillId="5" borderId="4" xfId="3" applyFont="1" applyFill="1" applyBorder="1" applyAlignment="1">
      <alignment horizontal="left"/>
    </xf>
    <xf numFmtId="0" fontId="39" fillId="5" borderId="0" xfId="3" applyFont="1" applyFill="1" applyAlignment="1">
      <alignment horizontal="left"/>
    </xf>
    <xf numFmtId="164" fontId="39" fillId="5" borderId="11" xfId="3" applyNumberFormat="1" applyFont="1" applyFill="1" applyBorder="1" applyAlignment="1">
      <alignment horizontal="right" vertical="center"/>
    </xf>
    <xf numFmtId="164" fontId="39" fillId="2" borderId="0" xfId="3" applyNumberFormat="1" applyFont="1" applyFill="1" applyAlignment="1">
      <alignment horizontal="right" vertical="center"/>
    </xf>
    <xf numFmtId="164" fontId="39" fillId="2" borderId="11" xfId="3" applyNumberFormat="1" applyFont="1" applyFill="1" applyBorder="1" applyAlignment="1">
      <alignment horizontal="right" vertical="center"/>
    </xf>
    <xf numFmtId="0" fontId="49" fillId="2" borderId="0" xfId="5" applyFont="1" applyFill="1" applyAlignment="1">
      <alignment horizontal="left" vertical="center" indent="1"/>
    </xf>
    <xf numFmtId="0" fontId="49" fillId="2" borderId="12" xfId="5" applyFont="1" applyFill="1" applyBorder="1"/>
    <xf numFmtId="0" fontId="49" fillId="2" borderId="13" xfId="5" applyFont="1" applyFill="1" applyBorder="1" applyAlignment="1">
      <alignment horizontal="left" vertical="center" indent="1"/>
    </xf>
    <xf numFmtId="165" fontId="39" fillId="2" borderId="13" xfId="3" applyNumberFormat="1" applyFont="1" applyFill="1" applyBorder="1" applyAlignment="1">
      <alignment horizontal="right" vertical="center"/>
    </xf>
    <xf numFmtId="165" fontId="39" fillId="2" borderId="14" xfId="3" applyNumberFormat="1" applyFont="1" applyFill="1" applyBorder="1" applyAlignment="1">
      <alignment horizontal="right" vertical="center"/>
    </xf>
    <xf numFmtId="165" fontId="39" fillId="2" borderId="13" xfId="3" quotePrefix="1" applyNumberFormat="1" applyFont="1" applyFill="1" applyBorder="1" applyAlignment="1">
      <alignment horizontal="right" vertical="center"/>
    </xf>
    <xf numFmtId="165" fontId="39" fillId="2" borderId="14" xfId="3" quotePrefix="1" applyNumberFormat="1" applyFont="1" applyFill="1" applyBorder="1" applyAlignment="1">
      <alignment horizontal="right" vertical="center"/>
    </xf>
    <xf numFmtId="0" fontId="49" fillId="2" borderId="40" xfId="5" applyFont="1" applyFill="1" applyBorder="1"/>
    <xf numFmtId="0" fontId="49" fillId="2" borderId="41" xfId="5" applyFont="1" applyFill="1" applyBorder="1"/>
    <xf numFmtId="0" fontId="24" fillId="5" borderId="0" xfId="5" applyFont="1" applyFill="1"/>
    <xf numFmtId="0" fontId="28" fillId="3" borderId="0" xfId="11" applyFont="1" applyFill="1"/>
    <xf numFmtId="166" fontId="28" fillId="3" borderId="0" xfId="11" applyNumberFormat="1" applyFont="1" applyFill="1"/>
    <xf numFmtId="0" fontId="28" fillId="2" borderId="0" xfId="11" applyFont="1" applyFill="1"/>
    <xf numFmtId="0" fontId="38" fillId="2" borderId="4" xfId="11" applyFont="1" applyFill="1" applyBorder="1" applyAlignment="1">
      <alignment horizontal="center" wrapText="1"/>
    </xf>
    <xf numFmtId="0" fontId="38" fillId="2" borderId="0" xfId="11" applyFont="1" applyFill="1" applyAlignment="1">
      <alignment horizontal="center" wrapText="1"/>
    </xf>
    <xf numFmtId="0" fontId="39" fillId="7" borderId="4" xfId="11" applyFont="1" applyFill="1" applyBorder="1"/>
    <xf numFmtId="0" fontId="39" fillId="7" borderId="0" xfId="11" applyFont="1" applyFill="1"/>
    <xf numFmtId="0" fontId="39" fillId="2" borderId="4" xfId="10" applyFont="1" applyFill="1" applyBorder="1" applyAlignment="1">
      <alignment horizontal="center"/>
    </xf>
    <xf numFmtId="0" fontId="39" fillId="2" borderId="0" xfId="10" applyFont="1" applyFill="1" applyAlignment="1">
      <alignment horizontal="center"/>
    </xf>
    <xf numFmtId="164" fontId="28" fillId="7" borderId="7" xfId="10" applyNumberFormat="1" applyFont="1" applyFill="1" applyBorder="1" applyAlignment="1">
      <alignment horizontal="center" vertical="center"/>
    </xf>
    <xf numFmtId="0" fontId="39" fillId="7" borderId="4" xfId="10" applyFont="1" applyFill="1" applyBorder="1" applyAlignment="1">
      <alignment horizontal="left"/>
    </xf>
    <xf numFmtId="0" fontId="39" fillId="7" borderId="0" xfId="10" applyFont="1" applyFill="1" applyAlignment="1">
      <alignment horizontal="left"/>
    </xf>
    <xf numFmtId="2" fontId="39" fillId="4" borderId="0" xfId="2" applyNumberFormat="1" applyFont="1" applyFill="1" applyAlignment="1">
      <alignment horizontal="right" vertical="center"/>
    </xf>
    <xf numFmtId="0" fontId="39" fillId="2" borderId="4" xfId="10" applyFont="1" applyFill="1" applyBorder="1" applyAlignment="1">
      <alignment horizontal="right"/>
    </xf>
    <xf numFmtId="0" fontId="47" fillId="2" borderId="0" xfId="10" applyFont="1" applyFill="1" applyAlignment="1">
      <alignment horizontal="left"/>
    </xf>
    <xf numFmtId="0" fontId="39" fillId="5" borderId="4" xfId="10" applyFont="1" applyFill="1" applyBorder="1" applyAlignment="1">
      <alignment horizontal="left"/>
    </xf>
    <xf numFmtId="0" fontId="39" fillId="5" borderId="0" xfId="10" applyFont="1" applyFill="1" applyAlignment="1">
      <alignment horizontal="left"/>
    </xf>
    <xf numFmtId="0" fontId="28" fillId="2" borderId="4" xfId="11" applyFont="1" applyFill="1" applyBorder="1"/>
    <xf numFmtId="0" fontId="28" fillId="3" borderId="4" xfId="11" applyFont="1" applyFill="1" applyBorder="1"/>
    <xf numFmtId="165" fontId="39" fillId="5" borderId="0" xfId="10" applyNumberFormat="1" applyFont="1" applyFill="1" applyAlignment="1">
      <alignment horizontal="right"/>
    </xf>
    <xf numFmtId="164" fontId="39" fillId="2" borderId="4" xfId="10" applyNumberFormat="1" applyFont="1" applyFill="1" applyBorder="1" applyAlignment="1">
      <alignment horizontal="right"/>
    </xf>
    <xf numFmtId="164" fontId="39" fillId="2" borderId="0" xfId="10" applyNumberFormat="1" applyFont="1" applyFill="1" applyAlignment="1">
      <alignment horizontal="right"/>
    </xf>
    <xf numFmtId="164" fontId="28" fillId="2" borderId="0" xfId="11" applyNumberFormat="1" applyFont="1" applyFill="1"/>
    <xf numFmtId="0" fontId="39" fillId="5" borderId="0" xfId="10" applyFont="1" applyFill="1" applyAlignment="1">
      <alignment horizontal="left" indent="2"/>
    </xf>
    <xf numFmtId="165" fontId="39" fillId="5" borderId="0" xfId="10" applyNumberFormat="1" applyFont="1" applyFill="1"/>
    <xf numFmtId="164" fontId="39" fillId="2" borderId="4" xfId="10" applyNumberFormat="1" applyFont="1" applyFill="1" applyBorder="1"/>
    <xf numFmtId="164" fontId="39" fillId="2" borderId="0" xfId="10" applyNumberFormat="1" applyFont="1" applyFill="1"/>
    <xf numFmtId="0" fontId="39" fillId="5" borderId="0" xfId="10" applyFont="1" applyFill="1" applyAlignment="1">
      <alignment horizontal="left" wrapText="1" indent="2"/>
    </xf>
    <xf numFmtId="0" fontId="28" fillId="5" borderId="0" xfId="11" applyFont="1" applyFill="1"/>
    <xf numFmtId="0" fontId="28" fillId="5" borderId="4" xfId="11" applyFont="1" applyFill="1" applyBorder="1"/>
    <xf numFmtId="165" fontId="28" fillId="3" borderId="0" xfId="11" applyNumberFormat="1" applyFont="1" applyFill="1"/>
    <xf numFmtId="164" fontId="28" fillId="2" borderId="4" xfId="11" applyNumberFormat="1" applyFont="1" applyFill="1" applyBorder="1"/>
    <xf numFmtId="164" fontId="81" fillId="2" borderId="0" xfId="10" applyNumberFormat="1" applyFont="1" applyFill="1" applyAlignment="1">
      <alignment horizontal="right"/>
    </xf>
    <xf numFmtId="0" fontId="81" fillId="2" borderId="0" xfId="11" applyFont="1" applyFill="1"/>
    <xf numFmtId="0" fontId="82" fillId="2" borderId="0" xfId="11" applyFont="1" applyFill="1"/>
    <xf numFmtId="164" fontId="81" fillId="2" borderId="0" xfId="10" applyNumberFormat="1" applyFont="1" applyFill="1"/>
    <xf numFmtId="0" fontId="39" fillId="2" borderId="0" xfId="10" applyFont="1" applyFill="1" applyAlignment="1">
      <alignment horizontal="left"/>
    </xf>
    <xf numFmtId="165" fontId="39" fillId="2" borderId="0" xfId="10" applyNumberFormat="1" applyFont="1" applyFill="1" applyAlignment="1">
      <alignment horizontal="right"/>
    </xf>
    <xf numFmtId="0" fontId="39" fillId="2" borderId="0" xfId="10" applyFont="1" applyFill="1" applyAlignment="1">
      <alignment horizontal="left" indent="2"/>
    </xf>
    <xf numFmtId="165" fontId="39" fillId="2" borderId="0" xfId="10" applyNumberFormat="1" applyFont="1" applyFill="1"/>
    <xf numFmtId="0" fontId="39" fillId="2" borderId="0" xfId="10" applyFont="1" applyFill="1" applyAlignment="1">
      <alignment horizontal="left" wrapText="1" indent="2"/>
    </xf>
    <xf numFmtId="0" fontId="39" fillId="2" borderId="4" xfId="10" applyFont="1" applyFill="1" applyBorder="1" applyAlignment="1">
      <alignment horizontal="left"/>
    </xf>
    <xf numFmtId="0" fontId="39" fillId="2" borderId="0" xfId="10" applyFont="1" applyFill="1" applyAlignment="1">
      <alignment horizontal="left" wrapText="1"/>
    </xf>
    <xf numFmtId="165" fontId="39" fillId="2" borderId="4" xfId="10" applyNumberFormat="1" applyFont="1" applyFill="1" applyBorder="1"/>
    <xf numFmtId="0" fontId="28" fillId="0" borderId="0" xfId="11" applyFont="1"/>
    <xf numFmtId="0" fontId="28" fillId="3" borderId="0" xfId="11" applyFont="1" applyFill="1" applyAlignment="1">
      <alignment vertical="center"/>
    </xf>
    <xf numFmtId="165" fontId="39" fillId="2" borderId="8" xfId="10" applyNumberFormat="1" applyFont="1" applyFill="1" applyBorder="1" applyAlignment="1">
      <alignment vertical="center"/>
    </xf>
    <xf numFmtId="164" fontId="39" fillId="2" borderId="4" xfId="10" applyNumberFormat="1" applyFont="1" applyFill="1" applyBorder="1" applyAlignment="1">
      <alignment vertical="center"/>
    </xf>
    <xf numFmtId="164" fontId="39" fillId="2" borderId="0" xfId="10" applyNumberFormat="1" applyFont="1" applyFill="1" applyAlignment="1">
      <alignment vertical="center"/>
    </xf>
    <xf numFmtId="0" fontId="28" fillId="2" borderId="0" xfId="11" applyFont="1" applyFill="1" applyAlignment="1">
      <alignment vertical="center"/>
    </xf>
    <xf numFmtId="166" fontId="28" fillId="2" borderId="0" xfId="11" applyNumberFormat="1" applyFont="1" applyFill="1"/>
    <xf numFmtId="0" fontId="38" fillId="2" borderId="4" xfId="11" applyFont="1" applyFill="1" applyBorder="1" applyAlignment="1">
      <alignment horizontal="center" vertical="center" wrapText="1"/>
    </xf>
    <xf numFmtId="0" fontId="38" fillId="2" borderId="0" xfId="11" applyFont="1" applyFill="1" applyAlignment="1">
      <alignment horizontal="center" vertical="center" wrapText="1"/>
    </xf>
    <xf numFmtId="167" fontId="28" fillId="7" borderId="0" xfId="10" applyNumberFormat="1" applyFont="1" applyFill="1" applyAlignment="1">
      <alignment horizontal="center" vertical="center"/>
    </xf>
    <xf numFmtId="167" fontId="39" fillId="2" borderId="4" xfId="10" applyNumberFormat="1" applyFont="1" applyFill="1" applyBorder="1" applyAlignment="1">
      <alignment horizontal="right"/>
    </xf>
    <xf numFmtId="167" fontId="39" fillId="2" borderId="0" xfId="10" applyNumberFormat="1" applyFont="1" applyFill="1" applyAlignment="1">
      <alignment horizontal="right"/>
    </xf>
    <xf numFmtId="164" fontId="39" fillId="2" borderId="4" xfId="10" quotePrefix="1" applyNumberFormat="1" applyFont="1" applyFill="1" applyBorder="1" applyAlignment="1">
      <alignment horizontal="right"/>
    </xf>
    <xf numFmtId="164" fontId="39" fillId="2" borderId="0" xfId="10" quotePrefix="1" applyNumberFormat="1" applyFont="1" applyFill="1" applyAlignment="1">
      <alignment horizontal="right"/>
    </xf>
    <xf numFmtId="165" fontId="39" fillId="3" borderId="0" xfId="11" applyNumberFormat="1" applyFont="1" applyFill="1"/>
    <xf numFmtId="0" fontId="39" fillId="2" borderId="0" xfId="10" applyFont="1" applyFill="1" applyAlignment="1">
      <alignment wrapText="1"/>
    </xf>
    <xf numFmtId="165" fontId="39" fillId="2" borderId="0" xfId="4" applyNumberFormat="1" applyFont="1" applyFill="1" applyAlignment="1">
      <alignment wrapText="1"/>
    </xf>
    <xf numFmtId="165" fontId="49" fillId="2" borderId="0" xfId="4" applyNumberFormat="1" applyFont="1" applyFill="1" applyAlignment="1">
      <alignment wrapText="1"/>
    </xf>
    <xf numFmtId="0" fontId="39" fillId="5" borderId="0" xfId="10" applyFont="1" applyFill="1" applyAlignment="1">
      <alignment wrapText="1"/>
    </xf>
    <xf numFmtId="165" fontId="49" fillId="3" borderId="0" xfId="4" applyNumberFormat="1" applyFont="1" applyFill="1" applyAlignment="1">
      <alignment wrapText="1"/>
    </xf>
    <xf numFmtId="0" fontId="39" fillId="5" borderId="0" xfId="10" applyFont="1" applyFill="1" applyAlignment="1">
      <alignment horizontal="left" wrapText="1"/>
    </xf>
    <xf numFmtId="165" fontId="39" fillId="5" borderId="8" xfId="10" applyNumberFormat="1" applyFont="1" applyFill="1" applyBorder="1" applyAlignment="1">
      <alignment vertical="center"/>
    </xf>
    <xf numFmtId="165" fontId="39" fillId="5" borderId="4" xfId="10" applyNumberFormat="1" applyFont="1" applyFill="1" applyBorder="1" applyAlignment="1">
      <alignment vertical="center"/>
    </xf>
    <xf numFmtId="2" fontId="39" fillId="7" borderId="4" xfId="7" applyNumberFormat="1" applyFont="1" applyFill="1" applyBorder="1" applyAlignment="1">
      <alignment vertical="center"/>
    </xf>
    <xf numFmtId="0" fontId="41" fillId="7" borderId="0" xfId="0" applyFont="1" applyFill="1" applyAlignment="1">
      <alignment horizontal="right" wrapText="1"/>
    </xf>
    <xf numFmtId="0" fontId="41" fillId="2" borderId="0" xfId="18" applyFont="1" applyFill="1"/>
    <xf numFmtId="0" fontId="41" fillId="2" borderId="11" xfId="18" applyFont="1" applyFill="1" applyBorder="1"/>
    <xf numFmtId="0" fontId="41" fillId="2" borderId="4" xfId="18" applyFont="1" applyFill="1" applyBorder="1" applyAlignment="1">
      <alignment horizontal="left" indent="2"/>
    </xf>
    <xf numFmtId="164" fontId="41" fillId="2" borderId="11" xfId="18" applyNumberFormat="1" applyFont="1" applyFill="1" applyBorder="1" applyAlignment="1">
      <alignment horizontal="right"/>
    </xf>
    <xf numFmtId="0" fontId="41" fillId="2" borderId="4" xfId="18" applyFont="1" applyFill="1" applyBorder="1" applyAlignment="1">
      <alignment horizontal="left" indent="5"/>
    </xf>
    <xf numFmtId="0" fontId="41" fillId="2" borderId="12" xfId="18" applyFont="1" applyFill="1" applyBorder="1"/>
    <xf numFmtId="164" fontId="41" fillId="2" borderId="13" xfId="18" applyNumberFormat="1" applyFont="1" applyFill="1" applyBorder="1" applyAlignment="1">
      <alignment horizontal="right"/>
    </xf>
    <xf numFmtId="164" fontId="41" fillId="2" borderId="14" xfId="18" applyNumberFormat="1" applyFont="1" applyFill="1" applyBorder="1" applyAlignment="1">
      <alignment horizontal="right"/>
    </xf>
    <xf numFmtId="0" fontId="41" fillId="2" borderId="4" xfId="18" applyFont="1" applyFill="1" applyBorder="1" applyAlignment="1">
      <alignment horizontal="left" wrapText="1" indent="4"/>
    </xf>
    <xf numFmtId="0" fontId="41" fillId="2" borderId="4" xfId="18" applyFont="1" applyFill="1" applyBorder="1" applyAlignment="1">
      <alignment horizontal="left" indent="4"/>
    </xf>
    <xf numFmtId="0" fontId="41" fillId="2" borderId="13" xfId="18" applyFont="1" applyFill="1" applyBorder="1"/>
    <xf numFmtId="0" fontId="41" fillId="2" borderId="14" xfId="18" applyFont="1" applyFill="1" applyBorder="1"/>
    <xf numFmtId="0" fontId="80" fillId="2" borderId="4" xfId="18" applyFont="1" applyFill="1" applyBorder="1"/>
    <xf numFmtId="0" fontId="80" fillId="2" borderId="17" xfId="18" applyFont="1" applyFill="1" applyBorder="1"/>
    <xf numFmtId="0" fontId="41" fillId="2" borderId="18" xfId="18" applyFont="1" applyFill="1" applyBorder="1"/>
    <xf numFmtId="0" fontId="41" fillId="2" borderId="19" xfId="18" applyFont="1" applyFill="1" applyBorder="1"/>
    <xf numFmtId="9" fontId="39" fillId="2" borderId="4" xfId="19" applyFont="1" applyFill="1" applyBorder="1" applyAlignment="1">
      <alignment horizontal="left" vertical="center"/>
    </xf>
    <xf numFmtId="4" fontId="39" fillId="2" borderId="0" xfId="3" applyNumberFormat="1" applyFont="1" applyFill="1" applyAlignment="1">
      <alignment vertical="top"/>
    </xf>
    <xf numFmtId="4" fontId="39" fillId="5" borderId="0" xfId="3" applyNumberFormat="1" applyFont="1" applyFill="1" applyAlignment="1">
      <alignment horizontal="right" vertical="center"/>
    </xf>
    <xf numFmtId="9" fontId="39" fillId="2" borderId="4" xfId="19" applyFont="1" applyFill="1" applyBorder="1" applyAlignment="1">
      <alignment horizontal="left" vertical="center" wrapText="1"/>
    </xf>
    <xf numFmtId="2" fontId="28" fillId="7" borderId="4" xfId="7" applyNumberFormat="1" applyFont="1" applyFill="1" applyBorder="1" applyAlignment="1">
      <alignment horizontal="center" vertical="center"/>
    </xf>
    <xf numFmtId="0" fontId="28" fillId="5" borderId="4" xfId="7" applyFont="1" applyFill="1" applyBorder="1" applyAlignment="1">
      <alignment horizontal="left" vertical="top" wrapText="1"/>
    </xf>
    <xf numFmtId="0" fontId="28" fillId="5" borderId="0" xfId="7" applyFont="1" applyFill="1" applyAlignment="1">
      <alignment horizontal="center" vertical="top" wrapText="1"/>
    </xf>
    <xf numFmtId="2" fontId="28" fillId="5" borderId="0" xfId="7" applyNumberFormat="1" applyFont="1" applyFill="1" applyAlignment="1">
      <alignment horizontal="center" vertical="top" wrapText="1"/>
    </xf>
    <xf numFmtId="2" fontId="28" fillId="5" borderId="0" xfId="7" applyNumberFormat="1" applyFont="1" applyFill="1" applyBorder="1" applyAlignment="1">
      <alignment horizontal="center" vertical="top" wrapText="1"/>
    </xf>
    <xf numFmtId="0" fontId="39" fillId="5" borderId="4" xfId="7" applyFont="1" applyFill="1" applyBorder="1" applyAlignment="1">
      <alignment horizontal="left" vertical="center" wrapText="1"/>
    </xf>
    <xf numFmtId="164" fontId="49" fillId="5" borderId="0" xfId="5" quotePrefix="1" applyNumberFormat="1" applyFont="1" applyFill="1" applyAlignment="1">
      <alignment horizontal="right" vertical="center"/>
    </xf>
    <xf numFmtId="164" fontId="49" fillId="5" borderId="0" xfId="5" quotePrefix="1" applyNumberFormat="1" applyFont="1" applyFill="1" applyBorder="1" applyAlignment="1">
      <alignment horizontal="right" vertical="center"/>
    </xf>
    <xf numFmtId="0" fontId="39" fillId="7" borderId="4" xfId="7" applyFont="1" applyFill="1" applyBorder="1" applyAlignment="1">
      <alignment horizontal="left" vertical="center" wrapText="1"/>
    </xf>
    <xf numFmtId="164" fontId="48" fillId="7" borderId="0" xfId="5" quotePrefix="1" applyNumberFormat="1" applyFont="1" applyFill="1" applyAlignment="1">
      <alignment vertical="center"/>
    </xf>
    <xf numFmtId="164" fontId="48" fillId="7" borderId="0" xfId="5" quotePrefix="1" applyNumberFormat="1" applyFont="1" applyFill="1" applyBorder="1" applyAlignment="1">
      <alignment vertical="center"/>
    </xf>
    <xf numFmtId="0" fontId="49" fillId="5" borderId="12" xfId="5" applyFont="1" applyFill="1" applyBorder="1" applyAlignment="1">
      <alignment horizontal="left" vertical="center"/>
    </xf>
    <xf numFmtId="2" fontId="38" fillId="2" borderId="0" xfId="7" applyNumberFormat="1" applyFont="1" applyFill="1" applyAlignment="1">
      <alignment horizontal="center" vertical="center"/>
    </xf>
    <xf numFmtId="2" fontId="28" fillId="2" borderId="0" xfId="7" applyNumberFormat="1" applyFont="1" applyFill="1" applyAlignment="1">
      <alignment horizontal="center" vertical="center"/>
    </xf>
    <xf numFmtId="2" fontId="47" fillId="2" borderId="0" xfId="7" applyNumberFormat="1" applyFont="1" applyFill="1" applyAlignment="1">
      <alignment horizontal="center" vertical="center"/>
    </xf>
    <xf numFmtId="0" fontId="58" fillId="7" borderId="0" xfId="5" applyFont="1" applyFill="1" applyAlignment="1">
      <alignment horizontal="right" vertical="center"/>
    </xf>
    <xf numFmtId="0" fontId="58" fillId="7" borderId="10" xfId="5" applyFont="1" applyFill="1" applyBorder="1" applyAlignment="1">
      <alignment horizontal="right" vertical="center"/>
    </xf>
    <xf numFmtId="2" fontId="39" fillId="2" borderId="0" xfId="7" applyNumberFormat="1" applyFont="1" applyFill="1" applyAlignment="1">
      <alignment horizontal="right"/>
    </xf>
    <xf numFmtId="0" fontId="49" fillId="5" borderId="4" xfId="5" applyFont="1" applyFill="1" applyBorder="1" applyAlignment="1">
      <alignment horizontal="left" vertical="center"/>
    </xf>
    <xf numFmtId="0" fontId="28" fillId="2" borderId="0" xfId="5" applyFont="1" applyFill="1"/>
    <xf numFmtId="0" fontId="46" fillId="2" borderId="0" xfId="17" applyFont="1" applyFill="1"/>
    <xf numFmtId="0" fontId="39" fillId="7" borderId="22" xfId="17" applyFont="1" applyFill="1" applyBorder="1" applyAlignment="1">
      <alignment horizontal="center" vertical="center"/>
    </xf>
    <xf numFmtId="0" fontId="39" fillId="7" borderId="4" xfId="17" applyFont="1" applyFill="1" applyBorder="1" applyAlignment="1">
      <alignment horizontal="right" vertical="center" wrapText="1"/>
    </xf>
    <xf numFmtId="0" fontId="39" fillId="2" borderId="4" xfId="17" applyFont="1" applyFill="1" applyBorder="1" applyAlignment="1">
      <alignment horizontal="left" vertical="center" wrapText="1"/>
    </xf>
    <xf numFmtId="164" fontId="39" fillId="2" borderId="0" xfId="17" applyNumberFormat="1" applyFont="1" applyFill="1" applyAlignment="1">
      <alignment horizontal="right" vertical="center" wrapText="1"/>
    </xf>
    <xf numFmtId="164" fontId="39" fillId="2" borderId="11" xfId="17" applyNumberFormat="1" applyFont="1" applyFill="1" applyBorder="1" applyAlignment="1">
      <alignment horizontal="right" vertical="center" wrapText="1"/>
    </xf>
    <xf numFmtId="0" fontId="39" fillId="2" borderId="12" xfId="17" applyFont="1" applyFill="1" applyBorder="1" applyAlignment="1">
      <alignment horizontal="left" vertical="center" wrapText="1"/>
    </xf>
    <xf numFmtId="164" fontId="39" fillId="2" borderId="13" xfId="17" applyNumberFormat="1" applyFont="1" applyFill="1" applyBorder="1" applyAlignment="1">
      <alignment horizontal="right" vertical="center" wrapText="1"/>
    </xf>
    <xf numFmtId="164" fontId="39" fillId="2" borderId="14" xfId="17" applyNumberFormat="1" applyFont="1" applyFill="1" applyBorder="1" applyAlignment="1">
      <alignment horizontal="right" vertical="center" wrapText="1"/>
    </xf>
    <xf numFmtId="0" fontId="24" fillId="2" borderId="4" xfId="17" applyFont="1" applyFill="1" applyBorder="1" applyAlignment="1">
      <alignment horizontal="left" vertical="center" wrapText="1"/>
    </xf>
    <xf numFmtId="164" fontId="24" fillId="2" borderId="0" xfId="17" applyNumberFormat="1" applyFont="1" applyFill="1" applyAlignment="1">
      <alignment horizontal="right" vertical="center" wrapText="1"/>
    </xf>
    <xf numFmtId="164" fontId="24" fillId="2" borderId="11" xfId="17" applyNumberFormat="1" applyFont="1" applyFill="1" applyBorder="1" applyAlignment="1">
      <alignment horizontal="right" vertical="center" wrapText="1"/>
    </xf>
    <xf numFmtId="0" fontId="24" fillId="2" borderId="17" xfId="17" applyFont="1" applyFill="1" applyBorder="1" applyAlignment="1">
      <alignment horizontal="left" vertical="center" wrapText="1"/>
    </xf>
    <xf numFmtId="164" fontId="24" fillId="2" borderId="18" xfId="17" applyNumberFormat="1" applyFont="1" applyFill="1" applyBorder="1" applyAlignment="1">
      <alignment horizontal="right" vertical="center" wrapText="1"/>
    </xf>
    <xf numFmtId="164" fontId="24" fillId="2" borderId="19" xfId="17" applyNumberFormat="1" applyFont="1" applyFill="1" applyBorder="1" applyAlignment="1">
      <alignment horizontal="right" vertical="center" wrapText="1"/>
    </xf>
    <xf numFmtId="0" fontId="46" fillId="2" borderId="0" xfId="17" applyFont="1" applyFill="1" applyAlignment="1">
      <alignment horizontal="center"/>
    </xf>
    <xf numFmtId="43" fontId="46" fillId="2" borderId="0" xfId="17" applyNumberFormat="1" applyFont="1" applyFill="1"/>
    <xf numFmtId="172" fontId="46" fillId="2" borderId="0" xfId="17" applyNumberFormat="1" applyFont="1" applyFill="1"/>
    <xf numFmtId="2" fontId="38" fillId="2" borderId="0" xfId="7" applyNumberFormat="1" applyFont="1" applyFill="1" applyAlignment="1">
      <alignment vertical="center"/>
    </xf>
    <xf numFmtId="165" fontId="39" fillId="7" borderId="4" xfId="17" applyNumberFormat="1" applyFont="1" applyFill="1" applyBorder="1"/>
    <xf numFmtId="2" fontId="39" fillId="6" borderId="4" xfId="7" applyNumberFormat="1" applyFont="1" applyFill="1" applyBorder="1" applyAlignment="1">
      <alignment vertical="center"/>
    </xf>
    <xf numFmtId="170" fontId="39" fillId="7" borderId="0" xfId="3" applyNumberFormat="1" applyFont="1" applyFill="1" applyAlignment="1">
      <alignment horizontal="right" vertical="center"/>
    </xf>
    <xf numFmtId="170" fontId="39" fillId="7" borderId="10" xfId="3" applyNumberFormat="1" applyFont="1" applyFill="1" applyBorder="1" applyAlignment="1">
      <alignment horizontal="right" vertical="center"/>
    </xf>
    <xf numFmtId="2" fontId="39" fillId="2" borderId="4" xfId="7" applyNumberFormat="1" applyFont="1" applyFill="1" applyBorder="1" applyAlignment="1">
      <alignment horizontal="left" vertical="center"/>
    </xf>
    <xf numFmtId="165" fontId="39" fillId="2" borderId="0" xfId="7" applyNumberFormat="1" applyFont="1" applyFill="1" applyAlignment="1">
      <alignment vertical="center"/>
    </xf>
    <xf numFmtId="165" fontId="39" fillId="2" borderId="11" xfId="7" applyNumberFormat="1" applyFont="1" applyFill="1" applyBorder="1" applyAlignment="1">
      <alignment vertical="center"/>
    </xf>
    <xf numFmtId="2" fontId="39" fillId="2" borderId="12" xfId="7" applyNumberFormat="1" applyFont="1" applyFill="1" applyBorder="1" applyAlignment="1">
      <alignment horizontal="left" vertical="center"/>
    </xf>
    <xf numFmtId="165" fontId="39" fillId="2" borderId="13" xfId="7" applyNumberFormat="1" applyFont="1" applyFill="1" applyBorder="1" applyAlignment="1">
      <alignment vertical="center"/>
    </xf>
    <xf numFmtId="165" fontId="39" fillId="2" borderId="14" xfId="7" applyNumberFormat="1" applyFont="1" applyFill="1" applyBorder="1" applyAlignment="1">
      <alignment vertical="center"/>
    </xf>
    <xf numFmtId="0" fontId="39" fillId="7" borderId="22" xfId="11" applyFont="1" applyFill="1" applyBorder="1"/>
    <xf numFmtId="0" fontId="39" fillId="7" borderId="23" xfId="11" applyFont="1" applyFill="1" applyBorder="1"/>
    <xf numFmtId="164" fontId="28" fillId="7" borderId="0" xfId="10" applyNumberFormat="1" applyFont="1" applyFill="1" applyAlignment="1">
      <alignment horizontal="center" vertical="center"/>
    </xf>
    <xf numFmtId="0" fontId="39" fillId="0" borderId="0" xfId="10" applyFont="1" applyFill="1" applyAlignment="1">
      <alignment horizontal="left"/>
    </xf>
    <xf numFmtId="0" fontId="39" fillId="3" borderId="4" xfId="11" applyFont="1" applyFill="1" applyBorder="1"/>
    <xf numFmtId="166" fontId="39" fillId="3" borderId="0" xfId="11" applyNumberFormat="1" applyFont="1" applyFill="1"/>
    <xf numFmtId="0" fontId="39" fillId="3" borderId="0" xfId="11" applyFont="1" applyFill="1"/>
    <xf numFmtId="0" fontId="39" fillId="3" borderId="11" xfId="11" applyFont="1" applyFill="1" applyBorder="1"/>
    <xf numFmtId="165" fontId="58" fillId="5" borderId="0" xfId="10" applyNumberFormat="1" applyFont="1" applyFill="1" applyAlignment="1">
      <alignment horizontal="right"/>
    </xf>
    <xf numFmtId="165" fontId="58" fillId="5" borderId="11" xfId="10" applyNumberFormat="1" applyFont="1" applyFill="1" applyBorder="1" applyAlignment="1">
      <alignment horizontal="right"/>
    </xf>
    <xf numFmtId="0" fontId="39" fillId="5" borderId="4" xfId="11" applyFont="1" applyFill="1" applyBorder="1"/>
    <xf numFmtId="164" fontId="47" fillId="2" borderId="0" xfId="10" applyNumberFormat="1" applyFont="1" applyFill="1"/>
    <xf numFmtId="0" fontId="39" fillId="3" borderId="12" xfId="11" applyFont="1" applyFill="1" applyBorder="1"/>
    <xf numFmtId="0" fontId="39" fillId="5" borderId="13" xfId="10" applyFont="1" applyFill="1" applyBorder="1" applyAlignment="1">
      <alignment horizontal="left"/>
    </xf>
    <xf numFmtId="165" fontId="58" fillId="5" borderId="13" xfId="10" applyNumberFormat="1" applyFont="1" applyFill="1" applyBorder="1"/>
    <xf numFmtId="165" fontId="58" fillId="5" borderId="14" xfId="10" applyNumberFormat="1" applyFont="1" applyFill="1" applyBorder="1"/>
    <xf numFmtId="165" fontId="58" fillId="5" borderId="0" xfId="10" applyNumberFormat="1" applyFont="1" applyFill="1"/>
    <xf numFmtId="165" fontId="58" fillId="5" borderId="11" xfId="10" applyNumberFormat="1" applyFont="1" applyFill="1" applyBorder="1"/>
    <xf numFmtId="164" fontId="47" fillId="2" borderId="0" xfId="10" applyNumberFormat="1" applyFont="1" applyFill="1" applyAlignment="1">
      <alignment horizontal="left"/>
    </xf>
    <xf numFmtId="0" fontId="86" fillId="5" borderId="4" xfId="21" applyFont="1" applyFill="1" applyBorder="1" applyAlignment="1">
      <alignment horizontal="left" vertical="center"/>
    </xf>
    <xf numFmtId="165" fontId="87" fillId="5" borderId="0" xfId="3" applyNumberFormat="1" applyFont="1" applyFill="1" applyAlignment="1">
      <alignment horizontal="right" vertical="center"/>
    </xf>
    <xf numFmtId="165" fontId="87" fillId="5" borderId="11" xfId="3" applyNumberFormat="1" applyFont="1" applyFill="1" applyBorder="1" applyAlignment="1">
      <alignment horizontal="right" vertical="center"/>
    </xf>
    <xf numFmtId="0" fontId="86" fillId="5" borderId="15" xfId="21" applyFont="1" applyFill="1" applyBorder="1" applyAlignment="1">
      <alignment horizontal="left" vertical="center"/>
    </xf>
    <xf numFmtId="165" fontId="87" fillId="5" borderId="8" xfId="3" applyNumberFormat="1" applyFont="1" applyFill="1" applyBorder="1" applyAlignment="1">
      <alignment horizontal="right" vertical="center"/>
    </xf>
    <xf numFmtId="165" fontId="87" fillId="5" borderId="9" xfId="3" applyNumberFormat="1" applyFont="1" applyFill="1" applyBorder="1" applyAlignment="1">
      <alignment horizontal="right" vertical="center"/>
    </xf>
    <xf numFmtId="0" fontId="86" fillId="5" borderId="4" xfId="3" applyFont="1" applyFill="1" applyBorder="1" applyAlignment="1">
      <alignment horizontal="left" vertical="center"/>
    </xf>
    <xf numFmtId="0" fontId="89" fillId="3" borderId="0" xfId="6" applyFont="1" applyFill="1" applyAlignment="1">
      <alignment horizontal="left" vertical="center"/>
    </xf>
    <xf numFmtId="0" fontId="87" fillId="3" borderId="0" xfId="6" applyFont="1" applyFill="1" applyAlignment="1">
      <alignment horizontal="left" vertical="center"/>
    </xf>
    <xf numFmtId="0" fontId="86" fillId="5" borderId="0" xfId="3" applyFont="1" applyFill="1" applyAlignment="1">
      <alignment horizontal="left" vertical="center"/>
    </xf>
    <xf numFmtId="165" fontId="86" fillId="2" borderId="0" xfId="8" applyNumberFormat="1" applyFont="1" applyFill="1" applyAlignment="1">
      <alignment horizontal="right" vertical="center"/>
    </xf>
    <xf numFmtId="165" fontId="86" fillId="2" borderId="11" xfId="8" applyNumberFormat="1" applyFont="1" applyFill="1" applyBorder="1" applyAlignment="1">
      <alignment horizontal="right" vertical="center"/>
    </xf>
    <xf numFmtId="0" fontId="86" fillId="5" borderId="0" xfId="6" applyFont="1" applyFill="1" applyAlignment="1">
      <alignment horizontal="left" vertical="center"/>
    </xf>
    <xf numFmtId="0" fontId="86" fillId="5" borderId="4" xfId="6" applyFont="1" applyFill="1" applyBorder="1" applyAlignment="1">
      <alignment horizontal="left" vertical="center"/>
    </xf>
    <xf numFmtId="165" fontId="86" fillId="2" borderId="0" xfId="6" applyNumberFormat="1" applyFont="1" applyFill="1" applyAlignment="1">
      <alignment horizontal="right" vertical="center"/>
    </xf>
    <xf numFmtId="165" fontId="86" fillId="2" borderId="11" xfId="6" applyNumberFormat="1" applyFont="1" applyFill="1" applyBorder="1" applyAlignment="1">
      <alignment horizontal="right" vertical="center"/>
    </xf>
    <xf numFmtId="0" fontId="86" fillId="5" borderId="0" xfId="8" applyFont="1" applyFill="1" applyAlignment="1">
      <alignment horizontal="left" vertical="center"/>
    </xf>
    <xf numFmtId="0" fontId="86" fillId="5" borderId="4" xfId="3" applyFont="1" applyFill="1" applyBorder="1" applyAlignment="1">
      <alignment vertical="center"/>
    </xf>
    <xf numFmtId="0" fontId="86" fillId="5" borderId="0" xfId="3" applyFont="1" applyFill="1" applyAlignment="1">
      <alignment vertical="center"/>
    </xf>
    <xf numFmtId="0" fontId="86" fillId="5" borderId="4" xfId="6" applyFont="1" applyFill="1" applyBorder="1" applyAlignment="1">
      <alignment vertical="center"/>
    </xf>
    <xf numFmtId="0" fontId="86" fillId="5" borderId="0" xfId="6" applyFont="1" applyFill="1" applyAlignment="1">
      <alignment vertical="center"/>
    </xf>
    <xf numFmtId="0" fontId="86" fillId="5" borderId="4" xfId="8" applyFont="1" applyFill="1" applyBorder="1" applyAlignment="1">
      <alignment vertical="center"/>
    </xf>
    <xf numFmtId="0" fontId="86" fillId="5" borderId="0" xfId="8" applyFont="1" applyFill="1" applyAlignment="1">
      <alignment vertical="center"/>
    </xf>
    <xf numFmtId="0" fontId="86" fillId="5" borderId="4" xfId="8" applyFont="1" applyFill="1" applyBorder="1" applyAlignment="1">
      <alignment horizontal="left" vertical="center"/>
    </xf>
    <xf numFmtId="0" fontId="86" fillId="5" borderId="4" xfId="8" applyFont="1" applyFill="1" applyBorder="1"/>
    <xf numFmtId="0" fontId="87" fillId="3" borderId="7" xfId="6" applyFont="1" applyFill="1" applyBorder="1" applyAlignment="1">
      <alignment horizontal="left" vertical="center"/>
    </xf>
    <xf numFmtId="0" fontId="89" fillId="3" borderId="7" xfId="6" applyFont="1" applyFill="1" applyBorder="1" applyAlignment="1">
      <alignment horizontal="left" vertical="center"/>
    </xf>
    <xf numFmtId="0" fontId="86" fillId="5" borderId="16" xfId="3" applyFont="1" applyFill="1" applyBorder="1"/>
    <xf numFmtId="165" fontId="86" fillId="5" borderId="0" xfId="8" applyNumberFormat="1" applyFont="1" applyFill="1" applyAlignment="1">
      <alignment horizontal="right" vertical="center"/>
    </xf>
    <xf numFmtId="165" fontId="86" fillId="2" borderId="7" xfId="8" applyNumberFormat="1" applyFont="1" applyFill="1" applyBorder="1" applyAlignment="1">
      <alignment horizontal="right" vertical="center"/>
    </xf>
    <xf numFmtId="165" fontId="86" fillId="2" borderId="10" xfId="8" applyNumberFormat="1" applyFont="1" applyFill="1" applyBorder="1" applyAlignment="1">
      <alignment horizontal="right" vertical="center"/>
    </xf>
    <xf numFmtId="2" fontId="87" fillId="2" borderId="4" xfId="2" applyNumberFormat="1" applyFont="1" applyFill="1" applyBorder="1" applyAlignment="1">
      <alignment horizontal="left" vertical="center"/>
    </xf>
    <xf numFmtId="0" fontId="86" fillId="2" borderId="51" xfId="14" applyFont="1" applyFill="1" applyBorder="1" applyAlignment="1">
      <alignment vertical="center" wrapText="1"/>
    </xf>
    <xf numFmtId="0" fontId="86" fillId="2" borderId="50" xfId="14" applyFont="1" applyFill="1" applyBorder="1" applyAlignment="1">
      <alignment horizontal="left" vertical="center" wrapText="1"/>
    </xf>
    <xf numFmtId="0" fontId="86" fillId="2" borderId="52" xfId="14" applyFont="1" applyFill="1" applyBorder="1" applyAlignment="1">
      <alignment horizontal="left" vertical="center" wrapText="1"/>
    </xf>
    <xf numFmtId="165" fontId="87" fillId="2" borderId="34" xfId="2" applyNumberFormat="1" applyFont="1" applyFill="1" applyBorder="1" applyAlignment="1">
      <alignment horizontal="right" vertical="center"/>
    </xf>
    <xf numFmtId="165" fontId="87" fillId="2" borderId="32" xfId="2" applyNumberFormat="1" applyFont="1" applyFill="1" applyBorder="1" applyAlignment="1">
      <alignment horizontal="right" vertical="center"/>
    </xf>
    <xf numFmtId="165" fontId="87" fillId="2" borderId="43" xfId="2" applyNumberFormat="1" applyFont="1" applyFill="1" applyBorder="1" applyAlignment="1">
      <alignment horizontal="right" vertical="center"/>
    </xf>
    <xf numFmtId="2" fontId="87" fillId="2" borderId="62" xfId="3" applyNumberFormat="1" applyFont="1" applyFill="1" applyBorder="1" applyAlignment="1">
      <alignment vertical="center"/>
    </xf>
    <xf numFmtId="2" fontId="87" fillId="2" borderId="0" xfId="3" applyNumberFormat="1" applyFont="1" applyFill="1" applyAlignment="1">
      <alignment vertical="center"/>
    </xf>
    <xf numFmtId="2" fontId="87" fillId="2" borderId="67" xfId="3" applyNumberFormat="1" applyFont="1" applyFill="1" applyBorder="1" applyAlignment="1">
      <alignment vertical="center"/>
    </xf>
    <xf numFmtId="164" fontId="87" fillId="2" borderId="34" xfId="3" applyNumberFormat="1" applyFont="1" applyFill="1" applyBorder="1" applyAlignment="1">
      <alignment horizontal="right" vertical="center"/>
    </xf>
    <xf numFmtId="164" fontId="87" fillId="2" borderId="43" xfId="3" applyNumberFormat="1" applyFont="1" applyFill="1" applyBorder="1" applyAlignment="1">
      <alignment horizontal="right" vertical="center"/>
    </xf>
    <xf numFmtId="0" fontId="90" fillId="5" borderId="0" xfId="5" applyFont="1" applyFill="1"/>
    <xf numFmtId="2" fontId="87" fillId="2" borderId="66" xfId="3" applyNumberFormat="1" applyFont="1" applyFill="1" applyBorder="1" applyAlignment="1">
      <alignment vertical="center"/>
    </xf>
    <xf numFmtId="9" fontId="87" fillId="5" borderId="4" xfId="16" applyFont="1" applyFill="1" applyBorder="1" applyAlignment="1">
      <alignment horizontal="left" vertical="center"/>
    </xf>
    <xf numFmtId="9" fontId="87" fillId="5" borderId="15" xfId="16" applyFont="1" applyFill="1" applyBorder="1" applyAlignment="1">
      <alignment horizontal="left" vertical="center"/>
    </xf>
    <xf numFmtId="165" fontId="87" fillId="5" borderId="8" xfId="3" applyNumberFormat="1" applyFont="1" applyFill="1" applyBorder="1" applyAlignment="1">
      <alignment vertical="center"/>
    </xf>
    <xf numFmtId="165" fontId="87" fillId="5" borderId="9" xfId="3" applyNumberFormat="1" applyFont="1" applyFill="1" applyBorder="1" applyAlignment="1">
      <alignment vertical="center"/>
    </xf>
    <xf numFmtId="165" fontId="87" fillId="5" borderId="0" xfId="3" applyNumberFormat="1" applyFont="1" applyFill="1" applyAlignment="1">
      <alignment vertical="center"/>
    </xf>
    <xf numFmtId="0" fontId="87" fillId="5" borderId="11" xfId="5" applyFont="1" applyFill="1" applyBorder="1"/>
    <xf numFmtId="9" fontId="87" fillId="5" borderId="16" xfId="16" applyFont="1" applyFill="1" applyBorder="1" applyAlignment="1">
      <alignment horizontal="left" vertical="center"/>
    </xf>
    <xf numFmtId="165" fontId="87" fillId="5" borderId="7" xfId="3" applyNumberFormat="1" applyFont="1" applyFill="1" applyBorder="1" applyAlignment="1">
      <alignment vertical="center"/>
    </xf>
    <xf numFmtId="165" fontId="87" fillId="5" borderId="10" xfId="3" applyNumberFormat="1" applyFont="1" applyFill="1" applyBorder="1" applyAlignment="1">
      <alignment vertical="center"/>
    </xf>
    <xf numFmtId="2" fontId="87" fillId="5" borderId="12" xfId="3" applyNumberFormat="1" applyFont="1" applyFill="1" applyBorder="1" applyAlignment="1">
      <alignment horizontal="left" vertical="center"/>
    </xf>
    <xf numFmtId="171" fontId="87" fillId="2" borderId="13" xfId="3" applyNumberFormat="1" applyFont="1" applyFill="1" applyBorder="1" applyAlignment="1">
      <alignment horizontal="right" vertical="center"/>
    </xf>
    <xf numFmtId="171" fontId="87" fillId="2" borderId="14" xfId="3" applyNumberFormat="1" applyFont="1" applyFill="1" applyBorder="1" applyAlignment="1">
      <alignment horizontal="right" vertical="center"/>
    </xf>
    <xf numFmtId="0" fontId="91" fillId="9" borderId="4" xfId="0" quotePrefix="1" applyFont="1" applyFill="1" applyBorder="1" applyAlignment="1">
      <alignment vertical="center"/>
    </xf>
    <xf numFmtId="0" fontId="91" fillId="9" borderId="0" xfId="0" applyFont="1" applyFill="1" applyAlignment="1">
      <alignment horizontal="right" vertical="center"/>
    </xf>
    <xf numFmtId="176" fontId="91" fillId="2" borderId="0" xfId="0" applyNumberFormat="1" applyFont="1" applyFill="1" applyAlignment="1">
      <alignment vertical="center"/>
    </xf>
    <xf numFmtId="176" fontId="91" fillId="2" borderId="11" xfId="0" applyNumberFormat="1" applyFont="1" applyFill="1" applyBorder="1" applyAlignment="1">
      <alignment vertical="center"/>
    </xf>
    <xf numFmtId="0" fontId="91" fillId="9" borderId="17" xfId="0" quotePrefix="1" applyFont="1" applyFill="1" applyBorder="1" applyAlignment="1">
      <alignment vertical="center"/>
    </xf>
    <xf numFmtId="176" fontId="91" fillId="2" borderId="19" xfId="0" applyNumberFormat="1" applyFont="1" applyFill="1" applyBorder="1" applyAlignment="1">
      <alignment vertical="center"/>
    </xf>
    <xf numFmtId="2" fontId="87" fillId="7" borderId="57" xfId="2" applyNumberFormat="1" applyFont="1" applyFill="1" applyBorder="1" applyAlignment="1">
      <alignment horizontal="right" vertical="center"/>
    </xf>
    <xf numFmtId="0" fontId="91" fillId="7" borderId="55" xfId="25" applyFont="1" applyFill="1" applyBorder="1" applyAlignment="1">
      <alignment horizontal="right" vertical="center" wrapText="1"/>
    </xf>
    <xf numFmtId="165" fontId="91" fillId="9" borderId="18" xfId="25" applyNumberFormat="1" applyFont="1" applyFill="1" applyBorder="1"/>
    <xf numFmtId="165" fontId="92" fillId="9" borderId="18" xfId="25" applyNumberFormat="1" applyFont="1" applyFill="1" applyBorder="1"/>
    <xf numFmtId="165" fontId="92" fillId="9" borderId="19" xfId="25" applyNumberFormat="1" applyFont="1" applyFill="1" applyBorder="1"/>
    <xf numFmtId="2" fontId="87" fillId="7" borderId="1" xfId="2" applyNumberFormat="1" applyFont="1" applyFill="1" applyBorder="1" applyAlignment="1">
      <alignment vertical="center"/>
    </xf>
    <xf numFmtId="0" fontId="86" fillId="5" borderId="7" xfId="5" applyFont="1" applyFill="1" applyBorder="1" applyAlignment="1">
      <alignment horizontal="left" vertical="center"/>
    </xf>
    <xf numFmtId="0" fontId="86" fillId="5" borderId="8" xfId="5" applyFont="1" applyFill="1" applyBorder="1" applyAlignment="1">
      <alignment horizontal="left" vertical="center"/>
    </xf>
    <xf numFmtId="0" fontId="86" fillId="5" borderId="0" xfId="5" applyFont="1" applyFill="1" applyAlignment="1">
      <alignment horizontal="left" vertical="center"/>
    </xf>
    <xf numFmtId="0" fontId="86" fillId="5" borderId="4" xfId="5" applyFont="1" applyFill="1" applyBorder="1"/>
    <xf numFmtId="0" fontId="86" fillId="5" borderId="15" xfId="5" applyFont="1" applyFill="1" applyBorder="1"/>
    <xf numFmtId="0" fontId="86" fillId="5" borderId="2" xfId="5" applyFont="1" applyFill="1" applyBorder="1" applyAlignment="1">
      <alignment horizontal="left" vertical="center"/>
    </xf>
    <xf numFmtId="0" fontId="86" fillId="5" borderId="1" xfId="5" applyFont="1" applyFill="1" applyBorder="1"/>
    <xf numFmtId="0" fontId="86" fillId="2" borderId="0" xfId="5" applyFont="1" applyFill="1" applyAlignment="1">
      <alignment horizontal="left" vertical="center"/>
    </xf>
    <xf numFmtId="0" fontId="86" fillId="2" borderId="4" xfId="5" applyFont="1" applyFill="1" applyBorder="1"/>
    <xf numFmtId="165" fontId="87" fillId="5" borderId="2" xfId="3" applyNumberFormat="1" applyFont="1" applyFill="1" applyBorder="1" applyAlignment="1">
      <alignment horizontal="right" vertical="center"/>
    </xf>
    <xf numFmtId="0" fontId="86" fillId="2" borderId="2" xfId="5" applyFont="1" applyFill="1" applyBorder="1" applyAlignment="1">
      <alignment horizontal="left" vertical="center"/>
    </xf>
    <xf numFmtId="0" fontId="86" fillId="2" borderId="1" xfId="5" applyFont="1" applyFill="1" applyBorder="1"/>
    <xf numFmtId="165" fontId="87" fillId="2" borderId="2" xfId="3" applyNumberFormat="1" applyFont="1" applyFill="1" applyBorder="1" applyAlignment="1">
      <alignment horizontal="right" vertical="center"/>
    </xf>
    <xf numFmtId="165" fontId="87" fillId="2" borderId="3" xfId="3" applyNumberFormat="1" applyFont="1" applyFill="1" applyBorder="1" applyAlignment="1">
      <alignment horizontal="right" vertical="center"/>
    </xf>
    <xf numFmtId="0" fontId="86" fillId="2" borderId="15" xfId="5" applyFont="1" applyFill="1" applyBorder="1"/>
    <xf numFmtId="0" fontId="86" fillId="2" borderId="8" xfId="5" applyFont="1" applyFill="1" applyBorder="1" applyAlignment="1">
      <alignment horizontal="left" vertical="center"/>
    </xf>
    <xf numFmtId="165" fontId="87" fillId="2" borderId="8" xfId="3" applyNumberFormat="1" applyFont="1" applyFill="1" applyBorder="1" applyAlignment="1">
      <alignment horizontal="right" vertical="center"/>
    </xf>
    <xf numFmtId="165" fontId="87" fillId="2" borderId="9" xfId="3" applyNumberFormat="1" applyFont="1" applyFill="1" applyBorder="1" applyAlignment="1">
      <alignment horizontal="right" vertical="center"/>
    </xf>
    <xf numFmtId="0" fontId="87" fillId="5" borderId="4" xfId="10" applyFont="1" applyFill="1" applyBorder="1" applyAlignment="1">
      <alignment horizontal="left"/>
    </xf>
    <xf numFmtId="0" fontId="87" fillId="5" borderId="0" xfId="10" applyFont="1" applyFill="1" applyAlignment="1">
      <alignment horizontal="left"/>
    </xf>
    <xf numFmtId="0" fontId="93" fillId="3" borderId="4" xfId="11" applyFont="1" applyFill="1" applyBorder="1"/>
    <xf numFmtId="165" fontId="87" fillId="5" borderId="0" xfId="10" applyNumberFormat="1" applyFont="1" applyFill="1" applyAlignment="1">
      <alignment horizontal="right"/>
    </xf>
    <xf numFmtId="0" fontId="93" fillId="2" borderId="4" xfId="11" applyFont="1" applyFill="1" applyBorder="1"/>
    <xf numFmtId="0" fontId="87" fillId="2" borderId="0" xfId="10" applyFont="1" applyFill="1" applyAlignment="1">
      <alignment horizontal="left"/>
    </xf>
    <xf numFmtId="165" fontId="87" fillId="2" borderId="0" xfId="10" applyNumberFormat="1" applyFont="1" applyFill="1" applyAlignment="1">
      <alignment horizontal="right"/>
    </xf>
    <xf numFmtId="0" fontId="87" fillId="2" borderId="0" xfId="10" applyFont="1" applyFill="1" applyAlignment="1">
      <alignment horizontal="left" indent="2"/>
    </xf>
    <xf numFmtId="0" fontId="87" fillId="2" borderId="4" xfId="10" applyFont="1" applyFill="1" applyBorder="1" applyAlignment="1">
      <alignment horizontal="left"/>
    </xf>
    <xf numFmtId="165" fontId="87" fillId="2" borderId="0" xfId="10" applyNumberFormat="1" applyFont="1" applyFill="1"/>
    <xf numFmtId="165" fontId="87" fillId="2" borderId="8" xfId="10" applyNumberFormat="1" applyFont="1" applyFill="1" applyBorder="1" applyAlignment="1">
      <alignment vertical="center"/>
    </xf>
    <xf numFmtId="165" fontId="87" fillId="2" borderId="0" xfId="10" applyNumberFormat="1" applyFont="1" applyFill="1" applyAlignment="1">
      <alignment vertical="center"/>
    </xf>
    <xf numFmtId="165" fontId="87" fillId="5" borderId="8" xfId="10" applyNumberFormat="1" applyFont="1" applyFill="1" applyBorder="1" applyAlignment="1">
      <alignment vertical="center"/>
    </xf>
    <xf numFmtId="0" fontId="93" fillId="3" borderId="0" xfId="11" applyFont="1" applyFill="1"/>
    <xf numFmtId="0" fontId="87" fillId="5" borderId="0" xfId="10" applyFont="1" applyFill="1" applyAlignment="1">
      <alignment horizontal="left" indent="2"/>
    </xf>
    <xf numFmtId="165" fontId="87" fillId="5" borderId="0" xfId="10" applyNumberFormat="1" applyFont="1" applyFill="1"/>
    <xf numFmtId="0" fontId="94" fillId="2" borderId="4" xfId="18" applyFont="1" applyFill="1" applyBorder="1"/>
    <xf numFmtId="9" fontId="87" fillId="2" borderId="4" xfId="19" applyFont="1" applyFill="1" applyBorder="1" applyAlignment="1">
      <alignment horizontal="left" vertical="center"/>
    </xf>
    <xf numFmtId="165" fontId="87" fillId="2" borderId="0" xfId="3" applyNumberFormat="1" applyFont="1" applyFill="1" applyAlignment="1">
      <alignment vertical="top"/>
    </xf>
    <xf numFmtId="165" fontId="87" fillId="2" borderId="0" xfId="3" applyNumberFormat="1" applyFont="1" applyFill="1" applyAlignment="1">
      <alignment horizontal="right"/>
    </xf>
    <xf numFmtId="9" fontId="87" fillId="2" borderId="4" xfId="19" applyFont="1" applyFill="1" applyBorder="1" applyAlignment="1">
      <alignment horizontal="left" vertical="center" wrapText="1"/>
    </xf>
    <xf numFmtId="9" fontId="87" fillId="2" borderId="17" xfId="19" applyFont="1" applyFill="1" applyBorder="1" applyAlignment="1">
      <alignment horizontal="left" vertical="center"/>
    </xf>
    <xf numFmtId="165" fontId="87" fillId="2" borderId="23" xfId="3" applyNumberFormat="1" applyFont="1" applyFill="1" applyBorder="1" applyAlignment="1">
      <alignment horizontal="right"/>
    </xf>
    <xf numFmtId="165" fontId="91" fillId="2" borderId="18" xfId="0" applyNumberFormat="1" applyFont="1" applyFill="1" applyBorder="1" applyAlignment="1">
      <alignment horizontal="right"/>
    </xf>
    <xf numFmtId="9" fontId="87" fillId="5" borderId="4" xfId="19" applyFont="1" applyFill="1" applyBorder="1" applyAlignment="1">
      <alignment horizontal="left" vertical="center"/>
    </xf>
    <xf numFmtId="9" fontId="87" fillId="5" borderId="12" xfId="19" applyFont="1" applyFill="1" applyBorder="1" applyAlignment="1">
      <alignment horizontal="left" vertical="center"/>
    </xf>
    <xf numFmtId="165" fontId="91" fillId="2" borderId="13" xfId="0" applyNumberFormat="1" applyFont="1" applyFill="1" applyBorder="1" applyAlignment="1">
      <alignment horizontal="right"/>
    </xf>
    <xf numFmtId="9" fontId="87" fillId="5" borderId="17" xfId="19" applyFont="1" applyFill="1" applyBorder="1" applyAlignment="1">
      <alignment horizontal="left"/>
    </xf>
    <xf numFmtId="0" fontId="87" fillId="5" borderId="4" xfId="7" applyFont="1" applyFill="1" applyBorder="1" applyAlignment="1">
      <alignment horizontal="left" vertical="center" wrapText="1"/>
    </xf>
    <xf numFmtId="0" fontId="87" fillId="5" borderId="15" xfId="7" applyFont="1" applyFill="1" applyBorder="1" applyAlignment="1">
      <alignment horizontal="left" vertical="center" wrapText="1"/>
    </xf>
    <xf numFmtId="165" fontId="86" fillId="5" borderId="8" xfId="5" quotePrefix="1" applyNumberFormat="1" applyFont="1" applyFill="1" applyBorder="1" applyAlignment="1">
      <alignment horizontal="right" vertical="center"/>
    </xf>
    <xf numFmtId="0" fontId="86" fillId="5" borderId="12" xfId="5" applyFont="1" applyFill="1" applyBorder="1" applyAlignment="1">
      <alignment horizontal="left" vertical="center"/>
    </xf>
    <xf numFmtId="165" fontId="86" fillId="5" borderId="13" xfId="20" applyNumberFormat="1" applyFont="1" applyFill="1" applyBorder="1" applyAlignment="1">
      <alignment horizontal="right" vertical="center"/>
    </xf>
    <xf numFmtId="0" fontId="86" fillId="0" borderId="15" xfId="5" applyFont="1" applyBorder="1" applyAlignment="1">
      <alignment horizontal="left" vertical="center"/>
    </xf>
    <xf numFmtId="0" fontId="86" fillId="5" borderId="4" xfId="5" applyFont="1" applyFill="1" applyBorder="1" applyAlignment="1">
      <alignment horizontal="left" vertical="center"/>
    </xf>
    <xf numFmtId="0" fontId="87" fillId="2" borderId="4" xfId="17" applyFont="1" applyFill="1" applyBorder="1" applyAlignment="1">
      <alignment horizontal="left" vertical="center" wrapText="1"/>
    </xf>
    <xf numFmtId="0" fontId="96" fillId="2" borderId="4" xfId="17" applyFont="1" applyFill="1" applyBorder="1" applyAlignment="1">
      <alignment horizontal="left" vertical="center" wrapText="1"/>
    </xf>
    <xf numFmtId="165" fontId="87" fillId="3" borderId="0" xfId="11" applyNumberFormat="1" applyFont="1" applyFill="1"/>
    <xf numFmtId="165" fontId="87" fillId="3" borderId="11" xfId="11" applyNumberFormat="1" applyFont="1" applyFill="1" applyBorder="1"/>
    <xf numFmtId="165" fontId="91" fillId="5" borderId="0" xfId="10" applyNumberFormat="1" applyFont="1" applyFill="1"/>
    <xf numFmtId="165" fontId="91" fillId="5" borderId="11" xfId="10" applyNumberFormat="1" applyFont="1" applyFill="1" applyBorder="1"/>
    <xf numFmtId="0" fontId="87" fillId="2" borderId="16" xfId="11" applyFont="1" applyFill="1" applyBorder="1"/>
    <xf numFmtId="0" fontId="87" fillId="5" borderId="7" xfId="10" applyFont="1" applyFill="1" applyBorder="1" applyAlignment="1">
      <alignment horizontal="left" vertical="center" wrapText="1"/>
    </xf>
    <xf numFmtId="165" fontId="91" fillId="2" borderId="7" xfId="10" applyNumberFormat="1" applyFont="1" applyFill="1" applyBorder="1" applyAlignment="1">
      <alignment vertical="center"/>
    </xf>
    <xf numFmtId="165" fontId="91" fillId="2" borderId="10" xfId="10" applyNumberFormat="1" applyFont="1" applyFill="1" applyBorder="1" applyAlignment="1">
      <alignment vertical="center"/>
    </xf>
    <xf numFmtId="0" fontId="0" fillId="2" borderId="0" xfId="0" applyFill="1"/>
    <xf numFmtId="179" fontId="39" fillId="2" borderId="0" xfId="27" applyNumberFormat="1" applyFont="1" applyFill="1" applyAlignment="1">
      <alignment horizontal="right" vertical="center" wrapText="1"/>
    </xf>
    <xf numFmtId="164" fontId="46" fillId="2" borderId="0" xfId="17" applyNumberFormat="1" applyFont="1" applyFill="1"/>
    <xf numFmtId="0" fontId="44" fillId="0" borderId="0" xfId="1" applyFont="1" applyFill="1" applyAlignment="1" applyProtection="1"/>
    <xf numFmtId="165" fontId="39" fillId="5" borderId="11" xfId="3" applyNumberFormat="1" applyFont="1" applyFill="1" applyBorder="1" applyAlignment="1">
      <alignment horizontal="center" vertical="center"/>
    </xf>
    <xf numFmtId="165" fontId="39" fillId="5" borderId="0" xfId="3" applyNumberFormat="1" applyFont="1" applyFill="1" applyAlignment="1">
      <alignment horizontal="center" vertical="center"/>
    </xf>
    <xf numFmtId="0" fontId="58" fillId="7" borderId="10" xfId="5" quotePrefix="1" applyFont="1" applyFill="1" applyBorder="1" applyAlignment="1">
      <alignment horizontal="center" vertical="center"/>
    </xf>
    <xf numFmtId="0" fontId="58" fillId="7" borderId="0" xfId="5" quotePrefix="1" applyFont="1" applyFill="1" applyAlignment="1">
      <alignment horizontal="center" vertical="center"/>
    </xf>
    <xf numFmtId="17" fontId="58" fillId="7" borderId="0" xfId="5" quotePrefix="1" applyNumberFormat="1" applyFont="1" applyFill="1" applyAlignment="1">
      <alignment horizontal="center" vertical="center"/>
    </xf>
    <xf numFmtId="2" fontId="28" fillId="7" borderId="77" xfId="7" applyNumberFormat="1" applyFont="1" applyFill="1" applyBorder="1" applyAlignment="1">
      <alignment vertical="center" wrapText="1"/>
    </xf>
    <xf numFmtId="0" fontId="44" fillId="0" borderId="0" xfId="1" quotePrefix="1" applyFont="1" applyFill="1" applyAlignment="1" applyProtection="1"/>
    <xf numFmtId="0" fontId="0" fillId="2" borderId="0" xfId="0" applyFill="1" applyAlignment="1">
      <alignment horizontal="left" vertical="top"/>
    </xf>
    <xf numFmtId="0" fontId="1" fillId="2" borderId="0" xfId="0" applyFont="1" applyFill="1" applyAlignment="1">
      <alignment horizontal="left" vertical="top"/>
    </xf>
    <xf numFmtId="0" fontId="58" fillId="5" borderId="0" xfId="5" applyFont="1" applyFill="1"/>
    <xf numFmtId="0" fontId="1" fillId="2" borderId="0" xfId="0" applyFont="1" applyFill="1"/>
    <xf numFmtId="0" fontId="44" fillId="2" borderId="0" xfId="1" quotePrefix="1" applyFont="1" applyFill="1" applyAlignment="1" applyProtection="1"/>
    <xf numFmtId="0" fontId="1" fillId="2" borderId="0" xfId="0" applyFont="1" applyFill="1" applyAlignment="1"/>
    <xf numFmtId="0" fontId="42" fillId="7" borderId="38" xfId="5" applyFont="1" applyFill="1" applyBorder="1" applyAlignment="1">
      <alignment horizontal="center"/>
    </xf>
    <xf numFmtId="0" fontId="39" fillId="7" borderId="5" xfId="5" applyFont="1" applyFill="1" applyBorder="1" applyAlignment="1">
      <alignment horizontal="center"/>
    </xf>
    <xf numFmtId="0" fontId="43" fillId="7" borderId="16" xfId="5" applyFont="1" applyFill="1" applyBorder="1" applyAlignment="1">
      <alignment horizontal="left"/>
    </xf>
    <xf numFmtId="0" fontId="43" fillId="7" borderId="7" xfId="5" applyFont="1" applyFill="1" applyBorder="1" applyAlignment="1">
      <alignment horizontal="left"/>
    </xf>
    <xf numFmtId="2" fontId="38" fillId="4" borderId="1" xfId="2" applyNumberFormat="1" applyFont="1" applyFill="1" applyBorder="1" applyAlignment="1">
      <alignment horizontal="center" vertical="center" wrapText="1"/>
    </xf>
    <xf numFmtId="2" fontId="38" fillId="4" borderId="2" xfId="2" applyNumberFormat="1" applyFont="1" applyFill="1" applyBorder="1" applyAlignment="1">
      <alignment horizontal="center" vertical="center" wrapText="1"/>
    </xf>
    <xf numFmtId="2" fontId="38" fillId="4" borderId="3" xfId="2" applyNumberFormat="1" applyFont="1" applyFill="1" applyBorder="1" applyAlignment="1">
      <alignment horizontal="center" vertical="center" wrapText="1"/>
    </xf>
    <xf numFmtId="2" fontId="28" fillId="4" borderId="5" xfId="2" applyNumberFormat="1" applyFont="1" applyFill="1" applyBorder="1" applyAlignment="1">
      <alignment horizontal="center" vertical="center" wrapText="1"/>
    </xf>
    <xf numFmtId="2" fontId="28" fillId="4" borderId="6" xfId="2" applyNumberFormat="1" applyFont="1" applyFill="1" applyBorder="1" applyAlignment="1">
      <alignment horizontal="center" vertical="center" wrapText="1"/>
    </xf>
    <xf numFmtId="2" fontId="28" fillId="4" borderId="8" xfId="2" applyNumberFormat="1" applyFont="1" applyFill="1" applyBorder="1" applyAlignment="1">
      <alignment horizontal="center" vertical="center" wrapText="1"/>
    </xf>
    <xf numFmtId="2" fontId="28" fillId="4" borderId="9" xfId="2" applyNumberFormat="1" applyFont="1" applyFill="1" applyBorder="1" applyAlignment="1">
      <alignment horizontal="center" vertical="center" wrapText="1"/>
    </xf>
    <xf numFmtId="0" fontId="54" fillId="2" borderId="0" xfId="21" applyFont="1" applyFill="1" applyAlignment="1">
      <alignment horizontal="left" vertical="center" wrapText="1"/>
    </xf>
    <xf numFmtId="0" fontId="52" fillId="2" borderId="17" xfId="2" applyFont="1" applyFill="1" applyBorder="1"/>
    <xf numFmtId="0" fontId="52" fillId="2" borderId="18" xfId="2" applyFont="1" applyFill="1" applyBorder="1"/>
    <xf numFmtId="0" fontId="52" fillId="2" borderId="19" xfId="2" applyFont="1" applyFill="1" applyBorder="1"/>
    <xf numFmtId="2" fontId="57" fillId="6" borderId="1" xfId="5" applyNumberFormat="1" applyFont="1" applyFill="1" applyBorder="1" applyAlignment="1">
      <alignment horizontal="center" vertical="center" wrapText="1"/>
    </xf>
    <xf numFmtId="2" fontId="57" fillId="6" borderId="2" xfId="5" applyNumberFormat="1" applyFont="1" applyFill="1" applyBorder="1" applyAlignment="1">
      <alignment horizontal="center" vertical="center" wrapText="1"/>
    </xf>
    <xf numFmtId="2" fontId="57" fillId="6" borderId="3" xfId="5" applyNumberFormat="1" applyFont="1" applyFill="1" applyBorder="1" applyAlignment="1">
      <alignment horizontal="center" vertical="center" wrapText="1"/>
    </xf>
    <xf numFmtId="2" fontId="58" fillId="6" borderId="5" xfId="5" applyNumberFormat="1" applyFont="1" applyFill="1" applyBorder="1" applyAlignment="1">
      <alignment horizontal="center" vertical="center" wrapText="1"/>
    </xf>
    <xf numFmtId="2" fontId="58" fillId="6" borderId="6" xfId="5" applyNumberFormat="1" applyFont="1" applyFill="1" applyBorder="1" applyAlignment="1">
      <alignment horizontal="center" vertical="center" wrapText="1"/>
    </xf>
    <xf numFmtId="2" fontId="58" fillId="6" borderId="8" xfId="5" applyNumberFormat="1" applyFont="1" applyFill="1" applyBorder="1" applyAlignment="1">
      <alignment horizontal="center" vertical="center" wrapText="1"/>
    </xf>
    <xf numFmtId="2" fontId="58" fillId="6" borderId="9" xfId="5" applyNumberFormat="1" applyFont="1" applyFill="1" applyBorder="1" applyAlignment="1">
      <alignment horizontal="center" vertical="center" wrapText="1"/>
    </xf>
    <xf numFmtId="0" fontId="24" fillId="2" borderId="16" xfId="5" applyFont="1" applyFill="1" applyBorder="1" applyAlignment="1">
      <alignment vertical="center" wrapText="1"/>
    </xf>
    <xf numFmtId="0" fontId="24" fillId="2" borderId="7" xfId="5" applyFont="1" applyFill="1" applyBorder="1" applyAlignment="1">
      <alignment vertical="center" wrapText="1"/>
    </xf>
    <xf numFmtId="0" fontId="24" fillId="2" borderId="10" xfId="5" applyFont="1" applyFill="1" applyBorder="1" applyAlignment="1">
      <alignment vertical="center" wrapText="1"/>
    </xf>
    <xf numFmtId="2" fontId="38" fillId="7" borderId="22" xfId="7" applyNumberFormat="1" applyFont="1" applyFill="1" applyBorder="1" applyAlignment="1">
      <alignment horizontal="center" vertical="center" wrapText="1"/>
    </xf>
    <xf numFmtId="2" fontId="38" fillId="7" borderId="23" xfId="7" applyNumberFormat="1" applyFont="1" applyFill="1" applyBorder="1" applyAlignment="1">
      <alignment horizontal="center" vertical="center" wrapText="1"/>
    </xf>
    <xf numFmtId="2" fontId="38" fillId="7" borderId="37" xfId="7" applyNumberFormat="1" applyFont="1" applyFill="1" applyBorder="1" applyAlignment="1">
      <alignment horizontal="center" vertical="center" wrapText="1"/>
    </xf>
    <xf numFmtId="164" fontId="48" fillId="7" borderId="8" xfId="3" applyNumberFormat="1" applyFont="1" applyFill="1" applyBorder="1" applyAlignment="1">
      <alignment horizontal="center" vertical="center" wrapText="1"/>
    </xf>
    <xf numFmtId="164" fontId="48" fillId="7" borderId="71" xfId="3" applyNumberFormat="1" applyFont="1" applyFill="1" applyBorder="1" applyAlignment="1">
      <alignment horizontal="center" vertical="center" wrapText="1"/>
    </xf>
    <xf numFmtId="164" fontId="48" fillId="7" borderId="9" xfId="3" applyNumberFormat="1" applyFont="1" applyFill="1" applyBorder="1" applyAlignment="1">
      <alignment horizontal="center" vertical="center" wrapText="1"/>
    </xf>
    <xf numFmtId="164" fontId="48" fillId="7" borderId="4" xfId="3" applyNumberFormat="1" applyFont="1" applyFill="1" applyBorder="1" applyAlignment="1">
      <alignment horizontal="center" vertical="center" wrapText="1"/>
    </xf>
    <xf numFmtId="164" fontId="48" fillId="7" borderId="0" xfId="3" applyNumberFormat="1" applyFont="1" applyFill="1" applyAlignment="1">
      <alignment horizontal="center" vertical="center" wrapText="1"/>
    </xf>
    <xf numFmtId="164" fontId="48" fillId="7" borderId="11" xfId="3" applyNumberFormat="1" applyFont="1" applyFill="1" applyBorder="1" applyAlignment="1">
      <alignment horizontal="center" vertical="center" wrapText="1"/>
    </xf>
    <xf numFmtId="164" fontId="48" fillId="7" borderId="39" xfId="3" applyNumberFormat="1" applyFont="1" applyFill="1" applyBorder="1" applyAlignment="1">
      <alignment horizontal="center" vertical="center" wrapText="1"/>
    </xf>
    <xf numFmtId="0" fontId="41" fillId="7" borderId="0" xfId="5" applyFont="1" applyFill="1" applyAlignment="1">
      <alignment horizontal="center" vertical="center" wrapText="1"/>
    </xf>
    <xf numFmtId="0" fontId="41" fillId="7" borderId="11" xfId="5" applyFont="1" applyFill="1" applyBorder="1" applyAlignment="1">
      <alignment horizontal="center" vertical="center" wrapText="1"/>
    </xf>
    <xf numFmtId="166" fontId="48" fillId="6" borderId="0" xfId="7" applyNumberFormat="1" applyFont="1" applyFill="1" applyAlignment="1">
      <alignment horizontal="center" vertical="center"/>
    </xf>
    <xf numFmtId="166" fontId="48" fillId="6" borderId="11" xfId="7" applyNumberFormat="1" applyFont="1" applyFill="1" applyBorder="1" applyAlignment="1">
      <alignment horizontal="center" vertical="center"/>
    </xf>
    <xf numFmtId="0" fontId="12" fillId="5" borderId="16" xfId="6" applyFont="1" applyFill="1" applyBorder="1" applyAlignment="1">
      <alignment horizontal="left" vertical="center" wrapText="1"/>
    </xf>
    <xf numFmtId="0" fontId="54" fillId="5" borderId="7" xfId="6" applyFont="1" applyFill="1" applyBorder="1" applyAlignment="1">
      <alignment horizontal="left" vertical="center" wrapText="1"/>
    </xf>
    <xf numFmtId="0" fontId="54" fillId="5" borderId="10" xfId="6" applyFont="1" applyFill="1" applyBorder="1" applyAlignment="1">
      <alignment horizontal="left" vertical="center" wrapText="1"/>
    </xf>
    <xf numFmtId="0" fontId="63" fillId="5" borderId="4" xfId="6" applyFont="1" applyFill="1" applyBorder="1" applyAlignment="1">
      <alignment horizontal="left" vertical="center" wrapText="1"/>
    </xf>
    <xf numFmtId="0" fontId="63" fillId="5" borderId="0" xfId="6" applyFont="1" applyFill="1" applyAlignment="1">
      <alignment horizontal="left" vertical="center" wrapText="1"/>
    </xf>
    <xf numFmtId="0" fontId="63" fillId="5" borderId="11" xfId="6" applyFont="1" applyFill="1" applyBorder="1" applyAlignment="1">
      <alignment horizontal="left" vertical="center" wrapText="1"/>
    </xf>
    <xf numFmtId="0" fontId="63" fillId="5" borderId="17" xfId="6" applyFont="1" applyFill="1" applyBorder="1" applyAlignment="1">
      <alignment horizontal="left" vertical="center" wrapText="1"/>
    </xf>
    <xf numFmtId="0" fontId="63" fillId="5" borderId="18" xfId="6" applyFont="1" applyFill="1" applyBorder="1" applyAlignment="1">
      <alignment horizontal="left" vertical="center" wrapText="1"/>
    </xf>
    <xf numFmtId="0" fontId="63" fillId="5" borderId="19" xfId="6" applyFont="1" applyFill="1" applyBorder="1" applyAlignment="1">
      <alignment horizontal="left" vertical="center" wrapText="1"/>
    </xf>
    <xf numFmtId="0" fontId="52" fillId="3" borderId="0" xfId="6" applyFont="1" applyFill="1" applyAlignment="1">
      <alignment wrapText="1"/>
    </xf>
    <xf numFmtId="0" fontId="49" fillId="5" borderId="0" xfId="8" applyFont="1" applyFill="1" applyAlignment="1">
      <alignment horizontal="left" vertical="center" wrapText="1"/>
    </xf>
    <xf numFmtId="165" fontId="39" fillId="2" borderId="0" xfId="8" applyNumberFormat="1" applyFont="1" applyFill="1" applyAlignment="1">
      <alignment horizontal="right" vertical="center" wrapText="1"/>
    </xf>
    <xf numFmtId="165" fontId="39" fillId="2" borderId="11" xfId="8" applyNumberFormat="1" applyFont="1" applyFill="1" applyBorder="1" applyAlignment="1">
      <alignment horizontal="right" vertical="center" wrapText="1"/>
    </xf>
    <xf numFmtId="0" fontId="49" fillId="5" borderId="4" xfId="3" applyFont="1" applyFill="1" applyBorder="1" applyAlignment="1">
      <alignment horizontal="left" vertical="center"/>
    </xf>
    <xf numFmtId="0" fontId="49" fillId="5" borderId="0" xfId="3" applyFont="1" applyFill="1" applyAlignment="1">
      <alignment horizontal="left" vertical="center"/>
    </xf>
    <xf numFmtId="165" fontId="49" fillId="2" borderId="0" xfId="3" applyNumberFormat="1" applyFont="1" applyFill="1" applyAlignment="1">
      <alignment vertical="center"/>
    </xf>
    <xf numFmtId="165" fontId="49" fillId="2" borderId="11" xfId="3" applyNumberFormat="1" applyFont="1" applyFill="1" applyBorder="1" applyAlignment="1">
      <alignment vertical="center"/>
    </xf>
    <xf numFmtId="165" fontId="39" fillId="2" borderId="0" xfId="8" applyNumberFormat="1" applyFont="1" applyFill="1" applyAlignment="1">
      <alignment horizontal="right" vertical="center"/>
    </xf>
    <xf numFmtId="165" fontId="39" fillId="2" borderId="11" xfId="8" applyNumberFormat="1" applyFont="1" applyFill="1" applyBorder="1" applyAlignment="1">
      <alignment horizontal="right" vertical="center"/>
    </xf>
    <xf numFmtId="2" fontId="52" fillId="2" borderId="17" xfId="2" applyNumberFormat="1" applyFont="1" applyFill="1" applyBorder="1" applyAlignment="1">
      <alignment vertical="center" wrapText="1"/>
    </xf>
    <xf numFmtId="0" fontId="39" fillId="2" borderId="18" xfId="5" applyFont="1" applyFill="1" applyBorder="1" applyAlignment="1">
      <alignment vertical="center" wrapText="1"/>
    </xf>
    <xf numFmtId="0" fontId="39" fillId="2" borderId="19" xfId="5" applyFont="1" applyFill="1" applyBorder="1" applyAlignment="1">
      <alignment vertical="center" wrapText="1"/>
    </xf>
    <xf numFmtId="0" fontId="28" fillId="7" borderId="53" xfId="13" applyFont="1" applyFill="1" applyBorder="1" applyAlignment="1">
      <alignment horizontal="center" vertical="center" textRotation="90" wrapText="1"/>
    </xf>
    <xf numFmtId="0" fontId="28" fillId="7" borderId="54" xfId="13" applyFont="1" applyFill="1" applyBorder="1" applyAlignment="1">
      <alignment horizontal="center" vertical="center" textRotation="90" wrapText="1"/>
    </xf>
    <xf numFmtId="2" fontId="52" fillId="5" borderId="16" xfId="2" applyNumberFormat="1" applyFont="1" applyFill="1" applyBorder="1" applyAlignment="1">
      <alignment horizontal="left" vertical="center" wrapText="1"/>
    </xf>
    <xf numFmtId="2" fontId="52" fillId="5" borderId="7" xfId="2" applyNumberFormat="1" applyFont="1" applyFill="1" applyBorder="1" applyAlignment="1">
      <alignment horizontal="left" vertical="center" wrapText="1"/>
    </xf>
    <xf numFmtId="2" fontId="52" fillId="5" borderId="10" xfId="2" applyNumberFormat="1" applyFont="1" applyFill="1" applyBorder="1" applyAlignment="1">
      <alignment horizontal="left" vertical="center" wrapText="1"/>
    </xf>
    <xf numFmtId="2" fontId="52" fillId="5" borderId="4" xfId="2" applyNumberFormat="1" applyFont="1" applyFill="1" applyBorder="1" applyAlignment="1">
      <alignment vertical="center" wrapText="1"/>
    </xf>
    <xf numFmtId="2" fontId="52" fillId="5" borderId="0" xfId="2" applyNumberFormat="1" applyFont="1" applyFill="1" applyAlignment="1">
      <alignment vertical="center" wrapText="1"/>
    </xf>
    <xf numFmtId="2" fontId="52" fillId="5" borderId="11" xfId="2" applyNumberFormat="1" applyFont="1" applyFill="1" applyBorder="1" applyAlignment="1">
      <alignment vertical="center" wrapText="1"/>
    </xf>
    <xf numFmtId="2" fontId="52" fillId="2" borderId="4" xfId="2" applyNumberFormat="1" applyFont="1" applyFill="1" applyBorder="1" applyAlignment="1">
      <alignment vertical="center" wrapText="1"/>
    </xf>
    <xf numFmtId="2" fontId="52" fillId="2" borderId="0" xfId="2" applyNumberFormat="1" applyFont="1" applyFill="1" applyAlignment="1">
      <alignment vertical="center" wrapText="1"/>
    </xf>
    <xf numFmtId="2" fontId="52" fillId="2" borderId="11" xfId="2" applyNumberFormat="1" applyFont="1" applyFill="1" applyBorder="1" applyAlignment="1">
      <alignment vertical="center" wrapText="1"/>
    </xf>
    <xf numFmtId="0" fontId="39" fillId="2" borderId="0" xfId="5" applyFont="1" applyFill="1" applyAlignment="1">
      <alignment vertical="center"/>
    </xf>
    <xf numFmtId="0" fontId="39" fillId="2" borderId="11" xfId="5" applyFont="1" applyFill="1" applyBorder="1" applyAlignment="1">
      <alignment vertical="center"/>
    </xf>
    <xf numFmtId="0" fontId="39" fillId="2" borderId="0" xfId="5" applyFont="1" applyFill="1" applyAlignment="1">
      <alignment vertical="center" wrapText="1"/>
    </xf>
    <xf numFmtId="0" fontId="39" fillId="2" borderId="11" xfId="5" applyFont="1" applyFill="1" applyBorder="1" applyAlignment="1">
      <alignment vertical="center" wrapText="1"/>
    </xf>
    <xf numFmtId="0" fontId="28" fillId="7" borderId="74" xfId="13" applyFont="1" applyFill="1" applyBorder="1" applyAlignment="1">
      <alignment horizontal="center" vertical="center" textRotation="90" wrapText="1"/>
    </xf>
    <xf numFmtId="0" fontId="57" fillId="7" borderId="22" xfId="2" applyFont="1" applyFill="1" applyBorder="1" applyAlignment="1">
      <alignment horizontal="center" vertical="center" wrapText="1"/>
    </xf>
    <xf numFmtId="0" fontId="57" fillId="7" borderId="23" xfId="5" applyFont="1" applyFill="1" applyBorder="1" applyAlignment="1">
      <alignment horizontal="center" vertical="center" wrapText="1"/>
    </xf>
    <xf numFmtId="0" fontId="57" fillId="7" borderId="37" xfId="5" applyFont="1" applyFill="1" applyBorder="1" applyAlignment="1">
      <alignment horizontal="center" vertical="center" wrapText="1"/>
    </xf>
    <xf numFmtId="0" fontId="41" fillId="7" borderId="5" xfId="5" applyFont="1" applyFill="1" applyBorder="1" applyAlignment="1">
      <alignment horizontal="center" vertical="center" wrapText="1"/>
    </xf>
    <xf numFmtId="0" fontId="41" fillId="7" borderId="6" xfId="5" applyFont="1" applyFill="1" applyBorder="1" applyAlignment="1">
      <alignment horizontal="center" vertical="center" wrapText="1"/>
    </xf>
    <xf numFmtId="2" fontId="41" fillId="6" borderId="8" xfId="2" applyNumberFormat="1" applyFont="1" applyFill="1" applyBorder="1" applyAlignment="1">
      <alignment horizontal="center" vertical="center" wrapText="1"/>
    </xf>
    <xf numFmtId="2" fontId="41" fillId="6" borderId="36" xfId="2" applyNumberFormat="1" applyFont="1" applyFill="1" applyBorder="1" applyAlignment="1">
      <alignment horizontal="center" vertical="center" wrapText="1"/>
    </xf>
    <xf numFmtId="2" fontId="41" fillId="6" borderId="39" xfId="2" applyNumberFormat="1" applyFont="1" applyFill="1" applyBorder="1" applyAlignment="1">
      <alignment horizontal="center" vertical="center" wrapText="1"/>
    </xf>
    <xf numFmtId="0" fontId="39" fillId="7" borderId="16" xfId="13" applyFont="1" applyFill="1" applyBorder="1" applyAlignment="1">
      <alignment horizontal="center" vertical="center" textRotation="90" wrapText="1"/>
    </xf>
    <xf numFmtId="0" fontId="39" fillId="7" borderId="17" xfId="13" applyFont="1" applyFill="1" applyBorder="1" applyAlignment="1">
      <alignment horizontal="center" vertical="center" textRotation="90" wrapText="1"/>
    </xf>
    <xf numFmtId="0" fontId="38" fillId="7" borderId="1" xfId="2" applyFont="1" applyFill="1" applyBorder="1" applyAlignment="1">
      <alignment horizontal="center" vertical="center" wrapText="1"/>
    </xf>
    <xf numFmtId="0" fontId="38" fillId="7" borderId="2" xfId="5" applyFont="1" applyFill="1" applyBorder="1" applyAlignment="1">
      <alignment horizontal="center" vertical="center" wrapText="1"/>
    </xf>
    <xf numFmtId="0" fontId="38" fillId="7" borderId="3" xfId="5" applyFont="1" applyFill="1" applyBorder="1" applyAlignment="1">
      <alignment horizontal="center" vertical="center" wrapText="1"/>
    </xf>
    <xf numFmtId="0" fontId="28" fillId="7" borderId="5" xfId="5" applyFont="1" applyFill="1" applyBorder="1" applyAlignment="1">
      <alignment horizontal="center" vertical="center" wrapText="1"/>
    </xf>
    <xf numFmtId="0" fontId="28" fillId="7" borderId="6" xfId="5" applyFont="1" applyFill="1" applyBorder="1" applyAlignment="1">
      <alignment horizontal="center" vertical="center" wrapText="1"/>
    </xf>
    <xf numFmtId="2" fontId="28" fillId="6" borderId="8" xfId="2" applyNumberFormat="1" applyFont="1" applyFill="1" applyBorder="1" applyAlignment="1">
      <alignment horizontal="center" vertical="center" wrapText="1"/>
    </xf>
    <xf numFmtId="2" fontId="28" fillId="6" borderId="36" xfId="2" applyNumberFormat="1" applyFont="1" applyFill="1" applyBorder="1" applyAlignment="1">
      <alignment horizontal="center" vertical="center" wrapText="1"/>
    </xf>
    <xf numFmtId="2" fontId="28" fillId="6" borderId="39" xfId="2" applyNumberFormat="1" applyFont="1" applyFill="1" applyBorder="1" applyAlignment="1">
      <alignment horizontal="center" vertical="center" wrapText="1"/>
    </xf>
    <xf numFmtId="2" fontId="28" fillId="6" borderId="9" xfId="2" applyNumberFormat="1" applyFont="1" applyFill="1" applyBorder="1" applyAlignment="1">
      <alignment horizontal="center" vertical="center" wrapText="1"/>
    </xf>
    <xf numFmtId="0" fontId="39" fillId="7" borderId="4" xfId="13" applyFont="1" applyFill="1" applyBorder="1" applyAlignment="1">
      <alignment horizontal="center" vertical="center" textRotation="90" wrapText="1"/>
    </xf>
    <xf numFmtId="0" fontId="39" fillId="7" borderId="12" xfId="13" applyFont="1" applyFill="1" applyBorder="1" applyAlignment="1">
      <alignment horizontal="center" vertical="center" textRotation="90" wrapText="1"/>
    </xf>
    <xf numFmtId="0" fontId="71" fillId="2" borderId="17" xfId="14" applyFont="1" applyFill="1" applyBorder="1" applyAlignment="1">
      <alignment vertical="top" wrapText="1"/>
    </xf>
    <xf numFmtId="0" fontId="71" fillId="2" borderId="18" xfId="14" applyFont="1" applyFill="1" applyBorder="1" applyAlignment="1">
      <alignment vertical="top" wrapText="1"/>
    </xf>
    <xf numFmtId="0" fontId="71" fillId="2" borderId="19" xfId="14" applyFont="1" applyFill="1" applyBorder="1" applyAlignment="1">
      <alignment vertical="top" wrapText="1"/>
    </xf>
    <xf numFmtId="2" fontId="38" fillId="4" borderId="46" xfId="2" applyNumberFormat="1" applyFont="1" applyFill="1" applyBorder="1" applyAlignment="1">
      <alignment horizontal="center" vertical="center" wrapText="1"/>
    </xf>
    <xf numFmtId="2" fontId="38" fillId="4" borderId="47" xfId="2" applyNumberFormat="1" applyFont="1" applyFill="1" applyBorder="1" applyAlignment="1">
      <alignment horizontal="center" vertical="center" wrapText="1"/>
    </xf>
    <xf numFmtId="2" fontId="38" fillId="4" borderId="48" xfId="2" applyNumberFormat="1" applyFont="1" applyFill="1" applyBorder="1" applyAlignment="1">
      <alignment horizontal="center" vertical="center" wrapText="1"/>
    </xf>
    <xf numFmtId="2" fontId="28" fillId="4" borderId="31" xfId="2" applyNumberFormat="1" applyFont="1" applyFill="1" applyBorder="1" applyAlignment="1">
      <alignment horizontal="center" vertical="center" wrapText="1"/>
    </xf>
    <xf numFmtId="2" fontId="28" fillId="4" borderId="49" xfId="2" applyNumberFormat="1" applyFont="1" applyFill="1" applyBorder="1" applyAlignment="1">
      <alignment horizontal="center" vertical="center" wrapText="1"/>
    </xf>
    <xf numFmtId="2" fontId="28" fillId="4" borderId="34" xfId="2" applyNumberFormat="1" applyFont="1" applyFill="1" applyBorder="1" applyAlignment="1">
      <alignment horizontal="center" vertical="center" wrapText="1"/>
    </xf>
    <xf numFmtId="2" fontId="28" fillId="4" borderId="43" xfId="2" applyNumberFormat="1" applyFont="1" applyFill="1" applyBorder="1" applyAlignment="1">
      <alignment horizontal="center" vertical="center" wrapText="1"/>
    </xf>
    <xf numFmtId="0" fontId="54" fillId="2" borderId="51" xfId="2" applyFont="1" applyFill="1" applyBorder="1" applyAlignment="1">
      <alignment wrapText="1"/>
    </xf>
    <xf numFmtId="0" fontId="54" fillId="2" borderId="33" xfId="2" applyFont="1" applyFill="1" applyBorder="1" applyAlignment="1">
      <alignment wrapText="1"/>
    </xf>
    <xf numFmtId="0" fontId="54" fillId="2" borderId="44" xfId="2" applyFont="1" applyFill="1" applyBorder="1" applyAlignment="1">
      <alignment wrapText="1"/>
    </xf>
    <xf numFmtId="0" fontId="54" fillId="2" borderId="4" xfId="2" applyFont="1" applyFill="1" applyBorder="1" applyAlignment="1">
      <alignment vertical="center" wrapText="1"/>
    </xf>
    <xf numFmtId="0" fontId="54" fillId="2" borderId="0" xfId="2" applyFont="1" applyFill="1" applyAlignment="1">
      <alignment vertical="center" wrapText="1"/>
    </xf>
    <xf numFmtId="0" fontId="54" fillId="2" borderId="11" xfId="2" applyFont="1" applyFill="1" applyBorder="1" applyAlignment="1">
      <alignment vertical="center" wrapText="1"/>
    </xf>
    <xf numFmtId="2" fontId="72" fillId="7" borderId="1" xfId="3" applyNumberFormat="1" applyFont="1" applyFill="1" applyBorder="1" applyAlignment="1">
      <alignment horizontal="center" vertical="center" wrapText="1"/>
    </xf>
    <xf numFmtId="2" fontId="72" fillId="7" borderId="2" xfId="3" applyNumberFormat="1" applyFont="1" applyFill="1" applyBorder="1" applyAlignment="1">
      <alignment horizontal="center" vertical="center" wrapText="1"/>
    </xf>
    <xf numFmtId="2" fontId="72" fillId="7" borderId="3" xfId="3" applyNumberFormat="1" applyFont="1" applyFill="1" applyBorder="1" applyAlignment="1">
      <alignment horizontal="center" vertical="center" wrapText="1"/>
    </xf>
    <xf numFmtId="170" fontId="48" fillId="7" borderId="5" xfId="3" applyNumberFormat="1" applyFont="1" applyFill="1" applyBorder="1" applyAlignment="1">
      <alignment horizontal="center" vertical="center" wrapText="1"/>
    </xf>
    <xf numFmtId="170" fontId="48" fillId="7" borderId="6" xfId="3" applyNumberFormat="1" applyFont="1" applyFill="1" applyBorder="1" applyAlignment="1">
      <alignment horizontal="center" vertical="center" wrapText="1"/>
    </xf>
    <xf numFmtId="2" fontId="28" fillId="7" borderId="8" xfId="7" applyNumberFormat="1" applyFont="1" applyFill="1" applyBorder="1" applyAlignment="1">
      <alignment horizontal="center" vertical="center" wrapText="1"/>
    </xf>
    <xf numFmtId="2" fontId="28" fillId="7" borderId="9" xfId="7" applyNumberFormat="1" applyFont="1" applyFill="1" applyBorder="1" applyAlignment="1">
      <alignment horizontal="center" vertical="center" wrapText="1"/>
    </xf>
    <xf numFmtId="2" fontId="24" fillId="2" borderId="62" xfId="3" applyNumberFormat="1" applyFont="1" applyFill="1" applyBorder="1" applyAlignment="1">
      <alignment horizontal="left" vertical="center" wrapText="1"/>
    </xf>
    <xf numFmtId="2" fontId="39" fillId="2" borderId="0" xfId="3" applyNumberFormat="1" applyFont="1" applyFill="1" applyAlignment="1">
      <alignment horizontal="left" vertical="center" wrapText="1"/>
    </xf>
    <xf numFmtId="2" fontId="39" fillId="2" borderId="58" xfId="3" applyNumberFormat="1" applyFont="1" applyFill="1" applyBorder="1" applyAlignment="1">
      <alignment horizontal="left" vertical="center" wrapText="1"/>
    </xf>
    <xf numFmtId="2" fontId="39" fillId="2" borderId="68" xfId="3" applyNumberFormat="1" applyFont="1" applyFill="1" applyBorder="1" applyAlignment="1">
      <alignment horizontal="left" vertical="center"/>
    </xf>
    <xf numFmtId="2" fontId="39" fillId="2" borderId="69" xfId="3" applyNumberFormat="1" applyFont="1" applyFill="1" applyBorder="1" applyAlignment="1">
      <alignment horizontal="left" vertical="center"/>
    </xf>
    <xf numFmtId="2" fontId="39" fillId="2" borderId="70" xfId="3" applyNumberFormat="1" applyFont="1" applyFill="1" applyBorder="1" applyAlignment="1">
      <alignment horizontal="left" vertical="center"/>
    </xf>
    <xf numFmtId="2" fontId="38" fillId="7" borderId="1" xfId="7" applyNumberFormat="1" applyFont="1" applyFill="1" applyBorder="1" applyAlignment="1">
      <alignment horizontal="center" vertical="center" wrapText="1"/>
    </xf>
    <xf numFmtId="2" fontId="38" fillId="7" borderId="2" xfId="7" applyNumberFormat="1" applyFont="1" applyFill="1" applyBorder="1" applyAlignment="1">
      <alignment horizontal="center" vertical="center" wrapText="1"/>
    </xf>
    <xf numFmtId="2" fontId="38" fillId="7" borderId="3" xfId="7" applyNumberFormat="1" applyFont="1" applyFill="1" applyBorder="1" applyAlignment="1">
      <alignment horizontal="center" vertical="center" wrapText="1"/>
    </xf>
    <xf numFmtId="2" fontId="28" fillId="7" borderId="5" xfId="7" applyNumberFormat="1" applyFont="1" applyFill="1" applyBorder="1" applyAlignment="1">
      <alignment horizontal="center" vertical="center" wrapText="1"/>
    </xf>
    <xf numFmtId="2" fontId="28" fillId="7" borderId="6" xfId="7" applyNumberFormat="1" applyFont="1" applyFill="1" applyBorder="1" applyAlignment="1">
      <alignment horizontal="center" vertical="center" wrapText="1"/>
    </xf>
    <xf numFmtId="1" fontId="52" fillId="2" borderId="17" xfId="3" applyNumberFormat="1" applyFont="1" applyFill="1" applyBorder="1" applyAlignment="1">
      <alignment horizontal="left" vertical="center" wrapText="1"/>
    </xf>
    <xf numFmtId="1" fontId="52" fillId="2" borderId="18" xfId="3" applyNumberFormat="1" applyFont="1" applyFill="1" applyBorder="1" applyAlignment="1">
      <alignment horizontal="left" vertical="center" wrapText="1"/>
    </xf>
    <xf numFmtId="1" fontId="52" fillId="2" borderId="19" xfId="3" applyNumberFormat="1" applyFont="1" applyFill="1" applyBorder="1" applyAlignment="1">
      <alignment horizontal="left" vertical="center" wrapText="1"/>
    </xf>
    <xf numFmtId="2" fontId="38" fillId="7" borderId="1" xfId="2" applyNumberFormat="1" applyFont="1" applyFill="1" applyBorder="1" applyAlignment="1">
      <alignment horizontal="center" vertical="center" wrapText="1"/>
    </xf>
    <xf numFmtId="2" fontId="38" fillId="7" borderId="2" xfId="2" applyNumberFormat="1" applyFont="1" applyFill="1" applyBorder="1" applyAlignment="1">
      <alignment horizontal="center" vertical="center" wrapText="1"/>
    </xf>
    <xf numFmtId="2" fontId="38" fillId="7" borderId="3" xfId="2" applyNumberFormat="1" applyFont="1" applyFill="1" applyBorder="1" applyAlignment="1">
      <alignment horizontal="center" vertical="center" wrapText="1"/>
    </xf>
    <xf numFmtId="2" fontId="28" fillId="7" borderId="5" xfId="2" applyNumberFormat="1" applyFont="1" applyFill="1" applyBorder="1" applyAlignment="1">
      <alignment horizontal="center" vertical="center" wrapText="1"/>
    </xf>
    <xf numFmtId="2" fontId="28" fillId="7" borderId="6" xfId="2" applyNumberFormat="1" applyFont="1" applyFill="1" applyBorder="1" applyAlignment="1">
      <alignment horizontal="center" vertical="center" wrapText="1"/>
    </xf>
    <xf numFmtId="2" fontId="28" fillId="7" borderId="8" xfId="2" applyNumberFormat="1" applyFont="1" applyFill="1" applyBorder="1" applyAlignment="1">
      <alignment horizontal="center" vertical="center" wrapText="1"/>
    </xf>
    <xf numFmtId="1" fontId="39" fillId="7" borderId="10" xfId="2" applyNumberFormat="1" applyFont="1" applyFill="1" applyBorder="1" applyAlignment="1">
      <alignment horizontal="center" vertical="center"/>
    </xf>
    <xf numFmtId="1" fontId="39" fillId="7" borderId="11" xfId="2" applyNumberFormat="1" applyFont="1" applyFill="1" applyBorder="1" applyAlignment="1">
      <alignment horizontal="center" vertical="center"/>
    </xf>
    <xf numFmtId="0" fontId="76" fillId="7" borderId="22" xfId="0" applyFont="1" applyFill="1" applyBorder="1" applyAlignment="1">
      <alignment horizontal="center" vertical="center" wrapText="1"/>
    </xf>
    <xf numFmtId="0" fontId="76" fillId="7" borderId="23" xfId="0" applyFont="1" applyFill="1" applyBorder="1" applyAlignment="1">
      <alignment horizontal="center" vertical="center" wrapText="1"/>
    </xf>
    <xf numFmtId="0" fontId="76" fillId="7" borderId="37" xfId="0" applyFont="1" applyFill="1" applyBorder="1" applyAlignment="1">
      <alignment horizontal="center" vertical="center" wrapText="1"/>
    </xf>
    <xf numFmtId="0" fontId="76" fillId="7" borderId="17" xfId="0" applyFont="1" applyFill="1" applyBorder="1" applyAlignment="1">
      <alignment horizontal="center" vertical="center" wrapText="1"/>
    </xf>
    <xf numFmtId="0" fontId="76" fillId="7" borderId="18" xfId="0" applyFont="1" applyFill="1" applyBorder="1" applyAlignment="1">
      <alignment horizontal="center" vertical="center" wrapText="1"/>
    </xf>
    <xf numFmtId="0" fontId="76" fillId="7" borderId="19" xfId="0" applyFont="1" applyFill="1" applyBorder="1" applyAlignment="1">
      <alignment horizontal="center" vertical="center" wrapText="1"/>
    </xf>
    <xf numFmtId="0" fontId="41" fillId="7" borderId="7" xfId="0" applyFont="1" applyFill="1" applyBorder="1" applyAlignment="1">
      <alignment horizontal="center"/>
    </xf>
    <xf numFmtId="0" fontId="41" fillId="7" borderId="10" xfId="0" applyFont="1" applyFill="1" applyBorder="1" applyAlignment="1">
      <alignment horizontal="center"/>
    </xf>
    <xf numFmtId="0" fontId="71" fillId="9" borderId="40" xfId="0" applyFont="1" applyFill="1" applyBorder="1" applyAlignment="1">
      <alignment horizontal="left" vertical="center" wrapText="1"/>
    </xf>
    <xf numFmtId="0" fontId="71" fillId="9" borderId="41" xfId="0" applyFont="1" applyFill="1" applyBorder="1" applyAlignment="1">
      <alignment horizontal="left" vertical="center" wrapText="1"/>
    </xf>
    <xf numFmtId="0" fontId="71" fillId="9" borderId="42" xfId="0" applyFont="1" applyFill="1" applyBorder="1" applyAlignment="1">
      <alignment horizontal="left" vertical="center" wrapText="1"/>
    </xf>
    <xf numFmtId="0" fontId="24" fillId="2" borderId="1" xfId="5" applyFont="1" applyFill="1" applyBorder="1" applyAlignment="1">
      <alignment horizontal="left" vertical="center" wrapText="1"/>
    </xf>
    <xf numFmtId="0" fontId="24" fillId="2" borderId="2" xfId="5" applyFont="1" applyFill="1" applyBorder="1" applyAlignment="1">
      <alignment horizontal="left" vertical="center" wrapText="1"/>
    </xf>
    <xf numFmtId="0" fontId="24" fillId="2" borderId="3" xfId="5" applyFont="1" applyFill="1" applyBorder="1" applyAlignment="1">
      <alignment horizontal="left" vertical="center" wrapText="1"/>
    </xf>
    <xf numFmtId="170" fontId="28" fillId="7" borderId="8" xfId="3" applyNumberFormat="1" applyFont="1" applyFill="1" applyBorder="1" applyAlignment="1">
      <alignment horizontal="center" vertical="center" wrapText="1"/>
    </xf>
    <xf numFmtId="170" fontId="28" fillId="7" borderId="9" xfId="3" applyNumberFormat="1" applyFont="1" applyFill="1" applyBorder="1" applyAlignment="1">
      <alignment horizontal="center" vertical="center" wrapText="1"/>
    </xf>
    <xf numFmtId="0" fontId="87" fillId="7" borderId="15" xfId="3" applyFont="1" applyFill="1" applyBorder="1" applyAlignment="1">
      <alignment horizontal="left" vertical="center"/>
    </xf>
    <xf numFmtId="0" fontId="87" fillId="7" borderId="8" xfId="3" applyFont="1" applyFill="1" applyBorder="1" applyAlignment="1">
      <alignment horizontal="left" vertical="center"/>
    </xf>
    <xf numFmtId="0" fontId="87" fillId="7" borderId="9" xfId="3" applyFont="1" applyFill="1" applyBorder="1" applyAlignment="1">
      <alignment horizontal="left" vertical="center"/>
    </xf>
    <xf numFmtId="0" fontId="87" fillId="7" borderId="38" xfId="3" applyFont="1" applyFill="1" applyBorder="1" applyAlignment="1">
      <alignment horizontal="left"/>
    </xf>
    <xf numFmtId="0" fontId="87" fillId="7" borderId="5" xfId="3" applyFont="1" applyFill="1" applyBorder="1" applyAlignment="1">
      <alignment horizontal="left"/>
    </xf>
    <xf numFmtId="0" fontId="87" fillId="7" borderId="6" xfId="3" applyFont="1" applyFill="1" applyBorder="1" applyAlignment="1">
      <alignment horizontal="left"/>
    </xf>
    <xf numFmtId="0" fontId="87" fillId="5" borderId="4" xfId="10" applyFont="1" applyFill="1" applyBorder="1" applyAlignment="1">
      <alignment horizontal="left" vertical="center" wrapText="1"/>
    </xf>
    <xf numFmtId="0" fontId="87" fillId="5" borderId="0" xfId="10" applyFont="1" applyFill="1" applyAlignment="1">
      <alignment horizontal="left" vertical="center" wrapText="1"/>
    </xf>
    <xf numFmtId="0" fontId="24" fillId="5" borderId="40" xfId="10" applyFont="1" applyFill="1" applyBorder="1" applyAlignment="1">
      <alignment wrapText="1"/>
    </xf>
    <xf numFmtId="0" fontId="24" fillId="5" borderId="41" xfId="10" applyFont="1" applyFill="1" applyBorder="1" applyAlignment="1">
      <alignment wrapText="1"/>
    </xf>
    <xf numFmtId="0" fontId="38" fillId="7" borderId="1" xfId="11" applyFont="1" applyFill="1" applyBorder="1" applyAlignment="1">
      <alignment horizontal="center" vertical="center" wrapText="1"/>
    </xf>
    <xf numFmtId="0" fontId="38" fillId="7" borderId="2" xfId="11" applyFont="1" applyFill="1" applyBorder="1" applyAlignment="1">
      <alignment horizontal="center" vertical="center" wrapText="1"/>
    </xf>
    <xf numFmtId="0" fontId="28" fillId="7" borderId="5" xfId="10" applyFont="1" applyFill="1" applyBorder="1" applyAlignment="1">
      <alignment horizontal="center" vertical="center" wrapText="1"/>
    </xf>
    <xf numFmtId="0" fontId="28" fillId="7" borderId="8" xfId="11" applyFont="1" applyFill="1" applyBorder="1" applyAlignment="1">
      <alignment horizontal="center" vertical="center" wrapText="1"/>
    </xf>
    <xf numFmtId="0" fontId="87" fillId="2" borderId="4" xfId="10" applyFont="1" applyFill="1" applyBorder="1" applyAlignment="1">
      <alignment horizontal="left" wrapText="1"/>
    </xf>
    <xf numFmtId="0" fontId="87" fillId="2" borderId="0" xfId="10" applyFont="1" applyFill="1" applyAlignment="1">
      <alignment horizontal="left" wrapText="1"/>
    </xf>
    <xf numFmtId="0" fontId="87" fillId="5" borderId="15" xfId="10" applyFont="1" applyFill="1" applyBorder="1" applyAlignment="1">
      <alignment horizontal="left" vertical="center" wrapText="1"/>
    </xf>
    <xf numFmtId="0" fontId="87" fillId="5" borderId="8" xfId="10" applyFont="1" applyFill="1" applyBorder="1" applyAlignment="1">
      <alignment horizontal="left" vertical="center" wrapText="1"/>
    </xf>
    <xf numFmtId="0" fontId="39" fillId="5" borderId="15" xfId="10" applyFont="1" applyFill="1" applyBorder="1" applyAlignment="1">
      <alignment horizontal="left" vertical="center" wrapText="1"/>
    </xf>
    <xf numFmtId="0" fontId="39" fillId="5" borderId="8" xfId="10" applyFont="1" applyFill="1" applyBorder="1" applyAlignment="1">
      <alignment horizontal="left" vertical="center" wrapText="1"/>
    </xf>
    <xf numFmtId="0" fontId="39" fillId="5" borderId="4" xfId="10" applyFont="1" applyFill="1" applyBorder="1" applyAlignment="1">
      <alignment horizontal="left" vertical="center"/>
    </xf>
    <xf numFmtId="0" fontId="39" fillId="5" borderId="0" xfId="10" applyFont="1" applyFill="1" applyAlignment="1">
      <alignment horizontal="left" vertical="center"/>
    </xf>
    <xf numFmtId="0" fontId="24" fillId="5" borderId="17" xfId="10" applyFont="1" applyFill="1" applyBorder="1" applyAlignment="1">
      <alignment wrapText="1"/>
    </xf>
    <xf numFmtId="0" fontId="24" fillId="5" borderId="18" xfId="10" applyFont="1" applyFill="1" applyBorder="1" applyAlignment="1">
      <alignment wrapText="1"/>
    </xf>
    <xf numFmtId="0" fontId="39" fillId="5" borderId="4" xfId="10" applyFont="1" applyFill="1" applyBorder="1" applyAlignment="1">
      <alignment horizontal="left" vertical="center" wrapText="1"/>
    </xf>
    <xf numFmtId="0" fontId="39" fillId="5" borderId="0" xfId="10" applyFont="1" applyFill="1" applyAlignment="1">
      <alignment horizontal="left" vertical="center" wrapText="1"/>
    </xf>
    <xf numFmtId="0" fontId="84" fillId="0" borderId="4" xfId="18" applyFont="1" applyBorder="1" applyAlignment="1">
      <alignment horizontal="left" wrapText="1"/>
    </xf>
    <xf numFmtId="0" fontId="80" fillId="0" borderId="0" xfId="18" applyFont="1" applyAlignment="1">
      <alignment horizontal="left" wrapText="1"/>
    </xf>
    <xf numFmtId="0" fontId="80" fillId="0" borderId="11" xfId="18" applyFont="1" applyBorder="1" applyAlignment="1">
      <alignment horizontal="left" wrapText="1"/>
    </xf>
    <xf numFmtId="0" fontId="80" fillId="2" borderId="4" xfId="18" applyFont="1" applyFill="1" applyBorder="1" applyAlignment="1">
      <alignment horizontal="left" wrapText="1"/>
    </xf>
    <xf numFmtId="0" fontId="80" fillId="2" borderId="0" xfId="18" applyFont="1" applyFill="1" applyAlignment="1">
      <alignment horizontal="left" wrapText="1"/>
    </xf>
    <xf numFmtId="0" fontId="80" fillId="2" borderId="11" xfId="18" applyFont="1" applyFill="1" applyBorder="1" applyAlignment="1">
      <alignment horizontal="left" wrapText="1"/>
    </xf>
    <xf numFmtId="0" fontId="41" fillId="7" borderId="8" xfId="0" applyFont="1" applyFill="1" applyBorder="1" applyAlignment="1">
      <alignment horizontal="center"/>
    </xf>
    <xf numFmtId="0" fontId="41" fillId="7" borderId="11" xfId="0" applyFont="1" applyFill="1" applyBorder="1" applyAlignment="1">
      <alignment horizontal="right" wrapText="1"/>
    </xf>
    <xf numFmtId="0" fontId="24" fillId="2" borderId="1" xfId="18" applyFont="1" applyFill="1" applyBorder="1" applyAlignment="1">
      <alignment horizontal="left" vertical="center" wrapText="1"/>
    </xf>
    <xf numFmtId="0" fontId="24" fillId="2" borderId="2" xfId="18" applyFont="1" applyFill="1" applyBorder="1" applyAlignment="1">
      <alignment horizontal="left" vertical="center" wrapText="1"/>
    </xf>
    <xf numFmtId="2" fontId="28" fillId="7" borderId="23" xfId="7" applyNumberFormat="1" applyFont="1" applyFill="1" applyBorder="1" applyAlignment="1">
      <alignment horizontal="center" vertical="center" wrapText="1"/>
    </xf>
    <xf numFmtId="2" fontId="28" fillId="7" borderId="8" xfId="7" applyNumberFormat="1" applyFont="1" applyFill="1" applyBorder="1" applyAlignment="1">
      <alignment horizontal="center" vertical="center"/>
    </xf>
    <xf numFmtId="0" fontId="52" fillId="2" borderId="17" xfId="7" applyFont="1" applyFill="1" applyBorder="1" applyAlignment="1">
      <alignment horizontal="left" vertical="top" wrapText="1"/>
    </xf>
    <xf numFmtId="0" fontId="52" fillId="2" borderId="18" xfId="7" applyFont="1" applyFill="1" applyBorder="1" applyAlignment="1">
      <alignment horizontal="left" vertical="top" wrapText="1"/>
    </xf>
    <xf numFmtId="0" fontId="52" fillId="2" borderId="19" xfId="7" applyFont="1" applyFill="1" applyBorder="1" applyAlignment="1">
      <alignment horizontal="left" vertical="top" wrapText="1"/>
    </xf>
    <xf numFmtId="0" fontId="24" fillId="2" borderId="40" xfId="5" applyFont="1" applyFill="1" applyBorder="1" applyAlignment="1">
      <alignment horizontal="left" vertical="center" wrapText="1"/>
    </xf>
    <xf numFmtId="0" fontId="24" fillId="2" borderId="41" xfId="5" applyFont="1" applyFill="1" applyBorder="1" applyAlignment="1">
      <alignment horizontal="left" vertical="center" wrapText="1"/>
    </xf>
    <xf numFmtId="0" fontId="24" fillId="2" borderId="42" xfId="5" applyFont="1" applyFill="1" applyBorder="1" applyAlignment="1">
      <alignment horizontal="left" vertical="center" wrapText="1"/>
    </xf>
    <xf numFmtId="0" fontId="38" fillId="7" borderId="1" xfId="17" applyFont="1" applyFill="1" applyBorder="1" applyAlignment="1">
      <alignment horizontal="center" vertical="center" wrapText="1"/>
    </xf>
    <xf numFmtId="0" fontId="38" fillId="7" borderId="2" xfId="17" applyFont="1" applyFill="1" applyBorder="1" applyAlignment="1">
      <alignment horizontal="center" vertical="center" wrapText="1"/>
    </xf>
    <xf numFmtId="0" fontId="38" fillId="7" borderId="3" xfId="17" applyFont="1" applyFill="1" applyBorder="1" applyAlignment="1">
      <alignment horizontal="center" vertical="center" wrapText="1"/>
    </xf>
    <xf numFmtId="0" fontId="28" fillId="7" borderId="5" xfId="17" applyFont="1" applyFill="1" applyBorder="1" applyAlignment="1">
      <alignment horizontal="center" vertical="center" wrapText="1"/>
    </xf>
    <xf numFmtId="0" fontId="28" fillId="7" borderId="6" xfId="17" applyFont="1" applyFill="1" applyBorder="1" applyAlignment="1">
      <alignment horizontal="center" vertical="center" wrapText="1"/>
    </xf>
    <xf numFmtId="2" fontId="39" fillId="7" borderId="5" xfId="7" applyNumberFormat="1" applyFont="1" applyFill="1" applyBorder="1" applyAlignment="1">
      <alignment horizontal="center" vertical="center" wrapText="1"/>
    </xf>
    <xf numFmtId="2" fontId="39" fillId="7" borderId="6" xfId="7" applyNumberFormat="1" applyFont="1" applyFill="1" applyBorder="1" applyAlignment="1">
      <alignment horizontal="center" vertical="center" wrapText="1"/>
    </xf>
    <xf numFmtId="2" fontId="39" fillId="7" borderId="8" xfId="7" applyNumberFormat="1" applyFont="1" applyFill="1" applyBorder="1" applyAlignment="1">
      <alignment horizontal="center" vertical="center"/>
    </xf>
    <xf numFmtId="2" fontId="39" fillId="7" borderId="9" xfId="7" applyNumberFormat="1" applyFont="1" applyFill="1" applyBorder="1" applyAlignment="1">
      <alignment horizontal="center" vertical="center"/>
    </xf>
    <xf numFmtId="0" fontId="39" fillId="2" borderId="17" xfId="5" applyFont="1" applyFill="1" applyBorder="1" applyAlignment="1">
      <alignment horizontal="left" vertical="center" wrapText="1"/>
    </xf>
    <xf numFmtId="0" fontId="39" fillId="2" borderId="18" xfId="5" applyFont="1" applyFill="1" applyBorder="1" applyAlignment="1">
      <alignment horizontal="left" vertical="center" wrapText="1"/>
    </xf>
    <xf numFmtId="0" fontId="39" fillId="2" borderId="19" xfId="5" applyFont="1" applyFill="1" applyBorder="1" applyAlignment="1">
      <alignment horizontal="left" vertical="center" wrapText="1"/>
    </xf>
    <xf numFmtId="0" fontId="38" fillId="7" borderId="3" xfId="11" applyFont="1" applyFill="1" applyBorder="1" applyAlignment="1">
      <alignment horizontal="center" vertical="center" wrapText="1"/>
    </xf>
    <xf numFmtId="0" fontId="28" fillId="7" borderId="6" xfId="10" applyFont="1" applyFill="1" applyBorder="1" applyAlignment="1">
      <alignment horizontal="center" vertical="center" wrapText="1"/>
    </xf>
    <xf numFmtId="0" fontId="28" fillId="7" borderId="9" xfId="11" applyFont="1" applyFill="1" applyBorder="1" applyAlignment="1">
      <alignment horizontal="center" vertical="center" wrapText="1"/>
    </xf>
    <xf numFmtId="0" fontId="24" fillId="2" borderId="16" xfId="11" applyFont="1" applyFill="1" applyBorder="1" applyAlignment="1">
      <alignment horizontal="left"/>
    </xf>
    <xf numFmtId="0" fontId="24" fillId="2" borderId="7" xfId="11" applyFont="1" applyFill="1" applyBorder="1" applyAlignment="1">
      <alignment horizontal="left"/>
    </xf>
    <xf numFmtId="0" fontId="24" fillId="2" borderId="10" xfId="11" applyFont="1" applyFill="1" applyBorder="1" applyAlignment="1">
      <alignment horizontal="left"/>
    </xf>
    <xf numFmtId="0" fontId="24" fillId="2" borderId="17" xfId="11" applyFont="1" applyFill="1" applyBorder="1" applyAlignment="1">
      <alignment horizontal="left" wrapText="1"/>
    </xf>
    <xf numFmtId="0" fontId="24" fillId="2" borderId="18" xfId="11" applyFont="1" applyFill="1" applyBorder="1" applyAlignment="1">
      <alignment horizontal="left" wrapText="1"/>
    </xf>
    <xf numFmtId="0" fontId="24" fillId="2" borderId="19" xfId="11" applyFont="1" applyFill="1" applyBorder="1" applyAlignment="1">
      <alignment horizontal="left" wrapText="1"/>
    </xf>
    <xf numFmtId="0" fontId="44" fillId="2" borderId="4" xfId="1" applyFont="1" applyFill="1" applyBorder="1" applyAlignment="1" applyProtection="1">
      <alignment horizontal="left"/>
    </xf>
    <xf numFmtId="0" fontId="36" fillId="2" borderId="4" xfId="1" applyFont="1" applyFill="1" applyBorder="1" applyAlignment="1" applyProtection="1">
      <alignment horizontal="left"/>
    </xf>
  </cellXfs>
  <cellStyles count="28">
    <cellStyle name="% 2 2" xfId="3" xr:uid="{00000000-0005-0000-0000-000000000000}"/>
    <cellStyle name="%_PEF FSBR2011 2" xfId="8" xr:uid="{00000000-0005-0000-0000-000001000000}"/>
    <cellStyle name="Hyperlink" xfId="1" builtinId="8"/>
    <cellStyle name="Hyperlink 2" xfId="24" xr:uid="{00000000-0005-0000-0000-000003000000}"/>
    <cellStyle name="Normal" xfId="0" builtinId="0"/>
    <cellStyle name="Normal 102 2" xfId="5" xr:uid="{00000000-0005-0000-0000-000005000000}"/>
    <cellStyle name="Normal 2 2" xfId="4" xr:uid="{00000000-0005-0000-0000-000006000000}"/>
    <cellStyle name="Normal 2 2 2" xfId="7" xr:uid="{00000000-0005-0000-0000-000007000000}"/>
    <cellStyle name="Normal 2 3" xfId="2" xr:uid="{00000000-0005-0000-0000-000008000000}"/>
    <cellStyle name="Normal 24 2 2 2" xfId="14" xr:uid="{00000000-0005-0000-0000-000009000000}"/>
    <cellStyle name="Normal 24 2 3" xfId="17" xr:uid="{00000000-0005-0000-0000-00000A000000}"/>
    <cellStyle name="Normal 3" xfId="26" xr:uid="{00000000-0005-0000-0000-00000B000000}"/>
    <cellStyle name="Normal 3 2" xfId="22" xr:uid="{00000000-0005-0000-0000-00000C000000}"/>
    <cellStyle name="Normal 3 2 2" xfId="25" xr:uid="{00000000-0005-0000-0000-00000D000000}"/>
    <cellStyle name="Normal 3_Pensions by CG scheme" xfId="15" xr:uid="{00000000-0005-0000-0000-00000E000000}"/>
    <cellStyle name="Normal 52 2" xfId="18" xr:uid="{00000000-0005-0000-0000-00000F000000}"/>
    <cellStyle name="Normal_asset sales 2" xfId="11" xr:uid="{00000000-0005-0000-0000-000010000000}"/>
    <cellStyle name="Normal_charts_tables250111(1)" xfId="12" xr:uid="{00000000-0005-0000-0000-000011000000}"/>
    <cellStyle name="Normal_CT and CTB supp doc tble" xfId="21" xr:uid="{00000000-0005-0000-0000-000012000000}"/>
    <cellStyle name="Normal_FinalChC 2" xfId="10" xr:uid="{00000000-0005-0000-0000-000013000000}"/>
    <cellStyle name="Normal_FinalChC_PEF FSBR2011" xfId="9" xr:uid="{00000000-0005-0000-0000-000014000000}"/>
    <cellStyle name="Normal_Fiscal Tables" xfId="6" xr:uid="{00000000-0005-0000-0000-000015000000}"/>
    <cellStyle name="Normal_Fiscal Tables 2 2" xfId="13" xr:uid="{00000000-0005-0000-0000-000016000000}"/>
    <cellStyle name="Percent" xfId="27" builtinId="5"/>
    <cellStyle name="Percent 19 2" xfId="19" xr:uid="{00000000-0005-0000-0000-000017000000}"/>
    <cellStyle name="Percent 2" xfId="20" xr:uid="{00000000-0005-0000-0000-000018000000}"/>
    <cellStyle name="Percent 2 3 2" xfId="16" xr:uid="{00000000-0005-0000-0000-000019000000}"/>
    <cellStyle name="Style 1 2" xfId="23" xr:uid="{00000000-0005-0000-0000-00001A000000}"/>
  </cellStyles>
  <dxfs count="34">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theme="0"/>
      </font>
      <fill>
        <patternFill>
          <bgColor rgb="FFC00000"/>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84477124183005E-2"/>
          <c:y val="1.8154066756000602E-2"/>
          <c:w val="0.9258266339869281"/>
          <c:h val="0.84622569090955158"/>
        </c:manualLayout>
      </c:layout>
      <c:barChart>
        <c:barDir val="col"/>
        <c:grouping val="stacked"/>
        <c:varyColors val="0"/>
        <c:ser>
          <c:idx val="0"/>
          <c:order val="0"/>
          <c:tx>
            <c:strRef>
              <c:f>'3.13'!$B$28</c:f>
              <c:strCache>
                <c:ptCount val="1"/>
                <c:pt idx="0">
                  <c:v>Net MFF contributions</c:v>
                </c:pt>
              </c:strCache>
            </c:strRef>
          </c:tx>
          <c:spPr>
            <a:solidFill>
              <a:srgbClr val="477391">
                <a:lumMod val="75000"/>
              </a:srgbClr>
            </a:solidFill>
            <a:ln>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'3.13'!$C$28:$AU$28</c:f>
              <c:numCache>
                <c:formatCode>#,##0.0</c:formatCode>
                <c:ptCount val="45"/>
                <c:pt idx="0">
                  <c:v>9.3171201349103256</c:v>
                </c:pt>
                <c:pt idx="1">
                  <c:v>0.79591805376439995</c:v>
                </c:pt>
              </c:numCache>
            </c:numRef>
          </c:val>
          <c:extLst>
            <c:ext xmlns:c16="http://schemas.microsoft.com/office/drawing/2014/chart" uri="{C3380CC4-5D6E-409C-BE32-E72D297353CC}">
              <c16:uniqueId val="{00000000-82C2-40A1-AC6C-55CB09397B0E}"/>
            </c:ext>
          </c:extLst>
        </c:ser>
        <c:ser>
          <c:idx val="1"/>
          <c:order val="1"/>
          <c:tx>
            <c:strRef>
              <c:f>'3.13'!$B$29</c:f>
              <c:strCache>
                <c:ptCount val="1"/>
                <c:pt idx="0">
                  <c:v>Net RAL contributions</c:v>
                </c:pt>
              </c:strCache>
            </c:strRef>
          </c:tx>
          <c:spPr>
            <a:solidFill>
              <a:srgbClr val="FFC000"/>
            </a:solidFill>
            <a:ln w="25400">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'3.13'!$C$29:$AU$29</c:f>
              <c:numCache>
                <c:formatCode>#,##0.0</c:formatCode>
                <c:ptCount val="45"/>
                <c:pt idx="1">
                  <c:v>7.2793894360947853</c:v>
                </c:pt>
                <c:pt idx="2">
                  <c:v>5.5580852468581305</c:v>
                </c:pt>
                <c:pt idx="3">
                  <c:v>2.5900476415752705</c:v>
                </c:pt>
                <c:pt idx="4">
                  <c:v>1.4021042449219732</c:v>
                </c:pt>
                <c:pt idx="5">
                  <c:v>0.99700759990401966</c:v>
                </c:pt>
                <c:pt idx="6">
                  <c:v>0.42650877241350971</c:v>
                </c:pt>
                <c:pt idx="7">
                  <c:v>0.25225206371840314</c:v>
                </c:pt>
                <c:pt idx="8">
                  <c:v>0.37052009502522565</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1-82C2-40A1-AC6C-55CB09397B0E}"/>
            </c:ext>
          </c:extLst>
        </c:ser>
        <c:ser>
          <c:idx val="2"/>
          <c:order val="2"/>
          <c:tx>
            <c:strRef>
              <c:f>'3.13'!$B$30</c:f>
              <c:strCache>
                <c:ptCount val="1"/>
                <c:pt idx="0">
                  <c:v>Other net liabilities</c:v>
                </c:pt>
              </c:strCache>
            </c:strRef>
          </c:tx>
          <c:spPr>
            <a:solidFill>
              <a:srgbClr val="FF0000"/>
            </a:solidFill>
            <a:ln>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'3.13'!$C$30:$AU$30</c:f>
              <c:numCache>
                <c:formatCode>#,##0.0</c:formatCode>
                <c:ptCount val="45"/>
                <c:pt idx="0">
                  <c:v>-0.26664889007399512</c:v>
                </c:pt>
                <c:pt idx="1">
                  <c:v>-0.40332586039269025</c:v>
                </c:pt>
                <c:pt idx="2">
                  <c:v>-0.14214218955934804</c:v>
                </c:pt>
                <c:pt idx="3">
                  <c:v>-0.13645710436267633</c:v>
                </c:pt>
                <c:pt idx="4">
                  <c:v>-0.1936161278029836</c:v>
                </c:pt>
                <c:pt idx="5">
                  <c:v>-0.16767707535933374</c:v>
                </c:pt>
                <c:pt idx="6">
                  <c:v>-0.11346417761712135</c:v>
                </c:pt>
                <c:pt idx="7">
                  <c:v>-9.4791392128337482E-2</c:v>
                </c:pt>
                <c:pt idx="8">
                  <c:v>-8.2765588830744419E-2</c:v>
                </c:pt>
                <c:pt idx="9">
                  <c:v>2.283878930462957E-2</c:v>
                </c:pt>
                <c:pt idx="10">
                  <c:v>5.2832658861654891E-2</c:v>
                </c:pt>
                <c:pt idx="11">
                  <c:v>0.15770278303705901</c:v>
                </c:pt>
                <c:pt idx="12">
                  <c:v>0.34039753569697756</c:v>
                </c:pt>
                <c:pt idx="13">
                  <c:v>0.34615124287957333</c:v>
                </c:pt>
                <c:pt idx="14">
                  <c:v>0.34524082117042187</c:v>
                </c:pt>
                <c:pt idx="15">
                  <c:v>0.29063851519562378</c:v>
                </c:pt>
                <c:pt idx="16">
                  <c:v>0.36346971121208582</c:v>
                </c:pt>
                <c:pt idx="17">
                  <c:v>0.34839651055440646</c:v>
                </c:pt>
                <c:pt idx="18">
                  <c:v>0.33479921793169115</c:v>
                </c:pt>
                <c:pt idx="19">
                  <c:v>0.31536636558518044</c:v>
                </c:pt>
                <c:pt idx="20">
                  <c:v>0.29722251222253193</c:v>
                </c:pt>
                <c:pt idx="21">
                  <c:v>0.34815098618911616</c:v>
                </c:pt>
                <c:pt idx="22">
                  <c:v>0.33182453717824767</c:v>
                </c:pt>
                <c:pt idx="23">
                  <c:v>0.30695132012600174</c:v>
                </c:pt>
                <c:pt idx="24">
                  <c:v>0.28381911070949484</c:v>
                </c:pt>
                <c:pt idx="25">
                  <c:v>0.26398576384065842</c:v>
                </c:pt>
                <c:pt idx="26">
                  <c:v>0.247013648065671</c:v>
                </c:pt>
                <c:pt idx="27">
                  <c:v>0.23012291448799363</c:v>
                </c:pt>
                <c:pt idx="28">
                  <c:v>0.2126642566356001</c:v>
                </c:pt>
                <c:pt idx="29">
                  <c:v>0.19427933338526202</c:v>
                </c:pt>
                <c:pt idx="30">
                  <c:v>0.17571900791274489</c:v>
                </c:pt>
                <c:pt idx="31">
                  <c:v>0.1571518275024768</c:v>
                </c:pt>
                <c:pt idx="32">
                  <c:v>0.13928399357771559</c:v>
                </c:pt>
                <c:pt idx="33">
                  <c:v>0.12157538026925845</c:v>
                </c:pt>
                <c:pt idx="34">
                  <c:v>0.10457353421434092</c:v>
                </c:pt>
                <c:pt idx="35">
                  <c:v>8.8395487542938828E-2</c:v>
                </c:pt>
                <c:pt idx="36">
                  <c:v>7.3944974403163749E-2</c:v>
                </c:pt>
                <c:pt idx="37">
                  <c:v>6.1042159333758131E-2</c:v>
                </c:pt>
                <c:pt idx="38">
                  <c:v>4.8829543657293584E-2</c:v>
                </c:pt>
                <c:pt idx="39">
                  <c:v>3.7848089361131015E-2</c:v>
                </c:pt>
                <c:pt idx="40">
                  <c:v>2.8770432214738573E-2</c:v>
                </c:pt>
                <c:pt idx="41">
                  <c:v>1.9753177497209784E-2</c:v>
                </c:pt>
                <c:pt idx="42">
                  <c:v>1.2061859181112159E-2</c:v>
                </c:pt>
                <c:pt idx="43">
                  <c:v>6.1041344524554488E-3</c:v>
                </c:pt>
                <c:pt idx="44">
                  <c:v>2.0564857608083007E-3</c:v>
                </c:pt>
              </c:numCache>
            </c:numRef>
          </c:val>
          <c:extLst>
            <c:ext xmlns:c16="http://schemas.microsoft.com/office/drawing/2014/chart" uri="{C3380CC4-5D6E-409C-BE32-E72D297353CC}">
              <c16:uniqueId val="{00000002-82C2-40A1-AC6C-55CB09397B0E}"/>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3"/>
          <c:order val="3"/>
          <c:tx>
            <c:strRef>
              <c:f>'3.13'!$B$31</c:f>
              <c:strCache>
                <c:ptCount val="1"/>
                <c:pt idx="0">
                  <c:v>Total net payments</c:v>
                </c:pt>
              </c:strCache>
            </c:strRef>
          </c:tx>
          <c:spPr>
            <a:ln w="28575" cap="rnd">
              <a:solidFill>
                <a:srgbClr val="000000"/>
              </a:solidFill>
              <a:round/>
            </a:ln>
            <a:effectLst/>
          </c:spPr>
          <c:marker>
            <c:symbol val="none"/>
          </c:marker>
          <c:val>
            <c:numRef>
              <c:f>'3.13'!$C$31:$AU$31</c:f>
              <c:numCache>
                <c:formatCode>#,##0.0</c:formatCode>
                <c:ptCount val="45"/>
                <c:pt idx="0">
                  <c:v>9.0504712448363307</c:v>
                </c:pt>
                <c:pt idx="1">
                  <c:v>7.6719816294664946</c:v>
                </c:pt>
                <c:pt idx="2">
                  <c:v>5.4159430572987821</c:v>
                </c:pt>
                <c:pt idx="3">
                  <c:v>2.4535905372125941</c:v>
                </c:pt>
                <c:pt idx="4">
                  <c:v>1.2084881171189896</c:v>
                </c:pt>
                <c:pt idx="5">
                  <c:v>0.82933052454468592</c:v>
                </c:pt>
                <c:pt idx="6">
                  <c:v>0.31304459479638835</c:v>
                </c:pt>
                <c:pt idx="7">
                  <c:v>0.15746067159006566</c:v>
                </c:pt>
                <c:pt idx="8">
                  <c:v>0.28775450619448123</c:v>
                </c:pt>
                <c:pt idx="9">
                  <c:v>2.283878930462957E-2</c:v>
                </c:pt>
                <c:pt idx="10">
                  <c:v>5.2832658861654891E-2</c:v>
                </c:pt>
                <c:pt idx="11">
                  <c:v>0.15770278303705901</c:v>
                </c:pt>
                <c:pt idx="12">
                  <c:v>0.34039753569697756</c:v>
                </c:pt>
                <c:pt idx="13">
                  <c:v>0.34615124287957333</c:v>
                </c:pt>
                <c:pt idx="14">
                  <c:v>0.34524082117042187</c:v>
                </c:pt>
                <c:pt idx="15">
                  <c:v>0.29063851519562378</c:v>
                </c:pt>
                <c:pt idx="16">
                  <c:v>0.36346971121208582</c:v>
                </c:pt>
                <c:pt idx="17">
                  <c:v>0.34839651055440646</c:v>
                </c:pt>
                <c:pt idx="18">
                  <c:v>0.33479921793169115</c:v>
                </c:pt>
                <c:pt idx="19">
                  <c:v>0.31536636558518044</c:v>
                </c:pt>
                <c:pt idx="20">
                  <c:v>0.29722251222253193</c:v>
                </c:pt>
                <c:pt idx="21">
                  <c:v>0.34815098618911616</c:v>
                </c:pt>
                <c:pt idx="22">
                  <c:v>0.33182453717824767</c:v>
                </c:pt>
                <c:pt idx="23">
                  <c:v>0.30695132012600174</c:v>
                </c:pt>
                <c:pt idx="24">
                  <c:v>0.28381911070949484</c:v>
                </c:pt>
                <c:pt idx="25">
                  <c:v>0.26398576384065842</c:v>
                </c:pt>
                <c:pt idx="26">
                  <c:v>0.247013648065671</c:v>
                </c:pt>
                <c:pt idx="27">
                  <c:v>0.23012291448799363</c:v>
                </c:pt>
                <c:pt idx="28">
                  <c:v>0.2126642566356001</c:v>
                </c:pt>
                <c:pt idx="29">
                  <c:v>0.19427933338526202</c:v>
                </c:pt>
                <c:pt idx="30">
                  <c:v>0.17571900791274489</c:v>
                </c:pt>
                <c:pt idx="31">
                  <c:v>0.1571518275024768</c:v>
                </c:pt>
                <c:pt idx="32">
                  <c:v>0.13928399357771559</c:v>
                </c:pt>
                <c:pt idx="33">
                  <c:v>0.12157538026925845</c:v>
                </c:pt>
                <c:pt idx="34">
                  <c:v>0.10457353421434092</c:v>
                </c:pt>
                <c:pt idx="35">
                  <c:v>8.8395487542938828E-2</c:v>
                </c:pt>
                <c:pt idx="36">
                  <c:v>7.3944974403163749E-2</c:v>
                </c:pt>
                <c:pt idx="37">
                  <c:v>6.1042159333758131E-2</c:v>
                </c:pt>
                <c:pt idx="38">
                  <c:v>4.8829543657293584E-2</c:v>
                </c:pt>
                <c:pt idx="39">
                  <c:v>3.7848089361131015E-2</c:v>
                </c:pt>
                <c:pt idx="40">
                  <c:v>2.8770432214738573E-2</c:v>
                </c:pt>
                <c:pt idx="41">
                  <c:v>1.9753177497209784E-2</c:v>
                </c:pt>
                <c:pt idx="42">
                  <c:v>1.2061859181112159E-2</c:v>
                </c:pt>
                <c:pt idx="43">
                  <c:v>6.1041344524554488E-3</c:v>
                </c:pt>
                <c:pt idx="44">
                  <c:v>2.0564857608083007E-3</c:v>
                </c:pt>
              </c:numCache>
            </c:numRef>
          </c:val>
          <c:smooth val="0"/>
          <c:extLst>
            <c:ext xmlns:c16="http://schemas.microsoft.com/office/drawing/2014/chart" uri="{C3380CC4-5D6E-409C-BE32-E72D297353CC}">
              <c16:uniqueId val="{00000003-82C2-40A1-AC6C-55CB09397B0E}"/>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1"/>
        <c:lblAlgn val="ctr"/>
        <c:lblOffset val="100"/>
        <c:tickLblSkip val="3"/>
        <c:tickMarkSkip val="1"/>
        <c:noMultiLvlLbl val="0"/>
      </c:catAx>
      <c:valAx>
        <c:axId val="735233328"/>
        <c:scaling>
          <c:orientation val="minMax"/>
          <c:min val="-1"/>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GB">
                    <a:solidFill>
                      <a:schemeClr val="tx1"/>
                    </a:solidFill>
                  </a:rPr>
                  <a:t>£ billion</a:t>
                </a:r>
              </a:p>
            </c:rich>
          </c:tx>
          <c:layout>
            <c:manualLayout>
              <c:xMode val="edge"/>
              <c:yMode val="edge"/>
              <c:x val="1.5136246585587003E-3"/>
              <c:y val="0.377875781989785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250490196078434E-2"/>
          <c:y val="1.8154061344074865E-2"/>
          <c:w val="0.90251895424836603"/>
          <c:h val="0.86310833333333337"/>
        </c:manualLayout>
      </c:layout>
      <c:barChart>
        <c:barDir val="col"/>
        <c:grouping val="stacked"/>
        <c:varyColors val="0"/>
        <c:ser>
          <c:idx val="2"/>
          <c:order val="0"/>
          <c:tx>
            <c:strRef>
              <c:f>'3.14'!$B$24</c:f>
              <c:strCache>
                <c:ptCount val="1"/>
                <c:pt idx="0">
                  <c:v>Pension liabilities</c:v>
                </c:pt>
              </c:strCache>
            </c:strRef>
          </c:tx>
          <c:spPr>
            <a:solidFill>
              <a:srgbClr val="477391"/>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'3.14'!$C$24:$AU$24</c:f>
              <c:numCache>
                <c:formatCode>#,##0</c:formatCode>
                <c:ptCount val="45"/>
                <c:pt idx="1">
                  <c:v>367.36858827648371</c:v>
                </c:pt>
                <c:pt idx="2">
                  <c:v>380.21857529335944</c:v>
                </c:pt>
                <c:pt idx="3">
                  <c:v>392.66357329977563</c:v>
                </c:pt>
                <c:pt idx="4">
                  <c:v>404.3793255896727</c:v>
                </c:pt>
                <c:pt idx="5">
                  <c:v>416.01628385055517</c:v>
                </c:pt>
                <c:pt idx="6">
                  <c:v>425.95453726793022</c:v>
                </c:pt>
                <c:pt idx="7">
                  <c:v>434.04390827044381</c:v>
                </c:pt>
                <c:pt idx="8">
                  <c:v>441.37717232655774</c:v>
                </c:pt>
                <c:pt idx="9">
                  <c:v>448.57985820103238</c:v>
                </c:pt>
                <c:pt idx="10">
                  <c:v>452.26288470544159</c:v>
                </c:pt>
                <c:pt idx="11">
                  <c:v>455.06316213172795</c:v>
                </c:pt>
                <c:pt idx="12">
                  <c:v>455.08118987969101</c:v>
                </c:pt>
                <c:pt idx="13">
                  <c:v>452.94565112551078</c:v>
                </c:pt>
                <c:pt idx="14">
                  <c:v>446.92402054449599</c:v>
                </c:pt>
                <c:pt idx="15">
                  <c:v>437.94367049206397</c:v>
                </c:pt>
                <c:pt idx="16">
                  <c:v>426.67854809009452</c:v>
                </c:pt>
                <c:pt idx="17">
                  <c:v>413.36281404459049</c:v>
                </c:pt>
                <c:pt idx="18">
                  <c:v>397.86937389637171</c:v>
                </c:pt>
                <c:pt idx="19">
                  <c:v>380.76757335380751</c:v>
                </c:pt>
                <c:pt idx="20">
                  <c:v>362.54883372470732</c:v>
                </c:pt>
                <c:pt idx="21">
                  <c:v>343.41082618109067</c:v>
                </c:pt>
                <c:pt idx="22">
                  <c:v>323.27710285844421</c:v>
                </c:pt>
                <c:pt idx="23">
                  <c:v>301.80949323178379</c:v>
                </c:pt>
                <c:pt idx="24">
                  <c:v>279.00217655858114</c:v>
                </c:pt>
                <c:pt idx="25">
                  <c:v>263.22321078490108</c:v>
                </c:pt>
                <c:pt idx="26">
                  <c:v>247.01214522992174</c:v>
                </c:pt>
                <c:pt idx="27">
                  <c:v>229.9828442879481</c:v>
                </c:pt>
                <c:pt idx="28">
                  <c:v>212.66425663560008</c:v>
                </c:pt>
                <c:pt idx="29">
                  <c:v>194.27933338526202</c:v>
                </c:pt>
                <c:pt idx="30">
                  <c:v>175.7190079127449</c:v>
                </c:pt>
                <c:pt idx="31">
                  <c:v>157.15182750247681</c:v>
                </c:pt>
                <c:pt idx="32">
                  <c:v>139.28399357771559</c:v>
                </c:pt>
                <c:pt idx="33">
                  <c:v>121.57538026925845</c:v>
                </c:pt>
                <c:pt idx="34">
                  <c:v>104.57353421434091</c:v>
                </c:pt>
                <c:pt idx="35">
                  <c:v>88.395487542938824</c:v>
                </c:pt>
                <c:pt idx="36">
                  <c:v>73.944974403163755</c:v>
                </c:pt>
                <c:pt idx="37">
                  <c:v>61.042159333758129</c:v>
                </c:pt>
                <c:pt idx="38">
                  <c:v>48.829543657293584</c:v>
                </c:pt>
                <c:pt idx="39">
                  <c:v>37.848089361131017</c:v>
                </c:pt>
                <c:pt idx="40">
                  <c:v>28.770432214738573</c:v>
                </c:pt>
                <c:pt idx="41">
                  <c:v>19.753177497209784</c:v>
                </c:pt>
                <c:pt idx="42">
                  <c:v>12.06185918111216</c:v>
                </c:pt>
                <c:pt idx="43">
                  <c:v>6.1041344524554484</c:v>
                </c:pt>
                <c:pt idx="44">
                  <c:v>2.0564857608083007</c:v>
                </c:pt>
              </c:numCache>
            </c:numRef>
          </c:val>
          <c:extLst>
            <c:ext xmlns:c16="http://schemas.microsoft.com/office/drawing/2014/chart" uri="{C3380CC4-5D6E-409C-BE32-E72D297353CC}">
              <c16:uniqueId val="{00000000-410C-4CD9-B41B-2F2D03F9B7BE}"/>
            </c:ext>
          </c:extLst>
        </c:ser>
        <c:ser>
          <c:idx val="5"/>
          <c:order val="1"/>
          <c:tx>
            <c:strRef>
              <c:f>'3.14'!$B$27</c:f>
              <c:strCache>
                <c:ptCount val="1"/>
                <c:pt idx="0">
                  <c:v>European Investment Bank</c:v>
                </c:pt>
              </c:strCache>
            </c:strRef>
          </c:tx>
          <c:spPr>
            <a:solidFill>
              <a:srgbClr val="FFC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'3.14'!$C$27:$AU$27</c:f>
              <c:numCache>
                <c:formatCode>#,##0</c:formatCode>
                <c:ptCount val="45"/>
                <c:pt idx="0">
                  <c:v>-266.64889007399512</c:v>
                </c:pt>
                <c:pt idx="1">
                  <c:v>-266.01876319009699</c:v>
                </c:pt>
                <c:pt idx="2">
                  <c:v>-266.01876319009699</c:v>
                </c:pt>
                <c:pt idx="3">
                  <c:v>-266.01876319009699</c:v>
                </c:pt>
                <c:pt idx="4">
                  <c:v>-266.01876319009699</c:v>
                </c:pt>
                <c:pt idx="5">
                  <c:v>-266.01876319009699</c:v>
                </c:pt>
                <c:pt idx="6">
                  <c:v>-266.01876319009699</c:v>
                </c:pt>
                <c:pt idx="7">
                  <c:v>-266.01876319009699</c:v>
                </c:pt>
                <c:pt idx="8">
                  <c:v>-266.01876319009699</c:v>
                </c:pt>
                <c:pt idx="9">
                  <c:v>-266.01876319009699</c:v>
                </c:pt>
                <c:pt idx="10">
                  <c:v>-266.01876319009699</c:v>
                </c:pt>
                <c:pt idx="11">
                  <c:v>-173.71385788972634</c:v>
                </c:pt>
              </c:numCache>
            </c:numRef>
          </c:val>
          <c:extLst>
            <c:ext xmlns:c16="http://schemas.microsoft.com/office/drawing/2014/chart" uri="{C3380CC4-5D6E-409C-BE32-E72D297353CC}">
              <c16:uniqueId val="{00000001-410C-4CD9-B41B-2F2D03F9B7BE}"/>
            </c:ext>
          </c:extLst>
        </c:ser>
        <c:ser>
          <c:idx val="3"/>
          <c:order val="2"/>
          <c:tx>
            <c:strRef>
              <c:f>'3.14'!$B$25</c:f>
              <c:strCache>
                <c:ptCount val="1"/>
                <c:pt idx="0">
                  <c:v>Fines</c:v>
                </c:pt>
              </c:strCache>
            </c:strRef>
          </c:tx>
          <c:spPr>
            <a:solidFill>
              <a:srgbClr val="FF0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'3.14'!$C$25:$AU$25</c:f>
              <c:numCache>
                <c:formatCode>#,##0</c:formatCode>
                <c:ptCount val="45"/>
                <c:pt idx="1">
                  <c:v>-98.226859246301998</c:v>
                </c:pt>
                <c:pt idx="2">
                  <c:v>-98.226859246301998</c:v>
                </c:pt>
                <c:pt idx="3">
                  <c:v>-98.226859246301998</c:v>
                </c:pt>
                <c:pt idx="4">
                  <c:v>-98.226859246301998</c:v>
                </c:pt>
                <c:pt idx="5">
                  <c:v>-98.226859246301998</c:v>
                </c:pt>
                <c:pt idx="6">
                  <c:v>-56.265759950424922</c:v>
                </c:pt>
                <c:pt idx="7">
                  <c:v>-45.775485126455663</c:v>
                </c:pt>
                <c:pt idx="8">
                  <c:v>-45.775485126455663</c:v>
                </c:pt>
                <c:pt idx="9">
                  <c:v>-45.775485126455663</c:v>
                </c:pt>
                <c:pt idx="10">
                  <c:v>-45.775485126455663</c:v>
                </c:pt>
                <c:pt idx="11">
                  <c:v>-45.775485126455663</c:v>
                </c:pt>
                <c:pt idx="12">
                  <c:v>-45.775485126455663</c:v>
                </c:pt>
                <c:pt idx="13">
                  <c:v>-45.775485126455663</c:v>
                </c:pt>
                <c:pt idx="14">
                  <c:v>-45.775485126455663</c:v>
                </c:pt>
                <c:pt idx="15">
                  <c:v>-45.775485126455663</c:v>
                </c:pt>
                <c:pt idx="16">
                  <c:v>-45.775485126455663</c:v>
                </c:pt>
                <c:pt idx="17">
                  <c:v>-45.775485126455663</c:v>
                </c:pt>
                <c:pt idx="18">
                  <c:v>-45.775485126455663</c:v>
                </c:pt>
                <c:pt idx="19">
                  <c:v>-45.775485126455663</c:v>
                </c:pt>
                <c:pt idx="20">
                  <c:v>-45.775485126455663</c:v>
                </c:pt>
              </c:numCache>
            </c:numRef>
          </c:val>
          <c:extLst>
            <c:ext xmlns:c16="http://schemas.microsoft.com/office/drawing/2014/chart" uri="{C3380CC4-5D6E-409C-BE32-E72D297353CC}">
              <c16:uniqueId val="{00000002-410C-4CD9-B41B-2F2D03F9B7BE}"/>
            </c:ext>
          </c:extLst>
        </c:ser>
        <c:ser>
          <c:idx val="4"/>
          <c:order val="3"/>
          <c:tx>
            <c:strRef>
              <c:f>'3.14'!$B$26</c:f>
              <c:strCache>
                <c:ptCount val="1"/>
                <c:pt idx="0">
                  <c:v>Recoverables</c:v>
                </c:pt>
              </c:strCache>
            </c:strRef>
          </c:tx>
          <c:spPr>
            <a:solidFill>
              <a:srgbClr val="008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'3.14'!$C$26:$AU$26</c:f>
              <c:numCache>
                <c:formatCode>#,##0</c:formatCode>
                <c:ptCount val="45"/>
                <c:pt idx="1">
                  <c:v>-13.169534411381093</c:v>
                </c:pt>
                <c:pt idx="2">
                  <c:v>-13.169534411381093</c:v>
                </c:pt>
                <c:pt idx="3">
                  <c:v>-13.169534411381093</c:v>
                </c:pt>
                <c:pt idx="4">
                  <c:v>-13.169534411381093</c:v>
                </c:pt>
                <c:pt idx="5">
                  <c:v>-13.169534411381093</c:v>
                </c:pt>
                <c:pt idx="6">
                  <c:v>-13.169534411381093</c:v>
                </c:pt>
                <c:pt idx="7">
                  <c:v>-13.169534411381093</c:v>
                </c:pt>
                <c:pt idx="8">
                  <c:v>-13.169534411381093</c:v>
                </c:pt>
                <c:pt idx="9">
                  <c:v>-13.169534411381093</c:v>
                </c:pt>
                <c:pt idx="10">
                  <c:v>-13.169534411381093</c:v>
                </c:pt>
                <c:pt idx="11">
                  <c:v>-13.169534411381093</c:v>
                </c:pt>
                <c:pt idx="12">
                  <c:v>-13.169534411381093</c:v>
                </c:pt>
                <c:pt idx="13">
                  <c:v>-13.169534411381093</c:v>
                </c:pt>
                <c:pt idx="14">
                  <c:v>-13.169534411381093</c:v>
                </c:pt>
                <c:pt idx="15">
                  <c:v>-13.169534411381093</c:v>
                </c:pt>
                <c:pt idx="16">
                  <c:v>-13.169534411381093</c:v>
                </c:pt>
                <c:pt idx="17">
                  <c:v>-13.169534411381093</c:v>
                </c:pt>
                <c:pt idx="18">
                  <c:v>-13.169534411381093</c:v>
                </c:pt>
                <c:pt idx="19">
                  <c:v>-13.169534411381093</c:v>
                </c:pt>
                <c:pt idx="20">
                  <c:v>-13.169534411381093</c:v>
                </c:pt>
              </c:numCache>
            </c:numRef>
          </c:val>
          <c:extLst>
            <c:ext xmlns:c16="http://schemas.microsoft.com/office/drawing/2014/chart" uri="{C3380CC4-5D6E-409C-BE32-E72D297353CC}">
              <c16:uniqueId val="{00000003-410C-4CD9-B41B-2F2D03F9B7BE}"/>
            </c:ext>
          </c:extLst>
        </c:ser>
        <c:ser>
          <c:idx val="6"/>
          <c:order val="4"/>
          <c:tx>
            <c:strRef>
              <c:f>'3.14'!$B$28</c:f>
              <c:strCache>
                <c:ptCount val="1"/>
                <c:pt idx="0">
                  <c:v>European fund for strategic investments</c:v>
                </c:pt>
              </c:strCache>
            </c:strRef>
          </c:tx>
          <c:spPr>
            <a:solidFill>
              <a:srgbClr val="7030A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'3.14'!$C$28:$AU$28</c:f>
              <c:numCache>
                <c:formatCode>#,##0</c:formatCode>
                <c:ptCount val="45"/>
                <c:pt idx="1">
                  <c:v>-70.393156018017621</c:v>
                </c:pt>
                <c:pt idx="2">
                  <c:v>-81.714179378412908</c:v>
                </c:pt>
                <c:pt idx="3">
                  <c:v>-88.624429307521666</c:v>
                </c:pt>
                <c:pt idx="4">
                  <c:v>-91.699654059356973</c:v>
                </c:pt>
                <c:pt idx="5">
                  <c:v>-91.49868290548018</c:v>
                </c:pt>
                <c:pt idx="6">
                  <c:v>-88.594240720909397</c:v>
                </c:pt>
                <c:pt idx="7">
                  <c:v>-83.551008947583611</c:v>
                </c:pt>
                <c:pt idx="8">
                  <c:v>-76.897208411250702</c:v>
                </c:pt>
                <c:pt idx="9">
                  <c:v>-69.104113331298961</c:v>
                </c:pt>
                <c:pt idx="10">
                  <c:v>-60.575642066019483</c:v>
                </c:pt>
                <c:pt idx="11">
                  <c:v>-51.646135441671483</c:v>
                </c:pt>
                <c:pt idx="12">
                  <c:v>-41.331571462833722</c:v>
                </c:pt>
                <c:pt idx="13">
                  <c:v>-30.879455793473227</c:v>
                </c:pt>
                <c:pt idx="14">
                  <c:v>-20.453962360687694</c:v>
                </c:pt>
                <c:pt idx="15">
                  <c:v>-66.748332466164783</c:v>
                </c:pt>
              </c:numCache>
            </c:numRef>
          </c:val>
          <c:extLst>
            <c:ext xmlns:c16="http://schemas.microsoft.com/office/drawing/2014/chart" uri="{C3380CC4-5D6E-409C-BE32-E72D297353CC}">
              <c16:uniqueId val="{00000004-410C-4CD9-B41B-2F2D03F9B7BE}"/>
            </c:ext>
          </c:extLst>
        </c:ser>
        <c:ser>
          <c:idx val="9"/>
          <c:order val="5"/>
          <c:tx>
            <c:strRef>
              <c:f>'3.14'!$B$29</c:f>
              <c:strCache>
                <c:ptCount val="1"/>
                <c:pt idx="0">
                  <c:v>Guarantee fund for external actions</c:v>
                </c:pt>
              </c:strCache>
            </c:strRef>
          </c:tx>
          <c:spPr>
            <a:solidFill>
              <a:srgbClr val="91ABBD"/>
            </a:solidFill>
            <a:ln>
              <a:noFill/>
            </a:ln>
            <a:effectLst/>
          </c:spPr>
          <c:invertIfNegative val="0"/>
          <c:val>
            <c:numRef>
              <c:f>'3.14'!$C$29:$AU$29</c:f>
              <c:numCache>
                <c:formatCode>#,##0</c:formatCode>
                <c:ptCount val="45"/>
                <c:pt idx="1">
                  <c:v>-29.201187503574793</c:v>
                </c:pt>
                <c:pt idx="2">
                  <c:v>-24.267044325285482</c:v>
                </c:pt>
                <c:pt idx="3">
                  <c:v>-25.053839428649368</c:v>
                </c:pt>
                <c:pt idx="4">
                  <c:v>-41.920576906992586</c:v>
                </c:pt>
                <c:pt idx="5">
                  <c:v>-28.548603392948067</c:v>
                </c:pt>
                <c:pt idx="6">
                  <c:v>-30.177431499855707</c:v>
                </c:pt>
                <c:pt idx="7">
                  <c:v>-35.794727398443143</c:v>
                </c:pt>
                <c:pt idx="8">
                  <c:v>-37.88381993548348</c:v>
                </c:pt>
                <c:pt idx="9">
                  <c:v>-4.2966705462713772</c:v>
                </c:pt>
                <c:pt idx="10">
                  <c:v>13.415412678099663</c:v>
                </c:pt>
                <c:pt idx="11">
                  <c:v>13.824070227136527</c:v>
                </c:pt>
                <c:pt idx="12">
                  <c:v>13.356944686957913</c:v>
                </c:pt>
                <c:pt idx="13">
                  <c:v>10.428458372862277</c:v>
                </c:pt>
                <c:pt idx="14">
                  <c:v>5.7757749400194855</c:v>
                </c:pt>
                <c:pt idx="15">
                  <c:v>5.6499501501205218</c:v>
                </c:pt>
                <c:pt idx="16">
                  <c:v>5.7033245010648219</c:v>
                </c:pt>
                <c:pt idx="17">
                  <c:v>5.0362904275083142</c:v>
                </c:pt>
                <c:pt idx="18">
                  <c:v>4.5704592439810412</c:v>
                </c:pt>
                <c:pt idx="19">
                  <c:v>4.6430177700042305</c:v>
                </c:pt>
                <c:pt idx="20">
                  <c:v>4.7118635471239099</c:v>
                </c:pt>
                <c:pt idx="21">
                  <c:v>4.6575363019864016</c:v>
                </c:pt>
                <c:pt idx="22">
                  <c:v>4.7113500777794828</c:v>
                </c:pt>
                <c:pt idx="23">
                  <c:v>4.7654374546875635</c:v>
                </c:pt>
                <c:pt idx="24">
                  <c:v>4.8169341509137436</c:v>
                </c:pt>
                <c:pt idx="25">
                  <c:v>0.76255305575736798</c:v>
                </c:pt>
                <c:pt idx="26">
                  <c:v>1.5028357492641209E-3</c:v>
                </c:pt>
                <c:pt idx="27">
                  <c:v>0.14007020004553464</c:v>
                </c:pt>
              </c:numCache>
            </c:numRef>
          </c:val>
          <c:extLst>
            <c:ext xmlns:c16="http://schemas.microsoft.com/office/drawing/2014/chart" uri="{C3380CC4-5D6E-409C-BE32-E72D297353CC}">
              <c16:uniqueId val="{00000005-410C-4CD9-B41B-2F2D03F9B7BE}"/>
            </c:ext>
          </c:extLst>
        </c:ser>
        <c:ser>
          <c:idx val="1"/>
          <c:order val="6"/>
          <c:tx>
            <c:strRef>
              <c:f>'3.14'!$B$30</c:f>
              <c:strCache>
                <c:ptCount val="1"/>
                <c:pt idx="0">
                  <c:v>Financial instruments</c:v>
                </c:pt>
              </c:strCache>
            </c:strRef>
          </c:tx>
          <c:spPr>
            <a:solidFill>
              <a:srgbClr val="FF66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'3.14'!$C$30:$W$30</c:f>
              <c:numCache>
                <c:formatCode>#,##0</c:formatCode>
                <c:ptCount val="21"/>
                <c:pt idx="1">
                  <c:v>-22.797216806292909</c:v>
                </c:pt>
                <c:pt idx="2">
                  <c:v>-22.70908777466628</c:v>
                </c:pt>
                <c:pt idx="3">
                  <c:v>-22.620958743039647</c:v>
                </c:pt>
                <c:pt idx="4">
                  <c:v>-72.437638841242148</c:v>
                </c:pt>
                <c:pt idx="5">
                  <c:v>-72.349509809615498</c:v>
                </c:pt>
                <c:pt idx="6">
                  <c:v>-72.261380777988862</c:v>
                </c:pt>
                <c:pt idx="7">
                  <c:v>-72.17325174636224</c:v>
                </c:pt>
                <c:pt idx="8">
                  <c:v>-72.085122714735618</c:v>
                </c:pt>
                <c:pt idx="9">
                  <c:v>-15.481822878831798</c:v>
                </c:pt>
                <c:pt idx="10">
                  <c:v>-15.418191874942766</c:v>
                </c:pt>
                <c:pt idx="11">
                  <c:v>-15.354560871053732</c:v>
                </c:pt>
                <c:pt idx="12">
                  <c:v>-15.29092986716471</c:v>
                </c:pt>
                <c:pt idx="13">
                  <c:v>-15.22729886327568</c:v>
                </c:pt>
                <c:pt idx="14">
                  <c:v>-15.163667859386647</c:v>
                </c:pt>
                <c:pt idx="15">
                  <c:v>-15.100036855497621</c:v>
                </c:pt>
              </c:numCache>
            </c:numRef>
          </c:val>
          <c:extLst>
            <c:ext xmlns:c16="http://schemas.microsoft.com/office/drawing/2014/chart" uri="{C3380CC4-5D6E-409C-BE32-E72D297353CC}">
              <c16:uniqueId val="{00000006-410C-4CD9-B41B-2F2D03F9B7BE}"/>
            </c:ext>
          </c:extLst>
        </c:ser>
        <c:ser>
          <c:idx val="0"/>
          <c:order val="7"/>
          <c:tx>
            <c:strRef>
              <c:f>'3.14'!$B$34</c:f>
              <c:strCache>
                <c:ptCount val="1"/>
                <c:pt idx="0">
                  <c:v>European Central Bank</c:v>
                </c:pt>
              </c:strCache>
            </c:strRef>
          </c:tx>
          <c:spPr>
            <a:solidFill>
              <a:sysClr val="window" lastClr="FFFFFF">
                <a:lumMod val="65000"/>
              </a:sysClr>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'3.14'!$C$34:$AU$34</c:f>
              <c:numCache>
                <c:formatCode>#,##0</c:formatCode>
                <c:ptCount val="45"/>
                <c:pt idx="1">
                  <c:v>-51.430294216752088</c:v>
                </c:pt>
              </c:numCache>
            </c:numRef>
          </c:val>
          <c:extLst>
            <c:ext xmlns:c16="http://schemas.microsoft.com/office/drawing/2014/chart" uri="{C3380CC4-5D6E-409C-BE32-E72D297353CC}">
              <c16:uniqueId val="{00000007-410C-4CD9-B41B-2F2D03F9B7BE}"/>
            </c:ext>
          </c:extLst>
        </c:ser>
        <c:ser>
          <c:idx val="7"/>
          <c:order val="8"/>
          <c:tx>
            <c:strRef>
              <c:f>'3.14'!$B$35</c:f>
              <c:strCache>
                <c:ptCount val="1"/>
                <c:pt idx="0">
                  <c:v>2020 surplus </c:v>
                </c:pt>
              </c:strCache>
            </c:strRef>
          </c:tx>
          <c:spPr>
            <a:solidFill>
              <a:srgbClr val="00B0F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'3.14'!$C$35:$AU$35</c:f>
              <c:numCache>
                <c:formatCode>#,##0</c:formatCode>
                <c:ptCount val="45"/>
                <c:pt idx="1">
                  <c:v>-202.60755077852502</c:v>
                </c:pt>
              </c:numCache>
            </c:numRef>
          </c:val>
          <c:extLst>
            <c:ext xmlns:c16="http://schemas.microsoft.com/office/drawing/2014/chart" uri="{C3380CC4-5D6E-409C-BE32-E72D297353CC}">
              <c16:uniqueId val="{00000008-410C-4CD9-B41B-2F2D03F9B7BE}"/>
            </c:ext>
          </c:extLst>
        </c:ser>
        <c:ser>
          <c:idx val="10"/>
          <c:order val="9"/>
          <c:tx>
            <c:strRef>
              <c:f>'3.14'!$B$31</c:f>
              <c:strCache>
                <c:ptCount val="1"/>
                <c:pt idx="0">
                  <c:v>Unfunded article 143 liabilities</c:v>
                </c:pt>
              </c:strCache>
            </c:strRef>
          </c:tx>
          <c:spPr>
            <a:solidFill>
              <a:schemeClr val="accent5">
                <a:lumMod val="60000"/>
              </a:schemeClr>
            </a:solidFill>
            <a:ln>
              <a:noFill/>
            </a:ln>
            <a:effectLst/>
          </c:spPr>
          <c:invertIfNegative val="0"/>
          <c:val>
            <c:numRef>
              <c:f>'3.14'!$C$31:$AU$31</c:f>
              <c:numCache>
                <c:formatCode>#,##0</c:formatCode>
                <c:ptCount val="45"/>
                <c:pt idx="1">
                  <c:v>7.2859271793165759E-2</c:v>
                </c:pt>
                <c:pt idx="2">
                  <c:v>9.1483362008462202E-2</c:v>
                </c:pt>
                <c:pt idx="3">
                  <c:v>0.13432074879056427</c:v>
                </c:pt>
                <c:pt idx="4">
                  <c:v>0.22464915090505572</c:v>
                </c:pt>
                <c:pt idx="5">
                  <c:v>0.1674315312066206</c:v>
                </c:pt>
                <c:pt idx="6">
                  <c:v>0.53119353944116487</c:v>
                </c:pt>
                <c:pt idx="7">
                  <c:v>0.6286152547534386</c:v>
                </c:pt>
                <c:pt idx="8">
                  <c:v>0.27582619075818277</c:v>
                </c:pt>
                <c:pt idx="9">
                  <c:v>0.37486416501762104</c:v>
                </c:pt>
                <c:pt idx="10">
                  <c:v>0.12184487750952259</c:v>
                </c:pt>
                <c:pt idx="11">
                  <c:v>1.3609698699421855</c:v>
                </c:pt>
                <c:pt idx="12">
                  <c:v>0.72126103278916354</c:v>
                </c:pt>
                <c:pt idx="13">
                  <c:v>0.93112956186928486</c:v>
                </c:pt>
                <c:pt idx="14">
                  <c:v>0.1201083213889365</c:v>
                </c:pt>
                <c:pt idx="15">
                  <c:v>0.77478185905706864</c:v>
                </c:pt>
                <c:pt idx="16">
                  <c:v>1.2042563146244363</c:v>
                </c:pt>
                <c:pt idx="17">
                  <c:v>0.11382377600562278</c:v>
                </c:pt>
                <c:pt idx="18">
                  <c:v>2.4758024850363016</c:v>
                </c:pt>
                <c:pt idx="19">
                  <c:v>7.2192155066683403E-2</c:v>
                </c:pt>
                <c:pt idx="20">
                  <c:v>7.8232644398677609E-2</c:v>
                </c:pt>
                <c:pt idx="21">
                  <c:v>8.2623706039126138E-2</c:v>
                </c:pt>
                <c:pt idx="22">
                  <c:v>3.8360842420239649</c:v>
                </c:pt>
                <c:pt idx="23">
                  <c:v>0.3763894395304172</c:v>
                </c:pt>
              </c:numCache>
            </c:numRef>
          </c:val>
          <c:extLst>
            <c:ext xmlns:c16="http://schemas.microsoft.com/office/drawing/2014/chart" uri="{C3380CC4-5D6E-409C-BE32-E72D297353CC}">
              <c16:uniqueId val="{00000009-410C-4CD9-B41B-2F2D03F9B7BE}"/>
            </c:ext>
          </c:extLst>
        </c:ser>
        <c:ser>
          <c:idx val="11"/>
          <c:order val="10"/>
          <c:tx>
            <c:strRef>
              <c:f>'3.14'!$B$32</c:f>
              <c:strCache>
                <c:ptCount val="1"/>
                <c:pt idx="0">
                  <c:v>European Coal and Steel Community in liquidation</c:v>
                </c:pt>
              </c:strCache>
            </c:strRef>
          </c:tx>
          <c:spPr>
            <a:solidFill>
              <a:schemeClr val="accent6">
                <a:lumMod val="60000"/>
              </a:schemeClr>
            </a:solidFill>
            <a:ln>
              <a:noFill/>
            </a:ln>
            <a:effectLst/>
          </c:spPr>
          <c:invertIfNegative val="0"/>
          <c:val>
            <c:numRef>
              <c:f>'3.14'!$C$32:$AU$32</c:f>
              <c:numCache>
                <c:formatCode>#,##0</c:formatCode>
                <c:ptCount val="45"/>
                <c:pt idx="1">
                  <c:v>-11.171398155861199</c:v>
                </c:pt>
                <c:pt idx="2">
                  <c:v>-11.171398155861199</c:v>
                </c:pt>
                <c:pt idx="3">
                  <c:v>-11.171398155861199</c:v>
                </c:pt>
                <c:pt idx="4">
                  <c:v>-11.171398155861199</c:v>
                </c:pt>
                <c:pt idx="5">
                  <c:v>-11.171398155861199</c:v>
                </c:pt>
                <c:pt idx="6">
                  <c:v>-11.171398155861199</c:v>
                </c:pt>
                <c:pt idx="7">
                  <c:v>-11.171398155861199</c:v>
                </c:pt>
                <c:pt idx="8">
                  <c:v>-11.171398155861199</c:v>
                </c:pt>
                <c:pt idx="9">
                  <c:v>-11.171398155861199</c:v>
                </c:pt>
                <c:pt idx="10">
                  <c:v>-11.171398155861199</c:v>
                </c:pt>
                <c:pt idx="11">
                  <c:v>-11.171398155861199</c:v>
                </c:pt>
                <c:pt idx="12">
                  <c:v>-11.171398155861199</c:v>
                </c:pt>
                <c:pt idx="13">
                  <c:v>-11.171398155861199</c:v>
                </c:pt>
                <c:pt idx="14">
                  <c:v>-11.171398155861199</c:v>
                </c:pt>
                <c:pt idx="15">
                  <c:v>-11.171398155861199</c:v>
                </c:pt>
                <c:pt idx="16">
                  <c:v>-11.171398155861199</c:v>
                </c:pt>
                <c:pt idx="17">
                  <c:v>-11.171398155861199</c:v>
                </c:pt>
                <c:pt idx="18">
                  <c:v>-11.171398155861199</c:v>
                </c:pt>
                <c:pt idx="19">
                  <c:v>-11.171398155861199</c:v>
                </c:pt>
                <c:pt idx="20">
                  <c:v>-11.171398155861199</c:v>
                </c:pt>
              </c:numCache>
            </c:numRef>
          </c:val>
          <c:extLst>
            <c:ext xmlns:c16="http://schemas.microsoft.com/office/drawing/2014/chart" uri="{C3380CC4-5D6E-409C-BE32-E72D297353CC}">
              <c16:uniqueId val="{0000000A-410C-4CD9-B41B-2F2D03F9B7BE}"/>
            </c:ext>
          </c:extLst>
        </c:ser>
        <c:ser>
          <c:idx val="12"/>
          <c:order val="11"/>
          <c:tx>
            <c:strRef>
              <c:f>'3.14'!$B$33</c:f>
              <c:strCache>
                <c:ptCount val="1"/>
                <c:pt idx="0">
                  <c:v>European fund for sustainable development</c:v>
                </c:pt>
              </c:strCache>
            </c:strRef>
          </c:tx>
          <c:spPr>
            <a:solidFill>
              <a:schemeClr val="accent1">
                <a:lumMod val="80000"/>
                <a:lumOff val="20000"/>
              </a:schemeClr>
            </a:solidFill>
            <a:ln>
              <a:noFill/>
            </a:ln>
            <a:effectLst/>
          </c:spPr>
          <c:invertIfNegative val="0"/>
          <c:val>
            <c:numRef>
              <c:f>'3.14'!$C$33:$AU$33</c:f>
              <c:numCache>
                <c:formatCode>#,##0</c:formatCode>
                <c:ptCount val="45"/>
                <c:pt idx="1">
                  <c:v>-5.7513476141634712</c:v>
                </c:pt>
                <c:pt idx="2">
                  <c:v>-5.1753817327100426</c:v>
                </c:pt>
                <c:pt idx="3">
                  <c:v>-4.3692159283905774</c:v>
                </c:pt>
                <c:pt idx="4">
                  <c:v>-3.5756777323283742</c:v>
                </c:pt>
                <c:pt idx="5">
                  <c:v>-2.8774396294105831</c:v>
                </c:pt>
                <c:pt idx="6">
                  <c:v>-2.2913997179745316</c:v>
                </c:pt>
                <c:pt idx="7">
                  <c:v>-1.8097466773508131</c:v>
                </c:pt>
                <c:pt idx="8">
                  <c:v>-1.4172554027955679</c:v>
                </c:pt>
                <c:pt idx="9">
                  <c:v>-1.0981454212233865</c:v>
                </c:pt>
                <c:pt idx="10">
                  <c:v>-0.83846857463864954</c:v>
                </c:pt>
                <c:pt idx="11">
                  <c:v>-1.7144472955981576</c:v>
                </c:pt>
                <c:pt idx="12">
                  <c:v>-2.022940878764071</c:v>
                </c:pt>
                <c:pt idx="13">
                  <c:v>-1.930823830222185</c:v>
                </c:pt>
                <c:pt idx="14">
                  <c:v>-1.8450347217102525</c:v>
                </c:pt>
                <c:pt idx="15">
                  <c:v>-1.7651002902573998</c:v>
                </c:pt>
              </c:numCache>
            </c:numRef>
          </c:val>
          <c:extLst>
            <c:ext xmlns:c16="http://schemas.microsoft.com/office/drawing/2014/chart" uri="{C3380CC4-5D6E-409C-BE32-E72D297353CC}">
              <c16:uniqueId val="{0000000B-410C-4CD9-B41B-2F2D03F9B7BE}"/>
            </c:ext>
          </c:extLst>
        </c:ser>
        <c:dLbls>
          <c:showLegendKey val="0"/>
          <c:showVal val="0"/>
          <c:showCatName val="0"/>
          <c:showSerName val="0"/>
          <c:showPercent val="0"/>
          <c:showBubbleSize val="0"/>
        </c:dLbls>
        <c:gapWidth val="150"/>
        <c:overlap val="100"/>
        <c:axId val="735241560"/>
        <c:axId val="735233328"/>
      </c:barChart>
      <c:lineChart>
        <c:grouping val="standard"/>
        <c:varyColors val="0"/>
        <c:ser>
          <c:idx val="8"/>
          <c:order val="12"/>
          <c:tx>
            <c:strRef>
              <c:f>'3.14'!$B$36</c:f>
              <c:strCache>
                <c:ptCount val="1"/>
                <c:pt idx="0">
                  <c:v>Net total</c:v>
                </c:pt>
              </c:strCache>
            </c:strRef>
          </c:tx>
          <c:spPr>
            <a:ln w="25400" cap="rnd">
              <a:solidFill>
                <a:srgbClr val="000000"/>
              </a:solidFill>
              <a:round/>
            </a:ln>
            <a:effectLst/>
          </c:spPr>
          <c:marker>
            <c:symbol val="none"/>
          </c:marker>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'3.14'!$C$36:$AU$36</c:f>
              <c:numCache>
                <c:formatCode>#,##0</c:formatCode>
                <c:ptCount val="45"/>
                <c:pt idx="0">
                  <c:v>-266.64889007399512</c:v>
                </c:pt>
                <c:pt idx="1">
                  <c:v>-403.32586039269034</c:v>
                </c:pt>
                <c:pt idx="2">
                  <c:v>-142.14218955934811</c:v>
                </c:pt>
                <c:pt idx="3">
                  <c:v>-136.4571043626764</c:v>
                </c:pt>
                <c:pt idx="4">
                  <c:v>-193.61612780298364</c:v>
                </c:pt>
                <c:pt idx="5">
                  <c:v>-167.67707535933386</c:v>
                </c:pt>
                <c:pt idx="6">
                  <c:v>-113.46417761712132</c:v>
                </c:pt>
                <c:pt idx="7">
                  <c:v>-94.791392128337549</c:v>
                </c:pt>
                <c:pt idx="8">
                  <c:v>-82.765588830744363</c:v>
                </c:pt>
                <c:pt idx="9">
                  <c:v>22.838789304629486</c:v>
                </c:pt>
                <c:pt idx="10">
                  <c:v>52.832658861654885</c:v>
                </c:pt>
                <c:pt idx="11">
                  <c:v>157.70278303705896</c:v>
                </c:pt>
                <c:pt idx="12">
                  <c:v>340.39753569697757</c:v>
                </c:pt>
                <c:pt idx="13">
                  <c:v>346.15124287957326</c:v>
                </c:pt>
                <c:pt idx="14">
                  <c:v>345.24082117042184</c:v>
                </c:pt>
                <c:pt idx="15">
                  <c:v>290.63851519562382</c:v>
                </c:pt>
                <c:pt idx="16">
                  <c:v>363.46971121208577</c:v>
                </c:pt>
                <c:pt idx="17">
                  <c:v>348.39651055440652</c:v>
                </c:pt>
                <c:pt idx="18">
                  <c:v>334.79921793169103</c:v>
                </c:pt>
                <c:pt idx="19">
                  <c:v>315.3663655851804</c:v>
                </c:pt>
                <c:pt idx="20">
                  <c:v>297.22251222253198</c:v>
                </c:pt>
                <c:pt idx="21">
                  <c:v>348.15098618911617</c:v>
                </c:pt>
                <c:pt idx="22">
                  <c:v>331.82453717824762</c:v>
                </c:pt>
                <c:pt idx="23">
                  <c:v>306.9513201260018</c:v>
                </c:pt>
                <c:pt idx="24">
                  <c:v>283.81911070949491</c:v>
                </c:pt>
                <c:pt idx="25">
                  <c:v>263.98576384065848</c:v>
                </c:pt>
                <c:pt idx="26">
                  <c:v>247.01364806567102</c:v>
                </c:pt>
                <c:pt idx="27">
                  <c:v>230.12291448799363</c:v>
                </c:pt>
                <c:pt idx="28">
                  <c:v>212.66425663560008</c:v>
                </c:pt>
                <c:pt idx="29">
                  <c:v>194.27933338526202</c:v>
                </c:pt>
                <c:pt idx="30">
                  <c:v>175.7190079127449</c:v>
                </c:pt>
                <c:pt idx="31">
                  <c:v>157.15182750247681</c:v>
                </c:pt>
                <c:pt idx="32">
                  <c:v>139.28399357771559</c:v>
                </c:pt>
                <c:pt idx="33">
                  <c:v>121.57538026925845</c:v>
                </c:pt>
                <c:pt idx="34">
                  <c:v>104.57353421434091</c:v>
                </c:pt>
                <c:pt idx="35">
                  <c:v>88.395487542938824</c:v>
                </c:pt>
                <c:pt idx="36">
                  <c:v>73.944974403163755</c:v>
                </c:pt>
                <c:pt idx="37">
                  <c:v>61.042159333758129</c:v>
                </c:pt>
                <c:pt idx="38">
                  <c:v>48.829543657293584</c:v>
                </c:pt>
                <c:pt idx="39">
                  <c:v>37.848089361131017</c:v>
                </c:pt>
                <c:pt idx="40">
                  <c:v>28.770432214738573</c:v>
                </c:pt>
                <c:pt idx="41">
                  <c:v>19.753177497209784</c:v>
                </c:pt>
                <c:pt idx="42">
                  <c:v>12.06185918111216</c:v>
                </c:pt>
                <c:pt idx="43">
                  <c:v>6.1041344524554484</c:v>
                </c:pt>
                <c:pt idx="44">
                  <c:v>2.0564857608083007</c:v>
                </c:pt>
              </c:numCache>
            </c:numRef>
          </c:val>
          <c:smooth val="0"/>
          <c:extLst>
            <c:ext xmlns:c16="http://schemas.microsoft.com/office/drawing/2014/chart" uri="{C3380CC4-5D6E-409C-BE32-E72D297353CC}">
              <c16:uniqueId val="{0000000C-410C-4CD9-B41B-2F2D03F9B7BE}"/>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rgbClr val="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0"/>
        <c:lblAlgn val="ctr"/>
        <c:lblOffset val="100"/>
        <c:tickLblSkip val="3"/>
        <c:noMultiLvlLbl val="1"/>
      </c:catAx>
      <c:valAx>
        <c:axId val="735233328"/>
        <c:scaling>
          <c:orientation val="minMax"/>
        </c:scaling>
        <c:delete val="0"/>
        <c:axPos val="l"/>
        <c:majorGridlines>
          <c:spPr>
            <a:ln w="3175" cap="flat" cmpd="sng" algn="ctr">
              <a:solidFill>
                <a:sysClr val="window" lastClr="FFFFFF">
                  <a:lumMod val="85000"/>
                </a:sys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r>
                  <a:rPr lang="en-GB">
                    <a:latin typeface="+mn-lt"/>
                  </a:rPr>
                  <a:t>€</a:t>
                </a:r>
                <a:r>
                  <a:rPr lang="en-GB" baseline="0">
                    <a:latin typeface="+mn-lt"/>
                  </a:rPr>
                  <a:t> m</a:t>
                </a:r>
                <a:r>
                  <a:rPr lang="en-GB">
                    <a:latin typeface="+mn-lt"/>
                  </a:rPr>
                  <a:t>illion</a:t>
                </a:r>
              </a:p>
            </c:rich>
          </c:tx>
          <c:layout>
            <c:manualLayout>
              <c:xMode val="edge"/>
              <c:yMode val="edge"/>
              <c:x val="2.0075163398692811E-3"/>
              <c:y val="0.387920987654320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n-US"/>
            </a:p>
          </c:txPr>
        </c:title>
        <c:numFmt formatCode="#,##0" sourceLinked="0"/>
        <c:majorTickMark val="out"/>
        <c:minorTickMark val="none"/>
        <c:tickLblPos val="nextTo"/>
        <c:spPr>
          <a:solidFill>
            <a:sysClr val="window" lastClr="FFFFFF"/>
          </a:solid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valAx>
      <c:spPr>
        <a:noFill/>
        <a:ln w="25400">
          <a:noFill/>
        </a:ln>
        <a:effectLst/>
      </c:spPr>
    </c:plotArea>
    <c:legend>
      <c:legendPos val="r"/>
      <c:layout>
        <c:manualLayout>
          <c:xMode val="edge"/>
          <c:yMode val="edge"/>
          <c:x val="0.31682908496732021"/>
          <c:y val="0.4186685185185185"/>
          <c:w val="0.63528120915032671"/>
          <c:h val="0.4558993827160494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19050</xdr:colOff>
      <xdr:row>22</xdr:row>
      <xdr:rowOff>0</xdr:rowOff>
    </xdr:from>
    <xdr:to>
      <xdr:col>9</xdr:col>
      <xdr:colOff>64769</xdr:colOff>
      <xdr:row>24</xdr:row>
      <xdr:rowOff>139513</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7867650" y="4448175"/>
          <a:ext cx="45719" cy="4633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16808</xdr:colOff>
      <xdr:row>7</xdr:row>
      <xdr:rowOff>251012</xdr:rowOff>
    </xdr:from>
    <xdr:to>
      <xdr:col>8</xdr:col>
      <xdr:colOff>62527</xdr:colOff>
      <xdr:row>10</xdr:row>
      <xdr:rowOff>133350</xdr:rowOff>
    </xdr:to>
    <xdr:sp macro="" textlink="">
      <xdr:nvSpPr>
        <xdr:cNvPr id="3" name="Right Brace 2">
          <a:extLst>
            <a:ext uri="{FF2B5EF4-FFF2-40B4-BE49-F238E27FC236}">
              <a16:creationId xmlns:a16="http://schemas.microsoft.com/office/drawing/2014/main" id="{00000000-0008-0000-0600-000003000000}"/>
            </a:ext>
          </a:extLst>
        </xdr:cNvPr>
        <xdr:cNvSpPr/>
      </xdr:nvSpPr>
      <xdr:spPr>
        <a:xfrm>
          <a:off x="7027208" y="1832162"/>
          <a:ext cx="45719" cy="4633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19050</xdr:colOff>
      <xdr:row>14</xdr:row>
      <xdr:rowOff>38100</xdr:rowOff>
    </xdr:from>
    <xdr:to>
      <xdr:col>8</xdr:col>
      <xdr:colOff>64769</xdr:colOff>
      <xdr:row>15</xdr:row>
      <xdr:rowOff>139513</xdr:rowOff>
    </xdr:to>
    <xdr:sp macro="" textlink="">
      <xdr:nvSpPr>
        <xdr:cNvPr id="4" name="Right Brace 3">
          <a:extLst>
            <a:ext uri="{FF2B5EF4-FFF2-40B4-BE49-F238E27FC236}">
              <a16:creationId xmlns:a16="http://schemas.microsoft.com/office/drawing/2014/main" id="{00000000-0008-0000-0600-000004000000}"/>
            </a:ext>
          </a:extLst>
        </xdr:cNvPr>
        <xdr:cNvSpPr/>
      </xdr:nvSpPr>
      <xdr:spPr>
        <a:xfrm>
          <a:off x="7029450" y="2905125"/>
          <a:ext cx="45719" cy="2919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923926</xdr:colOff>
      <xdr:row>17</xdr:row>
      <xdr:rowOff>28593</xdr:rowOff>
    </xdr:from>
    <xdr:to>
      <xdr:col>5</xdr:col>
      <xdr:colOff>923927</xdr:colOff>
      <xdr:row>17</xdr:row>
      <xdr:rowOff>161938</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rot="5400000">
          <a:off x="3976691" y="3395678"/>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828674</xdr:colOff>
      <xdr:row>17</xdr:row>
      <xdr:rowOff>38115</xdr:rowOff>
    </xdr:from>
    <xdr:to>
      <xdr:col>8</xdr:col>
      <xdr:colOff>895350</xdr:colOff>
      <xdr:row>17</xdr:row>
      <xdr:rowOff>171460</xdr:rowOff>
    </xdr:to>
    <xdr:sp macro="" textlink="">
      <xdr:nvSpPr>
        <xdr:cNvPr id="3" name="AutoShape 1">
          <a:extLst>
            <a:ext uri="{FF2B5EF4-FFF2-40B4-BE49-F238E27FC236}">
              <a16:creationId xmlns:a16="http://schemas.microsoft.com/office/drawing/2014/main" id="{00000000-0008-0000-0700-000003000000}"/>
            </a:ext>
          </a:extLst>
        </xdr:cNvPr>
        <xdr:cNvSpPr>
          <a:spLocks/>
        </xdr:cNvSpPr>
      </xdr:nvSpPr>
      <xdr:spPr bwMode="auto">
        <a:xfrm rot="5400000">
          <a:off x="6938964" y="3405200"/>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413060</xdr:colOff>
      <xdr:row>22</xdr:row>
      <xdr:rowOff>144375</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0.00156</cdr:x>
      <cdr:y>0.92898</cdr:y>
    </cdr:from>
    <cdr:to>
      <cdr:x>0.27116</cdr:x>
      <cdr:y>1</cdr:y>
    </cdr:to>
    <cdr:sp macro="" textlink="">
      <cdr:nvSpPr>
        <cdr:cNvPr id="2" name="TextBox 1"/>
        <cdr:cNvSpPr txBox="1"/>
      </cdr:nvSpPr>
      <cdr:spPr>
        <a:xfrm xmlns:a="http://schemas.openxmlformats.org/drawingml/2006/main">
          <a:off x="9665" y="3116223"/>
          <a:ext cx="1670366" cy="238233"/>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effectLst/>
              <a:latin typeface="+mn-lt"/>
              <a:ea typeface="+mn-ea"/>
              <a:cs typeface="+mn-cs"/>
            </a:rPr>
            <a:t>Source: </a:t>
          </a:r>
          <a:r>
            <a:rPr lang="en-GB" sz="800" baseline="0">
              <a:effectLst/>
              <a:latin typeface="+mn-lt"/>
              <a:ea typeface="+mn-ea"/>
              <a:cs typeface="+mn-cs"/>
            </a:rPr>
            <a:t>OBR</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630403</xdr:colOff>
      <xdr:row>2</xdr:row>
      <xdr:rowOff>142876</xdr:rowOff>
    </xdr:from>
    <xdr:to>
      <xdr:col>8</xdr:col>
      <xdr:colOff>387703</xdr:colOff>
      <xdr:row>21</xdr:row>
      <xdr:rowOff>1501</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0.00427</cdr:x>
      <cdr:y>0.94956</cdr:y>
    </cdr:from>
    <cdr:to>
      <cdr:x>0.27387</cdr:x>
      <cdr:y>1</cdr:y>
    </cdr:to>
    <cdr:sp macro="" textlink="">
      <cdr:nvSpPr>
        <cdr:cNvPr id="2" name="TextBox 1"/>
        <cdr:cNvSpPr txBox="1"/>
      </cdr:nvSpPr>
      <cdr:spPr>
        <a:xfrm xmlns:a="http://schemas.openxmlformats.org/drawingml/2006/main">
          <a:off x="26132" y="3076574"/>
          <a:ext cx="1649952" cy="163426"/>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solidFill>
                <a:sysClr val="windowText" lastClr="000000"/>
              </a:solidFill>
              <a:effectLst/>
              <a:latin typeface="+mn-lt"/>
              <a:ea typeface="+mn-ea"/>
              <a:cs typeface="+mn-cs"/>
            </a:rPr>
            <a:t>Source:</a:t>
          </a:r>
          <a:r>
            <a:rPr lang="en-GB" sz="800" baseline="0">
              <a:solidFill>
                <a:sysClr val="windowText" lastClr="000000"/>
              </a:solidFill>
              <a:effectLst/>
              <a:latin typeface="+mn-lt"/>
              <a:ea typeface="+mn-ea"/>
              <a:cs typeface="+mn-cs"/>
            </a:rPr>
            <a:t> </a:t>
          </a:r>
          <a:r>
            <a:rPr lang="en-GB" sz="800">
              <a:solidFill>
                <a:sysClr val="windowText" lastClr="000000"/>
              </a:solidFill>
              <a:effectLst/>
              <a:latin typeface="+mn-lt"/>
              <a:ea typeface="+mn-ea"/>
              <a:cs typeface="+mn-cs"/>
            </a:rPr>
            <a:t>HM Treasury,</a:t>
          </a:r>
          <a:r>
            <a:rPr lang="en-GB" sz="800" baseline="0">
              <a:solidFill>
                <a:sysClr val="windowText" lastClr="000000"/>
              </a:solidFill>
              <a:effectLst/>
              <a:latin typeface="+mn-lt"/>
              <a:ea typeface="+mn-ea"/>
              <a:cs typeface="+mn-cs"/>
            </a:rPr>
            <a:t> OBR</a:t>
          </a:r>
          <a:endParaRPr lang="en-GB" sz="800">
            <a:solidFill>
              <a:sysClr val="windowText" lastClr="000000"/>
            </a:solidFill>
            <a:effectLst/>
          </a:endParaRPr>
        </a:p>
        <a:p xmlns:a="http://schemas.openxmlformats.org/drawingml/2006/main">
          <a:endParaRPr lang="en-GB"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Groups/PSF/EFO/Budget%202021/Spending/Outturns/Copy%20of%20CJRS_Statistics_February_2021_-_data_tables%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Groups/PSF/EFO/Budget%202021/Spending/AME%20components/Income%20subsidies/Furlough%20costings_March%202021_R3_FE%20model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B2">
            <v>196502</v>
          </cell>
          <cell r="J2">
            <v>36159</v>
          </cell>
        </row>
        <row r="3">
          <cell r="B3">
            <v>196503</v>
          </cell>
          <cell r="J3">
            <v>36160</v>
          </cell>
        </row>
        <row r="4">
          <cell r="B4">
            <v>196504</v>
          </cell>
          <cell r="J4">
            <v>36161</v>
          </cell>
        </row>
        <row r="5">
          <cell r="B5">
            <v>196601</v>
          </cell>
          <cell r="J5">
            <v>36164</v>
          </cell>
        </row>
        <row r="6">
          <cell r="B6">
            <v>196602</v>
          </cell>
          <cell r="J6">
            <v>36165</v>
          </cell>
        </row>
        <row r="7">
          <cell r="B7">
            <v>196603</v>
          </cell>
          <cell r="J7">
            <v>36166</v>
          </cell>
        </row>
        <row r="8">
          <cell r="B8">
            <v>196604</v>
          </cell>
          <cell r="J8">
            <v>36167</v>
          </cell>
        </row>
        <row r="9">
          <cell r="B9">
            <v>196701</v>
          </cell>
          <cell r="J9">
            <v>36168</v>
          </cell>
        </row>
        <row r="10">
          <cell r="B10">
            <v>196702</v>
          </cell>
          <cell r="J10">
            <v>36171</v>
          </cell>
        </row>
        <row r="11">
          <cell r="B11">
            <v>196703</v>
          </cell>
          <cell r="J11">
            <v>36172</v>
          </cell>
        </row>
        <row r="12">
          <cell r="B12">
            <v>196704</v>
          </cell>
          <cell r="J12">
            <v>36173</v>
          </cell>
        </row>
        <row r="13">
          <cell r="B13">
            <v>196801</v>
          </cell>
          <cell r="J13">
            <v>36174</v>
          </cell>
        </row>
        <row r="14">
          <cell r="B14">
            <v>196802</v>
          </cell>
          <cell r="J14">
            <v>36175</v>
          </cell>
        </row>
        <row r="15">
          <cell r="B15">
            <v>196803</v>
          </cell>
          <cell r="J15">
            <v>36178</v>
          </cell>
        </row>
        <row r="16">
          <cell r="B16">
            <v>196804</v>
          </cell>
          <cell r="J16">
            <v>36179</v>
          </cell>
        </row>
        <row r="17">
          <cell r="B17">
            <v>196901</v>
          </cell>
          <cell r="J17">
            <v>36180</v>
          </cell>
        </row>
        <row r="18">
          <cell r="B18">
            <v>196902</v>
          </cell>
          <cell r="J18">
            <v>36181</v>
          </cell>
        </row>
        <row r="19">
          <cell r="B19">
            <v>196903</v>
          </cell>
          <cell r="J19">
            <v>36182</v>
          </cell>
        </row>
        <row r="20">
          <cell r="B20">
            <v>196904</v>
          </cell>
          <cell r="J20">
            <v>36185</v>
          </cell>
        </row>
        <row r="21">
          <cell r="B21">
            <v>197001</v>
          </cell>
          <cell r="J21">
            <v>36186</v>
          </cell>
        </row>
        <row r="22">
          <cell r="B22">
            <v>197002</v>
          </cell>
          <cell r="J22">
            <v>36187</v>
          </cell>
        </row>
        <row r="23">
          <cell r="B23">
            <v>197003</v>
          </cell>
          <cell r="J23">
            <v>36188</v>
          </cell>
        </row>
        <row r="24">
          <cell r="B24">
            <v>197004</v>
          </cell>
          <cell r="J24">
            <v>36189</v>
          </cell>
        </row>
        <row r="25">
          <cell r="B25">
            <v>197101</v>
          </cell>
          <cell r="F25">
            <v>39083</v>
          </cell>
          <cell r="J25">
            <v>36192</v>
          </cell>
        </row>
        <row r="26">
          <cell r="B26">
            <v>197102</v>
          </cell>
          <cell r="F26">
            <v>39114</v>
          </cell>
          <cell r="J26">
            <v>36193</v>
          </cell>
        </row>
        <row r="27">
          <cell r="B27">
            <v>197103</v>
          </cell>
          <cell r="F27">
            <v>39142</v>
          </cell>
          <cell r="J27">
            <v>36194</v>
          </cell>
        </row>
        <row r="28">
          <cell r="B28">
            <v>197104</v>
          </cell>
          <cell r="F28">
            <v>39173</v>
          </cell>
          <cell r="J28">
            <v>36195</v>
          </cell>
        </row>
        <row r="29">
          <cell r="B29">
            <v>197201</v>
          </cell>
          <cell r="F29">
            <v>39203</v>
          </cell>
          <cell r="J29">
            <v>36196</v>
          </cell>
        </row>
        <row r="30">
          <cell r="B30">
            <v>197202</v>
          </cell>
          <cell r="F30">
            <v>39234</v>
          </cell>
          <cell r="J30">
            <v>36199</v>
          </cell>
        </row>
        <row r="31">
          <cell r="B31">
            <v>197203</v>
          </cell>
          <cell r="F31">
            <v>39264</v>
          </cell>
          <cell r="J31">
            <v>36200</v>
          </cell>
        </row>
        <row r="32">
          <cell r="B32">
            <v>197204</v>
          </cell>
          <cell r="F32">
            <v>39295</v>
          </cell>
          <cell r="J32">
            <v>36201</v>
          </cell>
        </row>
        <row r="33">
          <cell r="B33">
            <v>197301</v>
          </cell>
          <cell r="F33">
            <v>39326</v>
          </cell>
          <cell r="J33">
            <v>36202</v>
          </cell>
        </row>
        <row r="34">
          <cell r="B34">
            <v>197302</v>
          </cell>
          <cell r="F34">
            <v>39356</v>
          </cell>
          <cell r="J34">
            <v>36203</v>
          </cell>
        </row>
        <row r="35">
          <cell r="B35">
            <v>197303</v>
          </cell>
          <cell r="F35">
            <v>39387</v>
          </cell>
          <cell r="J35">
            <v>36206</v>
          </cell>
        </row>
        <row r="36">
          <cell r="B36">
            <v>197304</v>
          </cell>
          <cell r="F36">
            <v>39417</v>
          </cell>
          <cell r="J36">
            <v>36207</v>
          </cell>
        </row>
        <row r="37">
          <cell r="B37">
            <v>197401</v>
          </cell>
          <cell r="F37">
            <v>39448</v>
          </cell>
          <cell r="J37">
            <v>36208</v>
          </cell>
        </row>
        <row r="38">
          <cell r="B38">
            <v>197402</v>
          </cell>
          <cell r="F38">
            <v>39479</v>
          </cell>
          <cell r="J38">
            <v>36209</v>
          </cell>
        </row>
        <row r="39">
          <cell r="B39">
            <v>197403</v>
          </cell>
          <cell r="F39">
            <v>39508</v>
          </cell>
          <cell r="J39">
            <v>36210</v>
          </cell>
        </row>
        <row r="40">
          <cell r="B40">
            <v>197404</v>
          </cell>
          <cell r="F40">
            <v>39539</v>
          </cell>
          <cell r="J40">
            <v>36213</v>
          </cell>
        </row>
        <row r="41">
          <cell r="B41">
            <v>197501</v>
          </cell>
          <cell r="F41">
            <v>39569</v>
          </cell>
          <cell r="J41">
            <v>36214</v>
          </cell>
        </row>
        <row r="42">
          <cell r="B42">
            <v>197502</v>
          </cell>
          <cell r="F42">
            <v>39600</v>
          </cell>
          <cell r="J42">
            <v>36215</v>
          </cell>
        </row>
        <row r="43">
          <cell r="B43">
            <v>197503</v>
          </cell>
          <cell r="F43">
            <v>39630</v>
          </cell>
          <cell r="J43">
            <v>36216</v>
          </cell>
        </row>
        <row r="44">
          <cell r="B44">
            <v>197504</v>
          </cell>
          <cell r="F44">
            <v>39661</v>
          </cell>
          <cell r="J44">
            <v>36217</v>
          </cell>
        </row>
        <row r="45">
          <cell r="B45">
            <v>197601</v>
          </cell>
          <cell r="F45">
            <v>39692</v>
          </cell>
          <cell r="J45">
            <v>36220</v>
          </cell>
        </row>
        <row r="46">
          <cell r="B46">
            <v>197602</v>
          </cell>
          <cell r="F46">
            <v>39722</v>
          </cell>
          <cell r="J46">
            <v>36221</v>
          </cell>
        </row>
        <row r="47">
          <cell r="B47">
            <v>197603</v>
          </cell>
          <cell r="F47">
            <v>39753</v>
          </cell>
          <cell r="J47">
            <v>36222</v>
          </cell>
        </row>
        <row r="48">
          <cell r="B48">
            <v>197604</v>
          </cell>
          <cell r="F48">
            <v>39783</v>
          </cell>
          <cell r="J48">
            <v>36223</v>
          </cell>
        </row>
        <row r="49">
          <cell r="B49">
            <v>197701</v>
          </cell>
          <cell r="F49">
            <v>39814</v>
          </cell>
          <cell r="J49">
            <v>36224</v>
          </cell>
        </row>
        <row r="50">
          <cell r="B50">
            <v>197702</v>
          </cell>
          <cell r="F50">
            <v>39845</v>
          </cell>
          <cell r="J50">
            <v>36227</v>
          </cell>
        </row>
        <row r="51">
          <cell r="B51">
            <v>197703</v>
          </cell>
          <cell r="F51">
            <v>39873</v>
          </cell>
          <cell r="J51">
            <v>36228</v>
          </cell>
        </row>
        <row r="52">
          <cell r="B52">
            <v>197704</v>
          </cell>
          <cell r="F52">
            <v>39904</v>
          </cell>
          <cell r="J52">
            <v>36229</v>
          </cell>
        </row>
        <row r="53">
          <cell r="B53">
            <v>197801</v>
          </cell>
          <cell r="F53">
            <v>39934</v>
          </cell>
          <cell r="J53">
            <v>36230</v>
          </cell>
        </row>
        <row r="54">
          <cell r="B54">
            <v>197802</v>
          </cell>
          <cell r="F54">
            <v>39965</v>
          </cell>
          <cell r="J54">
            <v>36231</v>
          </cell>
        </row>
        <row r="55">
          <cell r="B55">
            <v>197803</v>
          </cell>
          <cell r="F55">
            <v>39995</v>
          </cell>
          <cell r="J55">
            <v>36234</v>
          </cell>
        </row>
        <row r="56">
          <cell r="B56">
            <v>197804</v>
          </cell>
          <cell r="F56">
            <v>40026</v>
          </cell>
          <cell r="J56">
            <v>36235</v>
          </cell>
        </row>
        <row r="57">
          <cell r="B57">
            <v>197901</v>
          </cell>
          <cell r="F57">
            <v>40057</v>
          </cell>
          <cell r="J57">
            <v>36236</v>
          </cell>
        </row>
        <row r="58">
          <cell r="B58">
            <v>197902</v>
          </cell>
          <cell r="F58">
            <v>40087</v>
          </cell>
          <cell r="J58">
            <v>36237</v>
          </cell>
        </row>
        <row r="59">
          <cell r="B59">
            <v>197903</v>
          </cell>
          <cell r="F59">
            <v>40118</v>
          </cell>
          <cell r="J59">
            <v>36238</v>
          </cell>
        </row>
        <row r="60">
          <cell r="B60">
            <v>197904</v>
          </cell>
          <cell r="F60">
            <v>40148</v>
          </cell>
          <cell r="J60">
            <v>36241</v>
          </cell>
        </row>
        <row r="61">
          <cell r="B61">
            <v>198001</v>
          </cell>
          <cell r="F61">
            <v>40179</v>
          </cell>
          <cell r="J61">
            <v>36242</v>
          </cell>
        </row>
        <row r="62">
          <cell r="B62">
            <v>198002</v>
          </cell>
          <cell r="F62">
            <v>40210</v>
          </cell>
          <cell r="J62">
            <v>36243</v>
          </cell>
        </row>
        <row r="63">
          <cell r="B63">
            <v>198003</v>
          </cell>
          <cell r="F63">
            <v>40238</v>
          </cell>
          <cell r="J63">
            <v>36244</v>
          </cell>
        </row>
        <row r="64">
          <cell r="B64">
            <v>198004</v>
          </cell>
          <cell r="F64">
            <v>40269</v>
          </cell>
          <cell r="J64">
            <v>36245</v>
          </cell>
        </row>
        <row r="65">
          <cell r="B65">
            <v>198101</v>
          </cell>
          <cell r="F65">
            <v>40299</v>
          </cell>
          <cell r="J65">
            <v>36248</v>
          </cell>
        </row>
        <row r="66">
          <cell r="B66">
            <v>198102</v>
          </cell>
          <cell r="F66">
            <v>40330</v>
          </cell>
          <cell r="J66">
            <v>36249</v>
          </cell>
        </row>
        <row r="67">
          <cell r="B67">
            <v>198103</v>
          </cell>
          <cell r="F67">
            <v>40360</v>
          </cell>
          <cell r="J67">
            <v>36250</v>
          </cell>
        </row>
        <row r="68">
          <cell r="B68">
            <v>198104</v>
          </cell>
          <cell r="F68">
            <v>40391</v>
          </cell>
          <cell r="J68">
            <v>36251</v>
          </cell>
        </row>
        <row r="69">
          <cell r="B69">
            <v>198201</v>
          </cell>
          <cell r="F69">
            <v>40422</v>
          </cell>
          <cell r="J69">
            <v>36252</v>
          </cell>
        </row>
        <row r="70">
          <cell r="B70">
            <v>198202</v>
          </cell>
          <cell r="F70">
            <v>40452</v>
          </cell>
          <cell r="J70">
            <v>36255</v>
          </cell>
        </row>
        <row r="71">
          <cell r="B71">
            <v>198203</v>
          </cell>
          <cell r="F71">
            <v>40483</v>
          </cell>
          <cell r="J71">
            <v>36256</v>
          </cell>
        </row>
        <row r="72">
          <cell r="B72">
            <v>198204</v>
          </cell>
          <cell r="F72">
            <v>40513</v>
          </cell>
          <cell r="J72">
            <v>36257</v>
          </cell>
        </row>
        <row r="73">
          <cell r="B73">
            <v>198301</v>
          </cell>
          <cell r="F73">
            <v>40544</v>
          </cell>
          <cell r="J73">
            <v>36258</v>
          </cell>
        </row>
        <row r="74">
          <cell r="B74">
            <v>198302</v>
          </cell>
          <cell r="F74">
            <v>40575</v>
          </cell>
          <cell r="J74">
            <v>36259</v>
          </cell>
        </row>
        <row r="75">
          <cell r="B75">
            <v>198303</v>
          </cell>
          <cell r="F75">
            <v>40603</v>
          </cell>
          <cell r="J75">
            <v>36262</v>
          </cell>
        </row>
        <row r="76">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Cumulative data"/>
      <sheetName val="2. Time series"/>
      <sheetName val="3. Time series by sector"/>
      <sheetName val="4. Time series by employer size"/>
      <sheetName val="5. Time series by region"/>
      <sheetName val="6. Time series by gender"/>
      <sheetName val="7. Time series by age"/>
      <sheetName val="8. Time series by furlough type"/>
      <sheetName val="9. Employer Size"/>
      <sheetName val="10. Sector"/>
      <sheetName val="11. Region and gender"/>
      <sheetName val="12. Local Authority and gender"/>
      <sheetName val="13. Parl. Constituency gender"/>
      <sheetName val="14. Age and gender"/>
      <sheetName val="15. Furlough type by sector"/>
      <sheetName val="16. Furlough type by region"/>
      <sheetName val="17. Region by sector Dec 2020"/>
      <sheetName val="18. Region by sector Jan 2021"/>
    </sheetNames>
    <sheetDataSet>
      <sheetData sheetId="0"/>
      <sheetData sheetId="1"/>
      <sheetData sheetId="2">
        <row r="341">
          <cell r="E341">
            <v>4851641.935483871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costings -&gt;"/>
      <sheetName val="CJRS"/>
      <sheetName val="SEISS"/>
      <sheetName val="JSS_open"/>
      <sheetName val="JSS_closed"/>
      <sheetName val="JRB"/>
      <sheetName val="Background calculations -&gt;"/>
      <sheetName val="Chart3"/>
      <sheetName val="Sectoral_GVA"/>
      <sheetName val="Sectoral_furloughs"/>
      <sheetName val="Sectoral_earnings"/>
      <sheetName val="JSS_open_calcs"/>
      <sheetName val="JSS_closed_calcs"/>
      <sheetName val="AK -&gt;"/>
      <sheetName val="Hosp"/>
      <sheetName val="Retail"/>
      <sheetName val="Sectoral_AK"/>
    </sheetNames>
    <sheetDataSet>
      <sheetData sheetId="0"/>
      <sheetData sheetId="1">
        <row r="10">
          <cell r="P10">
            <v>5.2785122351784253</v>
          </cell>
          <cell r="Q10">
            <v>4.9555598318250391</v>
          </cell>
          <cell r="R10">
            <v>4.04525322895232</v>
          </cell>
          <cell r="S10">
            <v>3.6189355177094251</v>
          </cell>
          <cell r="T10">
            <v>3.2882175279147683</v>
          </cell>
          <cell r="U10">
            <v>2.5717957927402382</v>
          </cell>
          <cell r="V10">
            <v>2.5499966811629657</v>
          </cell>
          <cell r="W10">
            <v>1.991222293238599</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4B6D-072D-4E35-A5B5-C8AE70D8E8E4}">
  <sheetPr codeName="Sheet1">
    <tabColor theme="8"/>
    <pageSetUpPr autoPageBreaks="0" fitToPage="1"/>
  </sheetPr>
  <dimension ref="A1:Z1985"/>
  <sheetViews>
    <sheetView tabSelected="1" zoomScaleNormal="100" workbookViewId="0"/>
  </sheetViews>
  <sheetFormatPr defaultColWidth="7.109375" defaultRowHeight="12.75" x14ac:dyDescent="0.2"/>
  <cols>
    <col min="1" max="1" width="7.33203125" style="38" customWidth="1"/>
    <col min="2" max="2" width="15.109375" style="38" customWidth="1"/>
    <col min="3" max="3" width="16.109375" style="38" customWidth="1"/>
    <col min="4" max="4" width="28.109375" style="38" customWidth="1"/>
    <col min="5" max="5" width="6.109375" style="38" customWidth="1"/>
    <col min="6" max="6" width="14.109375" style="38" hidden="1" customWidth="1"/>
    <col min="7" max="7" width="3.109375" style="38" hidden="1" customWidth="1"/>
    <col min="8" max="8" width="13.6640625" style="38" customWidth="1"/>
    <col min="9" max="9" width="61.33203125" style="38" customWidth="1"/>
    <col min="10" max="11" width="7.109375" style="40"/>
    <col min="12" max="12" width="8.88671875" style="40" customWidth="1"/>
    <col min="13" max="16384" width="7.109375" style="38"/>
  </cols>
  <sheetData>
    <row r="1" spans="1:26" ht="17.25" customHeight="1" thickBot="1" x14ac:dyDescent="0.25">
      <c r="A1" s="73"/>
      <c r="B1" s="112"/>
      <c r="C1" s="73"/>
      <c r="D1" s="73"/>
      <c r="E1" s="73"/>
      <c r="F1" s="73"/>
      <c r="G1" s="73"/>
      <c r="H1" s="73"/>
      <c r="I1" s="73"/>
      <c r="J1" s="113"/>
      <c r="K1" s="113"/>
      <c r="L1" s="113"/>
      <c r="M1" s="73"/>
      <c r="N1" s="73"/>
      <c r="O1" s="73"/>
      <c r="P1" s="73"/>
      <c r="Q1" s="73"/>
      <c r="R1" s="73"/>
      <c r="S1" s="73"/>
      <c r="T1" s="73"/>
      <c r="U1" s="73"/>
      <c r="V1" s="73"/>
      <c r="W1" s="73"/>
      <c r="X1" s="73"/>
      <c r="Y1" s="73"/>
      <c r="Z1" s="73"/>
    </row>
    <row r="2" spans="1:26" ht="21" x14ac:dyDescent="0.35">
      <c r="A2" s="73"/>
      <c r="B2" s="856" t="s">
        <v>389</v>
      </c>
      <c r="C2" s="857"/>
      <c r="D2" s="857"/>
      <c r="E2" s="857"/>
      <c r="F2" s="857"/>
      <c r="G2" s="857"/>
      <c r="H2" s="857"/>
      <c r="I2" s="857"/>
      <c r="J2" s="118"/>
      <c r="K2" s="113"/>
      <c r="L2" s="113"/>
      <c r="M2" s="73"/>
      <c r="N2" s="73"/>
      <c r="O2" s="73"/>
      <c r="P2" s="73"/>
      <c r="Q2" s="73"/>
      <c r="R2" s="73"/>
      <c r="S2" s="73"/>
      <c r="T2" s="73"/>
      <c r="U2" s="73"/>
      <c r="V2" s="73"/>
      <c r="W2" s="73"/>
      <c r="X2" s="73"/>
      <c r="Y2" s="73"/>
      <c r="Z2" s="73"/>
    </row>
    <row r="3" spans="1:26" ht="19.5" x14ac:dyDescent="0.3">
      <c r="A3" s="114"/>
      <c r="B3" s="858" t="s">
        <v>215</v>
      </c>
      <c r="C3" s="859"/>
      <c r="D3" s="859"/>
      <c r="E3" s="859"/>
      <c r="F3" s="859"/>
      <c r="G3" s="859"/>
      <c r="H3" s="859"/>
      <c r="I3" s="859"/>
      <c r="J3" s="117"/>
      <c r="K3" s="73"/>
      <c r="L3" s="73"/>
      <c r="M3" s="73"/>
      <c r="N3" s="73"/>
      <c r="O3" s="73"/>
      <c r="P3" s="73"/>
      <c r="Q3" s="73"/>
      <c r="R3" s="73"/>
      <c r="S3" s="73"/>
      <c r="T3" s="73"/>
      <c r="U3" s="73"/>
      <c r="V3" s="73"/>
      <c r="W3" s="73"/>
      <c r="X3" s="73"/>
      <c r="Y3" s="73"/>
      <c r="Z3" s="73"/>
    </row>
    <row r="4" spans="1:26" ht="15" customHeight="1" x14ac:dyDescent="0.25">
      <c r="A4" s="115"/>
      <c r="B4" s="849" t="s">
        <v>493</v>
      </c>
      <c r="C4" s="854"/>
      <c r="D4" s="855"/>
      <c r="E4" s="851"/>
      <c r="F4" s="851"/>
      <c r="G4" s="851"/>
      <c r="H4" s="851"/>
      <c r="I4" s="850"/>
      <c r="J4" s="118"/>
      <c r="K4" s="73"/>
      <c r="L4" s="73"/>
      <c r="M4" s="73"/>
      <c r="N4" s="73"/>
      <c r="O4" s="73"/>
      <c r="P4" s="73"/>
      <c r="Q4" s="73"/>
      <c r="R4" s="73"/>
      <c r="S4" s="73"/>
      <c r="T4" s="73"/>
      <c r="U4" s="73"/>
      <c r="V4" s="73"/>
      <c r="W4" s="73"/>
      <c r="X4" s="73"/>
      <c r="Y4" s="73"/>
      <c r="Z4" s="73"/>
    </row>
    <row r="5" spans="1:26" ht="15.75" customHeight="1" x14ac:dyDescent="0.25">
      <c r="A5" s="115"/>
      <c r="B5" s="842" t="s">
        <v>329</v>
      </c>
      <c r="C5" s="855"/>
      <c r="D5" s="855"/>
      <c r="E5" s="851"/>
      <c r="F5" s="851"/>
      <c r="G5" s="851"/>
      <c r="H5" s="851"/>
      <c r="I5" s="850"/>
      <c r="J5" s="117"/>
      <c r="K5" s="73"/>
      <c r="L5" s="73"/>
      <c r="M5" s="73"/>
      <c r="N5" s="73"/>
      <c r="O5" s="73"/>
      <c r="P5" s="73"/>
      <c r="Q5" s="73"/>
      <c r="R5" s="73"/>
      <c r="S5" s="73"/>
      <c r="T5" s="73"/>
      <c r="U5" s="73"/>
      <c r="V5" s="73"/>
      <c r="W5" s="73"/>
      <c r="X5" s="73"/>
      <c r="Y5" s="73"/>
      <c r="Z5" s="73"/>
    </row>
    <row r="6" spans="1:26" ht="15.75" customHeight="1" x14ac:dyDescent="0.25">
      <c r="A6" s="115"/>
      <c r="B6" s="842" t="s">
        <v>324</v>
      </c>
      <c r="C6" s="855"/>
      <c r="D6" s="855"/>
      <c r="E6" s="853"/>
      <c r="F6" s="853"/>
      <c r="G6" s="853"/>
      <c r="H6" s="853"/>
      <c r="I6" s="839"/>
      <c r="J6" s="117"/>
      <c r="K6" s="73"/>
      <c r="L6" s="73"/>
      <c r="M6" s="73"/>
      <c r="N6" s="73"/>
      <c r="O6" s="73"/>
      <c r="P6" s="73"/>
      <c r="Q6" s="73"/>
      <c r="R6" s="73"/>
      <c r="S6" s="73"/>
      <c r="T6" s="73"/>
      <c r="U6" s="73"/>
      <c r="V6" s="73"/>
      <c r="W6" s="73"/>
      <c r="X6" s="73"/>
      <c r="Y6" s="73"/>
      <c r="Z6" s="73"/>
    </row>
    <row r="7" spans="1:26" ht="15.75" customHeight="1" x14ac:dyDescent="0.25">
      <c r="A7" s="115"/>
      <c r="B7" s="842" t="s">
        <v>323</v>
      </c>
      <c r="C7" s="855"/>
      <c r="D7" s="855"/>
      <c r="E7" s="853"/>
      <c r="F7" s="853"/>
      <c r="G7" s="853"/>
      <c r="H7" s="853"/>
      <c r="I7" s="839"/>
      <c r="J7" s="117"/>
      <c r="K7" s="73"/>
      <c r="L7" s="73"/>
      <c r="M7" s="73"/>
      <c r="N7" s="73"/>
      <c r="O7" s="73"/>
      <c r="P7" s="73"/>
      <c r="Q7" s="73"/>
      <c r="R7" s="73"/>
      <c r="S7" s="73"/>
      <c r="T7" s="73"/>
      <c r="U7" s="73"/>
      <c r="V7" s="73"/>
      <c r="W7" s="73"/>
      <c r="X7" s="73"/>
      <c r="Y7" s="73"/>
      <c r="Z7" s="73"/>
    </row>
    <row r="8" spans="1:26" ht="15.75" customHeight="1" x14ac:dyDescent="0.25">
      <c r="A8" s="115"/>
      <c r="B8" s="842" t="s">
        <v>322</v>
      </c>
      <c r="C8" s="855"/>
      <c r="D8" s="855"/>
      <c r="E8" s="853"/>
      <c r="F8" s="853"/>
      <c r="G8" s="853"/>
      <c r="H8" s="853"/>
      <c r="I8" s="839"/>
      <c r="J8" s="117"/>
      <c r="K8" s="73"/>
      <c r="L8" s="73"/>
      <c r="M8" s="73"/>
      <c r="N8" s="73"/>
      <c r="O8" s="73"/>
      <c r="P8" s="73"/>
      <c r="Q8" s="73"/>
      <c r="R8" s="73"/>
      <c r="S8" s="73"/>
      <c r="T8" s="73"/>
      <c r="U8" s="73"/>
      <c r="V8" s="73"/>
      <c r="W8" s="73"/>
      <c r="X8" s="73"/>
      <c r="Y8" s="73"/>
      <c r="Z8" s="73"/>
    </row>
    <row r="9" spans="1:26" ht="15.75" customHeight="1" x14ac:dyDescent="0.25">
      <c r="A9" s="115"/>
      <c r="B9" s="842" t="s">
        <v>321</v>
      </c>
      <c r="C9" s="855"/>
      <c r="D9" s="855"/>
      <c r="E9" s="853"/>
      <c r="F9" s="853"/>
      <c r="G9" s="853"/>
      <c r="H9" s="853"/>
      <c r="I9" s="839"/>
      <c r="J9" s="117"/>
      <c r="K9" s="73"/>
      <c r="L9" s="73"/>
      <c r="M9" s="73"/>
      <c r="N9" s="73"/>
      <c r="O9" s="73"/>
      <c r="P9" s="73"/>
      <c r="Q9" s="73"/>
      <c r="R9" s="73"/>
      <c r="S9" s="73"/>
      <c r="T9" s="73"/>
      <c r="U9" s="73"/>
      <c r="V9" s="73"/>
      <c r="W9" s="73"/>
      <c r="X9" s="73"/>
      <c r="Y9" s="73"/>
      <c r="Z9" s="73"/>
    </row>
    <row r="10" spans="1:26" ht="15.75" customHeight="1" x14ac:dyDescent="0.25">
      <c r="A10" s="115"/>
      <c r="B10" s="842" t="s">
        <v>320</v>
      </c>
      <c r="C10" s="855"/>
      <c r="D10" s="855"/>
      <c r="E10" s="853"/>
      <c r="F10" s="853"/>
      <c r="G10" s="853"/>
      <c r="H10" s="853"/>
      <c r="I10" s="839"/>
      <c r="J10" s="117"/>
      <c r="K10" s="73"/>
      <c r="L10" s="73"/>
      <c r="M10" s="73"/>
      <c r="N10" s="73"/>
      <c r="O10" s="73"/>
      <c r="P10" s="73"/>
      <c r="Q10" s="73"/>
      <c r="R10" s="73"/>
      <c r="S10" s="73"/>
      <c r="T10" s="73"/>
      <c r="U10" s="73"/>
      <c r="V10" s="73"/>
      <c r="W10" s="73"/>
      <c r="X10" s="73"/>
      <c r="Y10" s="73"/>
      <c r="Z10" s="73"/>
    </row>
    <row r="11" spans="1:26" ht="15.75" customHeight="1" x14ac:dyDescent="0.25">
      <c r="A11" s="115"/>
      <c r="B11" s="842" t="s">
        <v>352</v>
      </c>
      <c r="C11" s="855"/>
      <c r="D11" s="855"/>
      <c r="E11" s="853"/>
      <c r="F11" s="853"/>
      <c r="G11" s="853"/>
      <c r="H11" s="853"/>
      <c r="I11" s="839"/>
      <c r="J11" s="117"/>
      <c r="K11" s="73"/>
      <c r="L11" s="73"/>
      <c r="M11" s="73"/>
      <c r="N11" s="73"/>
      <c r="O11" s="73"/>
      <c r="P11" s="73"/>
      <c r="Q11" s="73"/>
      <c r="R11" s="73"/>
      <c r="S11" s="73"/>
      <c r="T11" s="73"/>
      <c r="U11" s="73"/>
      <c r="V11" s="73"/>
      <c r="W11" s="73"/>
      <c r="X11" s="73"/>
      <c r="Y11" s="73"/>
      <c r="Z11" s="73"/>
    </row>
    <row r="12" spans="1:26" ht="15.75" customHeight="1" x14ac:dyDescent="0.25">
      <c r="A12" s="115"/>
      <c r="B12" s="842" t="s">
        <v>386</v>
      </c>
      <c r="C12" s="855"/>
      <c r="D12" s="855"/>
      <c r="E12" s="853"/>
      <c r="F12" s="853"/>
      <c r="G12" s="853"/>
      <c r="H12" s="853"/>
      <c r="I12" s="839"/>
      <c r="J12" s="117"/>
      <c r="K12" s="73"/>
      <c r="L12" s="73"/>
      <c r="M12" s="73"/>
      <c r="N12" s="73"/>
      <c r="O12" s="73"/>
      <c r="P12" s="73"/>
      <c r="Q12" s="73"/>
      <c r="R12" s="73"/>
      <c r="S12" s="73"/>
      <c r="T12" s="73"/>
      <c r="U12" s="73"/>
      <c r="V12" s="73"/>
      <c r="W12" s="73"/>
      <c r="X12" s="73"/>
      <c r="Y12" s="73"/>
      <c r="Z12" s="73"/>
    </row>
    <row r="13" spans="1:26" ht="15.75" customHeight="1" x14ac:dyDescent="0.25">
      <c r="A13" s="116"/>
      <c r="B13" s="1080" t="s">
        <v>354</v>
      </c>
      <c r="C13" s="106"/>
      <c r="D13" s="106"/>
      <c r="E13" s="106"/>
      <c r="F13" s="106"/>
      <c r="G13" s="106"/>
      <c r="H13" s="106"/>
      <c r="I13" s="111"/>
      <c r="J13" s="117"/>
      <c r="K13" s="73"/>
      <c r="L13" s="73"/>
      <c r="M13" s="73"/>
      <c r="N13" s="73"/>
      <c r="O13" s="73"/>
      <c r="P13" s="73"/>
      <c r="Q13" s="73"/>
      <c r="R13" s="73"/>
      <c r="S13" s="73"/>
      <c r="T13" s="73"/>
      <c r="U13" s="73"/>
      <c r="V13" s="73"/>
      <c r="W13" s="73"/>
      <c r="X13" s="73"/>
      <c r="Y13" s="73"/>
      <c r="Z13" s="73"/>
    </row>
    <row r="14" spans="1:26" ht="15.75" customHeight="1" x14ac:dyDescent="0.25">
      <c r="A14" s="116"/>
      <c r="B14" s="1080" t="s">
        <v>355</v>
      </c>
      <c r="C14" s="106"/>
      <c r="D14" s="106"/>
      <c r="E14" s="106"/>
      <c r="F14" s="106"/>
      <c r="G14" s="106"/>
      <c r="H14" s="106"/>
      <c r="I14" s="111"/>
      <c r="J14" s="117"/>
      <c r="K14" s="73"/>
      <c r="L14" s="73"/>
      <c r="M14" s="73"/>
      <c r="N14" s="73"/>
      <c r="O14" s="73"/>
      <c r="P14" s="73"/>
      <c r="Q14" s="73"/>
      <c r="R14" s="73"/>
      <c r="S14" s="73"/>
      <c r="T14" s="73"/>
      <c r="U14" s="73"/>
      <c r="V14" s="73"/>
      <c r="W14" s="73"/>
      <c r="X14" s="73"/>
      <c r="Y14" s="73"/>
      <c r="Z14" s="73"/>
    </row>
    <row r="15" spans="1:26" ht="15.75" customHeight="1" x14ac:dyDescent="0.25">
      <c r="A15" s="116"/>
      <c r="B15" s="1080" t="s">
        <v>387</v>
      </c>
      <c r="C15" s="106"/>
      <c r="D15" s="106"/>
      <c r="E15" s="106"/>
      <c r="F15" s="106"/>
      <c r="G15" s="106"/>
      <c r="H15" s="106"/>
      <c r="I15" s="111"/>
      <c r="J15" s="117"/>
      <c r="K15" s="73"/>
      <c r="L15" s="73"/>
      <c r="M15" s="73"/>
      <c r="N15" s="73"/>
      <c r="O15" s="73"/>
      <c r="P15" s="73"/>
      <c r="Q15" s="73"/>
      <c r="R15" s="73"/>
      <c r="S15" s="73"/>
      <c r="T15" s="73"/>
      <c r="U15" s="73"/>
      <c r="V15" s="73"/>
      <c r="W15" s="73"/>
      <c r="X15" s="73"/>
      <c r="Y15" s="73"/>
      <c r="Z15" s="73"/>
    </row>
    <row r="16" spans="1:26" ht="15.75" customHeight="1" x14ac:dyDescent="0.25">
      <c r="A16" s="116"/>
      <c r="B16" s="1080" t="s">
        <v>356</v>
      </c>
      <c r="C16" s="440"/>
      <c r="D16" s="440"/>
      <c r="E16" s="106"/>
      <c r="F16" s="440"/>
      <c r="G16" s="440"/>
      <c r="H16" s="440"/>
      <c r="I16" s="111"/>
      <c r="J16" s="117"/>
      <c r="K16" s="73"/>
      <c r="L16" s="73"/>
      <c r="M16" s="73"/>
      <c r="N16" s="73"/>
      <c r="O16" s="73"/>
      <c r="P16" s="73"/>
      <c r="Q16" s="73"/>
      <c r="R16" s="73"/>
      <c r="S16" s="73"/>
      <c r="T16" s="73"/>
      <c r="U16" s="73"/>
      <c r="V16" s="73"/>
      <c r="W16" s="73"/>
      <c r="X16" s="73"/>
      <c r="Y16" s="73"/>
      <c r="Z16" s="73"/>
    </row>
    <row r="17" spans="1:26" ht="15.75" customHeight="1" x14ac:dyDescent="0.25">
      <c r="A17" s="116"/>
      <c r="B17" s="1081" t="s">
        <v>357</v>
      </c>
      <c r="C17" s="106"/>
      <c r="D17" s="106"/>
      <c r="E17" s="106"/>
      <c r="F17" s="106"/>
      <c r="G17" s="106"/>
      <c r="H17" s="106"/>
      <c r="I17" s="107"/>
      <c r="J17" s="118"/>
      <c r="K17" s="113"/>
      <c r="L17" s="113"/>
      <c r="M17" s="73"/>
      <c r="N17" s="73"/>
      <c r="O17" s="73"/>
      <c r="P17" s="73"/>
      <c r="Q17" s="73"/>
      <c r="R17" s="73"/>
      <c r="S17" s="73"/>
      <c r="T17" s="73"/>
      <c r="U17" s="73"/>
      <c r="V17" s="73"/>
      <c r="W17" s="73"/>
      <c r="X17" s="73"/>
      <c r="Y17" s="73"/>
      <c r="Z17" s="73"/>
    </row>
    <row r="18" spans="1:26" s="40" customFormat="1" ht="15.75" customHeight="1" x14ac:dyDescent="0.25">
      <c r="A18" s="116"/>
      <c r="B18" s="1080" t="s">
        <v>358</v>
      </c>
      <c r="C18" s="106"/>
      <c r="D18" s="106"/>
      <c r="E18" s="106"/>
      <c r="F18" s="106"/>
      <c r="G18" s="106"/>
      <c r="H18" s="106"/>
      <c r="I18" s="107"/>
      <c r="J18" s="113"/>
      <c r="K18" s="113"/>
      <c r="L18" s="113"/>
      <c r="M18" s="113"/>
      <c r="N18" s="113"/>
      <c r="O18" s="113"/>
      <c r="P18" s="113"/>
      <c r="Q18" s="113"/>
      <c r="R18" s="113"/>
      <c r="S18" s="113"/>
      <c r="T18" s="113"/>
      <c r="U18" s="113"/>
      <c r="V18" s="113"/>
      <c r="W18" s="113"/>
      <c r="X18" s="113"/>
      <c r="Y18" s="113"/>
      <c r="Z18" s="113"/>
    </row>
    <row r="19" spans="1:26" s="40" customFormat="1" ht="15.75" customHeight="1" x14ac:dyDescent="0.25">
      <c r="A19" s="116"/>
      <c r="B19" s="1080" t="s">
        <v>359</v>
      </c>
      <c r="C19" s="106"/>
      <c r="D19" s="106"/>
      <c r="E19" s="106"/>
      <c r="F19" s="106"/>
      <c r="G19" s="106"/>
      <c r="H19" s="106"/>
      <c r="I19" s="107"/>
      <c r="J19" s="113"/>
      <c r="K19" s="113"/>
      <c r="L19" s="113"/>
      <c r="M19" s="113"/>
      <c r="N19" s="113"/>
      <c r="O19" s="113"/>
      <c r="P19" s="113"/>
      <c r="Q19" s="113"/>
      <c r="R19" s="113"/>
      <c r="S19" s="113"/>
      <c r="T19" s="113"/>
      <c r="U19" s="113"/>
      <c r="V19" s="113"/>
      <c r="W19" s="113"/>
      <c r="X19" s="113"/>
      <c r="Y19" s="113"/>
      <c r="Z19" s="113"/>
    </row>
    <row r="20" spans="1:26" s="40" customFormat="1" ht="15.75" customHeight="1" x14ac:dyDescent="0.25">
      <c r="A20" s="116"/>
      <c r="B20" s="1080" t="s">
        <v>360</v>
      </c>
      <c r="C20" s="106"/>
      <c r="D20" s="106"/>
      <c r="E20" s="106"/>
      <c r="F20" s="106"/>
      <c r="G20" s="106"/>
      <c r="H20" s="106"/>
      <c r="I20" s="107"/>
      <c r="J20" s="113"/>
      <c r="K20" s="113"/>
      <c r="L20" s="113"/>
      <c r="M20" s="113"/>
      <c r="N20" s="113"/>
      <c r="O20" s="113"/>
      <c r="P20" s="113"/>
      <c r="Q20" s="113"/>
      <c r="R20" s="113"/>
      <c r="S20" s="113"/>
      <c r="T20" s="113"/>
      <c r="U20" s="113"/>
      <c r="V20" s="113"/>
      <c r="W20" s="113"/>
      <c r="X20" s="113"/>
      <c r="Y20" s="113"/>
      <c r="Z20" s="113"/>
    </row>
    <row r="21" spans="1:26" s="40" customFormat="1" ht="15.75" customHeight="1" x14ac:dyDescent="0.25">
      <c r="A21" s="116"/>
      <c r="B21" s="1080" t="s">
        <v>361</v>
      </c>
      <c r="C21" s="106"/>
      <c r="D21" s="106"/>
      <c r="E21" s="106"/>
      <c r="F21" s="106"/>
      <c r="G21" s="106"/>
      <c r="H21" s="106"/>
      <c r="I21" s="107"/>
      <c r="J21" s="113"/>
      <c r="K21" s="113"/>
      <c r="L21" s="113"/>
      <c r="M21" s="113"/>
      <c r="N21" s="113"/>
      <c r="O21" s="113"/>
      <c r="P21" s="113"/>
      <c r="Q21" s="113"/>
      <c r="R21" s="113"/>
      <c r="S21" s="113"/>
      <c r="T21" s="113"/>
      <c r="U21" s="113"/>
      <c r="V21" s="113"/>
      <c r="W21" s="113"/>
      <c r="X21" s="113"/>
      <c r="Y21" s="113"/>
      <c r="Z21" s="113"/>
    </row>
    <row r="22" spans="1:26" s="40" customFormat="1" ht="15.75" customHeight="1" x14ac:dyDescent="0.25">
      <c r="A22" s="116"/>
      <c r="B22" s="1080" t="s">
        <v>362</v>
      </c>
      <c r="C22" s="106"/>
      <c r="D22" s="106"/>
      <c r="E22" s="106"/>
      <c r="F22" s="106"/>
      <c r="G22" s="106"/>
      <c r="H22" s="106"/>
      <c r="I22" s="107"/>
      <c r="J22" s="113"/>
      <c r="K22" s="113"/>
      <c r="L22" s="113"/>
      <c r="M22" s="113"/>
      <c r="N22" s="113"/>
      <c r="O22" s="113"/>
      <c r="P22" s="113"/>
      <c r="Q22" s="113"/>
      <c r="R22" s="113"/>
      <c r="S22" s="113"/>
      <c r="T22" s="113"/>
      <c r="U22" s="113"/>
      <c r="V22" s="113"/>
      <c r="W22" s="113"/>
      <c r="X22" s="113"/>
      <c r="Y22" s="113"/>
      <c r="Z22" s="113"/>
    </row>
    <row r="23" spans="1:26" s="40" customFormat="1" ht="15.75" customHeight="1" x14ac:dyDescent="0.25">
      <c r="A23" s="116"/>
      <c r="B23" s="1080" t="s">
        <v>388</v>
      </c>
      <c r="C23" s="106"/>
      <c r="D23" s="106"/>
      <c r="E23" s="106"/>
      <c r="F23" s="106"/>
      <c r="G23" s="106"/>
      <c r="H23" s="106"/>
      <c r="I23" s="107"/>
      <c r="J23" s="113"/>
      <c r="K23" s="113"/>
      <c r="L23" s="113"/>
      <c r="M23" s="113"/>
      <c r="N23" s="113"/>
      <c r="O23" s="113"/>
      <c r="P23" s="113"/>
      <c r="Q23" s="113"/>
      <c r="R23" s="113"/>
      <c r="S23" s="113"/>
      <c r="T23" s="113"/>
      <c r="U23" s="113"/>
      <c r="V23" s="113"/>
      <c r="W23" s="113"/>
      <c r="X23" s="113"/>
      <c r="Y23" s="113"/>
      <c r="Z23" s="113"/>
    </row>
    <row r="24" spans="1:26" s="40" customFormat="1" ht="15.75" customHeight="1" x14ac:dyDescent="0.25">
      <c r="A24" s="116"/>
      <c r="B24" s="1080" t="s">
        <v>365</v>
      </c>
      <c r="C24" s="106"/>
      <c r="D24" s="106"/>
      <c r="E24" s="106"/>
      <c r="F24" s="106"/>
      <c r="G24" s="106"/>
      <c r="H24" s="106"/>
      <c r="I24" s="107"/>
      <c r="J24" s="113"/>
      <c r="K24" s="113"/>
      <c r="L24" s="113"/>
      <c r="M24" s="113"/>
      <c r="N24" s="113"/>
      <c r="O24" s="113"/>
      <c r="P24" s="113"/>
      <c r="Q24" s="113"/>
      <c r="R24" s="113"/>
      <c r="S24" s="113"/>
      <c r="T24" s="113"/>
      <c r="U24" s="113"/>
      <c r="V24" s="113"/>
      <c r="W24" s="113"/>
      <c r="X24" s="113"/>
      <c r="Y24" s="113"/>
      <c r="Z24" s="113"/>
    </row>
    <row r="25" spans="1:26" s="40" customFormat="1" ht="15.75" customHeight="1" x14ac:dyDescent="0.25">
      <c r="A25" s="116"/>
      <c r="B25" s="1080" t="s">
        <v>363</v>
      </c>
      <c r="C25" s="106"/>
      <c r="D25" s="106"/>
      <c r="E25" s="106"/>
      <c r="F25" s="106"/>
      <c r="G25" s="106"/>
      <c r="H25" s="106"/>
      <c r="I25" s="107"/>
      <c r="J25" s="113"/>
      <c r="K25" s="113"/>
      <c r="L25" s="113"/>
      <c r="M25" s="113"/>
      <c r="N25" s="113"/>
      <c r="O25" s="113"/>
      <c r="P25" s="113"/>
      <c r="Q25" s="113"/>
      <c r="R25" s="113"/>
      <c r="S25" s="113"/>
      <c r="T25" s="113"/>
      <c r="U25" s="113"/>
      <c r="V25" s="113"/>
      <c r="W25" s="113"/>
      <c r="X25" s="113"/>
      <c r="Y25" s="113"/>
      <c r="Z25" s="113"/>
    </row>
    <row r="26" spans="1:26" s="40" customFormat="1" ht="15.75" customHeight="1" x14ac:dyDescent="0.25">
      <c r="A26" s="116"/>
      <c r="B26" s="1080" t="s">
        <v>364</v>
      </c>
      <c r="C26" s="106"/>
      <c r="D26" s="106"/>
      <c r="E26" s="106"/>
      <c r="F26" s="106"/>
      <c r="G26" s="106"/>
      <c r="H26" s="106"/>
      <c r="I26" s="107"/>
      <c r="J26" s="113"/>
      <c r="K26" s="113"/>
      <c r="L26" s="113"/>
      <c r="M26" s="113"/>
      <c r="N26" s="113"/>
      <c r="O26" s="113"/>
      <c r="P26" s="113"/>
      <c r="Q26" s="113"/>
      <c r="R26" s="113"/>
      <c r="S26" s="113"/>
      <c r="T26" s="113"/>
      <c r="U26" s="113"/>
      <c r="V26" s="113"/>
      <c r="W26" s="113"/>
      <c r="X26" s="113"/>
      <c r="Y26" s="113"/>
      <c r="Z26" s="113"/>
    </row>
    <row r="27" spans="1:26" s="40" customFormat="1" ht="15.75" customHeight="1" x14ac:dyDescent="0.25">
      <c r="A27" s="116"/>
      <c r="B27" s="1080" t="s">
        <v>390</v>
      </c>
      <c r="C27" s="106"/>
      <c r="D27" s="106"/>
      <c r="E27" s="852"/>
      <c r="F27" s="106"/>
      <c r="G27" s="106"/>
      <c r="H27" s="106"/>
      <c r="I27" s="73"/>
      <c r="J27" s="118"/>
      <c r="K27" s="113"/>
      <c r="L27" s="113"/>
      <c r="M27" s="113"/>
      <c r="N27" s="113"/>
      <c r="O27" s="113"/>
      <c r="P27" s="113"/>
      <c r="Q27" s="113"/>
      <c r="R27" s="113"/>
      <c r="S27" s="113"/>
      <c r="T27" s="113"/>
      <c r="U27" s="113"/>
      <c r="V27" s="113"/>
      <c r="W27" s="113"/>
      <c r="X27" s="113"/>
      <c r="Y27" s="113"/>
      <c r="Z27" s="113"/>
    </row>
    <row r="28" spans="1:26" s="40" customFormat="1" ht="15.75" customHeight="1" x14ac:dyDescent="0.25">
      <c r="A28" s="119"/>
      <c r="B28" s="1080" t="s">
        <v>492</v>
      </c>
      <c r="C28" s="106"/>
      <c r="D28" s="106"/>
      <c r="E28" s="852"/>
      <c r="F28" s="106"/>
      <c r="G28" s="106"/>
      <c r="H28" s="106"/>
      <c r="I28" s="73"/>
      <c r="J28" s="118"/>
      <c r="K28" s="113"/>
      <c r="L28" s="113"/>
      <c r="M28" s="113"/>
      <c r="N28" s="113"/>
      <c r="O28" s="113"/>
      <c r="P28" s="113"/>
      <c r="Q28" s="113"/>
      <c r="R28" s="113"/>
      <c r="S28" s="113"/>
      <c r="T28" s="113"/>
      <c r="U28" s="113"/>
      <c r="V28" s="113"/>
      <c r="W28" s="113"/>
      <c r="X28" s="113"/>
      <c r="Y28" s="113"/>
      <c r="Z28" s="113"/>
    </row>
    <row r="29" spans="1:26" s="40" customFormat="1" ht="15.75" customHeight="1" thickBot="1" x14ac:dyDescent="0.3">
      <c r="A29" s="119"/>
      <c r="B29" s="108"/>
      <c r="C29" s="109"/>
      <c r="D29" s="109"/>
      <c r="E29" s="534"/>
      <c r="F29" s="534"/>
      <c r="G29" s="534"/>
      <c r="H29" s="534"/>
      <c r="I29" s="534"/>
      <c r="J29" s="118"/>
      <c r="K29" s="113"/>
      <c r="L29" s="113"/>
      <c r="M29" s="113"/>
      <c r="N29" s="113"/>
      <c r="O29" s="113"/>
      <c r="P29" s="113"/>
      <c r="Q29" s="113"/>
      <c r="R29" s="113"/>
      <c r="S29" s="113"/>
      <c r="T29" s="113"/>
      <c r="U29" s="113"/>
      <c r="V29" s="113"/>
      <c r="W29" s="113"/>
      <c r="X29" s="113"/>
      <c r="Y29" s="113"/>
      <c r="Z29" s="113"/>
    </row>
    <row r="30" spans="1:26" s="40" customFormat="1" ht="15.75" customHeight="1" x14ac:dyDescent="0.2">
      <c r="A30" s="73"/>
      <c r="B30" s="73"/>
      <c r="C30" s="73"/>
      <c r="D30" s="73"/>
      <c r="E30" s="73"/>
      <c r="F30" s="73"/>
      <c r="G30" s="73"/>
      <c r="H30" s="73"/>
      <c r="I30" s="73"/>
      <c r="J30" s="113"/>
      <c r="K30" s="113"/>
      <c r="L30" s="113"/>
      <c r="M30" s="113"/>
      <c r="N30" s="113"/>
      <c r="O30" s="113"/>
      <c r="P30" s="113"/>
      <c r="Q30" s="113"/>
      <c r="R30" s="113"/>
      <c r="S30" s="113"/>
      <c r="T30" s="113"/>
      <c r="U30" s="113"/>
      <c r="V30" s="113"/>
      <c r="W30" s="113"/>
      <c r="X30" s="113"/>
      <c r="Y30" s="113"/>
      <c r="Z30" s="113"/>
    </row>
    <row r="31" spans="1:26" s="40" customFormat="1" ht="15.75" customHeight="1" x14ac:dyDescent="0.2">
      <c r="A31" s="73"/>
      <c r="B31" s="73"/>
      <c r="C31" s="73"/>
      <c r="D31" s="73"/>
      <c r="E31" s="73"/>
      <c r="F31" s="73"/>
      <c r="G31" s="73"/>
      <c r="H31" s="73"/>
      <c r="I31" s="73"/>
      <c r="J31" s="113"/>
      <c r="K31" s="113"/>
      <c r="L31" s="113"/>
      <c r="M31" s="113"/>
      <c r="N31" s="113"/>
      <c r="O31" s="113"/>
      <c r="P31" s="113"/>
      <c r="Q31" s="113"/>
      <c r="R31" s="113"/>
      <c r="S31" s="113"/>
      <c r="T31" s="113"/>
      <c r="U31" s="113"/>
      <c r="V31" s="113"/>
      <c r="W31" s="113"/>
      <c r="X31" s="113"/>
      <c r="Y31" s="113"/>
      <c r="Z31" s="113"/>
    </row>
    <row r="32" spans="1:26" ht="15.75" customHeight="1" x14ac:dyDescent="0.25">
      <c r="A32" s="73"/>
      <c r="B32" s="69"/>
      <c r="C32" s="73"/>
      <c r="D32" s="73"/>
      <c r="E32" s="73"/>
      <c r="F32" s="73"/>
      <c r="G32" s="73"/>
      <c r="H32" s="73"/>
      <c r="I32" s="73"/>
      <c r="J32" s="113"/>
      <c r="K32" s="113"/>
      <c r="L32" s="113"/>
      <c r="M32" s="73"/>
      <c r="N32" s="73"/>
      <c r="O32" s="73"/>
      <c r="P32" s="73"/>
      <c r="Q32" s="73"/>
      <c r="R32" s="73"/>
      <c r="S32" s="73"/>
      <c r="T32" s="73"/>
      <c r="U32" s="73"/>
      <c r="V32" s="73"/>
      <c r="W32" s="73"/>
      <c r="X32" s="73"/>
      <c r="Y32" s="73"/>
      <c r="Z32" s="73"/>
    </row>
    <row r="33" spans="1:26" ht="15.75" customHeight="1" x14ac:dyDescent="0.2">
      <c r="A33" s="73"/>
      <c r="B33" s="73"/>
      <c r="C33" s="73"/>
      <c r="D33" s="73"/>
      <c r="E33" s="73"/>
      <c r="F33" s="73"/>
      <c r="G33" s="73"/>
      <c r="H33" s="73"/>
      <c r="I33" s="73"/>
      <c r="J33" s="113"/>
      <c r="K33" s="113"/>
      <c r="L33" s="113"/>
      <c r="M33" s="73"/>
      <c r="N33" s="73"/>
      <c r="O33" s="73"/>
      <c r="P33" s="73"/>
      <c r="Q33" s="73"/>
      <c r="R33" s="73"/>
      <c r="S33" s="73"/>
      <c r="T33" s="73"/>
      <c r="U33" s="73"/>
      <c r="V33" s="73"/>
      <c r="W33" s="73"/>
      <c r="X33" s="73"/>
      <c r="Y33" s="73"/>
      <c r="Z33" s="73"/>
    </row>
    <row r="34" spans="1:26" x14ac:dyDescent="0.2">
      <c r="A34" s="73"/>
      <c r="B34" s="73"/>
      <c r="C34" s="73"/>
      <c r="D34" s="73"/>
      <c r="E34" s="73"/>
      <c r="F34" s="73"/>
      <c r="G34" s="73"/>
      <c r="H34" s="73"/>
      <c r="I34" s="73"/>
      <c r="J34" s="113"/>
      <c r="K34" s="113"/>
      <c r="L34" s="113"/>
      <c r="M34" s="73"/>
      <c r="N34" s="73"/>
      <c r="O34" s="73"/>
      <c r="P34" s="73"/>
      <c r="Q34" s="73"/>
      <c r="R34" s="73"/>
      <c r="S34" s="73"/>
      <c r="T34" s="73"/>
      <c r="U34" s="73"/>
      <c r="V34" s="73"/>
      <c r="W34" s="73"/>
      <c r="X34" s="73"/>
      <c r="Y34" s="73"/>
      <c r="Z34" s="73"/>
    </row>
    <row r="35" spans="1:26" ht="15" x14ac:dyDescent="0.25">
      <c r="A35" s="73"/>
      <c r="B35" s="69"/>
      <c r="C35" s="73"/>
      <c r="D35" s="73"/>
      <c r="E35" s="73"/>
      <c r="F35" s="73"/>
      <c r="G35" s="73"/>
      <c r="H35" s="73"/>
      <c r="I35" s="73"/>
      <c r="J35" s="113"/>
      <c r="K35" s="113"/>
      <c r="L35" s="113"/>
      <c r="M35" s="73"/>
      <c r="N35" s="73"/>
      <c r="O35" s="73"/>
      <c r="P35" s="73"/>
      <c r="Q35" s="73"/>
      <c r="R35" s="73"/>
      <c r="S35" s="73"/>
      <c r="T35" s="73"/>
      <c r="U35" s="73"/>
      <c r="V35" s="73"/>
      <c r="W35" s="73"/>
      <c r="X35" s="73"/>
      <c r="Y35" s="73"/>
      <c r="Z35" s="73"/>
    </row>
    <row r="36" spans="1:26" x14ac:dyDescent="0.2">
      <c r="A36" s="73"/>
      <c r="B36" s="73"/>
      <c r="C36" s="73"/>
      <c r="D36" s="73"/>
      <c r="E36" s="73"/>
      <c r="F36" s="73"/>
      <c r="G36" s="73"/>
      <c r="H36" s="73"/>
      <c r="I36" s="73"/>
      <c r="J36" s="113"/>
      <c r="K36" s="113"/>
      <c r="L36" s="113"/>
      <c r="M36" s="73"/>
      <c r="N36" s="73"/>
      <c r="O36" s="73"/>
      <c r="P36" s="73"/>
      <c r="Q36" s="73"/>
      <c r="R36" s="73"/>
      <c r="S36" s="73"/>
      <c r="T36" s="73"/>
      <c r="U36" s="73"/>
      <c r="V36" s="73"/>
      <c r="W36" s="73"/>
      <c r="X36" s="73"/>
      <c r="Y36" s="73"/>
      <c r="Z36" s="73"/>
    </row>
    <row r="37" spans="1:26" x14ac:dyDescent="0.2">
      <c r="A37" s="73"/>
      <c r="B37" s="73"/>
      <c r="C37" s="73"/>
      <c r="D37" s="73"/>
      <c r="E37" s="73"/>
      <c r="F37" s="73"/>
      <c r="G37" s="73"/>
      <c r="H37" s="73"/>
      <c r="I37" s="73"/>
      <c r="J37" s="113"/>
      <c r="K37" s="113"/>
      <c r="L37" s="113"/>
      <c r="M37" s="73"/>
      <c r="N37" s="73"/>
      <c r="O37" s="73"/>
      <c r="P37" s="73"/>
      <c r="Q37" s="73"/>
      <c r="R37" s="73"/>
      <c r="S37" s="73"/>
      <c r="T37" s="73"/>
      <c r="U37" s="73"/>
      <c r="V37" s="73"/>
      <c r="W37" s="73"/>
      <c r="X37" s="73"/>
      <c r="Y37" s="73"/>
      <c r="Z37" s="73"/>
    </row>
    <row r="38" spans="1:26" ht="15" x14ac:dyDescent="0.25">
      <c r="A38" s="73"/>
      <c r="B38" s="69"/>
      <c r="C38" s="73"/>
      <c r="D38" s="73"/>
      <c r="E38" s="73"/>
      <c r="F38" s="73"/>
      <c r="G38" s="73"/>
      <c r="H38" s="73"/>
      <c r="I38" s="73"/>
      <c r="J38" s="113"/>
      <c r="K38" s="113"/>
      <c r="L38" s="113"/>
      <c r="M38" s="73"/>
      <c r="N38" s="73"/>
      <c r="O38" s="73"/>
      <c r="P38" s="73"/>
      <c r="Q38" s="73"/>
      <c r="R38" s="73"/>
      <c r="S38" s="73"/>
      <c r="T38" s="73"/>
      <c r="U38" s="73"/>
      <c r="V38" s="73"/>
      <c r="W38" s="73"/>
      <c r="X38" s="73"/>
      <c r="Y38" s="73"/>
      <c r="Z38" s="73"/>
    </row>
    <row r="39" spans="1:26" x14ac:dyDescent="0.2">
      <c r="A39" s="73"/>
      <c r="B39" s="73"/>
      <c r="C39" s="73"/>
      <c r="D39" s="73"/>
      <c r="E39" s="73"/>
      <c r="F39" s="73"/>
      <c r="G39" s="73"/>
      <c r="H39" s="73"/>
      <c r="I39" s="73"/>
      <c r="J39" s="113"/>
      <c r="K39" s="113"/>
      <c r="L39" s="113"/>
      <c r="M39" s="73"/>
      <c r="N39" s="73"/>
      <c r="O39" s="73"/>
      <c r="P39" s="73"/>
      <c r="Q39" s="73"/>
      <c r="R39" s="73"/>
      <c r="S39" s="73"/>
      <c r="T39" s="73"/>
      <c r="U39" s="73"/>
      <c r="V39" s="73"/>
      <c r="W39" s="73"/>
      <c r="X39" s="73"/>
      <c r="Y39" s="73"/>
      <c r="Z39" s="73"/>
    </row>
    <row r="40" spans="1:26" x14ac:dyDescent="0.2">
      <c r="A40" s="73"/>
      <c r="B40" s="37"/>
      <c r="C40" s="73"/>
      <c r="D40" s="73"/>
      <c r="E40" s="73"/>
      <c r="F40" s="73"/>
      <c r="G40" s="73"/>
      <c r="H40" s="73"/>
      <c r="I40" s="73"/>
      <c r="J40" s="113"/>
      <c r="K40" s="113"/>
      <c r="L40" s="113"/>
      <c r="M40" s="73"/>
      <c r="N40" s="73"/>
      <c r="O40" s="73"/>
      <c r="P40" s="73"/>
      <c r="Q40" s="73"/>
      <c r="R40" s="73"/>
      <c r="S40" s="73"/>
      <c r="T40" s="73"/>
      <c r="U40" s="73"/>
      <c r="V40" s="73"/>
      <c r="W40" s="73"/>
      <c r="X40" s="73"/>
      <c r="Y40" s="73"/>
      <c r="Z40" s="73"/>
    </row>
    <row r="41" spans="1:26" ht="15" x14ac:dyDescent="0.25">
      <c r="A41" s="73"/>
      <c r="B41" s="69"/>
      <c r="C41" s="73"/>
      <c r="D41" s="73"/>
      <c r="E41" s="73"/>
      <c r="F41" s="73"/>
      <c r="G41" s="73"/>
      <c r="H41" s="73"/>
      <c r="I41" s="73"/>
      <c r="J41" s="113"/>
      <c r="K41" s="113"/>
      <c r="L41" s="113"/>
      <c r="M41" s="73"/>
      <c r="N41" s="73"/>
      <c r="O41" s="73"/>
      <c r="P41" s="73"/>
      <c r="Q41" s="73"/>
      <c r="R41" s="73"/>
      <c r="S41" s="73"/>
      <c r="T41" s="73"/>
      <c r="U41" s="73"/>
      <c r="V41" s="73"/>
      <c r="W41" s="73"/>
      <c r="X41" s="73"/>
      <c r="Y41" s="73"/>
      <c r="Z41" s="73"/>
    </row>
    <row r="42" spans="1:26" x14ac:dyDescent="0.2">
      <c r="A42" s="73"/>
      <c r="B42" s="73"/>
      <c r="C42" s="73"/>
      <c r="D42" s="73"/>
      <c r="E42" s="73"/>
      <c r="F42" s="73"/>
      <c r="G42" s="73"/>
      <c r="H42" s="73"/>
      <c r="I42" s="73"/>
      <c r="J42" s="113"/>
      <c r="K42" s="113"/>
      <c r="L42" s="113"/>
      <c r="M42" s="73"/>
      <c r="N42" s="73"/>
      <c r="O42" s="73"/>
      <c r="P42" s="73"/>
      <c r="Q42" s="73"/>
      <c r="R42" s="73"/>
      <c r="S42" s="73"/>
      <c r="T42" s="73"/>
      <c r="U42" s="73"/>
      <c r="V42" s="73"/>
      <c r="W42" s="73"/>
      <c r="X42" s="73"/>
      <c r="Y42" s="73"/>
      <c r="Z42" s="73"/>
    </row>
    <row r="43" spans="1:26" x14ac:dyDescent="0.2">
      <c r="A43" s="73"/>
      <c r="B43" s="73"/>
      <c r="C43" s="73"/>
      <c r="D43" s="73"/>
      <c r="E43" s="73"/>
      <c r="F43" s="73"/>
      <c r="G43" s="73"/>
      <c r="H43" s="73"/>
      <c r="I43" s="73"/>
      <c r="J43" s="113"/>
      <c r="K43" s="113"/>
      <c r="L43" s="113"/>
      <c r="M43" s="73"/>
      <c r="N43" s="73"/>
      <c r="O43" s="73"/>
      <c r="P43" s="73"/>
      <c r="Q43" s="73"/>
      <c r="R43" s="73"/>
      <c r="S43" s="73"/>
      <c r="T43" s="73"/>
      <c r="U43" s="73"/>
      <c r="V43" s="73"/>
      <c r="W43" s="73"/>
      <c r="X43" s="73"/>
      <c r="Y43" s="73"/>
      <c r="Z43" s="73"/>
    </row>
    <row r="44" spans="1:26" ht="15" x14ac:dyDescent="0.25">
      <c r="A44" s="73"/>
      <c r="B44" s="69"/>
      <c r="C44" s="73"/>
      <c r="D44" s="73"/>
      <c r="E44" s="73"/>
      <c r="F44" s="73"/>
      <c r="G44" s="73"/>
      <c r="H44" s="73"/>
      <c r="I44" s="73"/>
      <c r="J44" s="113"/>
      <c r="K44" s="113"/>
      <c r="L44" s="113"/>
      <c r="M44" s="73"/>
      <c r="N44" s="73"/>
      <c r="O44" s="73"/>
      <c r="P44" s="73"/>
      <c r="Q44" s="73"/>
      <c r="R44" s="73"/>
      <c r="S44" s="73"/>
      <c r="T44" s="73"/>
      <c r="U44" s="73"/>
      <c r="V44" s="73"/>
      <c r="W44" s="73"/>
      <c r="X44" s="73"/>
      <c r="Y44" s="73"/>
      <c r="Z44" s="73"/>
    </row>
    <row r="45" spans="1:26" x14ac:dyDescent="0.2">
      <c r="A45" s="73"/>
      <c r="B45" s="73"/>
      <c r="C45" s="73"/>
      <c r="D45" s="73"/>
      <c r="E45" s="73"/>
      <c r="F45" s="73"/>
      <c r="G45" s="73"/>
      <c r="H45" s="73"/>
      <c r="I45" s="73"/>
      <c r="J45" s="113"/>
      <c r="K45" s="113"/>
      <c r="L45" s="113"/>
      <c r="M45" s="73"/>
      <c r="N45" s="73"/>
      <c r="O45" s="73"/>
      <c r="P45" s="73"/>
      <c r="Q45" s="73"/>
      <c r="R45" s="73"/>
      <c r="S45" s="73"/>
      <c r="T45" s="73"/>
      <c r="U45" s="73"/>
      <c r="V45" s="73"/>
      <c r="W45" s="73"/>
      <c r="X45" s="73"/>
      <c r="Y45" s="73"/>
      <c r="Z45" s="73"/>
    </row>
    <row r="46" spans="1:26" x14ac:dyDescent="0.2">
      <c r="A46" s="73"/>
      <c r="B46" s="73"/>
      <c r="C46" s="73"/>
      <c r="D46" s="73"/>
      <c r="E46" s="73"/>
      <c r="F46" s="73"/>
      <c r="G46" s="73"/>
      <c r="H46" s="73"/>
      <c r="I46" s="73"/>
      <c r="J46" s="113"/>
      <c r="K46" s="113"/>
      <c r="L46" s="113"/>
      <c r="M46" s="73"/>
      <c r="N46" s="73"/>
      <c r="O46" s="73"/>
      <c r="P46" s="73"/>
      <c r="Q46" s="73"/>
      <c r="R46" s="73"/>
      <c r="S46" s="73"/>
      <c r="T46" s="73"/>
      <c r="U46" s="73"/>
      <c r="V46" s="73"/>
      <c r="W46" s="73"/>
      <c r="X46" s="73"/>
      <c r="Y46" s="73"/>
      <c r="Z46" s="73"/>
    </row>
    <row r="47" spans="1:26" ht="15" x14ac:dyDescent="0.25">
      <c r="A47" s="73"/>
      <c r="B47" s="69"/>
      <c r="C47" s="73"/>
      <c r="D47" s="73"/>
      <c r="E47" s="73"/>
      <c r="F47" s="73"/>
      <c r="G47" s="73"/>
      <c r="H47" s="73"/>
      <c r="I47" s="73"/>
      <c r="J47" s="113"/>
      <c r="K47" s="113"/>
      <c r="L47" s="113"/>
      <c r="M47" s="73"/>
      <c r="N47" s="73"/>
      <c r="O47" s="73"/>
      <c r="P47" s="73"/>
      <c r="Q47" s="73"/>
      <c r="R47" s="73"/>
      <c r="S47" s="73"/>
      <c r="T47" s="73"/>
      <c r="U47" s="73"/>
      <c r="V47" s="73"/>
      <c r="W47" s="73"/>
      <c r="X47" s="73"/>
      <c r="Y47" s="73"/>
      <c r="Z47" s="73"/>
    </row>
    <row r="48" spans="1:26" x14ac:dyDescent="0.2">
      <c r="A48" s="73"/>
      <c r="B48" s="73"/>
      <c r="C48" s="73"/>
      <c r="D48" s="73"/>
      <c r="E48" s="73"/>
      <c r="F48" s="73"/>
      <c r="G48" s="73"/>
      <c r="H48" s="73"/>
      <c r="I48" s="73"/>
      <c r="J48" s="113"/>
      <c r="K48" s="113"/>
      <c r="L48" s="113"/>
      <c r="M48" s="73"/>
      <c r="N48" s="73"/>
      <c r="O48" s="73"/>
      <c r="P48" s="73"/>
      <c r="Q48" s="73"/>
      <c r="R48" s="73"/>
      <c r="S48" s="73"/>
      <c r="T48" s="73"/>
      <c r="U48" s="73"/>
      <c r="V48" s="73"/>
      <c r="W48" s="73"/>
      <c r="X48" s="73"/>
      <c r="Y48" s="73"/>
      <c r="Z48" s="73"/>
    </row>
    <row r="49" spans="1:26" x14ac:dyDescent="0.2">
      <c r="A49" s="73"/>
      <c r="B49" s="73"/>
      <c r="C49" s="73"/>
      <c r="D49" s="73"/>
      <c r="E49" s="73"/>
      <c r="F49" s="73"/>
      <c r="G49" s="73"/>
      <c r="H49" s="73"/>
      <c r="I49" s="73"/>
      <c r="J49" s="113"/>
      <c r="K49" s="113"/>
      <c r="L49" s="113"/>
      <c r="M49" s="73"/>
      <c r="N49" s="73"/>
      <c r="O49" s="73"/>
      <c r="P49" s="73"/>
      <c r="Q49" s="73"/>
      <c r="R49" s="73"/>
      <c r="S49" s="73"/>
      <c r="T49" s="73"/>
      <c r="U49" s="73"/>
      <c r="V49" s="73"/>
      <c r="W49" s="73"/>
      <c r="X49" s="73"/>
      <c r="Y49" s="73"/>
      <c r="Z49" s="73"/>
    </row>
    <row r="50" spans="1:26" ht="15" x14ac:dyDescent="0.25">
      <c r="A50" s="73"/>
      <c r="B50" s="69"/>
      <c r="C50" s="73"/>
      <c r="D50" s="73"/>
      <c r="E50" s="73"/>
      <c r="F50" s="73"/>
      <c r="G50" s="73"/>
      <c r="H50" s="73"/>
      <c r="I50" s="73"/>
      <c r="J50" s="113"/>
      <c r="K50" s="113"/>
      <c r="L50" s="113"/>
      <c r="M50" s="73"/>
      <c r="N50" s="73"/>
      <c r="O50" s="73"/>
      <c r="P50" s="73"/>
      <c r="Q50" s="73"/>
      <c r="R50" s="73"/>
      <c r="S50" s="73"/>
      <c r="T50" s="73"/>
      <c r="U50" s="73"/>
      <c r="V50" s="73"/>
      <c r="W50" s="73"/>
      <c r="X50" s="73"/>
      <c r="Y50" s="73"/>
      <c r="Z50" s="73"/>
    </row>
    <row r="51" spans="1:26" x14ac:dyDescent="0.2">
      <c r="A51" s="73"/>
      <c r="B51" s="73"/>
      <c r="C51" s="73"/>
      <c r="D51" s="73"/>
      <c r="E51" s="73"/>
      <c r="F51" s="73"/>
      <c r="G51" s="73"/>
      <c r="H51" s="73"/>
      <c r="I51" s="73"/>
      <c r="J51" s="113"/>
      <c r="K51" s="113"/>
      <c r="L51" s="113"/>
      <c r="M51" s="73"/>
      <c r="N51" s="73"/>
      <c r="O51" s="73"/>
      <c r="P51" s="73"/>
      <c r="Q51" s="73"/>
      <c r="R51" s="73"/>
      <c r="S51" s="73"/>
      <c r="T51" s="73"/>
      <c r="U51" s="73"/>
      <c r="V51" s="73"/>
      <c r="W51" s="73"/>
      <c r="X51" s="73"/>
      <c r="Y51" s="73"/>
      <c r="Z51" s="73"/>
    </row>
    <row r="52" spans="1:26" x14ac:dyDescent="0.2">
      <c r="A52" s="73"/>
      <c r="B52" s="73"/>
      <c r="C52" s="73"/>
      <c r="D52" s="73"/>
      <c r="E52" s="73"/>
      <c r="F52" s="73"/>
      <c r="G52" s="73"/>
      <c r="H52" s="73"/>
      <c r="I52" s="73"/>
      <c r="J52" s="113"/>
      <c r="K52" s="113"/>
      <c r="L52" s="113"/>
      <c r="M52" s="73"/>
      <c r="N52" s="73"/>
      <c r="O52" s="73"/>
      <c r="P52" s="73"/>
      <c r="Q52" s="73"/>
      <c r="R52" s="73"/>
      <c r="S52" s="73"/>
      <c r="T52" s="73"/>
      <c r="U52" s="73"/>
      <c r="V52" s="73"/>
      <c r="W52" s="73"/>
      <c r="X52" s="73"/>
      <c r="Y52" s="73"/>
      <c r="Z52" s="73"/>
    </row>
    <row r="53" spans="1:26" ht="15" x14ac:dyDescent="0.25">
      <c r="A53" s="73"/>
      <c r="B53" s="69"/>
      <c r="C53" s="73"/>
      <c r="D53" s="73"/>
      <c r="E53" s="73"/>
      <c r="F53" s="73"/>
      <c r="G53" s="73"/>
      <c r="H53" s="73"/>
      <c r="I53" s="73"/>
      <c r="J53" s="113"/>
      <c r="K53" s="113"/>
      <c r="L53" s="113"/>
      <c r="M53" s="73"/>
      <c r="N53" s="73"/>
      <c r="O53" s="73"/>
      <c r="P53" s="73"/>
      <c r="Q53" s="73"/>
      <c r="R53" s="73"/>
      <c r="S53" s="73"/>
      <c r="T53" s="73"/>
      <c r="U53" s="73"/>
      <c r="V53" s="73"/>
      <c r="W53" s="73"/>
      <c r="X53" s="73"/>
      <c r="Y53" s="73"/>
      <c r="Z53" s="73"/>
    </row>
    <row r="54" spans="1:26" x14ac:dyDescent="0.2">
      <c r="A54" s="73"/>
      <c r="B54" s="73"/>
      <c r="C54" s="73"/>
      <c r="D54" s="73"/>
      <c r="E54" s="73"/>
      <c r="F54" s="73"/>
      <c r="G54" s="73"/>
      <c r="H54" s="73"/>
      <c r="I54" s="73"/>
      <c r="J54" s="113"/>
      <c r="K54" s="113"/>
      <c r="L54" s="113"/>
      <c r="M54" s="73"/>
      <c r="N54" s="73"/>
      <c r="O54" s="73"/>
      <c r="P54" s="73"/>
      <c r="Q54" s="73"/>
      <c r="R54" s="73"/>
      <c r="S54" s="73"/>
      <c r="T54" s="73"/>
      <c r="U54" s="73"/>
      <c r="V54" s="73"/>
      <c r="W54" s="73"/>
      <c r="X54" s="73"/>
      <c r="Y54" s="73"/>
      <c r="Z54" s="73"/>
    </row>
    <row r="55" spans="1:26" x14ac:dyDescent="0.2">
      <c r="A55" s="73"/>
      <c r="B55" s="73"/>
      <c r="C55" s="73"/>
      <c r="D55" s="73"/>
      <c r="E55" s="73"/>
      <c r="F55" s="73"/>
      <c r="G55" s="73"/>
      <c r="H55" s="73"/>
      <c r="I55" s="73"/>
      <c r="J55" s="113"/>
      <c r="K55" s="113"/>
      <c r="L55" s="113"/>
      <c r="M55" s="73"/>
      <c r="N55" s="73"/>
      <c r="O55" s="73"/>
      <c r="P55" s="73"/>
      <c r="Q55" s="73"/>
      <c r="R55" s="73"/>
      <c r="S55" s="73"/>
      <c r="T55" s="73"/>
      <c r="U55" s="73"/>
      <c r="V55" s="73"/>
      <c r="W55" s="73"/>
      <c r="X55" s="73"/>
      <c r="Y55" s="73"/>
      <c r="Z55" s="73"/>
    </row>
    <row r="56" spans="1:26" ht="15" x14ac:dyDescent="0.25">
      <c r="A56" s="73"/>
      <c r="B56" s="69"/>
      <c r="C56" s="73"/>
      <c r="D56" s="73"/>
      <c r="E56" s="73"/>
      <c r="F56" s="73"/>
      <c r="G56" s="73"/>
      <c r="H56" s="73"/>
      <c r="I56" s="73"/>
      <c r="J56" s="113"/>
      <c r="K56" s="113"/>
      <c r="L56" s="113"/>
      <c r="M56" s="73"/>
      <c r="N56" s="73"/>
      <c r="O56" s="73"/>
      <c r="P56" s="73"/>
      <c r="Q56" s="73"/>
      <c r="R56" s="73"/>
      <c r="S56" s="73"/>
      <c r="T56" s="73"/>
      <c r="U56" s="73"/>
      <c r="V56" s="73"/>
      <c r="W56" s="73"/>
      <c r="X56" s="73"/>
      <c r="Y56" s="73"/>
      <c r="Z56" s="73"/>
    </row>
    <row r="57" spans="1:26" x14ac:dyDescent="0.2">
      <c r="A57" s="73"/>
      <c r="B57" s="73"/>
      <c r="C57" s="73"/>
      <c r="D57" s="73"/>
      <c r="E57" s="73"/>
      <c r="F57" s="73"/>
      <c r="G57" s="73"/>
      <c r="H57" s="73"/>
      <c r="I57" s="73"/>
      <c r="J57" s="113"/>
      <c r="K57" s="113"/>
      <c r="L57" s="113"/>
      <c r="M57" s="73"/>
      <c r="N57" s="73"/>
      <c r="O57" s="73"/>
      <c r="P57" s="73"/>
      <c r="Q57" s="73"/>
      <c r="R57" s="73"/>
      <c r="S57" s="73"/>
      <c r="T57" s="73"/>
      <c r="U57" s="73"/>
      <c r="V57" s="73"/>
      <c r="W57" s="73"/>
      <c r="X57" s="73"/>
      <c r="Y57" s="73"/>
      <c r="Z57" s="73"/>
    </row>
    <row r="58" spans="1:26" x14ac:dyDescent="0.2">
      <c r="A58" s="73"/>
      <c r="B58" s="73"/>
      <c r="C58" s="73"/>
      <c r="D58" s="73"/>
      <c r="E58" s="73"/>
      <c r="F58" s="73"/>
      <c r="G58" s="73"/>
      <c r="H58" s="73"/>
      <c r="I58" s="73"/>
      <c r="J58" s="113"/>
      <c r="K58" s="113"/>
      <c r="L58" s="113"/>
      <c r="M58" s="73"/>
      <c r="N58" s="73"/>
      <c r="O58" s="73"/>
      <c r="P58" s="73"/>
      <c r="Q58" s="73"/>
      <c r="R58" s="73"/>
      <c r="S58" s="73"/>
      <c r="T58" s="73"/>
      <c r="U58" s="73"/>
      <c r="V58" s="73"/>
      <c r="W58" s="73"/>
      <c r="X58" s="73"/>
      <c r="Y58" s="73"/>
      <c r="Z58" s="73"/>
    </row>
    <row r="59" spans="1:26" ht="15" x14ac:dyDescent="0.25">
      <c r="A59" s="73"/>
      <c r="B59" s="69"/>
      <c r="C59" s="73"/>
      <c r="D59" s="73"/>
      <c r="E59" s="73"/>
      <c r="F59" s="73"/>
      <c r="G59" s="73"/>
      <c r="H59" s="73"/>
      <c r="I59" s="73"/>
      <c r="J59" s="113"/>
      <c r="K59" s="113"/>
      <c r="L59" s="113"/>
      <c r="M59" s="73"/>
      <c r="N59" s="73"/>
      <c r="O59" s="73"/>
      <c r="P59" s="73"/>
      <c r="Q59" s="73"/>
      <c r="R59" s="73"/>
      <c r="S59" s="73"/>
      <c r="T59" s="73"/>
      <c r="U59" s="73"/>
      <c r="V59" s="73"/>
      <c r="W59" s="73"/>
      <c r="X59" s="73"/>
      <c r="Y59" s="73"/>
      <c r="Z59" s="73"/>
    </row>
    <row r="60" spans="1:26" x14ac:dyDescent="0.2">
      <c r="A60" s="73"/>
      <c r="B60" s="73"/>
      <c r="C60" s="73"/>
      <c r="D60" s="73"/>
      <c r="E60" s="73"/>
      <c r="F60" s="73"/>
      <c r="G60" s="73"/>
      <c r="H60" s="73"/>
      <c r="I60" s="73"/>
      <c r="J60" s="113"/>
      <c r="K60" s="113"/>
      <c r="L60" s="113"/>
      <c r="M60" s="73"/>
      <c r="N60" s="73"/>
      <c r="O60" s="73"/>
      <c r="P60" s="73"/>
      <c r="Q60" s="73"/>
      <c r="R60" s="73"/>
      <c r="S60" s="73"/>
      <c r="T60" s="73"/>
      <c r="U60" s="73"/>
      <c r="V60" s="73"/>
      <c r="W60" s="73"/>
      <c r="X60" s="73"/>
      <c r="Y60" s="73"/>
      <c r="Z60" s="73"/>
    </row>
    <row r="61" spans="1:26" x14ac:dyDescent="0.2">
      <c r="A61" s="73"/>
      <c r="B61" s="73"/>
      <c r="C61" s="73"/>
      <c r="D61" s="73"/>
      <c r="E61" s="73"/>
      <c r="F61" s="73"/>
      <c r="G61" s="73"/>
      <c r="H61" s="73"/>
      <c r="I61" s="73"/>
      <c r="J61" s="113"/>
      <c r="K61" s="113"/>
      <c r="L61" s="113"/>
      <c r="M61" s="73"/>
      <c r="N61" s="73"/>
      <c r="O61" s="73"/>
      <c r="P61" s="73"/>
      <c r="Q61" s="73"/>
      <c r="R61" s="73"/>
      <c r="S61" s="73"/>
      <c r="T61" s="73"/>
      <c r="U61" s="73"/>
      <c r="V61" s="73"/>
      <c r="W61" s="73"/>
      <c r="X61" s="73"/>
      <c r="Y61" s="73"/>
      <c r="Z61" s="73"/>
    </row>
    <row r="62" spans="1:26" ht="15" x14ac:dyDescent="0.25">
      <c r="A62" s="73"/>
      <c r="B62" s="69"/>
      <c r="C62" s="73"/>
      <c r="D62" s="73"/>
      <c r="E62" s="73"/>
      <c r="F62" s="73"/>
      <c r="G62" s="73"/>
      <c r="H62" s="73"/>
      <c r="I62" s="73"/>
      <c r="J62" s="113"/>
      <c r="K62" s="113"/>
      <c r="L62" s="113"/>
      <c r="M62" s="73"/>
      <c r="N62" s="73"/>
      <c r="O62" s="73"/>
      <c r="P62" s="73"/>
      <c r="Q62" s="73"/>
      <c r="R62" s="73"/>
      <c r="S62" s="73"/>
      <c r="T62" s="73"/>
      <c r="U62" s="73"/>
      <c r="V62" s="73"/>
      <c r="W62" s="73"/>
      <c r="X62" s="73"/>
      <c r="Y62" s="73"/>
      <c r="Z62" s="73"/>
    </row>
    <row r="63" spans="1:26" x14ac:dyDescent="0.2">
      <c r="A63" s="73"/>
      <c r="B63" s="73"/>
      <c r="C63" s="73"/>
      <c r="D63" s="73"/>
      <c r="E63" s="73"/>
      <c r="F63" s="73"/>
      <c r="G63" s="73"/>
      <c r="H63" s="73"/>
      <c r="I63" s="73"/>
      <c r="J63" s="113"/>
      <c r="K63" s="113"/>
      <c r="L63" s="113"/>
      <c r="M63" s="73"/>
      <c r="N63" s="73"/>
      <c r="O63" s="73"/>
      <c r="P63" s="73"/>
      <c r="Q63" s="73"/>
      <c r="R63" s="73"/>
      <c r="S63" s="73"/>
      <c r="T63" s="73"/>
      <c r="U63" s="73"/>
      <c r="V63" s="73"/>
      <c r="W63" s="73"/>
      <c r="X63" s="73"/>
      <c r="Y63" s="73"/>
      <c r="Z63" s="73"/>
    </row>
    <row r="64" spans="1:26" x14ac:dyDescent="0.2">
      <c r="A64" s="73"/>
      <c r="B64" s="73"/>
      <c r="C64" s="73"/>
      <c r="D64" s="73"/>
      <c r="E64" s="73"/>
      <c r="F64" s="73"/>
      <c r="G64" s="73"/>
      <c r="H64" s="73"/>
      <c r="I64" s="73"/>
      <c r="J64" s="113"/>
      <c r="K64" s="113"/>
      <c r="L64" s="113"/>
      <c r="M64" s="73"/>
      <c r="N64" s="73"/>
      <c r="O64" s="73"/>
      <c r="P64" s="73"/>
      <c r="Q64" s="73"/>
      <c r="R64" s="73"/>
      <c r="S64" s="73"/>
      <c r="T64" s="73"/>
      <c r="U64" s="73"/>
      <c r="V64" s="73"/>
      <c r="W64" s="73"/>
      <c r="X64" s="73"/>
      <c r="Y64" s="73"/>
      <c r="Z64" s="73"/>
    </row>
    <row r="65" spans="1:26" ht="15" x14ac:dyDescent="0.25">
      <c r="A65" s="73"/>
      <c r="B65" s="69"/>
      <c r="C65" s="73"/>
      <c r="D65" s="73"/>
      <c r="E65" s="73"/>
      <c r="F65" s="73"/>
      <c r="G65" s="73"/>
      <c r="H65" s="73"/>
      <c r="I65" s="73"/>
      <c r="J65" s="113"/>
      <c r="K65" s="113"/>
      <c r="L65" s="113"/>
      <c r="M65" s="73"/>
      <c r="N65" s="73"/>
      <c r="O65" s="73"/>
      <c r="P65" s="73"/>
      <c r="Q65" s="73"/>
      <c r="R65" s="73"/>
      <c r="S65" s="73"/>
      <c r="T65" s="73"/>
      <c r="U65" s="73"/>
      <c r="V65" s="73"/>
      <c r="W65" s="73"/>
      <c r="X65" s="73"/>
      <c r="Y65" s="73"/>
      <c r="Z65" s="73"/>
    </row>
    <row r="66" spans="1:26" x14ac:dyDescent="0.2">
      <c r="A66" s="73"/>
      <c r="B66" s="73"/>
      <c r="C66" s="73"/>
      <c r="D66" s="73"/>
      <c r="E66" s="73"/>
      <c r="F66" s="73"/>
      <c r="G66" s="73"/>
      <c r="H66" s="73"/>
      <c r="I66" s="73"/>
      <c r="J66" s="113"/>
      <c r="K66" s="113"/>
      <c r="L66" s="113"/>
      <c r="M66" s="73"/>
      <c r="N66" s="73"/>
      <c r="O66" s="73"/>
      <c r="P66" s="73"/>
      <c r="Q66" s="73"/>
      <c r="R66" s="73"/>
      <c r="S66" s="73"/>
      <c r="T66" s="73"/>
      <c r="U66" s="73"/>
      <c r="V66" s="73"/>
      <c r="W66" s="73"/>
      <c r="X66" s="73"/>
      <c r="Y66" s="73"/>
      <c r="Z66" s="73"/>
    </row>
    <row r="67" spans="1:26" x14ac:dyDescent="0.2">
      <c r="A67" s="73"/>
      <c r="B67" s="73"/>
      <c r="C67" s="73"/>
      <c r="D67" s="73"/>
      <c r="E67" s="73"/>
      <c r="F67" s="73"/>
      <c r="G67" s="73"/>
      <c r="H67" s="73"/>
      <c r="I67" s="73"/>
      <c r="J67" s="113"/>
      <c r="K67" s="113"/>
      <c r="L67" s="113"/>
      <c r="M67" s="73"/>
      <c r="N67" s="73"/>
      <c r="O67" s="73"/>
      <c r="P67" s="73"/>
      <c r="Q67" s="73"/>
      <c r="R67" s="73"/>
      <c r="S67" s="73"/>
      <c r="T67" s="73"/>
      <c r="U67" s="73"/>
      <c r="V67" s="73"/>
      <c r="W67" s="73"/>
      <c r="X67" s="73"/>
      <c r="Y67" s="73"/>
      <c r="Z67" s="73"/>
    </row>
    <row r="68" spans="1:26" ht="15" x14ac:dyDescent="0.25">
      <c r="A68" s="73"/>
      <c r="B68" s="69"/>
      <c r="C68" s="73"/>
      <c r="D68" s="73"/>
      <c r="E68" s="73"/>
      <c r="F68" s="73"/>
      <c r="G68" s="73"/>
      <c r="H68" s="73"/>
      <c r="I68" s="73"/>
      <c r="J68" s="113"/>
      <c r="K68" s="113"/>
      <c r="L68" s="113"/>
      <c r="M68" s="73"/>
      <c r="N68" s="73"/>
      <c r="O68" s="73"/>
      <c r="P68" s="73"/>
      <c r="Q68" s="73"/>
      <c r="R68" s="73"/>
      <c r="S68" s="73"/>
      <c r="T68" s="73"/>
      <c r="U68" s="73"/>
      <c r="V68" s="73"/>
      <c r="W68" s="73"/>
      <c r="X68" s="73"/>
      <c r="Y68" s="73"/>
      <c r="Z68" s="73"/>
    </row>
    <row r="69" spans="1:26" x14ac:dyDescent="0.2">
      <c r="A69" s="73"/>
      <c r="B69" s="73"/>
      <c r="C69" s="73"/>
      <c r="D69" s="73"/>
      <c r="E69" s="73"/>
      <c r="F69" s="73"/>
      <c r="G69" s="73"/>
      <c r="H69" s="73"/>
      <c r="I69" s="73"/>
      <c r="J69" s="113"/>
      <c r="K69" s="113"/>
      <c r="L69" s="113"/>
      <c r="M69" s="73"/>
      <c r="N69" s="73"/>
      <c r="O69" s="73"/>
      <c r="P69" s="73"/>
      <c r="Q69" s="73"/>
      <c r="R69" s="73"/>
      <c r="S69" s="73"/>
      <c r="T69" s="73"/>
      <c r="U69" s="73"/>
      <c r="V69" s="73"/>
      <c r="W69" s="73"/>
      <c r="X69" s="73"/>
      <c r="Y69" s="73"/>
      <c r="Z69" s="73"/>
    </row>
    <row r="70" spans="1:26" x14ac:dyDescent="0.2">
      <c r="A70" s="73"/>
      <c r="B70" s="73"/>
      <c r="C70" s="73"/>
      <c r="D70" s="73"/>
      <c r="E70" s="73"/>
      <c r="F70" s="73"/>
      <c r="G70" s="73"/>
      <c r="H70" s="73"/>
      <c r="I70" s="73"/>
      <c r="J70" s="113"/>
      <c r="K70" s="113"/>
      <c r="L70" s="113"/>
      <c r="M70" s="73"/>
      <c r="N70" s="73"/>
      <c r="O70" s="73"/>
      <c r="P70" s="73"/>
      <c r="Q70" s="73"/>
      <c r="R70" s="73"/>
      <c r="S70" s="73"/>
      <c r="T70" s="73"/>
      <c r="U70" s="73"/>
      <c r="V70" s="73"/>
      <c r="W70" s="73"/>
      <c r="X70" s="73"/>
      <c r="Y70" s="73"/>
      <c r="Z70" s="73"/>
    </row>
    <row r="71" spans="1:26" ht="15" x14ac:dyDescent="0.25">
      <c r="A71" s="73"/>
      <c r="B71" s="69"/>
      <c r="C71" s="73"/>
      <c r="D71" s="73"/>
      <c r="E71" s="73"/>
      <c r="F71" s="73"/>
      <c r="G71" s="73"/>
      <c r="H71" s="73"/>
      <c r="I71" s="73"/>
      <c r="J71" s="113"/>
      <c r="K71" s="113"/>
      <c r="L71" s="113"/>
      <c r="M71" s="73"/>
      <c r="N71" s="73"/>
      <c r="O71" s="73"/>
      <c r="P71" s="73"/>
      <c r="Q71" s="73"/>
      <c r="R71" s="73"/>
      <c r="S71" s="73"/>
      <c r="T71" s="73"/>
      <c r="U71" s="73"/>
      <c r="V71" s="73"/>
      <c r="W71" s="73"/>
      <c r="X71" s="73"/>
      <c r="Y71" s="73"/>
      <c r="Z71" s="73"/>
    </row>
    <row r="72" spans="1:26" x14ac:dyDescent="0.2">
      <c r="A72" s="73"/>
      <c r="B72" s="73"/>
      <c r="C72" s="73"/>
      <c r="D72" s="73"/>
      <c r="E72" s="73"/>
      <c r="F72" s="73"/>
      <c r="G72" s="73"/>
      <c r="H72" s="73"/>
      <c r="I72" s="73"/>
      <c r="J72" s="113"/>
      <c r="K72" s="113"/>
      <c r="L72" s="113"/>
      <c r="M72" s="73"/>
      <c r="N72" s="73"/>
      <c r="O72" s="73"/>
      <c r="P72" s="73"/>
      <c r="Q72" s="73"/>
      <c r="R72" s="73"/>
      <c r="S72" s="73"/>
      <c r="T72" s="73"/>
      <c r="U72" s="73"/>
      <c r="V72" s="73"/>
      <c r="W72" s="73"/>
      <c r="X72" s="73"/>
      <c r="Y72" s="73"/>
      <c r="Z72" s="73"/>
    </row>
    <row r="73" spans="1:26" x14ac:dyDescent="0.2">
      <c r="A73" s="73"/>
      <c r="B73" s="73"/>
      <c r="C73" s="73"/>
      <c r="D73" s="73"/>
      <c r="E73" s="73"/>
      <c r="F73" s="73"/>
      <c r="G73" s="73"/>
      <c r="H73" s="73"/>
      <c r="I73" s="73"/>
      <c r="J73" s="113"/>
      <c r="K73" s="113"/>
      <c r="L73" s="113"/>
      <c r="M73" s="73"/>
      <c r="N73" s="73"/>
      <c r="O73" s="73"/>
      <c r="P73" s="73"/>
      <c r="Q73" s="73"/>
      <c r="R73" s="73"/>
      <c r="S73" s="73"/>
      <c r="T73" s="73"/>
      <c r="U73" s="73"/>
      <c r="V73" s="73"/>
      <c r="W73" s="73"/>
      <c r="X73" s="73"/>
      <c r="Y73" s="73"/>
      <c r="Z73" s="73"/>
    </row>
    <row r="74" spans="1:26" ht="15" x14ac:dyDescent="0.25">
      <c r="A74" s="73"/>
      <c r="B74" s="69"/>
      <c r="C74" s="73"/>
      <c r="D74" s="73"/>
      <c r="E74" s="73"/>
      <c r="F74" s="73"/>
      <c r="G74" s="73"/>
      <c r="H74" s="73"/>
      <c r="I74" s="73"/>
      <c r="J74" s="113"/>
      <c r="K74" s="113"/>
      <c r="L74" s="113"/>
      <c r="M74" s="73"/>
      <c r="N74" s="73"/>
      <c r="O74" s="73"/>
      <c r="P74" s="73"/>
      <c r="Q74" s="73"/>
      <c r="R74" s="73"/>
      <c r="S74" s="73"/>
      <c r="T74" s="73"/>
      <c r="U74" s="73"/>
      <c r="V74" s="73"/>
      <c r="W74" s="73"/>
      <c r="X74" s="73"/>
      <c r="Y74" s="73"/>
      <c r="Z74" s="73"/>
    </row>
    <row r="75" spans="1:26" x14ac:dyDescent="0.2">
      <c r="A75" s="73"/>
      <c r="B75" s="73"/>
      <c r="C75" s="73"/>
      <c r="D75" s="73"/>
      <c r="E75" s="73"/>
      <c r="F75" s="73"/>
      <c r="G75" s="73"/>
      <c r="H75" s="73"/>
      <c r="I75" s="73"/>
      <c r="J75" s="113"/>
      <c r="K75" s="113"/>
      <c r="L75" s="113"/>
      <c r="M75" s="73"/>
      <c r="N75" s="73"/>
      <c r="O75" s="73"/>
      <c r="P75" s="73"/>
      <c r="Q75" s="73"/>
      <c r="R75" s="73"/>
      <c r="S75" s="73"/>
      <c r="T75" s="73"/>
      <c r="U75" s="73"/>
      <c r="V75" s="73"/>
      <c r="W75" s="73"/>
      <c r="X75" s="73"/>
      <c r="Y75" s="73"/>
      <c r="Z75" s="73"/>
    </row>
    <row r="76" spans="1:26" x14ac:dyDescent="0.2">
      <c r="A76" s="73"/>
      <c r="B76" s="73"/>
      <c r="C76" s="73"/>
      <c r="D76" s="73"/>
      <c r="E76" s="73"/>
      <c r="F76" s="73"/>
      <c r="G76" s="73"/>
      <c r="H76" s="73"/>
      <c r="I76" s="73"/>
      <c r="J76" s="113"/>
      <c r="K76" s="113"/>
      <c r="L76" s="113"/>
      <c r="M76" s="73"/>
      <c r="N76" s="73"/>
      <c r="O76" s="73"/>
      <c r="P76" s="73"/>
      <c r="Q76" s="73"/>
      <c r="R76" s="73"/>
      <c r="S76" s="73"/>
      <c r="T76" s="73"/>
      <c r="U76" s="73"/>
      <c r="V76" s="73"/>
      <c r="W76" s="73"/>
      <c r="X76" s="73"/>
      <c r="Y76" s="73"/>
      <c r="Z76" s="73"/>
    </row>
    <row r="77" spans="1:26" ht="15" x14ac:dyDescent="0.25">
      <c r="A77" s="73"/>
      <c r="B77" s="69"/>
      <c r="C77" s="73"/>
      <c r="D77" s="73"/>
      <c r="E77" s="73"/>
      <c r="F77" s="73"/>
      <c r="G77" s="73"/>
      <c r="H77" s="73"/>
      <c r="I77" s="73"/>
      <c r="J77" s="113"/>
      <c r="K77" s="113"/>
      <c r="L77" s="113"/>
      <c r="M77" s="73"/>
      <c r="N77" s="73"/>
      <c r="O77" s="73"/>
      <c r="P77" s="73"/>
      <c r="Q77" s="73"/>
      <c r="R77" s="73"/>
      <c r="S77" s="73"/>
      <c r="T77" s="73"/>
      <c r="U77" s="73"/>
      <c r="V77" s="73"/>
      <c r="W77" s="73"/>
      <c r="X77" s="73"/>
      <c r="Y77" s="73"/>
      <c r="Z77" s="73"/>
    </row>
    <row r="78" spans="1:26" x14ac:dyDescent="0.2">
      <c r="A78" s="73"/>
      <c r="B78" s="73"/>
      <c r="C78" s="73"/>
      <c r="D78" s="73"/>
      <c r="E78" s="73"/>
      <c r="F78" s="73"/>
      <c r="G78" s="73"/>
      <c r="H78" s="73"/>
      <c r="I78" s="73"/>
      <c r="J78" s="113"/>
      <c r="K78" s="113"/>
      <c r="L78" s="113"/>
      <c r="M78" s="73"/>
      <c r="N78" s="73"/>
      <c r="O78" s="73"/>
      <c r="P78" s="73"/>
      <c r="Q78" s="73"/>
      <c r="R78" s="73"/>
      <c r="S78" s="73"/>
      <c r="T78" s="73"/>
      <c r="U78" s="73"/>
      <c r="V78" s="73"/>
      <c r="W78" s="73"/>
      <c r="X78" s="73"/>
      <c r="Y78" s="73"/>
      <c r="Z78" s="73"/>
    </row>
    <row r="79" spans="1:26" x14ac:dyDescent="0.2">
      <c r="A79" s="73"/>
      <c r="B79" s="73"/>
      <c r="C79" s="73"/>
      <c r="D79" s="73"/>
      <c r="E79" s="73"/>
      <c r="F79" s="73"/>
      <c r="G79" s="73"/>
      <c r="H79" s="73"/>
      <c r="I79" s="73"/>
      <c r="J79" s="113"/>
      <c r="K79" s="113"/>
      <c r="L79" s="113"/>
      <c r="M79" s="73"/>
      <c r="N79" s="73"/>
      <c r="O79" s="73"/>
      <c r="P79" s="73"/>
      <c r="Q79" s="73"/>
      <c r="R79" s="73"/>
      <c r="S79" s="73"/>
      <c r="T79" s="73"/>
      <c r="U79" s="73"/>
      <c r="V79" s="73"/>
      <c r="W79" s="73"/>
      <c r="X79" s="73"/>
      <c r="Y79" s="73"/>
      <c r="Z79" s="73"/>
    </row>
    <row r="80" spans="1:26" ht="15" x14ac:dyDescent="0.25">
      <c r="A80" s="73"/>
      <c r="B80" s="69"/>
      <c r="C80" s="73"/>
      <c r="D80" s="73"/>
      <c r="E80" s="73"/>
      <c r="F80" s="73"/>
      <c r="G80" s="73"/>
      <c r="H80" s="73"/>
      <c r="I80" s="73"/>
      <c r="J80" s="113"/>
      <c r="K80" s="113"/>
      <c r="L80" s="113"/>
      <c r="M80" s="73"/>
      <c r="N80" s="73"/>
      <c r="O80" s="73"/>
      <c r="P80" s="73"/>
      <c r="Q80" s="73"/>
      <c r="R80" s="73"/>
      <c r="S80" s="73"/>
      <c r="T80" s="73"/>
      <c r="U80" s="73"/>
      <c r="V80" s="73"/>
      <c r="W80" s="73"/>
      <c r="X80" s="73"/>
      <c r="Y80" s="73"/>
      <c r="Z80" s="73"/>
    </row>
    <row r="81" spans="1:26" x14ac:dyDescent="0.2">
      <c r="A81" s="73"/>
      <c r="B81" s="73"/>
      <c r="C81" s="73"/>
      <c r="D81" s="73"/>
      <c r="E81" s="73"/>
      <c r="F81" s="73"/>
      <c r="G81" s="73"/>
      <c r="H81" s="73"/>
      <c r="I81" s="73"/>
      <c r="J81" s="113"/>
      <c r="K81" s="113"/>
      <c r="L81" s="113"/>
      <c r="M81" s="73"/>
      <c r="N81" s="73"/>
      <c r="O81" s="73"/>
      <c r="P81" s="73"/>
      <c r="Q81" s="73"/>
      <c r="R81" s="73"/>
      <c r="S81" s="73"/>
      <c r="T81" s="73"/>
      <c r="U81" s="73"/>
      <c r="V81" s="73"/>
      <c r="W81" s="73"/>
      <c r="X81" s="73"/>
      <c r="Y81" s="73"/>
      <c r="Z81" s="73"/>
    </row>
    <row r="82" spans="1:26" x14ac:dyDescent="0.2">
      <c r="A82" s="73"/>
      <c r="B82" s="73"/>
      <c r="C82" s="73"/>
      <c r="D82" s="73"/>
      <c r="E82" s="73"/>
      <c r="F82" s="73"/>
      <c r="G82" s="73"/>
      <c r="H82" s="73"/>
      <c r="I82" s="73"/>
      <c r="J82" s="113"/>
      <c r="K82" s="113"/>
      <c r="L82" s="113"/>
      <c r="M82" s="73"/>
      <c r="N82" s="73"/>
      <c r="O82" s="73"/>
      <c r="P82" s="73"/>
      <c r="Q82" s="73"/>
      <c r="R82" s="73"/>
      <c r="S82" s="73"/>
      <c r="T82" s="73"/>
      <c r="U82" s="73"/>
      <c r="V82" s="73"/>
      <c r="W82" s="73"/>
      <c r="X82" s="73"/>
      <c r="Y82" s="73"/>
      <c r="Z82" s="73"/>
    </row>
    <row r="83" spans="1:26" ht="15" x14ac:dyDescent="0.25">
      <c r="A83" s="73"/>
      <c r="B83" s="69"/>
      <c r="C83" s="73"/>
      <c r="D83" s="73"/>
      <c r="E83" s="73"/>
      <c r="F83" s="73"/>
      <c r="G83" s="73"/>
      <c r="H83" s="73"/>
      <c r="I83" s="73"/>
      <c r="J83" s="113"/>
      <c r="K83" s="113"/>
      <c r="L83" s="113"/>
      <c r="M83" s="73"/>
      <c r="N83" s="73"/>
      <c r="O83" s="73"/>
      <c r="P83" s="73"/>
      <c r="Q83" s="73"/>
      <c r="R83" s="73"/>
      <c r="S83" s="73"/>
      <c r="T83" s="73"/>
      <c r="U83" s="73"/>
      <c r="V83" s="73"/>
      <c r="W83" s="73"/>
      <c r="X83" s="73"/>
      <c r="Y83" s="73"/>
      <c r="Z83" s="73"/>
    </row>
    <row r="84" spans="1:26" x14ac:dyDescent="0.2">
      <c r="A84" s="73"/>
      <c r="B84" s="73"/>
      <c r="C84" s="73"/>
      <c r="D84" s="73"/>
      <c r="E84" s="73"/>
      <c r="F84" s="73"/>
      <c r="G84" s="73"/>
      <c r="H84" s="73"/>
      <c r="I84" s="73"/>
      <c r="J84" s="113"/>
      <c r="K84" s="113"/>
      <c r="L84" s="113"/>
      <c r="M84" s="73"/>
      <c r="N84" s="73"/>
      <c r="O84" s="73"/>
      <c r="P84" s="73"/>
      <c r="Q84" s="73"/>
      <c r="R84" s="73"/>
      <c r="S84" s="73"/>
      <c r="T84" s="73"/>
      <c r="U84" s="73"/>
      <c r="V84" s="73"/>
      <c r="W84" s="73"/>
      <c r="X84" s="73"/>
      <c r="Y84" s="73"/>
      <c r="Z84" s="73"/>
    </row>
    <row r="85" spans="1:26" x14ac:dyDescent="0.2">
      <c r="A85" s="73"/>
      <c r="B85" s="73"/>
      <c r="C85" s="73"/>
      <c r="D85" s="73"/>
      <c r="E85" s="73"/>
      <c r="F85" s="73"/>
      <c r="G85" s="73"/>
      <c r="H85" s="73"/>
      <c r="I85" s="73"/>
      <c r="J85" s="113"/>
      <c r="K85" s="113"/>
      <c r="L85" s="113"/>
      <c r="M85" s="73"/>
      <c r="N85" s="73"/>
      <c r="O85" s="73"/>
      <c r="P85" s="73"/>
      <c r="Q85" s="73"/>
      <c r="R85" s="73"/>
      <c r="S85" s="73"/>
      <c r="T85" s="73"/>
      <c r="U85" s="73"/>
      <c r="V85" s="73"/>
      <c r="W85" s="73"/>
      <c r="X85" s="73"/>
      <c r="Y85" s="73"/>
      <c r="Z85" s="73"/>
    </row>
    <row r="86" spans="1:26" ht="15" x14ac:dyDescent="0.25">
      <c r="A86" s="73"/>
      <c r="B86" s="69"/>
      <c r="C86" s="73"/>
      <c r="D86" s="73"/>
      <c r="E86" s="73"/>
      <c r="F86" s="73"/>
      <c r="G86" s="73"/>
      <c r="H86" s="73"/>
      <c r="I86" s="73"/>
      <c r="J86" s="113"/>
      <c r="K86" s="113"/>
      <c r="L86" s="113"/>
      <c r="M86" s="73"/>
      <c r="N86" s="73"/>
      <c r="O86" s="73"/>
      <c r="P86" s="73"/>
      <c r="Q86" s="73"/>
      <c r="R86" s="73"/>
      <c r="S86" s="73"/>
      <c r="T86" s="73"/>
      <c r="U86" s="73"/>
      <c r="V86" s="73"/>
      <c r="W86" s="73"/>
      <c r="X86" s="73"/>
      <c r="Y86" s="73"/>
      <c r="Z86" s="73"/>
    </row>
    <row r="87" spans="1:26" x14ac:dyDescent="0.2">
      <c r="A87" s="73"/>
      <c r="B87" s="73"/>
      <c r="C87" s="73"/>
      <c r="D87" s="73"/>
      <c r="E87" s="73"/>
      <c r="F87" s="73"/>
      <c r="G87" s="73"/>
      <c r="H87" s="73"/>
      <c r="I87" s="73"/>
      <c r="J87" s="113"/>
      <c r="K87" s="113"/>
      <c r="L87" s="113"/>
      <c r="M87" s="73"/>
      <c r="N87" s="73"/>
      <c r="O87" s="73"/>
      <c r="P87" s="73"/>
      <c r="Q87" s="73"/>
      <c r="R87" s="73"/>
      <c r="S87" s="73"/>
      <c r="T87" s="73"/>
      <c r="U87" s="73"/>
      <c r="V87" s="73"/>
      <c r="W87" s="73"/>
      <c r="X87" s="73"/>
      <c r="Y87" s="73"/>
      <c r="Z87" s="73"/>
    </row>
    <row r="88" spans="1:26" x14ac:dyDescent="0.2">
      <c r="A88" s="73"/>
      <c r="B88" s="73"/>
      <c r="C88" s="73"/>
      <c r="D88" s="73"/>
      <c r="E88" s="73"/>
      <c r="F88" s="73"/>
      <c r="G88" s="73"/>
      <c r="H88" s="73"/>
      <c r="I88" s="73"/>
      <c r="J88" s="113"/>
      <c r="K88" s="113"/>
      <c r="L88" s="113"/>
      <c r="M88" s="73"/>
      <c r="N88" s="73"/>
      <c r="O88" s="73"/>
      <c r="P88" s="73"/>
      <c r="Q88" s="73"/>
      <c r="R88" s="73"/>
      <c r="S88" s="73"/>
      <c r="T88" s="73"/>
      <c r="U88" s="73"/>
      <c r="V88" s="73"/>
      <c r="W88" s="73"/>
      <c r="X88" s="73"/>
      <c r="Y88" s="73"/>
      <c r="Z88" s="73"/>
    </row>
    <row r="89" spans="1:26" ht="15" x14ac:dyDescent="0.25">
      <c r="A89" s="73"/>
      <c r="B89" s="69"/>
      <c r="C89" s="73"/>
      <c r="D89" s="73"/>
      <c r="E89" s="73"/>
      <c r="F89" s="73"/>
      <c r="G89" s="73"/>
      <c r="H89" s="73"/>
      <c r="I89" s="73"/>
      <c r="J89" s="113"/>
      <c r="K89" s="113"/>
      <c r="L89" s="113"/>
      <c r="M89" s="73"/>
      <c r="N89" s="73"/>
      <c r="O89" s="73"/>
      <c r="P89" s="73"/>
      <c r="Q89" s="73"/>
      <c r="R89" s="73"/>
      <c r="S89" s="73"/>
      <c r="T89" s="73"/>
      <c r="U89" s="73"/>
      <c r="V89" s="73"/>
      <c r="W89" s="73"/>
      <c r="X89" s="73"/>
      <c r="Y89" s="73"/>
      <c r="Z89" s="73"/>
    </row>
    <row r="90" spans="1:26" x14ac:dyDescent="0.2">
      <c r="A90" s="73"/>
      <c r="B90" s="73"/>
      <c r="C90" s="73"/>
      <c r="D90" s="73"/>
      <c r="E90" s="73"/>
      <c r="F90" s="73"/>
      <c r="G90" s="73"/>
      <c r="H90" s="73"/>
      <c r="I90" s="73"/>
      <c r="J90" s="113"/>
      <c r="K90" s="113"/>
      <c r="L90" s="113"/>
      <c r="M90" s="73"/>
      <c r="N90" s="73"/>
      <c r="O90" s="73"/>
      <c r="P90" s="73"/>
      <c r="Q90" s="73"/>
      <c r="R90" s="73"/>
      <c r="S90" s="73"/>
      <c r="T90" s="73"/>
      <c r="U90" s="73"/>
      <c r="V90" s="73"/>
      <c r="W90" s="73"/>
      <c r="X90" s="73"/>
      <c r="Y90" s="73"/>
      <c r="Z90" s="73"/>
    </row>
    <row r="91" spans="1:26" x14ac:dyDescent="0.2">
      <c r="A91" s="73"/>
      <c r="B91" s="73"/>
      <c r="C91" s="73"/>
      <c r="D91" s="73"/>
      <c r="E91" s="73"/>
      <c r="F91" s="73"/>
      <c r="G91" s="73"/>
      <c r="H91" s="73"/>
      <c r="I91" s="73"/>
      <c r="J91" s="113"/>
      <c r="K91" s="113"/>
      <c r="L91" s="113"/>
      <c r="M91" s="73"/>
      <c r="N91" s="73"/>
      <c r="O91" s="73"/>
      <c r="P91" s="73"/>
      <c r="Q91" s="73"/>
      <c r="R91" s="73"/>
      <c r="S91" s="73"/>
      <c r="T91" s="73"/>
      <c r="U91" s="73"/>
      <c r="V91" s="73"/>
      <c r="W91" s="73"/>
      <c r="X91" s="73"/>
      <c r="Y91" s="73"/>
      <c r="Z91" s="73"/>
    </row>
    <row r="92" spans="1:26" ht="15" x14ac:dyDescent="0.25">
      <c r="A92" s="73"/>
      <c r="B92" s="69"/>
      <c r="C92" s="73"/>
      <c r="D92" s="73"/>
      <c r="E92" s="73"/>
      <c r="F92" s="73"/>
      <c r="G92" s="73"/>
      <c r="H92" s="73"/>
      <c r="I92" s="73"/>
      <c r="J92" s="113"/>
      <c r="K92" s="113"/>
      <c r="L92" s="113"/>
      <c r="M92" s="73"/>
      <c r="N92" s="73"/>
      <c r="O92" s="73"/>
      <c r="P92" s="73"/>
      <c r="Q92" s="73"/>
      <c r="R92" s="73"/>
      <c r="S92" s="73"/>
      <c r="T92" s="73"/>
      <c r="U92" s="73"/>
      <c r="V92" s="73"/>
      <c r="W92" s="73"/>
      <c r="X92" s="73"/>
      <c r="Y92" s="73"/>
      <c r="Z92" s="73"/>
    </row>
    <row r="93" spans="1:26" x14ac:dyDescent="0.2">
      <c r="A93" s="73"/>
      <c r="B93" s="73"/>
      <c r="C93" s="73"/>
      <c r="D93" s="73"/>
      <c r="E93" s="73"/>
      <c r="F93" s="73"/>
      <c r="G93" s="73"/>
      <c r="H93" s="73"/>
      <c r="I93" s="73"/>
      <c r="J93" s="113"/>
      <c r="K93" s="113"/>
      <c r="L93" s="113"/>
      <c r="M93" s="73"/>
      <c r="N93" s="73"/>
      <c r="O93" s="73"/>
      <c r="P93" s="73"/>
      <c r="Q93" s="73"/>
      <c r="R93" s="73"/>
      <c r="S93" s="73"/>
      <c r="T93" s="73"/>
      <c r="U93" s="73"/>
      <c r="V93" s="73"/>
      <c r="W93" s="73"/>
      <c r="X93" s="73"/>
      <c r="Y93" s="73"/>
      <c r="Z93" s="73"/>
    </row>
    <row r="94" spans="1:26" x14ac:dyDescent="0.2">
      <c r="A94" s="73"/>
      <c r="B94" s="73"/>
      <c r="C94" s="73"/>
      <c r="D94" s="73"/>
      <c r="E94" s="73"/>
      <c r="F94" s="73"/>
      <c r="G94" s="73"/>
      <c r="H94" s="73"/>
      <c r="I94" s="73"/>
      <c r="J94" s="113"/>
      <c r="K94" s="113"/>
      <c r="L94" s="113"/>
      <c r="M94" s="73"/>
      <c r="N94" s="73"/>
      <c r="O94" s="73"/>
      <c r="P94" s="73"/>
      <c r="Q94" s="73"/>
      <c r="R94" s="73"/>
      <c r="S94" s="73"/>
      <c r="T94" s="73"/>
      <c r="U94" s="73"/>
      <c r="V94" s="73"/>
      <c r="W94" s="73"/>
      <c r="X94" s="73"/>
      <c r="Y94" s="73"/>
      <c r="Z94" s="73"/>
    </row>
    <row r="95" spans="1:26" ht="15" x14ac:dyDescent="0.25">
      <c r="A95" s="73"/>
      <c r="B95" s="69"/>
      <c r="C95" s="73"/>
      <c r="D95" s="73"/>
      <c r="E95" s="73"/>
      <c r="F95" s="73"/>
      <c r="G95" s="73"/>
      <c r="H95" s="73"/>
      <c r="I95" s="73"/>
      <c r="J95" s="113"/>
      <c r="K95" s="113"/>
      <c r="L95" s="113"/>
      <c r="M95" s="73"/>
      <c r="N95" s="73"/>
      <c r="O95" s="73"/>
      <c r="P95" s="73"/>
      <c r="Q95" s="73"/>
      <c r="R95" s="73"/>
      <c r="S95" s="73"/>
      <c r="T95" s="73"/>
      <c r="U95" s="73"/>
      <c r="V95" s="73"/>
      <c r="W95" s="73"/>
      <c r="X95" s="73"/>
      <c r="Y95" s="73"/>
      <c r="Z95" s="73"/>
    </row>
    <row r="96" spans="1:26" x14ac:dyDescent="0.2">
      <c r="A96" s="73"/>
      <c r="B96" s="73"/>
      <c r="C96" s="73"/>
      <c r="D96" s="73"/>
      <c r="E96" s="73"/>
      <c r="F96" s="73"/>
      <c r="G96" s="73"/>
      <c r="H96" s="73"/>
      <c r="I96" s="73"/>
      <c r="J96" s="113"/>
      <c r="K96" s="113"/>
      <c r="L96" s="113"/>
      <c r="M96" s="73"/>
      <c r="N96" s="73"/>
      <c r="O96" s="73"/>
      <c r="P96" s="73"/>
      <c r="Q96" s="73"/>
      <c r="R96" s="73"/>
      <c r="S96" s="73"/>
      <c r="T96" s="73"/>
      <c r="U96" s="73"/>
      <c r="V96" s="73"/>
      <c r="W96" s="73"/>
      <c r="X96" s="73"/>
      <c r="Y96" s="73"/>
      <c r="Z96" s="73"/>
    </row>
    <row r="97" spans="1:26" x14ac:dyDescent="0.2">
      <c r="A97" s="73"/>
      <c r="B97" s="73"/>
      <c r="C97" s="73"/>
      <c r="D97" s="73"/>
      <c r="E97" s="73"/>
      <c r="F97" s="73"/>
      <c r="G97" s="73"/>
      <c r="H97" s="73"/>
      <c r="I97" s="73"/>
      <c r="J97" s="113"/>
      <c r="K97" s="113"/>
      <c r="L97" s="113"/>
      <c r="M97" s="73"/>
      <c r="N97" s="73"/>
      <c r="O97" s="73"/>
      <c r="P97" s="73"/>
      <c r="Q97" s="73"/>
      <c r="R97" s="73"/>
      <c r="S97" s="73"/>
      <c r="T97" s="73"/>
      <c r="U97" s="73"/>
      <c r="V97" s="73"/>
      <c r="W97" s="73"/>
      <c r="X97" s="73"/>
      <c r="Y97" s="73"/>
      <c r="Z97" s="73"/>
    </row>
    <row r="98" spans="1:26" ht="15" x14ac:dyDescent="0.25">
      <c r="A98" s="73"/>
      <c r="B98" s="69"/>
      <c r="C98" s="73"/>
      <c r="D98" s="73"/>
      <c r="E98" s="73"/>
      <c r="F98" s="73"/>
      <c r="G98" s="73"/>
      <c r="H98" s="73"/>
      <c r="I98" s="73"/>
      <c r="J98" s="113"/>
      <c r="K98" s="113"/>
      <c r="L98" s="113"/>
      <c r="M98" s="73"/>
      <c r="N98" s="73"/>
      <c r="O98" s="73"/>
      <c r="P98" s="73"/>
      <c r="Q98" s="73"/>
      <c r="R98" s="73"/>
      <c r="S98" s="73"/>
      <c r="T98" s="73"/>
      <c r="U98" s="73"/>
      <c r="V98" s="73"/>
      <c r="W98" s="73"/>
      <c r="X98" s="73"/>
      <c r="Y98" s="73"/>
      <c r="Z98" s="73"/>
    </row>
    <row r="99" spans="1:26" x14ac:dyDescent="0.2">
      <c r="A99" s="73"/>
      <c r="B99" s="73"/>
      <c r="C99" s="73"/>
      <c r="D99" s="73"/>
      <c r="F99" s="73"/>
      <c r="G99" s="73"/>
      <c r="H99" s="73"/>
      <c r="J99" s="113"/>
      <c r="K99" s="113"/>
      <c r="L99" s="113"/>
      <c r="M99" s="73"/>
      <c r="N99" s="73"/>
      <c r="O99" s="73"/>
      <c r="P99" s="73"/>
      <c r="Q99" s="73"/>
      <c r="R99" s="73"/>
      <c r="S99" s="73"/>
      <c r="T99" s="73"/>
      <c r="U99" s="73"/>
      <c r="V99" s="73"/>
      <c r="W99" s="73"/>
      <c r="X99" s="73"/>
      <c r="Y99" s="73"/>
      <c r="Z99" s="73"/>
    </row>
    <row r="100" spans="1:26" x14ac:dyDescent="0.2">
      <c r="A100" s="73"/>
      <c r="B100" s="73"/>
      <c r="C100" s="73"/>
      <c r="D100" s="73"/>
      <c r="F100" s="73"/>
      <c r="G100" s="73"/>
      <c r="H100" s="73"/>
      <c r="J100" s="113"/>
      <c r="K100" s="113"/>
      <c r="L100" s="113"/>
      <c r="M100" s="73"/>
      <c r="N100" s="73"/>
      <c r="O100" s="73"/>
      <c r="P100" s="73"/>
      <c r="Q100" s="73"/>
      <c r="R100" s="73"/>
      <c r="S100" s="73"/>
      <c r="T100" s="73"/>
      <c r="U100" s="73"/>
      <c r="V100" s="73"/>
      <c r="W100" s="73"/>
      <c r="X100" s="73"/>
      <c r="Y100" s="73"/>
      <c r="Z100" s="73"/>
    </row>
    <row r="101" spans="1:26" ht="15" x14ac:dyDescent="0.25">
      <c r="A101" s="73"/>
      <c r="B101" s="69"/>
      <c r="C101" s="73"/>
      <c r="D101" s="73"/>
      <c r="J101" s="113"/>
      <c r="K101" s="113"/>
      <c r="L101" s="113"/>
      <c r="M101" s="73"/>
      <c r="N101" s="73"/>
      <c r="O101" s="73"/>
      <c r="P101" s="73"/>
      <c r="Q101" s="73"/>
      <c r="R101" s="73"/>
      <c r="S101" s="73"/>
      <c r="T101" s="73"/>
      <c r="U101" s="73"/>
      <c r="V101" s="73"/>
      <c r="W101" s="73"/>
      <c r="X101" s="73"/>
      <c r="Y101" s="73"/>
      <c r="Z101" s="73"/>
    </row>
    <row r="104" spans="1:26" ht="15" x14ac:dyDescent="0.25">
      <c r="B104" s="39"/>
    </row>
    <row r="107" spans="1:26" ht="15" x14ac:dyDescent="0.25">
      <c r="B107" s="39"/>
    </row>
    <row r="110" spans="1:26" ht="15" x14ac:dyDescent="0.25">
      <c r="B110" s="39"/>
    </row>
    <row r="113" spans="2:2" ht="15" x14ac:dyDescent="0.25">
      <c r="B113" s="39"/>
    </row>
    <row r="116" spans="2:2" ht="15" x14ac:dyDescent="0.25">
      <c r="B116" s="39"/>
    </row>
    <row r="119" spans="2:2" ht="15" x14ac:dyDescent="0.25">
      <c r="B119" s="39"/>
    </row>
    <row r="122" spans="2:2" ht="15" x14ac:dyDescent="0.25">
      <c r="B122" s="39"/>
    </row>
    <row r="125" spans="2:2" ht="15" x14ac:dyDescent="0.25">
      <c r="B125" s="39"/>
    </row>
    <row r="128" spans="2:2" ht="15" x14ac:dyDescent="0.25">
      <c r="B128" s="39"/>
    </row>
    <row r="131" spans="2:2" ht="15" x14ac:dyDescent="0.25">
      <c r="B131" s="39"/>
    </row>
    <row r="134" spans="2:2" ht="15" x14ac:dyDescent="0.25">
      <c r="B134" s="39"/>
    </row>
    <row r="137" spans="2:2" ht="15" x14ac:dyDescent="0.25">
      <c r="B137" s="39"/>
    </row>
    <row r="140" spans="2:2" ht="15" x14ac:dyDescent="0.25">
      <c r="B140" s="39"/>
    </row>
    <row r="143" spans="2:2" ht="15" x14ac:dyDescent="0.25">
      <c r="B143" s="39"/>
    </row>
    <row r="146" spans="2:2" ht="15" x14ac:dyDescent="0.25">
      <c r="B146" s="39"/>
    </row>
    <row r="149" spans="2:2" ht="15" x14ac:dyDescent="0.25">
      <c r="B149" s="39"/>
    </row>
    <row r="152" spans="2:2" ht="15" x14ac:dyDescent="0.25">
      <c r="B152" s="39"/>
    </row>
    <row r="155" spans="2:2" ht="15" x14ac:dyDescent="0.25">
      <c r="B155" s="39"/>
    </row>
    <row r="158" spans="2:2" ht="15" x14ac:dyDescent="0.25">
      <c r="B158" s="39"/>
    </row>
    <row r="161" spans="2:2" ht="15" x14ac:dyDescent="0.25">
      <c r="B161" s="39"/>
    </row>
    <row r="164" spans="2:2" ht="15" x14ac:dyDescent="0.25">
      <c r="B164" s="39"/>
    </row>
    <row r="167" spans="2:2" ht="15" x14ac:dyDescent="0.25">
      <c r="B167" s="39"/>
    </row>
    <row r="170" spans="2:2" ht="15" x14ac:dyDescent="0.25">
      <c r="B170" s="39"/>
    </row>
    <row r="173" spans="2:2" ht="15" x14ac:dyDescent="0.25">
      <c r="B173" s="39"/>
    </row>
    <row r="176" spans="2:2" ht="15" x14ac:dyDescent="0.25">
      <c r="B176" s="39"/>
    </row>
    <row r="179" spans="2:2" ht="15" x14ac:dyDescent="0.25">
      <c r="B179" s="39"/>
    </row>
    <row r="182" spans="2:2" ht="15" x14ac:dyDescent="0.25">
      <c r="B182" s="39"/>
    </row>
    <row r="185" spans="2:2" ht="15" x14ac:dyDescent="0.25">
      <c r="B185" s="39"/>
    </row>
    <row r="188" spans="2:2" ht="15" x14ac:dyDescent="0.25">
      <c r="B188" s="39"/>
    </row>
    <row r="191" spans="2:2" ht="15" x14ac:dyDescent="0.25">
      <c r="B191" s="39"/>
    </row>
    <row r="194" spans="2:2" ht="15" x14ac:dyDescent="0.25">
      <c r="B194" s="39"/>
    </row>
    <row r="197" spans="2:2" ht="15" x14ac:dyDescent="0.25">
      <c r="B197" s="39"/>
    </row>
    <row r="200" spans="2:2" ht="15" x14ac:dyDescent="0.25">
      <c r="B200" s="39"/>
    </row>
    <row r="203" spans="2:2" ht="15" x14ac:dyDescent="0.25">
      <c r="B203" s="39"/>
    </row>
    <row r="206" spans="2:2" ht="15" x14ac:dyDescent="0.25">
      <c r="B206" s="39"/>
    </row>
    <row r="209" spans="2:2" ht="15" x14ac:dyDescent="0.25">
      <c r="B209" s="39"/>
    </row>
    <row r="212" spans="2:2" ht="15" x14ac:dyDescent="0.25">
      <c r="B212" s="39"/>
    </row>
    <row r="215" spans="2:2" ht="15" x14ac:dyDescent="0.25">
      <c r="B215" s="39"/>
    </row>
    <row r="218" spans="2:2" ht="15" x14ac:dyDescent="0.25">
      <c r="B218" s="39"/>
    </row>
    <row r="221" spans="2:2" ht="15" x14ac:dyDescent="0.25">
      <c r="B221" s="39"/>
    </row>
    <row r="224" spans="2:2" ht="15" x14ac:dyDescent="0.25">
      <c r="B224" s="39"/>
    </row>
    <row r="227" spans="2:2" ht="15" x14ac:dyDescent="0.25">
      <c r="B227" s="39"/>
    </row>
    <row r="230" spans="2:2" ht="15" x14ac:dyDescent="0.25">
      <c r="B230" s="39"/>
    </row>
    <row r="233" spans="2:2" ht="15" x14ac:dyDescent="0.25">
      <c r="B233" s="39"/>
    </row>
    <row r="236" spans="2:2" ht="15" x14ac:dyDescent="0.25">
      <c r="B236" s="39"/>
    </row>
    <row r="239" spans="2:2" ht="15" x14ac:dyDescent="0.25">
      <c r="B239" s="39"/>
    </row>
    <row r="242" spans="2:2" ht="15" x14ac:dyDescent="0.25">
      <c r="B242" s="39"/>
    </row>
    <row r="245" spans="2:2" ht="15" x14ac:dyDescent="0.25">
      <c r="B245" s="39"/>
    </row>
    <row r="248" spans="2:2" ht="15" x14ac:dyDescent="0.25">
      <c r="B248" s="39"/>
    </row>
    <row r="251" spans="2:2" ht="15" x14ac:dyDescent="0.25">
      <c r="B251" s="39"/>
    </row>
    <row r="254" spans="2:2" ht="15" x14ac:dyDescent="0.25">
      <c r="B254" s="39"/>
    </row>
    <row r="257" spans="2:2" ht="15" x14ac:dyDescent="0.25">
      <c r="B257" s="39"/>
    </row>
    <row r="260" spans="2:2" ht="15" x14ac:dyDescent="0.25">
      <c r="B260" s="39"/>
    </row>
    <row r="263" spans="2:2" ht="15" x14ac:dyDescent="0.25">
      <c r="B263" s="39"/>
    </row>
    <row r="266" spans="2:2" ht="15" x14ac:dyDescent="0.25">
      <c r="B266" s="39"/>
    </row>
    <row r="269" spans="2:2" ht="15" x14ac:dyDescent="0.25">
      <c r="B269" s="39"/>
    </row>
    <row r="272" spans="2:2" ht="15" x14ac:dyDescent="0.25">
      <c r="B272" s="39"/>
    </row>
    <row r="275" spans="2:2" ht="15" x14ac:dyDescent="0.25">
      <c r="B275" s="39"/>
    </row>
    <row r="278" spans="2:2" ht="15" x14ac:dyDescent="0.25">
      <c r="B278" s="39"/>
    </row>
    <row r="281" spans="2:2" ht="15" x14ac:dyDescent="0.25">
      <c r="B281" s="39"/>
    </row>
    <row r="284" spans="2:2" ht="15" x14ac:dyDescent="0.25">
      <c r="B284" s="39"/>
    </row>
    <row r="287" spans="2:2" ht="15" x14ac:dyDescent="0.25">
      <c r="B287" s="39"/>
    </row>
    <row r="290" spans="2:2" ht="15" x14ac:dyDescent="0.25">
      <c r="B290" s="39"/>
    </row>
    <row r="293" spans="2:2" ht="15" x14ac:dyDescent="0.25">
      <c r="B293" s="39"/>
    </row>
    <row r="296" spans="2:2" ht="15" x14ac:dyDescent="0.25">
      <c r="B296" s="39"/>
    </row>
    <row r="299" spans="2:2" ht="15" x14ac:dyDescent="0.25">
      <c r="B299" s="39"/>
    </row>
    <row r="302" spans="2:2" ht="15" x14ac:dyDescent="0.25">
      <c r="B302" s="39"/>
    </row>
    <row r="305" spans="2:2" ht="15" x14ac:dyDescent="0.25">
      <c r="B305" s="39"/>
    </row>
    <row r="308" spans="2:2" ht="15" x14ac:dyDescent="0.25">
      <c r="B308" s="39"/>
    </row>
    <row r="311" spans="2:2" ht="15" x14ac:dyDescent="0.25">
      <c r="B311" s="39"/>
    </row>
    <row r="314" spans="2:2" ht="15" x14ac:dyDescent="0.25">
      <c r="B314" s="39"/>
    </row>
    <row r="317" spans="2:2" ht="15" x14ac:dyDescent="0.25">
      <c r="B317" s="39"/>
    </row>
    <row r="320" spans="2:2" ht="15" x14ac:dyDescent="0.25">
      <c r="B320" s="39"/>
    </row>
    <row r="323" spans="2:2" ht="15" x14ac:dyDescent="0.25">
      <c r="B323" s="39"/>
    </row>
    <row r="326" spans="2:2" ht="15" x14ac:dyDescent="0.25">
      <c r="B326" s="39"/>
    </row>
    <row r="329" spans="2:2" ht="15" x14ac:dyDescent="0.25">
      <c r="B329" s="39"/>
    </row>
    <row r="332" spans="2:2" ht="15" x14ac:dyDescent="0.25">
      <c r="B332" s="39"/>
    </row>
    <row r="335" spans="2:2" ht="15" x14ac:dyDescent="0.25">
      <c r="B335" s="39"/>
    </row>
    <row r="338" spans="2:2" ht="15" x14ac:dyDescent="0.25">
      <c r="B338" s="39"/>
    </row>
    <row r="341" spans="2:2" ht="15" x14ac:dyDescent="0.25">
      <c r="B341" s="39"/>
    </row>
    <row r="344" spans="2:2" ht="15" x14ac:dyDescent="0.25">
      <c r="B344" s="39"/>
    </row>
    <row r="347" spans="2:2" ht="15" x14ac:dyDescent="0.25">
      <c r="B347" s="39"/>
    </row>
    <row r="350" spans="2:2" ht="15" x14ac:dyDescent="0.25">
      <c r="B350" s="39"/>
    </row>
    <row r="353" spans="2:2" ht="15" x14ac:dyDescent="0.25">
      <c r="B353" s="39"/>
    </row>
    <row r="356" spans="2:2" ht="15" x14ac:dyDescent="0.25">
      <c r="B356" s="39"/>
    </row>
    <row r="359" spans="2:2" ht="15" x14ac:dyDescent="0.25">
      <c r="B359" s="39"/>
    </row>
    <row r="362" spans="2:2" ht="15" x14ac:dyDescent="0.25">
      <c r="B362" s="39"/>
    </row>
    <row r="365" spans="2:2" ht="15" x14ac:dyDescent="0.25">
      <c r="B365" s="39"/>
    </row>
    <row r="368" spans="2:2" ht="15" x14ac:dyDescent="0.25">
      <c r="B368" s="39"/>
    </row>
    <row r="371" spans="2:2" ht="15" x14ac:dyDescent="0.25">
      <c r="B371" s="39"/>
    </row>
    <row r="374" spans="2:2" ht="15" x14ac:dyDescent="0.25">
      <c r="B374" s="39"/>
    </row>
    <row r="377" spans="2:2" ht="15" x14ac:dyDescent="0.25">
      <c r="B377" s="39"/>
    </row>
    <row r="380" spans="2:2" ht="15" x14ac:dyDescent="0.25">
      <c r="B380" s="39"/>
    </row>
    <row r="383" spans="2:2" ht="15" x14ac:dyDescent="0.25">
      <c r="B383" s="39"/>
    </row>
    <row r="386" spans="2:2" ht="15" x14ac:dyDescent="0.25">
      <c r="B386" s="39"/>
    </row>
    <row r="389" spans="2:2" ht="15" x14ac:dyDescent="0.25">
      <c r="B389" s="39"/>
    </row>
    <row r="392" spans="2:2" ht="15" x14ac:dyDescent="0.25">
      <c r="B392" s="39"/>
    </row>
    <row r="395" spans="2:2" ht="15" x14ac:dyDescent="0.25">
      <c r="B395" s="39"/>
    </row>
    <row r="398" spans="2:2" ht="15" x14ac:dyDescent="0.25">
      <c r="B398" s="39"/>
    </row>
    <row r="401" spans="2:2" ht="15" x14ac:dyDescent="0.25">
      <c r="B401" s="39"/>
    </row>
    <row r="404" spans="2:2" ht="15" x14ac:dyDescent="0.25">
      <c r="B404" s="39"/>
    </row>
    <row r="407" spans="2:2" ht="15" x14ac:dyDescent="0.25">
      <c r="B407" s="39"/>
    </row>
    <row r="410" spans="2:2" ht="15" x14ac:dyDescent="0.25">
      <c r="B410" s="39"/>
    </row>
    <row r="413" spans="2:2" ht="15" x14ac:dyDescent="0.25">
      <c r="B413" s="39"/>
    </row>
    <row r="416" spans="2:2" ht="15" x14ac:dyDescent="0.25">
      <c r="B416" s="39"/>
    </row>
    <row r="419" spans="2:2" ht="15" x14ac:dyDescent="0.25">
      <c r="B419" s="39"/>
    </row>
    <row r="422" spans="2:2" ht="15" x14ac:dyDescent="0.25">
      <c r="B422" s="39"/>
    </row>
    <row r="425" spans="2:2" ht="15" x14ac:dyDescent="0.25">
      <c r="B425" s="39"/>
    </row>
    <row r="428" spans="2:2" ht="15" x14ac:dyDescent="0.25">
      <c r="B428" s="39"/>
    </row>
    <row r="431" spans="2:2" ht="15" x14ac:dyDescent="0.25">
      <c r="B431" s="39"/>
    </row>
    <row r="434" spans="2:2" ht="15" x14ac:dyDescent="0.25">
      <c r="B434" s="39"/>
    </row>
    <row r="437" spans="2:2" ht="15" x14ac:dyDescent="0.25">
      <c r="B437" s="39"/>
    </row>
    <row r="440" spans="2:2" ht="15" x14ac:dyDescent="0.25">
      <c r="B440" s="39"/>
    </row>
    <row r="443" spans="2:2" ht="15" x14ac:dyDescent="0.25">
      <c r="B443" s="39"/>
    </row>
    <row r="446" spans="2:2" ht="15" x14ac:dyDescent="0.25">
      <c r="B446" s="39"/>
    </row>
    <row r="449" spans="2:2" ht="15" x14ac:dyDescent="0.25">
      <c r="B449" s="39"/>
    </row>
    <row r="452" spans="2:2" ht="15" x14ac:dyDescent="0.25">
      <c r="B452" s="39"/>
    </row>
    <row r="455" spans="2:2" ht="15" x14ac:dyDescent="0.25">
      <c r="B455" s="39"/>
    </row>
    <row r="458" spans="2:2" ht="15" x14ac:dyDescent="0.25">
      <c r="B458" s="39"/>
    </row>
    <row r="461" spans="2:2" ht="15" x14ac:dyDescent="0.25">
      <c r="B461" s="39"/>
    </row>
    <row r="464" spans="2:2" ht="15" x14ac:dyDescent="0.25">
      <c r="B464" s="39"/>
    </row>
    <row r="467" spans="2:2" ht="15" x14ac:dyDescent="0.25">
      <c r="B467" s="39"/>
    </row>
    <row r="470" spans="2:2" ht="15" x14ac:dyDescent="0.25">
      <c r="B470" s="39"/>
    </row>
    <row r="473" spans="2:2" ht="15" x14ac:dyDescent="0.25">
      <c r="B473" s="39"/>
    </row>
    <row r="476" spans="2:2" ht="15" x14ac:dyDescent="0.25">
      <c r="B476" s="39"/>
    </row>
    <row r="479" spans="2:2" ht="15" x14ac:dyDescent="0.25">
      <c r="B479" s="39"/>
    </row>
    <row r="482" spans="2:2" ht="15" x14ac:dyDescent="0.25">
      <c r="B482" s="39"/>
    </row>
    <row r="485" spans="2:2" ht="15" x14ac:dyDescent="0.25">
      <c r="B485" s="39"/>
    </row>
    <row r="488" spans="2:2" ht="15" x14ac:dyDescent="0.25">
      <c r="B488" s="39"/>
    </row>
    <row r="491" spans="2:2" ht="15" x14ac:dyDescent="0.25">
      <c r="B491" s="39"/>
    </row>
    <row r="494" spans="2:2" ht="15" x14ac:dyDescent="0.25">
      <c r="B494" s="39"/>
    </row>
    <row r="497" spans="2:2" ht="15" x14ac:dyDescent="0.25">
      <c r="B497" s="39"/>
    </row>
    <row r="500" spans="2:2" ht="15" x14ac:dyDescent="0.25">
      <c r="B500" s="39"/>
    </row>
    <row r="503" spans="2:2" ht="15" x14ac:dyDescent="0.25">
      <c r="B503" s="39"/>
    </row>
    <row r="506" spans="2:2" ht="15" x14ac:dyDescent="0.25">
      <c r="B506" s="39"/>
    </row>
    <row r="509" spans="2:2" ht="15" x14ac:dyDescent="0.25">
      <c r="B509" s="39"/>
    </row>
    <row r="512" spans="2:2" ht="15" x14ac:dyDescent="0.25">
      <c r="B512" s="39"/>
    </row>
    <row r="515" spans="2:2" ht="15" x14ac:dyDescent="0.25">
      <c r="B515" s="39"/>
    </row>
    <row r="518" spans="2:2" ht="15" x14ac:dyDescent="0.25">
      <c r="B518" s="39"/>
    </row>
    <row r="521" spans="2:2" ht="15" x14ac:dyDescent="0.25">
      <c r="B521" s="39"/>
    </row>
    <row r="524" spans="2:2" ht="15" x14ac:dyDescent="0.25">
      <c r="B524" s="39"/>
    </row>
    <row r="527" spans="2:2" ht="15" x14ac:dyDescent="0.25">
      <c r="B527" s="39"/>
    </row>
    <row r="530" spans="2:2" ht="15" x14ac:dyDescent="0.25">
      <c r="B530" s="39"/>
    </row>
    <row r="533" spans="2:2" ht="15" x14ac:dyDescent="0.25">
      <c r="B533" s="39"/>
    </row>
    <row r="536" spans="2:2" ht="15" x14ac:dyDescent="0.25">
      <c r="B536" s="39"/>
    </row>
    <row r="539" spans="2:2" ht="15" x14ac:dyDescent="0.25">
      <c r="B539" s="39"/>
    </row>
    <row r="542" spans="2:2" ht="15" x14ac:dyDescent="0.25">
      <c r="B542" s="39"/>
    </row>
    <row r="545" spans="2:2" ht="15" x14ac:dyDescent="0.25">
      <c r="B545" s="39"/>
    </row>
    <row r="548" spans="2:2" ht="15" x14ac:dyDescent="0.25">
      <c r="B548" s="39"/>
    </row>
    <row r="551" spans="2:2" ht="15" x14ac:dyDescent="0.25">
      <c r="B551" s="39"/>
    </row>
    <row r="554" spans="2:2" ht="15" x14ac:dyDescent="0.25">
      <c r="B554" s="39"/>
    </row>
    <row r="557" spans="2:2" ht="15" x14ac:dyDescent="0.25">
      <c r="B557" s="39"/>
    </row>
    <row r="560" spans="2:2" ht="15" x14ac:dyDescent="0.25">
      <c r="B560" s="39"/>
    </row>
    <row r="563" spans="2:2" ht="15" x14ac:dyDescent="0.25">
      <c r="B563" s="39"/>
    </row>
    <row r="566" spans="2:2" ht="15" x14ac:dyDescent="0.25">
      <c r="B566" s="39"/>
    </row>
    <row r="569" spans="2:2" ht="15" x14ac:dyDescent="0.25">
      <c r="B569" s="39"/>
    </row>
    <row r="572" spans="2:2" ht="15" x14ac:dyDescent="0.25">
      <c r="B572" s="39"/>
    </row>
    <row r="575" spans="2:2" ht="15" x14ac:dyDescent="0.25">
      <c r="B575" s="39"/>
    </row>
    <row r="578" spans="2:2" ht="15" x14ac:dyDescent="0.25">
      <c r="B578" s="39"/>
    </row>
    <row r="581" spans="2:2" ht="15" x14ac:dyDescent="0.25">
      <c r="B581" s="39"/>
    </row>
    <row r="584" spans="2:2" ht="15" x14ac:dyDescent="0.25">
      <c r="B584" s="39"/>
    </row>
    <row r="587" spans="2:2" ht="15" x14ac:dyDescent="0.25">
      <c r="B587" s="39"/>
    </row>
    <row r="590" spans="2:2" ht="15" x14ac:dyDescent="0.25">
      <c r="B590" s="39"/>
    </row>
    <row r="593" spans="2:2" ht="15" x14ac:dyDescent="0.25">
      <c r="B593" s="39"/>
    </row>
    <row r="596" spans="2:2" ht="15" x14ac:dyDescent="0.25">
      <c r="B596" s="39"/>
    </row>
    <row r="599" spans="2:2" ht="15" x14ac:dyDescent="0.25">
      <c r="B599" s="39"/>
    </row>
    <row r="602" spans="2:2" ht="15" x14ac:dyDescent="0.25">
      <c r="B602" s="39"/>
    </row>
    <row r="605" spans="2:2" ht="15" x14ac:dyDescent="0.25">
      <c r="B605" s="39"/>
    </row>
    <row r="608" spans="2:2" ht="15" x14ac:dyDescent="0.25">
      <c r="B608" s="39"/>
    </row>
    <row r="611" spans="2:2" ht="15" x14ac:dyDescent="0.25">
      <c r="B611" s="39"/>
    </row>
    <row r="614" spans="2:2" ht="15" x14ac:dyDescent="0.25">
      <c r="B614" s="39"/>
    </row>
    <row r="617" spans="2:2" ht="15" x14ac:dyDescent="0.25">
      <c r="B617" s="39"/>
    </row>
    <row r="620" spans="2:2" ht="15" x14ac:dyDescent="0.25">
      <c r="B620" s="39"/>
    </row>
    <row r="623" spans="2:2" ht="15" x14ac:dyDescent="0.25">
      <c r="B623" s="39"/>
    </row>
    <row r="626" spans="2:2" ht="15" x14ac:dyDescent="0.25">
      <c r="B626" s="39"/>
    </row>
    <row r="629" spans="2:2" ht="15" x14ac:dyDescent="0.25">
      <c r="B629" s="39"/>
    </row>
    <row r="632" spans="2:2" ht="15" x14ac:dyDescent="0.25">
      <c r="B632" s="39"/>
    </row>
    <row r="635" spans="2:2" ht="15" x14ac:dyDescent="0.25">
      <c r="B635" s="39"/>
    </row>
    <row r="638" spans="2:2" ht="15" x14ac:dyDescent="0.25">
      <c r="B638" s="39"/>
    </row>
    <row r="641" spans="2:2" ht="15" x14ac:dyDescent="0.25">
      <c r="B641" s="39"/>
    </row>
    <row r="644" spans="2:2" ht="15" x14ac:dyDescent="0.25">
      <c r="B644" s="39"/>
    </row>
    <row r="647" spans="2:2" ht="15" x14ac:dyDescent="0.25">
      <c r="B647" s="39"/>
    </row>
    <row r="650" spans="2:2" ht="15" x14ac:dyDescent="0.25">
      <c r="B650" s="39"/>
    </row>
    <row r="653" spans="2:2" ht="15" x14ac:dyDescent="0.25">
      <c r="B653" s="39"/>
    </row>
    <row r="656" spans="2:2" ht="15" x14ac:dyDescent="0.25">
      <c r="B656" s="39"/>
    </row>
    <row r="659" spans="2:2" ht="15" x14ac:dyDescent="0.25">
      <c r="B659" s="39"/>
    </row>
    <row r="662" spans="2:2" ht="15" x14ac:dyDescent="0.25">
      <c r="B662" s="39"/>
    </row>
    <row r="665" spans="2:2" ht="15" x14ac:dyDescent="0.25">
      <c r="B665" s="39"/>
    </row>
    <row r="668" spans="2:2" ht="15" x14ac:dyDescent="0.25">
      <c r="B668" s="39"/>
    </row>
    <row r="671" spans="2:2" ht="15" x14ac:dyDescent="0.25">
      <c r="B671" s="39"/>
    </row>
    <row r="674" spans="2:2" ht="15" x14ac:dyDescent="0.25">
      <c r="B674" s="39"/>
    </row>
    <row r="677" spans="2:2" ht="15" x14ac:dyDescent="0.25">
      <c r="B677" s="39"/>
    </row>
    <row r="680" spans="2:2" ht="15" x14ac:dyDescent="0.25">
      <c r="B680" s="39"/>
    </row>
    <row r="683" spans="2:2" ht="15" x14ac:dyDescent="0.25">
      <c r="B683" s="39"/>
    </row>
    <row r="686" spans="2:2" ht="15" x14ac:dyDescent="0.25">
      <c r="B686" s="39"/>
    </row>
    <row r="689" spans="2:2" ht="15" x14ac:dyDescent="0.25">
      <c r="B689" s="39"/>
    </row>
    <row r="692" spans="2:2" ht="15" x14ac:dyDescent="0.25">
      <c r="B692" s="39"/>
    </row>
    <row r="695" spans="2:2" ht="15" x14ac:dyDescent="0.25">
      <c r="B695" s="39"/>
    </row>
    <row r="698" spans="2:2" ht="15" x14ac:dyDescent="0.25">
      <c r="B698" s="39"/>
    </row>
    <row r="701" spans="2:2" ht="15" x14ac:dyDescent="0.25">
      <c r="B701" s="39"/>
    </row>
    <row r="704" spans="2:2" ht="15" x14ac:dyDescent="0.25">
      <c r="B704" s="39"/>
    </row>
    <row r="707" spans="2:2" ht="15" x14ac:dyDescent="0.25">
      <c r="B707" s="39"/>
    </row>
    <row r="710" spans="2:2" ht="15" x14ac:dyDescent="0.25">
      <c r="B710" s="39"/>
    </row>
    <row r="713" spans="2:2" ht="15" x14ac:dyDescent="0.25">
      <c r="B713" s="39"/>
    </row>
    <row r="716" spans="2:2" ht="15" x14ac:dyDescent="0.25">
      <c r="B716" s="39"/>
    </row>
    <row r="719" spans="2:2" ht="15" x14ac:dyDescent="0.25">
      <c r="B719" s="39"/>
    </row>
    <row r="722" spans="2:2" ht="15" x14ac:dyDescent="0.25">
      <c r="B722" s="39"/>
    </row>
    <row r="725" spans="2:2" ht="15" x14ac:dyDescent="0.25">
      <c r="B725" s="39"/>
    </row>
    <row r="728" spans="2:2" ht="15" x14ac:dyDescent="0.25">
      <c r="B728" s="39"/>
    </row>
    <row r="731" spans="2:2" ht="15" x14ac:dyDescent="0.25">
      <c r="B731" s="39"/>
    </row>
    <row r="734" spans="2:2" ht="15" x14ac:dyDescent="0.25">
      <c r="B734" s="39"/>
    </row>
    <row r="737" spans="2:2" ht="15" x14ac:dyDescent="0.25">
      <c r="B737" s="39"/>
    </row>
    <row r="740" spans="2:2" ht="15" x14ac:dyDescent="0.25">
      <c r="B740" s="39"/>
    </row>
    <row r="743" spans="2:2" ht="15" x14ac:dyDescent="0.25">
      <c r="B743" s="39"/>
    </row>
    <row r="746" spans="2:2" ht="15" x14ac:dyDescent="0.25">
      <c r="B746" s="39"/>
    </row>
    <row r="749" spans="2:2" ht="15" x14ac:dyDescent="0.25">
      <c r="B749" s="39"/>
    </row>
    <row r="752" spans="2:2" ht="15" x14ac:dyDescent="0.25">
      <c r="B752" s="39"/>
    </row>
    <row r="755" spans="2:2" ht="15" x14ac:dyDescent="0.25">
      <c r="B755" s="39"/>
    </row>
    <row r="758" spans="2:2" ht="15" x14ac:dyDescent="0.25">
      <c r="B758" s="39"/>
    </row>
    <row r="761" spans="2:2" ht="15" x14ac:dyDescent="0.25">
      <c r="B761" s="39"/>
    </row>
    <row r="764" spans="2:2" ht="15" x14ac:dyDescent="0.25">
      <c r="B764" s="39"/>
    </row>
    <row r="767" spans="2:2" ht="15" x14ac:dyDescent="0.25">
      <c r="B767" s="39"/>
    </row>
    <row r="770" spans="2:2" ht="15" x14ac:dyDescent="0.25">
      <c r="B770" s="39"/>
    </row>
    <row r="773" spans="2:2" ht="15" x14ac:dyDescent="0.25">
      <c r="B773" s="39"/>
    </row>
    <row r="776" spans="2:2" ht="15" x14ac:dyDescent="0.25">
      <c r="B776" s="39"/>
    </row>
    <row r="779" spans="2:2" ht="15" x14ac:dyDescent="0.25">
      <c r="B779" s="39"/>
    </row>
    <row r="782" spans="2:2" ht="15" x14ac:dyDescent="0.25">
      <c r="B782" s="39"/>
    </row>
    <row r="785" spans="2:2" ht="15" x14ac:dyDescent="0.25">
      <c r="B785" s="39"/>
    </row>
    <row r="788" spans="2:2" ht="15" x14ac:dyDescent="0.25">
      <c r="B788" s="39"/>
    </row>
    <row r="791" spans="2:2" ht="15" x14ac:dyDescent="0.25">
      <c r="B791" s="39"/>
    </row>
    <row r="794" spans="2:2" ht="15" x14ac:dyDescent="0.25">
      <c r="B794" s="39"/>
    </row>
    <row r="797" spans="2:2" ht="15" x14ac:dyDescent="0.25">
      <c r="B797" s="39"/>
    </row>
    <row r="800" spans="2:2" ht="15" x14ac:dyDescent="0.25">
      <c r="B800" s="39"/>
    </row>
    <row r="803" spans="2:2" ht="15" x14ac:dyDescent="0.25">
      <c r="B803" s="39"/>
    </row>
    <row r="806" spans="2:2" ht="15" x14ac:dyDescent="0.25">
      <c r="B806" s="39"/>
    </row>
    <row r="809" spans="2:2" ht="15" x14ac:dyDescent="0.25">
      <c r="B809" s="39"/>
    </row>
    <row r="812" spans="2:2" ht="15" x14ac:dyDescent="0.25">
      <c r="B812" s="39"/>
    </row>
    <row r="815" spans="2:2" ht="15" x14ac:dyDescent="0.25">
      <c r="B815" s="39"/>
    </row>
    <row r="818" spans="2:2" ht="15" x14ac:dyDescent="0.25">
      <c r="B818" s="39"/>
    </row>
    <row r="821" spans="2:2" ht="15" x14ac:dyDescent="0.25">
      <c r="B821" s="39"/>
    </row>
    <row r="824" spans="2:2" ht="15" x14ac:dyDescent="0.25">
      <c r="B824" s="39"/>
    </row>
    <row r="827" spans="2:2" ht="15" x14ac:dyDescent="0.25">
      <c r="B827" s="39"/>
    </row>
    <row r="830" spans="2:2" ht="15" x14ac:dyDescent="0.25">
      <c r="B830" s="39"/>
    </row>
    <row r="833" spans="2:2" ht="15" x14ac:dyDescent="0.25">
      <c r="B833" s="39"/>
    </row>
    <row r="836" spans="2:2" ht="15" x14ac:dyDescent="0.25">
      <c r="B836" s="39"/>
    </row>
    <row r="839" spans="2:2" ht="15" x14ac:dyDescent="0.25">
      <c r="B839" s="39"/>
    </row>
    <row r="842" spans="2:2" ht="15" x14ac:dyDescent="0.25">
      <c r="B842" s="39"/>
    </row>
    <row r="845" spans="2:2" ht="15" x14ac:dyDescent="0.25">
      <c r="B845" s="39"/>
    </row>
    <row r="848" spans="2:2" ht="15" x14ac:dyDescent="0.25">
      <c r="B848" s="39"/>
    </row>
    <row r="851" spans="2:2" ht="15" x14ac:dyDescent="0.25">
      <c r="B851" s="39"/>
    </row>
    <row r="854" spans="2:2" ht="15" x14ac:dyDescent="0.25">
      <c r="B854" s="39"/>
    </row>
    <row r="857" spans="2:2" ht="15" x14ac:dyDescent="0.25">
      <c r="B857" s="39"/>
    </row>
    <row r="860" spans="2:2" ht="15" x14ac:dyDescent="0.25">
      <c r="B860" s="39"/>
    </row>
    <row r="863" spans="2:2" ht="15" x14ac:dyDescent="0.25">
      <c r="B863" s="39"/>
    </row>
    <row r="866" spans="2:2" ht="15" x14ac:dyDescent="0.25">
      <c r="B866" s="69"/>
    </row>
    <row r="869" spans="2:2" ht="15" x14ac:dyDescent="0.25">
      <c r="B869" s="39"/>
    </row>
    <row r="872" spans="2:2" ht="15" x14ac:dyDescent="0.25">
      <c r="B872" s="39"/>
    </row>
    <row r="875" spans="2:2" ht="15" x14ac:dyDescent="0.25">
      <c r="B875" s="39"/>
    </row>
    <row r="878" spans="2:2" ht="15" x14ac:dyDescent="0.25">
      <c r="B878" s="39"/>
    </row>
    <row r="881" spans="2:2" ht="15" x14ac:dyDescent="0.25">
      <c r="B881" s="39"/>
    </row>
    <row r="884" spans="2:2" ht="15" x14ac:dyDescent="0.25">
      <c r="B884" s="39"/>
    </row>
    <row r="887" spans="2:2" ht="15" x14ac:dyDescent="0.25">
      <c r="B887" s="39"/>
    </row>
    <row r="890" spans="2:2" ht="15" x14ac:dyDescent="0.25">
      <c r="B890" s="39"/>
    </row>
    <row r="893" spans="2:2" ht="15" x14ac:dyDescent="0.25">
      <c r="B893" s="39"/>
    </row>
    <row r="896" spans="2:2" ht="15" x14ac:dyDescent="0.25">
      <c r="B896" s="39"/>
    </row>
    <row r="899" spans="2:2" ht="15" x14ac:dyDescent="0.25">
      <c r="B899" s="39"/>
    </row>
    <row r="902" spans="2:2" ht="15" x14ac:dyDescent="0.25">
      <c r="B902" s="39"/>
    </row>
    <row r="905" spans="2:2" ht="15" x14ac:dyDescent="0.25">
      <c r="B905" s="39"/>
    </row>
    <row r="908" spans="2:2" ht="15" x14ac:dyDescent="0.25">
      <c r="B908" s="39"/>
    </row>
    <row r="911" spans="2:2" ht="15" x14ac:dyDescent="0.25">
      <c r="B911" s="39"/>
    </row>
    <row r="914" spans="2:2" ht="15" x14ac:dyDescent="0.25">
      <c r="B914" s="39"/>
    </row>
    <row r="917" spans="2:2" ht="15" x14ac:dyDescent="0.25">
      <c r="B917" s="39"/>
    </row>
    <row r="920" spans="2:2" ht="15" x14ac:dyDescent="0.25">
      <c r="B920" s="39"/>
    </row>
    <row r="923" spans="2:2" ht="15" x14ac:dyDescent="0.25">
      <c r="B923" s="39"/>
    </row>
    <row r="926" spans="2:2" ht="15" x14ac:dyDescent="0.25">
      <c r="B926" s="39"/>
    </row>
    <row r="929" spans="2:2" ht="15" x14ac:dyDescent="0.25">
      <c r="B929" s="39"/>
    </row>
    <row r="932" spans="2:2" ht="15" x14ac:dyDescent="0.25">
      <c r="B932" s="39"/>
    </row>
    <row r="935" spans="2:2" ht="15" x14ac:dyDescent="0.25">
      <c r="B935" s="39"/>
    </row>
    <row r="938" spans="2:2" ht="15" x14ac:dyDescent="0.25">
      <c r="B938" s="39"/>
    </row>
    <row r="941" spans="2:2" ht="15" x14ac:dyDescent="0.25">
      <c r="B941" s="39"/>
    </row>
    <row r="944" spans="2:2" ht="15" x14ac:dyDescent="0.25">
      <c r="B944" s="39"/>
    </row>
    <row r="947" spans="2:2" ht="15" x14ac:dyDescent="0.25">
      <c r="B947" s="39"/>
    </row>
    <row r="950" spans="2:2" ht="15" x14ac:dyDescent="0.25">
      <c r="B950" s="39"/>
    </row>
    <row r="953" spans="2:2" ht="15" x14ac:dyDescent="0.25">
      <c r="B953" s="39"/>
    </row>
    <row r="956" spans="2:2" ht="15" x14ac:dyDescent="0.25">
      <c r="B956" s="39"/>
    </row>
    <row r="959" spans="2:2" ht="15" x14ac:dyDescent="0.25">
      <c r="B959" s="39"/>
    </row>
    <row r="962" spans="2:2" ht="15" x14ac:dyDescent="0.25">
      <c r="B962" s="39"/>
    </row>
    <row r="965" spans="2:2" ht="15" x14ac:dyDescent="0.25">
      <c r="B965" s="39"/>
    </row>
    <row r="968" spans="2:2" ht="15" x14ac:dyDescent="0.25">
      <c r="B968" s="39"/>
    </row>
    <row r="971" spans="2:2" ht="15" x14ac:dyDescent="0.25">
      <c r="B971" s="39"/>
    </row>
    <row r="974" spans="2:2" ht="15" x14ac:dyDescent="0.25">
      <c r="B974" s="39"/>
    </row>
    <row r="977" spans="2:2" ht="15" x14ac:dyDescent="0.25">
      <c r="B977" s="39"/>
    </row>
    <row r="980" spans="2:2" ht="15" x14ac:dyDescent="0.25">
      <c r="B980" s="39"/>
    </row>
    <row r="983" spans="2:2" ht="15" x14ac:dyDescent="0.25">
      <c r="B983" s="39"/>
    </row>
    <row r="986" spans="2:2" ht="15" x14ac:dyDescent="0.25">
      <c r="B986" s="39"/>
    </row>
    <row r="989" spans="2:2" ht="15" x14ac:dyDescent="0.25">
      <c r="B989" s="39"/>
    </row>
    <row r="992" spans="2:2" ht="15" x14ac:dyDescent="0.25">
      <c r="B992" s="39"/>
    </row>
    <row r="995" spans="2:2" ht="15" x14ac:dyDescent="0.25">
      <c r="B995" s="39"/>
    </row>
    <row r="998" spans="2:2" ht="15" x14ac:dyDescent="0.25">
      <c r="B998" s="39"/>
    </row>
    <row r="1001" spans="2:2" ht="15" x14ac:dyDescent="0.25">
      <c r="B1001" s="39"/>
    </row>
    <row r="1004" spans="2:2" ht="15" x14ac:dyDescent="0.25">
      <c r="B1004" s="39"/>
    </row>
    <row r="1007" spans="2:2" ht="15" x14ac:dyDescent="0.25">
      <c r="B1007" s="39"/>
    </row>
    <row r="1010" spans="2:2" ht="15" x14ac:dyDescent="0.25">
      <c r="B1010" s="39"/>
    </row>
    <row r="1013" spans="2:2" ht="15" x14ac:dyDescent="0.25">
      <c r="B1013" s="39"/>
    </row>
    <row r="1016" spans="2:2" ht="15" x14ac:dyDescent="0.25">
      <c r="B1016" s="39"/>
    </row>
    <row r="1019" spans="2:2" ht="15" x14ac:dyDescent="0.25">
      <c r="B1019" s="39"/>
    </row>
    <row r="1022" spans="2:2" ht="15" x14ac:dyDescent="0.25">
      <c r="B1022" s="39"/>
    </row>
    <row r="1025" spans="2:2" ht="15" x14ac:dyDescent="0.25">
      <c r="B1025" s="39"/>
    </row>
    <row r="1028" spans="2:2" ht="15" x14ac:dyDescent="0.25">
      <c r="B1028" s="39"/>
    </row>
    <row r="1031" spans="2:2" ht="15" x14ac:dyDescent="0.25">
      <c r="B1031" s="39"/>
    </row>
    <row r="1034" spans="2:2" ht="15" x14ac:dyDescent="0.25">
      <c r="B1034" s="39"/>
    </row>
    <row r="1037" spans="2:2" ht="15" x14ac:dyDescent="0.25">
      <c r="B1037" s="39"/>
    </row>
    <row r="1040" spans="2:2" ht="15" x14ac:dyDescent="0.25">
      <c r="B1040" s="39"/>
    </row>
    <row r="1043" spans="2:2" ht="15" x14ac:dyDescent="0.25">
      <c r="B1043" s="39"/>
    </row>
    <row r="1046" spans="2:2" ht="15" x14ac:dyDescent="0.25">
      <c r="B1046" s="39"/>
    </row>
    <row r="1049" spans="2:2" ht="15" x14ac:dyDescent="0.25">
      <c r="B1049" s="39"/>
    </row>
    <row r="1052" spans="2:2" ht="15" x14ac:dyDescent="0.25">
      <c r="B1052" s="39"/>
    </row>
    <row r="1055" spans="2:2" ht="15" x14ac:dyDescent="0.25">
      <c r="B1055" s="39"/>
    </row>
    <row r="1058" spans="2:2" ht="15" x14ac:dyDescent="0.25">
      <c r="B1058" s="39"/>
    </row>
    <row r="1061" spans="2:2" ht="15" x14ac:dyDescent="0.25">
      <c r="B1061" s="39"/>
    </row>
    <row r="1064" spans="2:2" ht="15" x14ac:dyDescent="0.25">
      <c r="B1064" s="39"/>
    </row>
    <row r="1067" spans="2:2" ht="15" x14ac:dyDescent="0.25">
      <c r="B1067" s="39"/>
    </row>
    <row r="1070" spans="2:2" ht="15" x14ac:dyDescent="0.25">
      <c r="B1070" s="39"/>
    </row>
    <row r="1073" spans="2:2" ht="15" x14ac:dyDescent="0.25">
      <c r="B1073" s="39"/>
    </row>
    <row r="1076" spans="2:2" ht="15" x14ac:dyDescent="0.25">
      <c r="B1076" s="39"/>
    </row>
    <row r="1079" spans="2:2" ht="15" x14ac:dyDescent="0.25">
      <c r="B1079" s="39"/>
    </row>
    <row r="1082" spans="2:2" ht="15" x14ac:dyDescent="0.25">
      <c r="B1082" s="39"/>
    </row>
    <row r="1085" spans="2:2" ht="15" x14ac:dyDescent="0.25">
      <c r="B1085" s="39"/>
    </row>
    <row r="1088" spans="2:2" ht="15" x14ac:dyDescent="0.25">
      <c r="B1088" s="39"/>
    </row>
    <row r="1091" spans="2:2" ht="15" x14ac:dyDescent="0.25">
      <c r="B1091" s="39"/>
    </row>
    <row r="1094" spans="2:2" ht="15" x14ac:dyDescent="0.25">
      <c r="B1094" s="39"/>
    </row>
    <row r="1097" spans="2:2" ht="15" x14ac:dyDescent="0.25">
      <c r="B1097" s="39"/>
    </row>
    <row r="1100" spans="2:2" ht="15" x14ac:dyDescent="0.25">
      <c r="B1100" s="39"/>
    </row>
    <row r="1103" spans="2:2" ht="15" x14ac:dyDescent="0.25">
      <c r="B1103" s="39"/>
    </row>
    <row r="1106" spans="2:2" ht="15" x14ac:dyDescent="0.25">
      <c r="B1106" s="39"/>
    </row>
    <row r="1109" spans="2:2" ht="15" x14ac:dyDescent="0.25">
      <c r="B1109" s="39"/>
    </row>
    <row r="1112" spans="2:2" ht="15" x14ac:dyDescent="0.25">
      <c r="B1112" s="39"/>
    </row>
    <row r="1115" spans="2:2" ht="15" x14ac:dyDescent="0.25">
      <c r="B1115" s="39"/>
    </row>
    <row r="1118" spans="2:2" ht="15" x14ac:dyDescent="0.25">
      <c r="B1118" s="39"/>
    </row>
    <row r="1121" spans="2:2" ht="15" x14ac:dyDescent="0.25">
      <c r="B1121" s="39"/>
    </row>
    <row r="1124" spans="2:2" ht="15" x14ac:dyDescent="0.25">
      <c r="B1124" s="39"/>
    </row>
    <row r="1127" spans="2:2" ht="15" x14ac:dyDescent="0.25">
      <c r="B1127" s="39"/>
    </row>
    <row r="1130" spans="2:2" ht="15" x14ac:dyDescent="0.25">
      <c r="B1130" s="39"/>
    </row>
    <row r="1133" spans="2:2" ht="15" x14ac:dyDescent="0.25">
      <c r="B1133" s="39"/>
    </row>
    <row r="1136" spans="2:2" ht="15" x14ac:dyDescent="0.25">
      <c r="B1136" s="39"/>
    </row>
    <row r="1139" spans="2:2" ht="15" x14ac:dyDescent="0.25">
      <c r="B1139" s="39"/>
    </row>
    <row r="1142" spans="2:2" ht="15" x14ac:dyDescent="0.25">
      <c r="B1142" s="39"/>
    </row>
    <row r="1145" spans="2:2" ht="15" x14ac:dyDescent="0.25">
      <c r="B1145" s="39"/>
    </row>
    <row r="1148" spans="2:2" ht="15" x14ac:dyDescent="0.25">
      <c r="B1148" s="39"/>
    </row>
    <row r="1151" spans="2:2" ht="15" x14ac:dyDescent="0.25">
      <c r="B1151" s="39"/>
    </row>
    <row r="1154" spans="2:2" ht="15" x14ac:dyDescent="0.25">
      <c r="B1154" s="39"/>
    </row>
    <row r="1157" spans="2:2" ht="15" x14ac:dyDescent="0.25">
      <c r="B1157" s="39"/>
    </row>
    <row r="1160" spans="2:2" ht="15" x14ac:dyDescent="0.25">
      <c r="B1160" s="39"/>
    </row>
    <row r="1163" spans="2:2" ht="15" x14ac:dyDescent="0.25">
      <c r="B1163" s="39"/>
    </row>
    <row r="1166" spans="2:2" ht="15" x14ac:dyDescent="0.25">
      <c r="B1166" s="39"/>
    </row>
    <row r="1169" spans="2:2" ht="15" x14ac:dyDescent="0.25">
      <c r="B1169" s="39"/>
    </row>
    <row r="1172" spans="2:2" ht="15" x14ac:dyDescent="0.25">
      <c r="B1172" s="39"/>
    </row>
    <row r="1175" spans="2:2" ht="15" x14ac:dyDescent="0.25">
      <c r="B1175" s="39"/>
    </row>
    <row r="1178" spans="2:2" ht="15" x14ac:dyDescent="0.25">
      <c r="B1178" s="39"/>
    </row>
    <row r="1181" spans="2:2" ht="15" x14ac:dyDescent="0.25">
      <c r="B1181" s="39"/>
    </row>
    <row r="1184" spans="2:2" ht="15" x14ac:dyDescent="0.25">
      <c r="B1184" s="39"/>
    </row>
    <row r="1187" spans="2:2" ht="15" x14ac:dyDescent="0.25">
      <c r="B1187" s="39"/>
    </row>
    <row r="1190" spans="2:2" ht="15" x14ac:dyDescent="0.25">
      <c r="B1190" s="39"/>
    </row>
    <row r="1193" spans="2:2" ht="15" x14ac:dyDescent="0.25">
      <c r="B1193" s="39"/>
    </row>
    <row r="1196" spans="2:2" ht="15" x14ac:dyDescent="0.25">
      <c r="B1196" s="39"/>
    </row>
    <row r="1199" spans="2:2" ht="15" x14ac:dyDescent="0.25">
      <c r="B1199" s="39"/>
    </row>
    <row r="1202" spans="2:2" ht="15" x14ac:dyDescent="0.25">
      <c r="B1202" s="39"/>
    </row>
    <row r="1205" spans="2:2" ht="15" x14ac:dyDescent="0.25">
      <c r="B1205" s="39"/>
    </row>
    <row r="1208" spans="2:2" ht="15" x14ac:dyDescent="0.25">
      <c r="B1208" s="39"/>
    </row>
    <row r="1211" spans="2:2" ht="15" x14ac:dyDescent="0.25">
      <c r="B1211" s="39"/>
    </row>
    <row r="1214" spans="2:2" ht="15" x14ac:dyDescent="0.25">
      <c r="B1214" s="39"/>
    </row>
    <row r="1217" spans="2:2" ht="15" x14ac:dyDescent="0.25">
      <c r="B1217" s="39"/>
    </row>
    <row r="1220" spans="2:2" ht="15" x14ac:dyDescent="0.25">
      <c r="B1220" s="39"/>
    </row>
    <row r="1223" spans="2:2" ht="15" x14ac:dyDescent="0.25">
      <c r="B1223" s="39"/>
    </row>
    <row r="1226" spans="2:2" ht="15" x14ac:dyDescent="0.25">
      <c r="B1226" s="39"/>
    </row>
    <row r="1229" spans="2:2" ht="15" x14ac:dyDescent="0.25">
      <c r="B1229" s="39"/>
    </row>
    <row r="1232" spans="2:2" ht="15" x14ac:dyDescent="0.25">
      <c r="B1232" s="39"/>
    </row>
    <row r="1235" spans="2:2" ht="15" x14ac:dyDescent="0.25">
      <c r="B1235" s="39"/>
    </row>
    <row r="1238" spans="2:2" ht="15" x14ac:dyDescent="0.25">
      <c r="B1238" s="39"/>
    </row>
    <row r="1241" spans="2:2" ht="15" x14ac:dyDescent="0.25">
      <c r="B1241" s="39"/>
    </row>
    <row r="1244" spans="2:2" ht="15" x14ac:dyDescent="0.25">
      <c r="B1244" s="39"/>
    </row>
    <row r="1247" spans="2:2" ht="15" x14ac:dyDescent="0.25">
      <c r="B1247" s="39"/>
    </row>
    <row r="1250" spans="2:2" ht="15" x14ac:dyDescent="0.25">
      <c r="B1250" s="39"/>
    </row>
    <row r="1253" spans="2:2" ht="15" x14ac:dyDescent="0.25">
      <c r="B1253" s="39"/>
    </row>
    <row r="1256" spans="2:2" ht="15" x14ac:dyDescent="0.25">
      <c r="B1256" s="39"/>
    </row>
    <row r="1259" spans="2:2" ht="15" x14ac:dyDescent="0.25">
      <c r="B1259" s="39"/>
    </row>
    <row r="1262" spans="2:2" ht="15" x14ac:dyDescent="0.25">
      <c r="B1262" s="39"/>
    </row>
    <row r="1265" spans="2:2" ht="15" x14ac:dyDescent="0.25">
      <c r="B1265" s="39"/>
    </row>
    <row r="1268" spans="2:2" ht="15" x14ac:dyDescent="0.25">
      <c r="B1268" s="39"/>
    </row>
    <row r="1271" spans="2:2" ht="15" x14ac:dyDescent="0.25">
      <c r="B1271" s="39"/>
    </row>
    <row r="1274" spans="2:2" ht="15" x14ac:dyDescent="0.25">
      <c r="B1274" s="39"/>
    </row>
    <row r="1277" spans="2:2" ht="15" x14ac:dyDescent="0.25">
      <c r="B1277" s="39"/>
    </row>
    <row r="1280" spans="2:2" ht="15" x14ac:dyDescent="0.25">
      <c r="B1280" s="39"/>
    </row>
    <row r="1283" spans="2:2" ht="15" x14ac:dyDescent="0.25">
      <c r="B1283" s="39"/>
    </row>
    <row r="1286" spans="2:2" ht="15" x14ac:dyDescent="0.25">
      <c r="B1286" s="39"/>
    </row>
    <row r="1289" spans="2:2" ht="15" x14ac:dyDescent="0.25">
      <c r="B1289" s="39"/>
    </row>
    <row r="1292" spans="2:2" ht="15" x14ac:dyDescent="0.25">
      <c r="B1292" s="39"/>
    </row>
    <row r="1295" spans="2:2" ht="15" x14ac:dyDescent="0.25">
      <c r="B1295" s="39"/>
    </row>
    <row r="1298" spans="2:2" ht="15" x14ac:dyDescent="0.25">
      <c r="B1298" s="39"/>
    </row>
    <row r="1301" spans="2:2" ht="15" x14ac:dyDescent="0.25">
      <c r="B1301" s="39"/>
    </row>
    <row r="1304" spans="2:2" ht="15" x14ac:dyDescent="0.25">
      <c r="B1304" s="39"/>
    </row>
    <row r="1307" spans="2:2" ht="15" x14ac:dyDescent="0.25">
      <c r="B1307" s="39"/>
    </row>
    <row r="1310" spans="2:2" ht="15" x14ac:dyDescent="0.25">
      <c r="B1310" s="39"/>
    </row>
    <row r="1313" spans="2:2" ht="15" x14ac:dyDescent="0.25">
      <c r="B1313" s="39"/>
    </row>
    <row r="1316" spans="2:2" ht="15" x14ac:dyDescent="0.25">
      <c r="B1316" s="39"/>
    </row>
    <row r="1319" spans="2:2" ht="15" x14ac:dyDescent="0.25">
      <c r="B1319" s="39"/>
    </row>
    <row r="1322" spans="2:2" ht="15" x14ac:dyDescent="0.25">
      <c r="B1322" s="39"/>
    </row>
    <row r="1325" spans="2:2" ht="15" x14ac:dyDescent="0.25">
      <c r="B1325" s="39"/>
    </row>
    <row r="1328" spans="2:2" ht="15" x14ac:dyDescent="0.25">
      <c r="B1328" s="39"/>
    </row>
    <row r="1331" spans="2:2" ht="15" x14ac:dyDescent="0.25">
      <c r="B1331" s="39"/>
    </row>
    <row r="1334" spans="2:2" ht="15" x14ac:dyDescent="0.25">
      <c r="B1334" s="39"/>
    </row>
    <row r="1337" spans="2:2" ht="15" x14ac:dyDescent="0.25">
      <c r="B1337" s="39"/>
    </row>
    <row r="1340" spans="2:2" ht="15" x14ac:dyDescent="0.25">
      <c r="B1340" s="39"/>
    </row>
    <row r="1343" spans="2:2" ht="15" x14ac:dyDescent="0.25">
      <c r="B1343" s="39"/>
    </row>
    <row r="1346" spans="2:2" ht="15" x14ac:dyDescent="0.25">
      <c r="B1346" s="39"/>
    </row>
    <row r="1349" spans="2:2" ht="15" x14ac:dyDescent="0.25">
      <c r="B1349" s="39"/>
    </row>
    <row r="1352" spans="2:2" ht="15" x14ac:dyDescent="0.25">
      <c r="B1352" s="39"/>
    </row>
    <row r="1355" spans="2:2" ht="15" x14ac:dyDescent="0.25">
      <c r="B1355" s="39"/>
    </row>
    <row r="1358" spans="2:2" ht="15" x14ac:dyDescent="0.25">
      <c r="B1358" s="39"/>
    </row>
    <row r="1361" spans="2:2" ht="15" x14ac:dyDescent="0.25">
      <c r="B1361" s="39"/>
    </row>
    <row r="1364" spans="2:2" ht="15" x14ac:dyDescent="0.25">
      <c r="B1364" s="39"/>
    </row>
    <row r="1367" spans="2:2" ht="15" x14ac:dyDescent="0.25">
      <c r="B1367" s="39"/>
    </row>
    <row r="1370" spans="2:2" ht="15" x14ac:dyDescent="0.25">
      <c r="B1370" s="39"/>
    </row>
    <row r="1373" spans="2:2" ht="15" x14ac:dyDescent="0.25">
      <c r="B1373" s="39"/>
    </row>
    <row r="1376" spans="2:2" ht="15" x14ac:dyDescent="0.25">
      <c r="B1376" s="39"/>
    </row>
    <row r="1379" spans="2:2" ht="15" x14ac:dyDescent="0.25">
      <c r="B1379" s="39"/>
    </row>
    <row r="1382" spans="2:2" ht="15" x14ac:dyDescent="0.25">
      <c r="B1382" s="39"/>
    </row>
    <row r="1385" spans="2:2" ht="15" x14ac:dyDescent="0.25">
      <c r="B1385" s="39"/>
    </row>
    <row r="1388" spans="2:2" ht="15" x14ac:dyDescent="0.25">
      <c r="B1388" s="39"/>
    </row>
    <row r="1391" spans="2:2" ht="15" x14ac:dyDescent="0.25">
      <c r="B1391" s="39"/>
    </row>
    <row r="1394" spans="2:2" ht="15" x14ac:dyDescent="0.25">
      <c r="B1394" s="39"/>
    </row>
    <row r="1397" spans="2:2" ht="15" x14ac:dyDescent="0.25">
      <c r="B1397" s="39"/>
    </row>
    <row r="1400" spans="2:2" ht="15" x14ac:dyDescent="0.25">
      <c r="B1400" s="39"/>
    </row>
    <row r="1403" spans="2:2" ht="15" x14ac:dyDescent="0.25">
      <c r="B1403" s="39"/>
    </row>
    <row r="1406" spans="2:2" ht="15" x14ac:dyDescent="0.25">
      <c r="B1406" s="39"/>
    </row>
    <row r="1409" spans="2:2" ht="15" x14ac:dyDescent="0.25">
      <c r="B1409" s="39"/>
    </row>
    <row r="1412" spans="2:2" ht="15" x14ac:dyDescent="0.25">
      <c r="B1412" s="39"/>
    </row>
    <row r="1415" spans="2:2" ht="15" x14ac:dyDescent="0.25">
      <c r="B1415" s="39"/>
    </row>
    <row r="1418" spans="2:2" ht="15" x14ac:dyDescent="0.25">
      <c r="B1418" s="39"/>
    </row>
    <row r="1421" spans="2:2" ht="15" x14ac:dyDescent="0.25">
      <c r="B1421" s="39"/>
    </row>
    <row r="1424" spans="2:2" ht="15" x14ac:dyDescent="0.25">
      <c r="B1424" s="39"/>
    </row>
    <row r="1427" spans="2:2" ht="15" x14ac:dyDescent="0.25">
      <c r="B1427" s="39"/>
    </row>
    <row r="1430" spans="2:2" ht="15" x14ac:dyDescent="0.25">
      <c r="B1430" s="39"/>
    </row>
    <row r="1433" spans="2:2" ht="15" x14ac:dyDescent="0.25">
      <c r="B1433" s="39"/>
    </row>
    <row r="1436" spans="2:2" ht="15" x14ac:dyDescent="0.25">
      <c r="B1436" s="39"/>
    </row>
    <row r="1439" spans="2:2" ht="15" x14ac:dyDescent="0.25">
      <c r="B1439" s="39"/>
    </row>
    <row r="1442" spans="2:2" ht="15" x14ac:dyDescent="0.25">
      <c r="B1442" s="39"/>
    </row>
    <row r="1445" spans="2:2" ht="15" x14ac:dyDescent="0.25">
      <c r="B1445" s="39"/>
    </row>
    <row r="1448" spans="2:2" ht="15" x14ac:dyDescent="0.25">
      <c r="B1448" s="39"/>
    </row>
    <row r="1451" spans="2:2" ht="15" x14ac:dyDescent="0.25">
      <c r="B1451" s="39"/>
    </row>
    <row r="1454" spans="2:2" ht="15" x14ac:dyDescent="0.25">
      <c r="B1454" s="39"/>
    </row>
    <row r="1457" spans="2:2" ht="15" x14ac:dyDescent="0.25">
      <c r="B1457" s="39"/>
    </row>
    <row r="1460" spans="2:2" ht="15" x14ac:dyDescent="0.25">
      <c r="B1460" s="39"/>
    </row>
    <row r="1463" spans="2:2" ht="15" x14ac:dyDescent="0.25">
      <c r="B1463" s="39"/>
    </row>
    <row r="1466" spans="2:2" ht="15" x14ac:dyDescent="0.25">
      <c r="B1466" s="39"/>
    </row>
    <row r="1469" spans="2:2" ht="15" x14ac:dyDescent="0.25">
      <c r="B1469" s="39"/>
    </row>
    <row r="1472" spans="2:2" ht="15" x14ac:dyDescent="0.25">
      <c r="B1472" s="39"/>
    </row>
    <row r="1475" spans="2:2" ht="15" x14ac:dyDescent="0.25">
      <c r="B1475" s="39"/>
    </row>
    <row r="1478" spans="2:2" ht="15" x14ac:dyDescent="0.25">
      <c r="B1478" s="39"/>
    </row>
    <row r="1481" spans="2:2" ht="15" x14ac:dyDescent="0.25">
      <c r="B1481" s="39"/>
    </row>
    <row r="1484" spans="2:2" ht="15" x14ac:dyDescent="0.25">
      <c r="B1484" s="39"/>
    </row>
    <row r="1487" spans="2:2" ht="15" x14ac:dyDescent="0.25">
      <c r="B1487" s="39"/>
    </row>
    <row r="1490" spans="2:2" ht="15" x14ac:dyDescent="0.25">
      <c r="B1490" s="39"/>
    </row>
    <row r="1493" spans="2:2" ht="15" x14ac:dyDescent="0.25">
      <c r="B1493" s="39"/>
    </row>
    <row r="1496" spans="2:2" ht="15" x14ac:dyDescent="0.25">
      <c r="B1496" s="39"/>
    </row>
    <row r="1499" spans="2:2" ht="15" x14ac:dyDescent="0.25">
      <c r="B1499" s="39"/>
    </row>
    <row r="1502" spans="2:2" ht="15" x14ac:dyDescent="0.25">
      <c r="B1502" s="39"/>
    </row>
    <row r="1505" spans="2:2" ht="15" x14ac:dyDescent="0.25">
      <c r="B1505" s="39"/>
    </row>
    <row r="1508" spans="2:2" ht="15" x14ac:dyDescent="0.25">
      <c r="B1508" s="39"/>
    </row>
    <row r="1511" spans="2:2" ht="15" x14ac:dyDescent="0.25">
      <c r="B1511" s="39"/>
    </row>
    <row r="1514" spans="2:2" ht="15" x14ac:dyDescent="0.25">
      <c r="B1514" s="39"/>
    </row>
    <row r="1517" spans="2:2" ht="15" x14ac:dyDescent="0.25">
      <c r="B1517" s="39"/>
    </row>
    <row r="1520" spans="2:2" ht="15" x14ac:dyDescent="0.25">
      <c r="B1520" s="39"/>
    </row>
    <row r="1523" spans="2:2" ht="15" x14ac:dyDescent="0.25">
      <c r="B1523" s="39"/>
    </row>
    <row r="1526" spans="2:2" ht="15" x14ac:dyDescent="0.25">
      <c r="B1526" s="39"/>
    </row>
    <row r="1529" spans="2:2" ht="15" x14ac:dyDescent="0.25">
      <c r="B1529" s="39"/>
    </row>
    <row r="1532" spans="2:2" ht="15" x14ac:dyDescent="0.25">
      <c r="B1532" s="39"/>
    </row>
    <row r="1535" spans="2:2" ht="15" x14ac:dyDescent="0.25">
      <c r="B1535" s="39"/>
    </row>
    <row r="1538" spans="2:2" ht="15" x14ac:dyDescent="0.25">
      <c r="B1538" s="39"/>
    </row>
    <row r="1541" spans="2:2" ht="15" x14ac:dyDescent="0.25">
      <c r="B1541" s="39"/>
    </row>
    <row r="1544" spans="2:2" ht="15" x14ac:dyDescent="0.25">
      <c r="B1544" s="39"/>
    </row>
    <row r="1547" spans="2:2" ht="15" x14ac:dyDescent="0.25">
      <c r="B1547" s="39"/>
    </row>
    <row r="1550" spans="2:2" ht="15" x14ac:dyDescent="0.25">
      <c r="B1550" s="39"/>
    </row>
    <row r="1553" spans="2:2" ht="15" x14ac:dyDescent="0.25">
      <c r="B1553" s="39"/>
    </row>
    <row r="1556" spans="2:2" ht="15" x14ac:dyDescent="0.25">
      <c r="B1556" s="39"/>
    </row>
    <row r="1559" spans="2:2" ht="15" x14ac:dyDescent="0.25">
      <c r="B1559" s="39"/>
    </row>
    <row r="1562" spans="2:2" ht="15" x14ac:dyDescent="0.25">
      <c r="B1562" s="39"/>
    </row>
    <row r="1565" spans="2:2" ht="15" x14ac:dyDescent="0.25">
      <c r="B1565" s="39"/>
    </row>
    <row r="1568" spans="2:2" ht="15" x14ac:dyDescent="0.25">
      <c r="B1568" s="39"/>
    </row>
    <row r="1571" spans="2:2" ht="15" x14ac:dyDescent="0.25">
      <c r="B1571" s="39"/>
    </row>
    <row r="1574" spans="2:2" ht="15" x14ac:dyDescent="0.25">
      <c r="B1574" s="39"/>
    </row>
    <row r="1577" spans="2:2" ht="15" x14ac:dyDescent="0.25">
      <c r="B1577" s="39"/>
    </row>
    <row r="1580" spans="2:2" ht="15" x14ac:dyDescent="0.25">
      <c r="B1580" s="39"/>
    </row>
    <row r="1583" spans="2:2" ht="15" x14ac:dyDescent="0.25">
      <c r="B1583" s="39"/>
    </row>
    <row r="1586" spans="2:2" ht="15" x14ac:dyDescent="0.25">
      <c r="B1586" s="39"/>
    </row>
    <row r="1589" spans="2:2" ht="15" x14ac:dyDescent="0.25">
      <c r="B1589" s="39"/>
    </row>
    <row r="1592" spans="2:2" ht="15" x14ac:dyDescent="0.25">
      <c r="B1592" s="39"/>
    </row>
    <row r="1595" spans="2:2" ht="15" x14ac:dyDescent="0.25">
      <c r="B1595" s="39"/>
    </row>
    <row r="1598" spans="2:2" ht="15" x14ac:dyDescent="0.25">
      <c r="B1598" s="39"/>
    </row>
    <row r="1601" spans="2:2" ht="15" x14ac:dyDescent="0.25">
      <c r="B1601" s="39"/>
    </row>
    <row r="1604" spans="2:2" ht="15" x14ac:dyDescent="0.25">
      <c r="B1604" s="39"/>
    </row>
    <row r="1607" spans="2:2" ht="15" x14ac:dyDescent="0.25">
      <c r="B1607" s="39"/>
    </row>
    <row r="1610" spans="2:2" ht="15" x14ac:dyDescent="0.25">
      <c r="B1610" s="39"/>
    </row>
    <row r="1613" spans="2:2" ht="15" x14ac:dyDescent="0.25">
      <c r="B1613" s="39"/>
    </row>
    <row r="1616" spans="2:2" ht="15" x14ac:dyDescent="0.25">
      <c r="B1616" s="39"/>
    </row>
    <row r="1619" spans="2:2" ht="15" x14ac:dyDescent="0.25">
      <c r="B1619" s="39"/>
    </row>
    <row r="1622" spans="2:2" ht="15" x14ac:dyDescent="0.25">
      <c r="B1622" s="39"/>
    </row>
    <row r="1625" spans="2:2" ht="15" x14ac:dyDescent="0.25">
      <c r="B1625" s="39"/>
    </row>
    <row r="1628" spans="2:2" ht="15" x14ac:dyDescent="0.25">
      <c r="B1628" s="39"/>
    </row>
    <row r="1631" spans="2:2" ht="15" x14ac:dyDescent="0.25">
      <c r="B1631" s="39"/>
    </row>
    <row r="1634" spans="2:2" ht="15" x14ac:dyDescent="0.25">
      <c r="B1634" s="39"/>
    </row>
    <row r="1637" spans="2:2" ht="15" x14ac:dyDescent="0.25">
      <c r="B1637" s="39"/>
    </row>
    <row r="1640" spans="2:2" ht="15" x14ac:dyDescent="0.25">
      <c r="B1640" s="39"/>
    </row>
    <row r="1643" spans="2:2" ht="15" x14ac:dyDescent="0.25">
      <c r="B1643" s="39"/>
    </row>
    <row r="1646" spans="2:2" ht="15" x14ac:dyDescent="0.25">
      <c r="B1646" s="39"/>
    </row>
    <row r="1649" spans="2:2" ht="15" x14ac:dyDescent="0.25">
      <c r="B1649" s="39"/>
    </row>
    <row r="1652" spans="2:2" ht="15" x14ac:dyDescent="0.25">
      <c r="B1652" s="39"/>
    </row>
    <row r="1655" spans="2:2" ht="15" x14ac:dyDescent="0.25">
      <c r="B1655" s="39"/>
    </row>
    <row r="1658" spans="2:2" ht="15" x14ac:dyDescent="0.25">
      <c r="B1658" s="39"/>
    </row>
    <row r="1661" spans="2:2" ht="15" x14ac:dyDescent="0.25">
      <c r="B1661" s="39"/>
    </row>
    <row r="1664" spans="2:2" ht="15" x14ac:dyDescent="0.25">
      <c r="B1664" s="39"/>
    </row>
    <row r="1667" spans="2:2" ht="15" x14ac:dyDescent="0.25">
      <c r="B1667" s="39"/>
    </row>
    <row r="1670" spans="2:2" ht="15" x14ac:dyDescent="0.25">
      <c r="B1670" s="39"/>
    </row>
    <row r="1673" spans="2:2" ht="15" x14ac:dyDescent="0.25">
      <c r="B1673" s="39"/>
    </row>
    <row r="1676" spans="2:2" ht="15" x14ac:dyDescent="0.25">
      <c r="B1676" s="39"/>
    </row>
    <row r="1679" spans="2:2" ht="15" x14ac:dyDescent="0.25">
      <c r="B1679" s="39"/>
    </row>
    <row r="1682" spans="2:2" ht="15" x14ac:dyDescent="0.25">
      <c r="B1682" s="39"/>
    </row>
    <row r="1685" spans="2:2" ht="15" x14ac:dyDescent="0.25">
      <c r="B1685" s="39"/>
    </row>
    <row r="1688" spans="2:2" ht="15" x14ac:dyDescent="0.25">
      <c r="B1688" s="39"/>
    </row>
    <row r="1691" spans="2:2" ht="15" x14ac:dyDescent="0.25">
      <c r="B1691" s="39"/>
    </row>
    <row r="1694" spans="2:2" ht="15" x14ac:dyDescent="0.25">
      <c r="B1694" s="39"/>
    </row>
    <row r="1697" spans="2:2" ht="15" x14ac:dyDescent="0.25">
      <c r="B1697" s="39"/>
    </row>
    <row r="1700" spans="2:2" ht="15" x14ac:dyDescent="0.25">
      <c r="B1700" s="39"/>
    </row>
    <row r="1703" spans="2:2" ht="15" x14ac:dyDescent="0.25">
      <c r="B1703" s="39"/>
    </row>
    <row r="1706" spans="2:2" ht="15" x14ac:dyDescent="0.25">
      <c r="B1706" s="39"/>
    </row>
    <row r="1709" spans="2:2" ht="15" x14ac:dyDescent="0.25">
      <c r="B1709" s="39"/>
    </row>
    <row r="1712" spans="2:2" ht="15" x14ac:dyDescent="0.25">
      <c r="B1712" s="39"/>
    </row>
    <row r="1715" spans="2:2" ht="15" x14ac:dyDescent="0.25">
      <c r="B1715" s="39"/>
    </row>
    <row r="1718" spans="2:2" ht="15" x14ac:dyDescent="0.25">
      <c r="B1718" s="39"/>
    </row>
    <row r="1721" spans="2:2" ht="15" x14ac:dyDescent="0.25">
      <c r="B1721" s="39"/>
    </row>
    <row r="1724" spans="2:2" ht="15" x14ac:dyDescent="0.25">
      <c r="B1724" s="39"/>
    </row>
    <row r="1727" spans="2:2" ht="15" x14ac:dyDescent="0.25">
      <c r="B1727" s="39"/>
    </row>
    <row r="1730" spans="2:2" ht="15" x14ac:dyDescent="0.25">
      <c r="B1730" s="39"/>
    </row>
    <row r="1733" spans="2:2" ht="15" x14ac:dyDescent="0.25">
      <c r="B1733" s="39"/>
    </row>
    <row r="1736" spans="2:2" ht="15" x14ac:dyDescent="0.25">
      <c r="B1736" s="39"/>
    </row>
    <row r="1739" spans="2:2" ht="15" x14ac:dyDescent="0.25">
      <c r="B1739" s="39"/>
    </row>
    <row r="1742" spans="2:2" ht="15" x14ac:dyDescent="0.25">
      <c r="B1742" s="39"/>
    </row>
    <row r="1745" spans="2:2" ht="15" x14ac:dyDescent="0.25">
      <c r="B1745" s="39"/>
    </row>
    <row r="1748" spans="2:2" ht="15" x14ac:dyDescent="0.25">
      <c r="B1748" s="39"/>
    </row>
    <row r="1751" spans="2:2" ht="15" x14ac:dyDescent="0.25">
      <c r="B1751" s="39"/>
    </row>
    <row r="1754" spans="2:2" ht="15" x14ac:dyDescent="0.25">
      <c r="B1754" s="39"/>
    </row>
    <row r="1757" spans="2:2" ht="15" x14ac:dyDescent="0.25">
      <c r="B1757" s="39"/>
    </row>
    <row r="1760" spans="2:2" ht="15" x14ac:dyDescent="0.25">
      <c r="B1760" s="39"/>
    </row>
    <row r="1763" spans="2:2" ht="15" x14ac:dyDescent="0.25">
      <c r="B1763" s="39"/>
    </row>
    <row r="1766" spans="2:2" ht="15" x14ac:dyDescent="0.25">
      <c r="B1766" s="39"/>
    </row>
    <row r="1769" spans="2:2" ht="15" x14ac:dyDescent="0.25">
      <c r="B1769" s="39"/>
    </row>
    <row r="1772" spans="2:2" ht="15" x14ac:dyDescent="0.25">
      <c r="B1772" s="39"/>
    </row>
    <row r="1775" spans="2:2" ht="15" x14ac:dyDescent="0.25">
      <c r="B1775" s="39"/>
    </row>
    <row r="1778" spans="2:2" ht="15" x14ac:dyDescent="0.25">
      <c r="B1778" s="39"/>
    </row>
    <row r="1781" spans="2:2" ht="15" x14ac:dyDescent="0.25">
      <c r="B1781" s="39"/>
    </row>
    <row r="1784" spans="2:2" ht="15" x14ac:dyDescent="0.25">
      <c r="B1784" s="39"/>
    </row>
    <row r="1787" spans="2:2" ht="15" x14ac:dyDescent="0.25">
      <c r="B1787" s="39"/>
    </row>
    <row r="1790" spans="2:2" ht="15" x14ac:dyDescent="0.25">
      <c r="B1790" s="39"/>
    </row>
    <row r="1793" spans="2:2" ht="15" x14ac:dyDescent="0.25">
      <c r="B1793" s="39"/>
    </row>
    <row r="1796" spans="2:2" ht="15" x14ac:dyDescent="0.25">
      <c r="B1796" s="39"/>
    </row>
    <row r="1799" spans="2:2" ht="15" x14ac:dyDescent="0.25">
      <c r="B1799" s="39"/>
    </row>
    <row r="1802" spans="2:2" ht="15" x14ac:dyDescent="0.25">
      <c r="B1802" s="39"/>
    </row>
    <row r="1805" spans="2:2" ht="15" x14ac:dyDescent="0.25">
      <c r="B1805" s="39"/>
    </row>
    <row r="1808" spans="2:2" ht="15" x14ac:dyDescent="0.25">
      <c r="B1808" s="39"/>
    </row>
    <row r="1811" spans="2:2" ht="15" x14ac:dyDescent="0.25">
      <c r="B1811" s="39"/>
    </row>
    <row r="1814" spans="2:2" ht="15" x14ac:dyDescent="0.25">
      <c r="B1814" s="39"/>
    </row>
    <row r="1817" spans="2:2" ht="15" x14ac:dyDescent="0.25">
      <c r="B1817" s="39"/>
    </row>
    <row r="1820" spans="2:2" ht="15" x14ac:dyDescent="0.25">
      <c r="B1820" s="39"/>
    </row>
    <row r="1823" spans="2:2" ht="15" x14ac:dyDescent="0.25">
      <c r="B1823" s="39"/>
    </row>
    <row r="1826" spans="2:2" ht="15" x14ac:dyDescent="0.25">
      <c r="B1826" s="39"/>
    </row>
    <row r="1829" spans="2:2" ht="15" x14ac:dyDescent="0.25">
      <c r="B1829" s="39"/>
    </row>
    <row r="1832" spans="2:2" ht="15" x14ac:dyDescent="0.25">
      <c r="B1832" s="39"/>
    </row>
    <row r="1835" spans="2:2" ht="15" x14ac:dyDescent="0.25">
      <c r="B1835" s="39"/>
    </row>
    <row r="1838" spans="2:2" ht="15" x14ac:dyDescent="0.25">
      <c r="B1838" s="39"/>
    </row>
    <row r="1841" spans="2:2" ht="15" x14ac:dyDescent="0.25">
      <c r="B1841" s="39"/>
    </row>
    <row r="1844" spans="2:2" ht="15" x14ac:dyDescent="0.25">
      <c r="B1844" s="39"/>
    </row>
    <row r="1847" spans="2:2" ht="15" x14ac:dyDescent="0.25">
      <c r="B1847" s="39"/>
    </row>
    <row r="1850" spans="2:2" ht="15" x14ac:dyDescent="0.25">
      <c r="B1850" s="39"/>
    </row>
    <row r="1853" spans="2:2" ht="15" x14ac:dyDescent="0.25">
      <c r="B1853" s="39"/>
    </row>
    <row r="1856" spans="2:2" ht="15" x14ac:dyDescent="0.25">
      <c r="B1856" s="39"/>
    </row>
    <row r="1859" spans="2:2" ht="15" x14ac:dyDescent="0.25">
      <c r="B1859" s="39"/>
    </row>
    <row r="1862" spans="2:2" ht="15" x14ac:dyDescent="0.25">
      <c r="B1862" s="39"/>
    </row>
    <row r="1865" spans="2:2" ht="15" x14ac:dyDescent="0.25">
      <c r="B1865" s="39"/>
    </row>
    <row r="1868" spans="2:2" ht="15" x14ac:dyDescent="0.25">
      <c r="B1868" s="39"/>
    </row>
    <row r="1871" spans="2:2" ht="15" x14ac:dyDescent="0.25">
      <c r="B1871" s="39"/>
    </row>
    <row r="1874" spans="2:2" ht="15" x14ac:dyDescent="0.25">
      <c r="B1874" s="39"/>
    </row>
    <row r="1877" spans="2:2" ht="15" x14ac:dyDescent="0.25">
      <c r="B1877" s="39"/>
    </row>
    <row r="1880" spans="2:2" ht="15" x14ac:dyDescent="0.25">
      <c r="B1880" s="39"/>
    </row>
    <row r="1883" spans="2:2" ht="15" x14ac:dyDescent="0.25">
      <c r="B1883" s="39"/>
    </row>
    <row r="1886" spans="2:2" ht="15" x14ac:dyDescent="0.25">
      <c r="B1886" s="39"/>
    </row>
    <row r="1889" spans="2:2" ht="15" x14ac:dyDescent="0.25">
      <c r="B1889" s="39"/>
    </row>
    <row r="1892" spans="2:2" ht="15" x14ac:dyDescent="0.25">
      <c r="B1892" s="39"/>
    </row>
    <row r="1895" spans="2:2" ht="15" x14ac:dyDescent="0.25">
      <c r="B1895" s="39"/>
    </row>
    <row r="1898" spans="2:2" ht="15" x14ac:dyDescent="0.25">
      <c r="B1898" s="39"/>
    </row>
    <row r="1901" spans="2:2" ht="15" x14ac:dyDescent="0.25">
      <c r="B1901" s="39"/>
    </row>
    <row r="1904" spans="2:2" ht="15" x14ac:dyDescent="0.25">
      <c r="B1904" s="39"/>
    </row>
    <row r="1907" spans="2:2" ht="15" x14ac:dyDescent="0.25">
      <c r="B1907" s="39"/>
    </row>
    <row r="1910" spans="2:2" ht="15" x14ac:dyDescent="0.25">
      <c r="B1910" s="39"/>
    </row>
    <row r="1913" spans="2:2" ht="15" x14ac:dyDescent="0.25">
      <c r="B1913" s="39"/>
    </row>
    <row r="1916" spans="2:2" ht="15" x14ac:dyDescent="0.25">
      <c r="B1916" s="39"/>
    </row>
    <row r="1919" spans="2:2" ht="15" x14ac:dyDescent="0.25">
      <c r="B1919" s="39"/>
    </row>
    <row r="1922" spans="2:2" ht="15" x14ac:dyDescent="0.25">
      <c r="B1922" s="39"/>
    </row>
    <row r="1925" spans="2:2" ht="15" x14ac:dyDescent="0.25">
      <c r="B1925" s="39"/>
    </row>
    <row r="1928" spans="2:2" ht="15" x14ac:dyDescent="0.25">
      <c r="B1928" s="39"/>
    </row>
    <row r="1931" spans="2:2" ht="15" x14ac:dyDescent="0.25">
      <c r="B1931" s="39"/>
    </row>
    <row r="1934" spans="2:2" ht="15" x14ac:dyDescent="0.25">
      <c r="B1934" s="39"/>
    </row>
    <row r="1937" spans="2:2" ht="15" x14ac:dyDescent="0.25">
      <c r="B1937" s="39"/>
    </row>
    <row r="1940" spans="2:2" ht="15" x14ac:dyDescent="0.25">
      <c r="B1940" s="39"/>
    </row>
    <row r="1943" spans="2:2" ht="15" x14ac:dyDescent="0.25">
      <c r="B1943" s="39"/>
    </row>
    <row r="1946" spans="2:2" ht="15" x14ac:dyDescent="0.25">
      <c r="B1946" s="39"/>
    </row>
    <row r="1949" spans="2:2" ht="15" x14ac:dyDescent="0.25">
      <c r="B1949" s="39"/>
    </row>
    <row r="1952" spans="2:2" ht="15" x14ac:dyDescent="0.25">
      <c r="B1952" s="39"/>
    </row>
    <row r="1955" spans="2:2" ht="15" x14ac:dyDescent="0.25">
      <c r="B1955" s="39"/>
    </row>
    <row r="1958" spans="2:2" ht="15" x14ac:dyDescent="0.25">
      <c r="B1958" s="39"/>
    </row>
    <row r="1961" spans="2:2" ht="15" x14ac:dyDescent="0.25">
      <c r="B1961" s="39"/>
    </row>
    <row r="1964" spans="2:2" ht="15" x14ac:dyDescent="0.25">
      <c r="B1964" s="39"/>
    </row>
    <row r="1967" spans="2:2" ht="15" x14ac:dyDescent="0.25">
      <c r="B1967" s="39"/>
    </row>
    <row r="1970" spans="2:2" ht="15" x14ac:dyDescent="0.25">
      <c r="B1970" s="39"/>
    </row>
    <row r="1973" spans="2:2" ht="15" x14ac:dyDescent="0.25">
      <c r="B1973" s="39"/>
    </row>
    <row r="1976" spans="2:2" ht="15" x14ac:dyDescent="0.25">
      <c r="B1976" s="39"/>
    </row>
    <row r="1979" spans="2:2" ht="15" x14ac:dyDescent="0.25">
      <c r="B1979" s="39"/>
    </row>
    <row r="1982" spans="2:2" ht="15" x14ac:dyDescent="0.25">
      <c r="B1982" s="39"/>
    </row>
    <row r="1985" spans="2:2" ht="15" x14ac:dyDescent="0.25">
      <c r="B1985" s="39"/>
    </row>
  </sheetData>
  <mergeCells count="2">
    <mergeCell ref="B2:I2"/>
    <mergeCell ref="B3:I3"/>
  </mergeCells>
  <hyperlinks>
    <hyperlink ref="B13:I13" location="2.23!A1" display="2.23!A1" xr:uid="{0106E90C-E1CE-4E07-82BB-155DC143F3EB}"/>
    <hyperlink ref="B22:I22" location="2.26!A1" display="2.26!A1" xr:uid="{922BFEB7-E7EE-41CE-868B-DB743B7A9074}"/>
    <hyperlink ref="B23:I23" location="2.27!A1" display="2.27!A1" xr:uid="{D030B82B-7E62-4E16-8627-2160A66C2486}"/>
    <hyperlink ref="B24:I24" location="2.28!A1" display="2.28!A1" xr:uid="{E2D01397-3A31-4002-97DB-DBEA9DA2923A}"/>
    <hyperlink ref="B25:I25" location="2.29!A1" display="2.29!A1" xr:uid="{07374E58-DE3E-434A-A3EC-A52063EFE4D0}"/>
    <hyperlink ref="B27:H27" location="2.30!A1" display="2.30!A1" xr:uid="{7485604D-3007-4388-BE66-08563DF7FC5C}"/>
    <hyperlink ref="B21" location="'3.18'!A1" display="3.18 OBR and ONS forecast assumptions of local authorities' underspends in 2020-21" xr:uid="{2418769A-85BB-4CB9-9265-C9784FFDD3C6}"/>
    <hyperlink ref="B22" location="'3.19'!A1" display="3.19 BBC receipts and spending forecasts" xr:uid="{EF61ABF1-D746-4E24-8622-0D339D6C95B9}"/>
    <hyperlink ref="B23" location="'3.20'!A1" display="3.20 Expenditure as a share of GDP" xr:uid="{D86DF836-7B1D-46F3-A4A3-ED55192967FC}"/>
    <hyperlink ref="B24" location="'3.21'!A1" display="3.21 Central government debt interest payments by financing component" xr:uid="{318558C0-1A71-4EEB-8BDA-926004410680}"/>
    <hyperlink ref="B26" location="'3.23'!A1" display="3.23 Debt interest ready reckoner" xr:uid="{02206D3B-3B23-46B9-9E03-C76216B4ADC6}"/>
    <hyperlink ref="B16" location="'3.13'!A1" display="3.13 Assumed annual path of EU financial settlement payments" xr:uid="{562D5CFB-9749-4545-8B09-19BC82D92CE4}"/>
    <hyperlink ref="B17" location="'3.14'!A1" display="3.14 Profile of other net liabilities payments to the EU" xr:uid="{78D032C5-6D73-48FF-8BF9-B5EB23E93E31}"/>
    <hyperlink ref="B18" location="'3.15'!A1" display="3.15 Accounting Adjustments" xr:uid="{47327EDC-4EC5-4AAF-8768-71291A8F4AC3}"/>
    <hyperlink ref="B19" location="'3.16'!A1" display="3.16 Local authority current expenditure" xr:uid="{2798E45B-7E16-4057-8625-B6725A7D6C8C}"/>
    <hyperlink ref="B20" location="'3.17'!A1" display="3.17 Local authority capital expenditure" xr:uid="{0335E2D2-3DD8-45FC-AFD0-B9EE694CB6CA}"/>
    <hyperlink ref="B25" location="'3.22'!A1" display="3.22 Total outstanding stocks, debt interest payments and effective interest rates over the forecast period" xr:uid="{EF86887E-7F57-427C-A288-38D1CEAD193F}"/>
    <hyperlink ref="B13" location="'3.10'!A1" display="3.10 UK financing share over the European Union's 2014-20 Multiannual Financial Framework" xr:uid="{E27635FC-E1CD-4B18-8EEF-0BFC541F5BDB}"/>
    <hyperlink ref="B14" location="'3.11'!A1" display="3.11 The UK's share of assets and liabilities from the EU" xr:uid="{D56736EC-33CC-40BC-ADAD-90575F68CEA6}"/>
    <hyperlink ref="B27" location="'3.24'!A1" display="3.24  Public sector net financial liabilities balance sheet" xr:uid="{5D4C7A59-10DE-4E19-AE4D-22CAD452BEC3}"/>
    <hyperlink ref="B15" location="'3.12'!A1" display="3.12 Post-2020 EU budget reste à liquider after decommitments" xr:uid="{1DD9D59D-55AF-413D-91AC-BE1C445735B6}"/>
    <hyperlink ref="B28" location="'3.25'!A1" display="3.24 Number of coronavirus job retention scheme claims" xr:uid="{0E671CDB-373B-466D-8FB3-35D894B31537}"/>
    <hyperlink ref="B4" location="'3.1'!A1" display=" 3.1 Council tax receipts" xr:uid="{C85225A7-936C-4E78-A299-E1CEC5B4BC97}"/>
    <hyperlink ref="B5" location="'3.2'!A1" display="3.2 Expenditure as a share of GDP" xr:uid="{E4938A07-0963-406D-B0A3-86B7556244BB}"/>
    <hyperlink ref="B7" location="'3.4'!A1" display="3.4 Reconciliation of PSCE in RDEL and PSGI in CDEL with RDEL and CDEL" xr:uid="{4EECC933-1EE4-4637-A017-60D958873C20}"/>
    <hyperlink ref="B8" location="'3.5'!A1" display="3.5 Net DEL underspends against PESA plans and final plans" xr:uid="{F7863EA9-1F6E-4F19-AFD0-34F9AB2B5DFF}"/>
    <hyperlink ref="B9" location="'3.6'!A1" display="3.6 Net and gross DEL underspends against PESA plans, and Budget Exchange" xr:uid="{ED80A102-6F84-4DBD-8356-2C82A2886B68}"/>
    <hyperlink ref="B10" location="'3.7'!A1" display="3.7 Post measures breakdown of welfare spending " xr:uid="{09E23B26-5DBA-40B2-8223-CFBBDAAC6337}"/>
    <hyperlink ref="B11" location="'3.8'!A1" display="3.8 Breakdown of public service pension schemes expenditure and receipts" xr:uid="{7948BB4F-A1DC-4FA8-8020-635615E0DC0D}"/>
    <hyperlink ref="B12" location="'3.9'!A1" display="3.9 Other items in departmental AME" xr:uid="{C4205F93-3631-40AF-962D-ECF4EEF166E6}"/>
    <hyperlink ref="B6" location="'3.3'!A1" display="3.3 Consistent historical RDEL and CDEL series" xr:uid="{C5A86960-7E6C-4E3A-A61A-041B38B9AC6A}"/>
  </hyperlinks>
  <pageMargins left="0.23622047244094491" right="0.23622047244094491" top="0.74803149606299213" bottom="0.74803149606299213" header="0.31496062992125984" footer="0.31496062992125984"/>
  <pageSetup paperSize="9" scale="1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BFD39-0016-4C03-9036-888A3C3E49F3}">
  <sheetPr codeName="Sheet61">
    <pageSetUpPr autoPageBreaks="0" fitToPage="1"/>
  </sheetPr>
  <dimension ref="A1:S95"/>
  <sheetViews>
    <sheetView zoomScaleNormal="100" workbookViewId="0"/>
  </sheetViews>
  <sheetFormatPr defaultColWidth="9.33203125" defaultRowHeight="12.75" x14ac:dyDescent="0.2"/>
  <cols>
    <col min="1" max="1" width="9.33203125" style="16" customWidth="1"/>
    <col min="2" max="2" width="2.88671875" style="16" customWidth="1"/>
    <col min="3" max="3" width="46.6640625" style="16" customWidth="1"/>
    <col min="4" max="4" width="8.88671875" style="16" customWidth="1"/>
    <col min="5" max="6" width="8.77734375" style="16" customWidth="1"/>
    <col min="7" max="7" width="9.33203125" style="16"/>
    <col min="8" max="10" width="8.88671875" style="16" customWidth="1"/>
    <col min="11" max="11" width="8.109375" style="16" customWidth="1"/>
    <col min="12" max="16384" width="9.33203125" style="16"/>
  </cols>
  <sheetData>
    <row r="1" spans="1:12" ht="33.75" customHeight="1" thickBot="1" x14ac:dyDescent="0.25">
      <c r="A1" s="110" t="s">
        <v>0</v>
      </c>
    </row>
    <row r="2" spans="1:12" ht="24" customHeight="1" thickBot="1" x14ac:dyDescent="0.3">
      <c r="A2" s="411"/>
      <c r="B2" s="970" t="s">
        <v>352</v>
      </c>
      <c r="C2" s="971"/>
      <c r="D2" s="971"/>
      <c r="E2" s="971"/>
      <c r="F2" s="971"/>
      <c r="G2" s="971"/>
      <c r="H2" s="971"/>
      <c r="I2" s="971"/>
      <c r="J2" s="972"/>
      <c r="K2" s="411"/>
    </row>
    <row r="3" spans="1:12" ht="15.75" x14ac:dyDescent="0.25">
      <c r="A3" s="411"/>
      <c r="B3" s="412"/>
      <c r="C3" s="413"/>
      <c r="D3" s="973" t="s">
        <v>1</v>
      </c>
      <c r="E3" s="973"/>
      <c r="F3" s="973"/>
      <c r="G3" s="973"/>
      <c r="H3" s="973"/>
      <c r="I3" s="973"/>
      <c r="J3" s="974"/>
      <c r="K3" s="411"/>
      <c r="L3" s="8"/>
    </row>
    <row r="4" spans="1:12" ht="15.75" x14ac:dyDescent="0.25">
      <c r="A4" s="411"/>
      <c r="B4" s="414"/>
      <c r="C4" s="415"/>
      <c r="D4" s="416" t="s">
        <v>2</v>
      </c>
      <c r="E4" s="975" t="s">
        <v>3</v>
      </c>
      <c r="F4" s="975"/>
      <c r="G4" s="975"/>
      <c r="H4" s="975"/>
      <c r="I4" s="975"/>
      <c r="J4" s="976"/>
      <c r="K4" s="411"/>
    </row>
    <row r="5" spans="1:12" ht="15.75" x14ac:dyDescent="0.25">
      <c r="A5" s="411"/>
      <c r="B5" s="414"/>
      <c r="C5" s="415"/>
      <c r="D5" s="129" t="s">
        <v>9</v>
      </c>
      <c r="E5" s="129" t="s">
        <v>10</v>
      </c>
      <c r="F5" s="129" t="s">
        <v>216</v>
      </c>
      <c r="G5" s="129" t="s">
        <v>235</v>
      </c>
      <c r="H5" s="129" t="s">
        <v>251</v>
      </c>
      <c r="I5" s="129" t="s">
        <v>300</v>
      </c>
      <c r="J5" s="130" t="s">
        <v>328</v>
      </c>
    </row>
    <row r="6" spans="1:12" ht="15.75" x14ac:dyDescent="0.25">
      <c r="A6" s="411"/>
      <c r="B6" s="745" t="s">
        <v>82</v>
      </c>
      <c r="C6" s="746"/>
      <c r="D6" s="418"/>
      <c r="E6" s="418"/>
      <c r="F6" s="418"/>
      <c r="G6" s="418"/>
      <c r="H6" s="418"/>
      <c r="I6" s="418"/>
      <c r="J6" s="419"/>
    </row>
    <row r="7" spans="1:12" ht="15.75" x14ac:dyDescent="0.25">
      <c r="A7" s="411"/>
      <c r="B7" s="417" t="s">
        <v>423</v>
      </c>
      <c r="C7" s="420"/>
      <c r="D7" s="421">
        <v>1.4686339662690424</v>
      </c>
      <c r="E7" s="421">
        <v>1.0424451695141734</v>
      </c>
      <c r="F7" s="421">
        <v>0.65459817779089824</v>
      </c>
      <c r="G7" s="421">
        <v>1.0462823291905488</v>
      </c>
      <c r="H7" s="421">
        <v>1.0156554519629053</v>
      </c>
      <c r="I7" s="421">
        <v>0.98683891232220411</v>
      </c>
      <c r="J7" s="422">
        <v>0.98783752613056008</v>
      </c>
    </row>
    <row r="8" spans="1:12" ht="15.75" x14ac:dyDescent="0.25">
      <c r="A8" s="411"/>
      <c r="B8" s="423" t="s">
        <v>83</v>
      </c>
      <c r="C8" s="418"/>
      <c r="D8" s="147">
        <v>6.5430856399700001</v>
      </c>
      <c r="E8" s="147">
        <v>6.7070491911466181</v>
      </c>
      <c r="F8" s="147">
        <v>6.8312621182066939</v>
      </c>
      <c r="G8" s="147">
        <v>7.0692717490328709</v>
      </c>
      <c r="H8" s="147">
        <v>7.3022420764499305</v>
      </c>
      <c r="I8" s="147">
        <v>7.5541333078234691</v>
      </c>
      <c r="J8" s="424">
        <v>7.7874428235936684</v>
      </c>
      <c r="K8" s="17"/>
    </row>
    <row r="9" spans="1:12" ht="15.75" x14ac:dyDescent="0.25">
      <c r="A9" s="411"/>
      <c r="B9" s="417" t="s">
        <v>84</v>
      </c>
      <c r="C9" s="418"/>
      <c r="D9" s="147">
        <v>-5.074451673700958</v>
      </c>
      <c r="E9" s="147">
        <v>-5.6646040216324449</v>
      </c>
      <c r="F9" s="147">
        <v>-6.1766639404157955</v>
      </c>
      <c r="G9" s="147">
        <v>-6.0229894198423217</v>
      </c>
      <c r="H9" s="147">
        <v>-6.2865866244870245</v>
      </c>
      <c r="I9" s="147">
        <v>-6.567294395501265</v>
      </c>
      <c r="J9" s="424">
        <v>-6.799605297463108</v>
      </c>
      <c r="K9" s="17"/>
    </row>
    <row r="10" spans="1:12" ht="15.75" x14ac:dyDescent="0.25">
      <c r="A10" s="411"/>
      <c r="B10" s="417" t="s">
        <v>12</v>
      </c>
      <c r="C10" s="418"/>
      <c r="D10" s="147"/>
      <c r="E10" s="147"/>
      <c r="F10" s="147"/>
      <c r="G10" s="147"/>
      <c r="H10" s="147"/>
      <c r="I10" s="147"/>
      <c r="J10" s="424"/>
      <c r="K10" s="17"/>
    </row>
    <row r="11" spans="1:12" ht="15.75" x14ac:dyDescent="0.25">
      <c r="A11" s="411"/>
      <c r="B11" s="417"/>
      <c r="C11" s="418" t="s">
        <v>85</v>
      </c>
      <c r="D11" s="147">
        <v>-4.1649498593499992</v>
      </c>
      <c r="E11" s="147">
        <v>-4.6471050881931095</v>
      </c>
      <c r="F11" s="147">
        <v>-5.0708227251755362</v>
      </c>
      <c r="G11" s="147">
        <v>-4.9433038590420058</v>
      </c>
      <c r="H11" s="147">
        <v>-5.1611759170067515</v>
      </c>
      <c r="I11" s="147">
        <v>-5.3931728394434</v>
      </c>
      <c r="J11" s="424">
        <v>-5.5850629562670404</v>
      </c>
      <c r="K11" s="17"/>
    </row>
    <row r="12" spans="1:12" ht="15.75" x14ac:dyDescent="0.25">
      <c r="A12" s="411"/>
      <c r="B12" s="417"/>
      <c r="C12" s="418" t="s">
        <v>86</v>
      </c>
      <c r="D12" s="147">
        <v>-0.87697607559000001</v>
      </c>
      <c r="E12" s="147">
        <v>-0.97730700715428431</v>
      </c>
      <c r="F12" s="147">
        <v>-1.0656476022217392</v>
      </c>
      <c r="G12" s="147">
        <v>-1.0394894367979024</v>
      </c>
      <c r="H12" s="147">
        <v>-1.0852120172523205</v>
      </c>
      <c r="I12" s="147">
        <v>-1.1339191702318436</v>
      </c>
      <c r="J12" s="424">
        <v>-1.1743355306662413</v>
      </c>
      <c r="K12" s="17"/>
    </row>
    <row r="13" spans="1:12" ht="15.75" x14ac:dyDescent="0.25">
      <c r="A13" s="411"/>
      <c r="B13" s="425"/>
      <c r="C13" s="426" t="s">
        <v>87</v>
      </c>
      <c r="D13" s="427">
        <v>-3.252573876095869E-2</v>
      </c>
      <c r="E13" s="427">
        <v>-4.0191926285050611E-2</v>
      </c>
      <c r="F13" s="427">
        <v>-4.0193613018520639E-2</v>
      </c>
      <c r="G13" s="427">
        <v>-4.0196124002413625E-2</v>
      </c>
      <c r="H13" s="427">
        <v>-4.0198690227952735E-2</v>
      </c>
      <c r="I13" s="427">
        <v>-4.0202385826021099E-2</v>
      </c>
      <c r="J13" s="428">
        <v>-4.0206810529826956E-2</v>
      </c>
      <c r="K13" s="17"/>
    </row>
    <row r="14" spans="1:12" ht="15.75" x14ac:dyDescent="0.25">
      <c r="A14" s="411"/>
      <c r="B14" s="745" t="s">
        <v>88</v>
      </c>
      <c r="C14" s="746"/>
      <c r="D14" s="429"/>
      <c r="E14" s="429"/>
      <c r="F14" s="429"/>
      <c r="G14" s="429"/>
      <c r="H14" s="429"/>
      <c r="I14" s="429"/>
      <c r="J14" s="430"/>
      <c r="K14" s="17"/>
    </row>
    <row r="15" spans="1:12" ht="15.75" x14ac:dyDescent="0.25">
      <c r="A15" s="411"/>
      <c r="B15" s="417" t="s">
        <v>423</v>
      </c>
      <c r="C15" s="420"/>
      <c r="D15" s="421">
        <v>-3.048</v>
      </c>
      <c r="E15" s="421">
        <v>-4.3118865285472801</v>
      </c>
      <c r="F15" s="421">
        <v>-5.4399904743682566</v>
      </c>
      <c r="G15" s="421">
        <v>-5.355352989986133</v>
      </c>
      <c r="H15" s="421">
        <v>-5.7916271442761023</v>
      </c>
      <c r="I15" s="421">
        <v>-6.1494970702071736</v>
      </c>
      <c r="J15" s="422">
        <v>-6.4621032044482289</v>
      </c>
      <c r="K15" s="17"/>
    </row>
    <row r="16" spans="1:12" ht="15.75" x14ac:dyDescent="0.25">
      <c r="A16" s="411"/>
      <c r="B16" s="423" t="s">
        <v>83</v>
      </c>
      <c r="C16" s="418"/>
      <c r="D16" s="147">
        <v>12.039</v>
      </c>
      <c r="E16" s="147">
        <v>12.701349938144331</v>
      </c>
      <c r="F16" s="147">
        <v>12.811078622680412</v>
      </c>
      <c r="G16" s="147">
        <v>13.104658217629478</v>
      </c>
      <c r="H16" s="147">
        <v>13.6273964543728</v>
      </c>
      <c r="I16" s="147">
        <v>14.090307528243637</v>
      </c>
      <c r="J16" s="424">
        <v>14.520621027617285</v>
      </c>
      <c r="K16" s="17"/>
    </row>
    <row r="17" spans="1:19" ht="15.75" x14ac:dyDescent="0.25">
      <c r="A17" s="411"/>
      <c r="B17" s="417" t="s">
        <v>84</v>
      </c>
      <c r="C17" s="418"/>
      <c r="D17" s="147">
        <v>-15.087</v>
      </c>
      <c r="E17" s="147">
        <v>-17.013236466691612</v>
      </c>
      <c r="F17" s="147">
        <v>-18.251069097048667</v>
      </c>
      <c r="G17" s="147">
        <v>-18.460011207615612</v>
      </c>
      <c r="H17" s="147">
        <v>-19.419023598648902</v>
      </c>
      <c r="I17" s="147">
        <v>-20.23980459845081</v>
      </c>
      <c r="J17" s="424">
        <v>-20.982724232065515</v>
      </c>
      <c r="K17" s="17"/>
    </row>
    <row r="18" spans="1:19" ht="15.75" x14ac:dyDescent="0.25">
      <c r="A18" s="411"/>
      <c r="B18" s="417" t="s">
        <v>12</v>
      </c>
      <c r="C18" s="418"/>
      <c r="D18" s="147"/>
      <c r="E18" s="147"/>
      <c r="F18" s="147"/>
      <c r="G18" s="147"/>
      <c r="H18" s="147"/>
      <c r="I18" s="147"/>
      <c r="J18" s="424"/>
      <c r="K18" s="17"/>
    </row>
    <row r="19" spans="1:19" ht="15.75" x14ac:dyDescent="0.25">
      <c r="A19" s="411"/>
      <c r="B19" s="417"/>
      <c r="C19" s="418" t="s">
        <v>85</v>
      </c>
      <c r="D19" s="147">
        <v>-10.144</v>
      </c>
      <c r="E19" s="147">
        <v>-11.473943406617</v>
      </c>
      <c r="F19" s="147">
        <v>-12.321531692391872</v>
      </c>
      <c r="G19" s="147">
        <v>-12.470539853407223</v>
      </c>
      <c r="H19" s="147">
        <v>-13.13001230754802</v>
      </c>
      <c r="I19" s="147">
        <v>-13.694857529362968</v>
      </c>
      <c r="J19" s="424">
        <v>-14.206694465589594</v>
      </c>
      <c r="K19" s="17"/>
    </row>
    <row r="20" spans="1:19" ht="15.75" x14ac:dyDescent="0.25">
      <c r="A20" s="411"/>
      <c r="B20" s="417"/>
      <c r="C20" s="418" t="s">
        <v>86</v>
      </c>
      <c r="D20" s="147">
        <v>-4.7770000000000001</v>
      </c>
      <c r="E20" s="147">
        <v>-5.4022930600746104</v>
      </c>
      <c r="F20" s="147">
        <v>-5.8025374046567979</v>
      </c>
      <c r="G20" s="147">
        <v>-5.8724713542083888</v>
      </c>
      <c r="H20" s="147">
        <v>-6.1830112911008817</v>
      </c>
      <c r="I20" s="147">
        <v>-6.448947069087839</v>
      </c>
      <c r="J20" s="424">
        <v>-6.6900297664759192</v>
      </c>
      <c r="K20" s="17"/>
    </row>
    <row r="21" spans="1:19" ht="15.75" x14ac:dyDescent="0.25">
      <c r="A21" s="411"/>
      <c r="B21" s="425"/>
      <c r="C21" s="426" t="s">
        <v>87</v>
      </c>
      <c r="D21" s="427">
        <v>-0.16600000000000001</v>
      </c>
      <c r="E21" s="427">
        <v>-0.1370000000000009</v>
      </c>
      <c r="F21" s="427">
        <v>-0.12699999999999817</v>
      </c>
      <c r="G21" s="427">
        <v>-0.11699999999999909</v>
      </c>
      <c r="H21" s="427">
        <v>-0.106</v>
      </c>
      <c r="I21" s="427">
        <v>-9.600000000000182E-2</v>
      </c>
      <c r="J21" s="428">
        <v>-8.5999999999999091E-2</v>
      </c>
      <c r="K21" s="17"/>
    </row>
    <row r="22" spans="1:19" ht="15.75" x14ac:dyDescent="0.25">
      <c r="A22" s="411"/>
      <c r="B22" s="745" t="s">
        <v>89</v>
      </c>
      <c r="C22" s="746"/>
      <c r="D22" s="429"/>
      <c r="E22" s="429"/>
      <c r="F22" s="429"/>
      <c r="G22" s="429"/>
      <c r="H22" s="429"/>
      <c r="I22" s="429"/>
      <c r="J22" s="430"/>
      <c r="K22" s="17"/>
    </row>
    <row r="23" spans="1:19" ht="15.75" x14ac:dyDescent="0.25">
      <c r="A23" s="411"/>
      <c r="B23" s="417" t="s">
        <v>423</v>
      </c>
      <c r="C23" s="420"/>
      <c r="D23" s="421">
        <v>2.7410000000000001</v>
      </c>
      <c r="E23" s="421">
        <v>1.2187041663465406</v>
      </c>
      <c r="F23" s="421">
        <v>0.98476478088814656</v>
      </c>
      <c r="G23" s="421">
        <v>1.3821382433831533</v>
      </c>
      <c r="H23" s="421">
        <v>1.3695803350880433</v>
      </c>
      <c r="I23" s="421">
        <v>1.323262705801024</v>
      </c>
      <c r="J23" s="422">
        <v>1.3053594053782944</v>
      </c>
      <c r="K23" s="17"/>
    </row>
    <row r="24" spans="1:19" ht="15.75" x14ac:dyDescent="0.25">
      <c r="A24" s="411"/>
      <c r="B24" s="423" t="s">
        <v>83</v>
      </c>
      <c r="C24" s="418"/>
      <c r="D24" s="147">
        <v>10.255000000000001</v>
      </c>
      <c r="E24" s="147">
        <v>10.348738144329896</v>
      </c>
      <c r="F24" s="147">
        <v>10.667</v>
      </c>
      <c r="G24" s="147">
        <v>10.934315581854044</v>
      </c>
      <c r="H24" s="147">
        <v>11.27065976331361</v>
      </c>
      <c r="I24" s="147">
        <v>11.601365074613563</v>
      </c>
      <c r="J24" s="424">
        <v>11.921176021940379</v>
      </c>
      <c r="K24" s="17"/>
      <c r="M24" s="18"/>
      <c r="N24" s="18"/>
      <c r="O24" s="18"/>
      <c r="P24" s="18"/>
      <c r="Q24" s="18"/>
      <c r="R24" s="18"/>
      <c r="S24" s="18"/>
    </row>
    <row r="25" spans="1:19" ht="15.75" x14ac:dyDescent="0.25">
      <c r="A25" s="411"/>
      <c r="B25" s="417" t="s">
        <v>84</v>
      </c>
      <c r="C25" s="418"/>
      <c r="D25" s="147">
        <v>-7.5140000000000002</v>
      </c>
      <c r="E25" s="147">
        <v>-9.1300339779833557</v>
      </c>
      <c r="F25" s="147">
        <v>-9.6822352191118526</v>
      </c>
      <c r="G25" s="147">
        <v>-9.5521773384708908</v>
      </c>
      <c r="H25" s="147">
        <v>-9.9010794282255663</v>
      </c>
      <c r="I25" s="147">
        <v>-10.278102368812538</v>
      </c>
      <c r="J25" s="424">
        <v>-10.615816616562084</v>
      </c>
      <c r="K25" s="17"/>
    </row>
    <row r="26" spans="1:19" ht="15.75" x14ac:dyDescent="0.25">
      <c r="A26" s="411"/>
      <c r="B26" s="417" t="s">
        <v>12</v>
      </c>
      <c r="C26" s="418"/>
      <c r="D26" s="147"/>
      <c r="E26" s="147"/>
      <c r="F26" s="147"/>
      <c r="G26" s="147"/>
      <c r="H26" s="147"/>
      <c r="I26" s="147"/>
      <c r="J26" s="424"/>
      <c r="K26" s="17"/>
    </row>
    <row r="27" spans="1:19" ht="15.75" x14ac:dyDescent="0.25">
      <c r="A27" s="411"/>
      <c r="B27" s="417"/>
      <c r="C27" s="418" t="s">
        <v>85</v>
      </c>
      <c r="D27" s="147">
        <v>-5.0979999999999999</v>
      </c>
      <c r="E27" s="147">
        <v>-6.5183800709269875</v>
      </c>
      <c r="F27" s="147">
        <v>-6.9129036000944746</v>
      </c>
      <c r="G27" s="147">
        <v>-6.8198143792475374</v>
      </c>
      <c r="H27" s="147">
        <v>-7.0688260831648773</v>
      </c>
      <c r="I27" s="147">
        <v>-7.3379653493693313</v>
      </c>
      <c r="J27" s="424">
        <v>-7.5789693301861281</v>
      </c>
      <c r="K27" s="17"/>
    </row>
    <row r="28" spans="1:19" ht="15.75" x14ac:dyDescent="0.25">
      <c r="A28" s="411"/>
      <c r="B28" s="417"/>
      <c r="C28" s="418" t="s">
        <v>86</v>
      </c>
      <c r="D28" s="147">
        <v>-2.3889999999999998</v>
      </c>
      <c r="E28" s="147">
        <v>-2.5886539070563681</v>
      </c>
      <c r="F28" s="147">
        <v>-2.7453316190173784</v>
      </c>
      <c r="G28" s="147">
        <v>-2.708362959223352</v>
      </c>
      <c r="H28" s="147">
        <v>-2.80725334506069</v>
      </c>
      <c r="I28" s="147">
        <v>-2.9141370194432064</v>
      </c>
      <c r="J28" s="424">
        <v>-3.0098472863759564</v>
      </c>
      <c r="K28" s="17"/>
    </row>
    <row r="29" spans="1:19" ht="15.75" x14ac:dyDescent="0.25">
      <c r="A29" s="411"/>
      <c r="B29" s="425"/>
      <c r="C29" s="426" t="s">
        <v>87</v>
      </c>
      <c r="D29" s="427">
        <v>-2.7E-2</v>
      </c>
      <c r="E29" s="427">
        <v>-2.3000000000000454E-2</v>
      </c>
      <c r="F29" s="427">
        <v>-2.4000000000000909E-2</v>
      </c>
      <c r="G29" s="427">
        <v>-2.4000000000000909E-2</v>
      </c>
      <c r="H29" s="427">
        <v>-2.4999999999998634E-2</v>
      </c>
      <c r="I29" s="427">
        <v>-2.6000000000000908E-2</v>
      </c>
      <c r="J29" s="428">
        <v>-2.6999999999999545E-2</v>
      </c>
      <c r="K29" s="17"/>
    </row>
    <row r="30" spans="1:19" ht="15.75" x14ac:dyDescent="0.25">
      <c r="A30" s="411"/>
      <c r="B30" s="745" t="s">
        <v>90</v>
      </c>
      <c r="C30" s="746"/>
      <c r="D30" s="429"/>
      <c r="E30" s="429"/>
      <c r="F30" s="429"/>
      <c r="G30" s="429"/>
      <c r="H30" s="429"/>
      <c r="I30" s="429"/>
      <c r="J30" s="430"/>
      <c r="K30" s="17"/>
    </row>
    <row r="31" spans="1:19" ht="15.75" x14ac:dyDescent="0.25">
      <c r="A31" s="411"/>
      <c r="B31" s="417" t="s">
        <v>423</v>
      </c>
      <c r="C31" s="420"/>
      <c r="D31" s="421">
        <v>1.002</v>
      </c>
      <c r="E31" s="421">
        <v>0.970473979006098</v>
      </c>
      <c r="F31" s="421">
        <v>1.1187597058493339</v>
      </c>
      <c r="G31" s="421">
        <v>1.3536967543270193</v>
      </c>
      <c r="H31" s="421">
        <v>1.3710603726614163</v>
      </c>
      <c r="I31" s="421">
        <v>1.450280146074937</v>
      </c>
      <c r="J31" s="422">
        <v>1.5293590166964151</v>
      </c>
      <c r="K31" s="17"/>
    </row>
    <row r="32" spans="1:19" ht="15.75" x14ac:dyDescent="0.25">
      <c r="A32" s="411"/>
      <c r="B32" s="423" t="s">
        <v>83</v>
      </c>
      <c r="C32" s="418"/>
      <c r="D32" s="147">
        <v>4.8520000000000003</v>
      </c>
      <c r="E32" s="147">
        <v>5.0034968419364683</v>
      </c>
      <c r="F32" s="147">
        <v>5.3196049811572053</v>
      </c>
      <c r="G32" s="147">
        <v>5.5239309681507196</v>
      </c>
      <c r="H32" s="147">
        <v>5.651544243310604</v>
      </c>
      <c r="I32" s="147">
        <v>5.8716330272868529</v>
      </c>
      <c r="J32" s="424">
        <v>6.1008681497199158</v>
      </c>
      <c r="K32" s="17"/>
    </row>
    <row r="33" spans="1:11" ht="15.75" x14ac:dyDescent="0.25">
      <c r="A33" s="411"/>
      <c r="B33" s="417" t="s">
        <v>84</v>
      </c>
      <c r="C33" s="418"/>
      <c r="D33" s="147">
        <v>-3.85</v>
      </c>
      <c r="E33" s="147">
        <v>-4.0330228629303706</v>
      </c>
      <c r="F33" s="147">
        <v>-4.2008452753078718</v>
      </c>
      <c r="G33" s="147">
        <v>-4.1702342138236999</v>
      </c>
      <c r="H33" s="147">
        <v>-4.2804838706491877</v>
      </c>
      <c r="I33" s="147">
        <v>-4.4213528812119156</v>
      </c>
      <c r="J33" s="424">
        <v>-4.5715091330235005</v>
      </c>
      <c r="K33" s="17"/>
    </row>
    <row r="34" spans="1:11" ht="15.75" x14ac:dyDescent="0.25">
      <c r="A34" s="411"/>
      <c r="B34" s="417" t="s">
        <v>12</v>
      </c>
      <c r="C34" s="418"/>
      <c r="D34" s="431"/>
      <c r="E34" s="431"/>
      <c r="F34" s="431"/>
      <c r="G34" s="431"/>
      <c r="H34" s="431"/>
      <c r="I34" s="431"/>
      <c r="J34" s="432"/>
      <c r="K34" s="17"/>
    </row>
    <row r="35" spans="1:11" ht="15.75" x14ac:dyDescent="0.25">
      <c r="A35" s="411"/>
      <c r="B35" s="417"/>
      <c r="C35" s="418" t="s">
        <v>85</v>
      </c>
      <c r="D35" s="147">
        <v>-3.7909999999999999</v>
      </c>
      <c r="E35" s="147">
        <v>-4.0310228629303708</v>
      </c>
      <c r="F35" s="147">
        <v>-4.1994452753078715</v>
      </c>
      <c r="G35" s="147">
        <v>-4.1688342138236996</v>
      </c>
      <c r="H35" s="147">
        <v>-4.2790838706491874</v>
      </c>
      <c r="I35" s="147">
        <v>-4.4199528812119162</v>
      </c>
      <c r="J35" s="424">
        <v>-4.5701091330235011</v>
      </c>
      <c r="K35" s="17"/>
    </row>
    <row r="36" spans="1:11" ht="15.75" x14ac:dyDescent="0.25">
      <c r="A36" s="411"/>
      <c r="B36" s="425"/>
      <c r="C36" s="426" t="s">
        <v>87</v>
      </c>
      <c r="D36" s="427">
        <v>-5.8999999999999997E-2</v>
      </c>
      <c r="E36" s="427">
        <v>-2E-3</v>
      </c>
      <c r="F36" s="427">
        <v>-1.4000000000005458E-3</v>
      </c>
      <c r="G36" s="427">
        <v>-1.4000000000005458E-3</v>
      </c>
      <c r="H36" s="427">
        <v>-1.3999999999996361E-3</v>
      </c>
      <c r="I36" s="427">
        <v>-1.3999999999996361E-3</v>
      </c>
      <c r="J36" s="428">
        <v>-1.3999999999996361E-3</v>
      </c>
      <c r="K36" s="17"/>
    </row>
    <row r="37" spans="1:11" ht="15.75" x14ac:dyDescent="0.25">
      <c r="A37" s="411"/>
      <c r="B37" s="745" t="s">
        <v>91</v>
      </c>
      <c r="C37" s="746"/>
      <c r="D37" s="429"/>
      <c r="E37" s="429"/>
      <c r="F37" s="429"/>
      <c r="G37" s="429"/>
      <c r="H37" s="429"/>
      <c r="I37" s="429"/>
      <c r="J37" s="433"/>
      <c r="K37" s="17"/>
    </row>
    <row r="38" spans="1:11" ht="15.75" x14ac:dyDescent="0.25">
      <c r="A38" s="411"/>
      <c r="B38" s="417" t="s">
        <v>423</v>
      </c>
      <c r="C38" s="420"/>
      <c r="D38" s="421">
        <v>5.4600000000000364E-2</v>
      </c>
      <c r="E38" s="421">
        <v>-2.8072427697722106E-2</v>
      </c>
      <c r="F38" s="421">
        <v>-9.8414330947077813E-2</v>
      </c>
      <c r="G38" s="421">
        <v>1.4066603559116174E-2</v>
      </c>
      <c r="H38" s="421">
        <v>3.6809976609642941E-2</v>
      </c>
      <c r="I38" s="421">
        <v>3.7896734889322034E-2</v>
      </c>
      <c r="J38" s="434">
        <v>6.5737951099977182E-2</v>
      </c>
      <c r="K38" s="17"/>
    </row>
    <row r="39" spans="1:11" ht="15.75" x14ac:dyDescent="0.25">
      <c r="A39" s="411"/>
      <c r="B39" s="423" t="s">
        <v>83</v>
      </c>
      <c r="C39" s="418"/>
      <c r="D39" s="147">
        <v>2.5713000000000004</v>
      </c>
      <c r="E39" s="147">
        <v>2.780804693728947</v>
      </c>
      <c r="F39" s="147">
        <v>2.8820619290592862</v>
      </c>
      <c r="G39" s="147">
        <v>2.9892082104624556</v>
      </c>
      <c r="H39" s="147">
        <v>3.1327179431546628</v>
      </c>
      <c r="I39" s="147">
        <v>3.2645058446652566</v>
      </c>
      <c r="J39" s="435">
        <v>3.4145442026521788</v>
      </c>
      <c r="K39" s="17"/>
    </row>
    <row r="40" spans="1:11" ht="15.75" x14ac:dyDescent="0.25">
      <c r="A40" s="411"/>
      <c r="B40" s="417" t="s">
        <v>84</v>
      </c>
      <c r="C40" s="418"/>
      <c r="D40" s="147">
        <v>-2.5166999999999997</v>
      </c>
      <c r="E40" s="147">
        <v>-2.808877121426669</v>
      </c>
      <c r="F40" s="147">
        <v>-2.9804762600063639</v>
      </c>
      <c r="G40" s="147">
        <v>-2.9751416069033394</v>
      </c>
      <c r="H40" s="147">
        <v>-3.09590796654502</v>
      </c>
      <c r="I40" s="147">
        <v>-3.2266091097759344</v>
      </c>
      <c r="J40" s="435">
        <v>-3.3488062515522015</v>
      </c>
      <c r="K40" s="17"/>
    </row>
    <row r="41" spans="1:11" ht="15.75" x14ac:dyDescent="0.25">
      <c r="A41" s="411"/>
      <c r="B41" s="417" t="s">
        <v>12</v>
      </c>
      <c r="C41" s="418"/>
      <c r="D41" s="147"/>
      <c r="E41" s="147"/>
      <c r="F41" s="147"/>
      <c r="G41" s="147"/>
      <c r="H41" s="147"/>
      <c r="I41" s="147"/>
      <c r="J41" s="435"/>
      <c r="K41" s="17"/>
    </row>
    <row r="42" spans="1:11" ht="15.75" x14ac:dyDescent="0.25">
      <c r="A42" s="411"/>
      <c r="B42" s="417"/>
      <c r="C42" s="418" t="s">
        <v>85</v>
      </c>
      <c r="D42" s="147">
        <v>-1.7186999999999999</v>
      </c>
      <c r="E42" s="147">
        <v>-1.9472921830181722</v>
      </c>
      <c r="F42" s="147">
        <v>-2.0295368850128237</v>
      </c>
      <c r="G42" s="147">
        <v>-2.0268824714090821</v>
      </c>
      <c r="H42" s="147">
        <v>-2.0795198450363803</v>
      </c>
      <c r="I42" s="147">
        <v>-2.1494634145693077</v>
      </c>
      <c r="J42" s="435">
        <v>-2.222749232302494</v>
      </c>
      <c r="K42" s="17"/>
    </row>
    <row r="43" spans="1:11" ht="15.75" x14ac:dyDescent="0.25">
      <c r="A43" s="411"/>
      <c r="B43" s="417"/>
      <c r="C43" s="418" t="s">
        <v>86</v>
      </c>
      <c r="D43" s="147">
        <v>-0.78689999999999993</v>
      </c>
      <c r="E43" s="147">
        <v>-0.85922187135310368</v>
      </c>
      <c r="F43" s="147">
        <v>-0.899878913733964</v>
      </c>
      <c r="G43" s="147">
        <v>-0.89851491000608785</v>
      </c>
      <c r="H43" s="147">
        <v>-0.92178413705848639</v>
      </c>
      <c r="I43" s="147">
        <v>-0.95379810030056855</v>
      </c>
      <c r="J43" s="435">
        <v>-0.98543981545422188</v>
      </c>
      <c r="K43" s="17"/>
    </row>
    <row r="44" spans="1:11" ht="15.75" x14ac:dyDescent="0.25">
      <c r="A44" s="411"/>
      <c r="B44" s="425"/>
      <c r="C44" s="426" t="s">
        <v>87</v>
      </c>
      <c r="D44" s="427">
        <v>-1.1100000000000023E-2</v>
      </c>
      <c r="E44" s="427">
        <v>-2.3630670553931167E-3</v>
      </c>
      <c r="F44" s="427">
        <v>-5.1060461259576188E-2</v>
      </c>
      <c r="G44" s="427">
        <v>-4.9744225488169605E-2</v>
      </c>
      <c r="H44" s="427">
        <v>-9.4603984450153E-2</v>
      </c>
      <c r="I44" s="427">
        <v>-0.12334759490605836</v>
      </c>
      <c r="J44" s="436">
        <v>-0.1406172037954857</v>
      </c>
      <c r="K44" s="17"/>
    </row>
    <row r="45" spans="1:11" ht="15.75" x14ac:dyDescent="0.25">
      <c r="A45" s="411"/>
      <c r="B45" s="745" t="s">
        <v>92</v>
      </c>
      <c r="C45" s="746"/>
      <c r="D45" s="429"/>
      <c r="E45" s="429"/>
      <c r="F45" s="429"/>
      <c r="G45" s="429"/>
      <c r="H45" s="429"/>
      <c r="I45" s="429"/>
      <c r="J45" s="437"/>
      <c r="K45" s="17"/>
    </row>
    <row r="46" spans="1:11" ht="15.75" x14ac:dyDescent="0.25">
      <c r="A46" s="411"/>
      <c r="B46" s="417" t="s">
        <v>423</v>
      </c>
      <c r="C46" s="420"/>
      <c r="D46" s="421">
        <v>0.16173900000000002</v>
      </c>
      <c r="E46" s="421">
        <v>3.3425287074083147E-2</v>
      </c>
      <c r="F46" s="421">
        <v>-4.1374374904794425E-3</v>
      </c>
      <c r="G46" s="421">
        <v>6.3193798083684444E-2</v>
      </c>
      <c r="H46" s="421">
        <v>7.0467431819957488E-2</v>
      </c>
      <c r="I46" s="421">
        <v>6.3754749127442431E-2</v>
      </c>
      <c r="J46" s="434">
        <v>6.3781562370681971E-2</v>
      </c>
      <c r="K46" s="17"/>
    </row>
    <row r="47" spans="1:11" ht="15.75" x14ac:dyDescent="0.25">
      <c r="A47" s="411"/>
      <c r="B47" s="423" t="s">
        <v>83</v>
      </c>
      <c r="C47" s="418"/>
      <c r="D47" s="147">
        <v>1.580255</v>
      </c>
      <c r="E47" s="147">
        <v>1.6478373140756886</v>
      </c>
      <c r="F47" s="147">
        <v>1.6781277430305337</v>
      </c>
      <c r="G47" s="147">
        <v>1.7212557675084772</v>
      </c>
      <c r="H47" s="147">
        <v>1.7708164412470206</v>
      </c>
      <c r="I47" s="147">
        <v>1.8183791454457079</v>
      </c>
      <c r="J47" s="435">
        <v>1.871848486829766</v>
      </c>
      <c r="K47" s="17"/>
    </row>
    <row r="48" spans="1:11" ht="15.75" x14ac:dyDescent="0.25">
      <c r="A48" s="411"/>
      <c r="B48" s="417" t="s">
        <v>84</v>
      </c>
      <c r="C48" s="418"/>
      <c r="D48" s="147">
        <v>-1.4185159999999999</v>
      </c>
      <c r="E48" s="147">
        <v>-1.6144120270016054</v>
      </c>
      <c r="F48" s="147">
        <v>-1.6822651805210131</v>
      </c>
      <c r="G48" s="147">
        <v>-1.6580619694247927</v>
      </c>
      <c r="H48" s="147">
        <v>-1.7003490094270632</v>
      </c>
      <c r="I48" s="147">
        <v>-1.7546243963182655</v>
      </c>
      <c r="J48" s="435">
        <v>-1.8080669244590841</v>
      </c>
      <c r="K48" s="17"/>
    </row>
    <row r="49" spans="1:11" ht="15.75" x14ac:dyDescent="0.25">
      <c r="A49" s="411"/>
      <c r="B49" s="417" t="s">
        <v>12</v>
      </c>
      <c r="C49" s="418"/>
      <c r="D49" s="147"/>
      <c r="E49" s="147"/>
      <c r="F49" s="147"/>
      <c r="G49" s="147"/>
      <c r="H49" s="147"/>
      <c r="I49" s="147"/>
      <c r="J49" s="435"/>
      <c r="K49" s="17"/>
    </row>
    <row r="50" spans="1:11" ht="15.75" x14ac:dyDescent="0.25">
      <c r="A50" s="411"/>
      <c r="B50" s="417"/>
      <c r="C50" s="418" t="s">
        <v>85</v>
      </c>
      <c r="D50" s="147">
        <v>-1.062384</v>
      </c>
      <c r="E50" s="147">
        <v>-1.1924825173407143</v>
      </c>
      <c r="F50" s="147">
        <v>-1.2424283348631195</v>
      </c>
      <c r="G50" s="147">
        <v>-1.2264692098160963</v>
      </c>
      <c r="H50" s="147">
        <v>-1.2577781527581215</v>
      </c>
      <c r="I50" s="147">
        <v>-1.2978738396607519</v>
      </c>
      <c r="J50" s="435">
        <v>-1.3371820648988935</v>
      </c>
      <c r="K50" s="17"/>
    </row>
    <row r="51" spans="1:11" ht="15.75" x14ac:dyDescent="0.25">
      <c r="A51" s="411"/>
      <c r="B51" s="417"/>
      <c r="C51" s="418" t="s">
        <v>86</v>
      </c>
      <c r="D51" s="147">
        <v>-0.35288999999999998</v>
      </c>
      <c r="E51" s="147">
        <v>-0.419613509660891</v>
      </c>
      <c r="F51" s="147">
        <v>-0.43757084565789373</v>
      </c>
      <c r="G51" s="147">
        <v>-0.42925875960869592</v>
      </c>
      <c r="H51" s="147">
        <v>-0.44017185666894182</v>
      </c>
      <c r="I51" s="147">
        <v>-0.45427355665751379</v>
      </c>
      <c r="J51" s="435">
        <v>-0.46832085956019059</v>
      </c>
      <c r="K51" s="17"/>
    </row>
    <row r="52" spans="1:11" ht="15.75" x14ac:dyDescent="0.25">
      <c r="A52" s="411"/>
      <c r="B52" s="425"/>
      <c r="C52" s="426" t="s">
        <v>87</v>
      </c>
      <c r="D52" s="427">
        <v>-3.2419999999998483E-3</v>
      </c>
      <c r="E52" s="427">
        <v>-2.3159999999999739E-3</v>
      </c>
      <c r="F52" s="427">
        <v>-2.2660000000000197E-3</v>
      </c>
      <c r="G52" s="427">
        <v>-2.3340000000005717E-3</v>
      </c>
      <c r="H52" s="427">
        <v>-2.399000000000001E-3</v>
      </c>
      <c r="I52" s="427">
        <v>-2.4769999999999185E-3</v>
      </c>
      <c r="J52" s="436">
        <v>-2.5639999999999647E-3</v>
      </c>
      <c r="K52" s="17"/>
    </row>
    <row r="53" spans="1:11" ht="15.75" x14ac:dyDescent="0.25">
      <c r="A53" s="411"/>
      <c r="B53" s="745" t="s">
        <v>306</v>
      </c>
      <c r="C53" s="746"/>
      <c r="D53" s="429"/>
      <c r="E53" s="429"/>
      <c r="F53" s="429"/>
      <c r="G53" s="429"/>
      <c r="H53" s="429"/>
      <c r="I53" s="429"/>
      <c r="J53" s="437"/>
      <c r="K53" s="17"/>
    </row>
    <row r="54" spans="1:11" ht="15.75" x14ac:dyDescent="0.25">
      <c r="A54" s="411"/>
      <c r="B54" s="417" t="s">
        <v>423</v>
      </c>
      <c r="C54" s="420"/>
      <c r="D54" s="421">
        <v>-4.3999999999999997E-2</v>
      </c>
      <c r="E54" s="421">
        <v>-8.359366441437717E-2</v>
      </c>
      <c r="F54" s="421">
        <v>-0.14507654517745797</v>
      </c>
      <c r="G54" s="421">
        <v>-8.9049764155068115E-2</v>
      </c>
      <c r="H54" s="421">
        <v>-9.2515035631761264E-2</v>
      </c>
      <c r="I54" s="421">
        <v>-0.10070007652960163</v>
      </c>
      <c r="J54" s="434">
        <v>-0.10038631864980604</v>
      </c>
      <c r="K54" s="17"/>
    </row>
    <row r="55" spans="1:11" ht="15.75" x14ac:dyDescent="0.25">
      <c r="A55" s="411"/>
      <c r="B55" s="423" t="s">
        <v>83</v>
      </c>
      <c r="C55" s="418"/>
      <c r="D55" s="147">
        <v>0.16400000000000001</v>
      </c>
      <c r="E55" s="147">
        <v>0.17393605911577159</v>
      </c>
      <c r="F55" s="147">
        <v>0.17643115013669355</v>
      </c>
      <c r="G55" s="147">
        <v>0.20451492173555155</v>
      </c>
      <c r="H55" s="147">
        <v>0.21296363165847507</v>
      </c>
      <c r="I55" s="147">
        <v>0.21634703803350017</v>
      </c>
      <c r="J55" s="435">
        <v>0.22154695014642944</v>
      </c>
      <c r="K55" s="17"/>
    </row>
    <row r="56" spans="1:11" ht="15.75" x14ac:dyDescent="0.25">
      <c r="A56" s="411"/>
      <c r="B56" s="417" t="s">
        <v>84</v>
      </c>
      <c r="C56" s="418"/>
      <c r="D56" s="147">
        <v>-0.20799999999999999</v>
      </c>
      <c r="E56" s="147">
        <v>-0.25752972353014875</v>
      </c>
      <c r="F56" s="147">
        <v>-0.32150769531415152</v>
      </c>
      <c r="G56" s="147">
        <v>-0.29356468589061968</v>
      </c>
      <c r="H56" s="147">
        <v>-0.30547866729023632</v>
      </c>
      <c r="I56" s="147">
        <v>-0.31704711456310181</v>
      </c>
      <c r="J56" s="435">
        <v>-0.32193326879623552</v>
      </c>
      <c r="K56" s="17"/>
    </row>
    <row r="57" spans="1:11" ht="15.75" x14ac:dyDescent="0.25">
      <c r="A57" s="411"/>
      <c r="B57" s="417" t="s">
        <v>12</v>
      </c>
      <c r="C57" s="418"/>
      <c r="D57" s="147"/>
      <c r="E57" s="147"/>
      <c r="F57" s="147"/>
      <c r="G57" s="147"/>
      <c r="H57" s="147"/>
      <c r="I57" s="147"/>
      <c r="J57" s="435"/>
      <c r="K57" s="17"/>
    </row>
    <row r="58" spans="1:11" ht="15.75" x14ac:dyDescent="0.25">
      <c r="A58" s="411"/>
      <c r="B58" s="417"/>
      <c r="C58" s="418" t="s">
        <v>85</v>
      </c>
      <c r="D58" s="147">
        <v>-0.187</v>
      </c>
      <c r="E58" s="147">
        <v>-0.23149154545249828</v>
      </c>
      <c r="F58" s="147">
        <v>-0.28852897933618787</v>
      </c>
      <c r="G58" s="147">
        <v>-0.26345483995109165</v>
      </c>
      <c r="H58" s="147">
        <v>-0.27415082693916976</v>
      </c>
      <c r="I58" s="147">
        <v>-0.28453552149246603</v>
      </c>
      <c r="J58" s="435">
        <v>-0.28892352905100122</v>
      </c>
      <c r="K58" s="17"/>
    </row>
    <row r="59" spans="1:11" ht="15.75" x14ac:dyDescent="0.25">
      <c r="A59" s="411"/>
      <c r="B59" s="417"/>
      <c r="C59" s="418" t="s">
        <v>86</v>
      </c>
      <c r="D59" s="147">
        <v>-2.1000000000000001E-2</v>
      </c>
      <c r="E59" s="147">
        <v>-2.6038178077650485E-2</v>
      </c>
      <c r="F59" s="147">
        <v>-3.2978715977963653E-2</v>
      </c>
      <c r="G59" s="147">
        <v>-3.0109845939528059E-2</v>
      </c>
      <c r="H59" s="147">
        <v>-3.1327840351066609E-2</v>
      </c>
      <c r="I59" s="147">
        <v>-3.2511593070635829E-2</v>
      </c>
      <c r="J59" s="435">
        <v>-3.3009739745234315E-2</v>
      </c>
      <c r="K59" s="17"/>
    </row>
    <row r="60" spans="1:11" ht="15.75" x14ac:dyDescent="0.25">
      <c r="A60" s="411"/>
      <c r="B60" s="425"/>
      <c r="C60" s="426" t="s">
        <v>87</v>
      </c>
      <c r="D60" s="427">
        <v>0</v>
      </c>
      <c r="E60" s="427">
        <v>0</v>
      </c>
      <c r="F60" s="427">
        <v>0</v>
      </c>
      <c r="G60" s="427">
        <v>0</v>
      </c>
      <c r="H60" s="427">
        <v>2.8421709430404008E-17</v>
      </c>
      <c r="I60" s="427">
        <v>8.5265128291212024E-17</v>
      </c>
      <c r="J60" s="436">
        <v>0</v>
      </c>
      <c r="K60" s="17"/>
    </row>
    <row r="61" spans="1:11" ht="15.75" x14ac:dyDescent="0.25">
      <c r="A61" s="411"/>
      <c r="B61" s="745" t="s">
        <v>93</v>
      </c>
      <c r="C61" s="746"/>
      <c r="D61" s="429"/>
      <c r="E61" s="429"/>
      <c r="F61" s="429"/>
      <c r="G61" s="429"/>
      <c r="H61" s="429"/>
      <c r="I61" s="429"/>
      <c r="J61" s="437"/>
      <c r="K61" s="17"/>
    </row>
    <row r="62" spans="1:11" ht="15.75" x14ac:dyDescent="0.25">
      <c r="A62" s="411"/>
      <c r="B62" s="417" t="s">
        <v>423</v>
      </c>
      <c r="C62" s="420"/>
      <c r="D62" s="421">
        <v>1.8647447504399748</v>
      </c>
      <c r="E62" s="421">
        <v>0.95927832645558053</v>
      </c>
      <c r="F62" s="421">
        <v>1.2613248615439889</v>
      </c>
      <c r="G62" s="421">
        <v>1.6852636888206893</v>
      </c>
      <c r="H62" s="421">
        <v>1.6630886935024491</v>
      </c>
      <c r="I62" s="421">
        <v>1.6494266814860452</v>
      </c>
      <c r="J62" s="434">
        <v>1.7333104281602909</v>
      </c>
      <c r="K62" s="17"/>
    </row>
    <row r="63" spans="1:11" ht="15.75" x14ac:dyDescent="0.25">
      <c r="A63" s="411"/>
      <c r="B63" s="423" t="s">
        <v>83</v>
      </c>
      <c r="C63" s="418"/>
      <c r="D63" s="147">
        <v>3.8989114626664647</v>
      </c>
      <c r="E63" s="147">
        <v>4.0461493944463509</v>
      </c>
      <c r="F63" s="147">
        <v>4.0979637933653548</v>
      </c>
      <c r="G63" s="147">
        <v>4.2158469230205311</v>
      </c>
      <c r="H63" s="147">
        <v>4.3157062885107464</v>
      </c>
      <c r="I63" s="147">
        <v>4.4373400652081001</v>
      </c>
      <c r="J63" s="435">
        <v>4.6036090557412717</v>
      </c>
      <c r="K63" s="17"/>
    </row>
    <row r="64" spans="1:11" ht="15.75" x14ac:dyDescent="0.25">
      <c r="A64" s="411"/>
      <c r="B64" s="417" t="s">
        <v>84</v>
      </c>
      <c r="C64" s="418"/>
      <c r="D64" s="147">
        <v>-2.0341667122264897</v>
      </c>
      <c r="E64" s="147">
        <v>-3.0868710679907703</v>
      </c>
      <c r="F64" s="147">
        <v>-2.8366389318213661</v>
      </c>
      <c r="G64" s="147">
        <v>-2.5305832341998418</v>
      </c>
      <c r="H64" s="147">
        <v>-2.6526175950082971</v>
      </c>
      <c r="I64" s="147">
        <v>-2.7879133837220547</v>
      </c>
      <c r="J64" s="435">
        <v>-2.870298627580981</v>
      </c>
      <c r="K64" s="17"/>
    </row>
    <row r="65" spans="1:11" ht="15.75" x14ac:dyDescent="0.25">
      <c r="A65" s="411"/>
      <c r="B65" s="417" t="s">
        <v>12</v>
      </c>
      <c r="C65" s="418"/>
      <c r="D65" s="147"/>
      <c r="E65" s="147"/>
      <c r="F65" s="147"/>
      <c r="G65" s="147"/>
      <c r="H65" s="147"/>
      <c r="I65" s="147"/>
      <c r="J65" s="435"/>
      <c r="K65" s="17"/>
    </row>
    <row r="66" spans="1:11" ht="15.75" x14ac:dyDescent="0.25">
      <c r="A66" s="411"/>
      <c r="B66" s="417"/>
      <c r="C66" s="418" t="s">
        <v>85</v>
      </c>
      <c r="D66" s="147">
        <v>-1.39191720492959</v>
      </c>
      <c r="E66" s="147">
        <v>-2.1330417019696926</v>
      </c>
      <c r="F66" s="147">
        <v>-1.9592447983229646</v>
      </c>
      <c r="G66" s="147">
        <v>-1.7491224115345214</v>
      </c>
      <c r="H66" s="147">
        <v>-1.8393604324768522</v>
      </c>
      <c r="I66" s="147">
        <v>-1.9298713061386867</v>
      </c>
      <c r="J66" s="435">
        <v>-1.9885515434237038</v>
      </c>
      <c r="K66" s="138"/>
    </row>
    <row r="67" spans="1:11" ht="15.75" x14ac:dyDescent="0.25">
      <c r="A67" s="411"/>
      <c r="B67" s="417"/>
      <c r="C67" s="418" t="s">
        <v>86</v>
      </c>
      <c r="D67" s="147">
        <v>-0.60187844758714593</v>
      </c>
      <c r="E67" s="147">
        <v>-0.91435457598510017</v>
      </c>
      <c r="F67" s="147">
        <v>-0.83676283222955583</v>
      </c>
      <c r="G67" s="147">
        <v>-0.74153939477236519</v>
      </c>
      <c r="H67" s="147">
        <v>-0.77150203836911035</v>
      </c>
      <c r="I67" s="147">
        <v>-0.81539496068416883</v>
      </c>
      <c r="J67" s="435">
        <v>-0.8403264622832286</v>
      </c>
      <c r="K67" s="138"/>
    </row>
    <row r="68" spans="1:11" ht="15.75" x14ac:dyDescent="0.25">
      <c r="A68" s="411"/>
      <c r="B68" s="425"/>
      <c r="C68" s="426" t="s">
        <v>87</v>
      </c>
      <c r="D68" s="427">
        <v>-4.0371059709753805E-2</v>
      </c>
      <c r="E68" s="427">
        <v>-3.9474790035977779E-2</v>
      </c>
      <c r="F68" s="427">
        <v>-4.0631301268845503E-2</v>
      </c>
      <c r="G68" s="427">
        <v>-3.9921427892954969E-2</v>
      </c>
      <c r="H68" s="427">
        <v>-4.1755124162334595E-2</v>
      </c>
      <c r="I68" s="427">
        <v>-4.2647116899199089E-2</v>
      </c>
      <c r="J68" s="436">
        <v>-4.142062187404838E-2</v>
      </c>
      <c r="K68" s="138"/>
    </row>
    <row r="69" spans="1:11" ht="15.75" x14ac:dyDescent="0.25">
      <c r="A69" s="411"/>
      <c r="B69" s="745" t="s">
        <v>94</v>
      </c>
      <c r="C69" s="746"/>
      <c r="D69" s="429"/>
      <c r="E69" s="429"/>
      <c r="F69" s="429"/>
      <c r="G69" s="429"/>
      <c r="H69" s="429"/>
      <c r="I69" s="429"/>
      <c r="J69" s="437"/>
      <c r="K69" s="17"/>
    </row>
    <row r="70" spans="1:11" ht="15.75" x14ac:dyDescent="0.25">
      <c r="A70" s="411"/>
      <c r="B70" s="417" t="s">
        <v>423</v>
      </c>
      <c r="C70" s="420"/>
      <c r="D70" s="421">
        <v>0.52100000000000002</v>
      </c>
      <c r="E70" s="421">
        <v>0.33995748938019904</v>
      </c>
      <c r="F70" s="421">
        <v>0.38898921634985206</v>
      </c>
      <c r="G70" s="421">
        <v>0.46753962785264719</v>
      </c>
      <c r="H70" s="421">
        <v>0.4691225513159521</v>
      </c>
      <c r="I70" s="421">
        <v>0.47643284807313913</v>
      </c>
      <c r="J70" s="434">
        <v>0.48114888575637915</v>
      </c>
      <c r="K70" s="17"/>
    </row>
    <row r="71" spans="1:11" ht="15.75" x14ac:dyDescent="0.25">
      <c r="A71" s="411"/>
      <c r="B71" s="423" t="s">
        <v>83</v>
      </c>
      <c r="C71" s="418"/>
      <c r="D71" s="147">
        <v>0.90200000000000002</v>
      </c>
      <c r="E71" s="147">
        <v>0.89752973730561036</v>
      </c>
      <c r="F71" s="147">
        <v>0.88000059953877574</v>
      </c>
      <c r="G71" s="147">
        <v>0.89592943243367051</v>
      </c>
      <c r="H71" s="147">
        <v>0.90751650854923016</v>
      </c>
      <c r="I71" s="147">
        <v>0.92961353822048332</v>
      </c>
      <c r="J71" s="435">
        <v>0.94298898234152118</v>
      </c>
      <c r="K71" s="17"/>
    </row>
    <row r="72" spans="1:11" ht="15.75" x14ac:dyDescent="0.25">
      <c r="A72" s="411"/>
      <c r="B72" s="417" t="s">
        <v>84</v>
      </c>
      <c r="C72" s="418"/>
      <c r="D72" s="147">
        <v>-0.38100000000000001</v>
      </c>
      <c r="E72" s="147">
        <v>-0.55757224792541138</v>
      </c>
      <c r="F72" s="147">
        <v>-0.49101138318892368</v>
      </c>
      <c r="G72" s="147">
        <v>-0.42838980458102333</v>
      </c>
      <c r="H72" s="147">
        <v>-0.43839395723327806</v>
      </c>
      <c r="I72" s="147">
        <v>-0.45318069014734419</v>
      </c>
      <c r="J72" s="435">
        <v>-0.46184009658514197</v>
      </c>
      <c r="K72" s="17"/>
    </row>
    <row r="73" spans="1:11" ht="15.75" x14ac:dyDescent="0.25">
      <c r="A73" s="411"/>
      <c r="B73" s="417" t="s">
        <v>12</v>
      </c>
      <c r="C73" s="418"/>
      <c r="D73" s="147"/>
      <c r="E73" s="147"/>
      <c r="F73" s="147"/>
      <c r="G73" s="147"/>
      <c r="H73" s="147"/>
      <c r="I73" s="147"/>
      <c r="J73" s="435"/>
      <c r="K73" s="17"/>
    </row>
    <row r="74" spans="1:11" ht="15.75" x14ac:dyDescent="0.25">
      <c r="A74" s="411"/>
      <c r="B74" s="417"/>
      <c r="C74" s="418" t="s">
        <v>85</v>
      </c>
      <c r="D74" s="147">
        <v>-0.26</v>
      </c>
      <c r="E74" s="147">
        <v>-0.38344594775563362</v>
      </c>
      <c r="F74" s="147">
        <v>-0.33648486204976819</v>
      </c>
      <c r="G74" s="147">
        <v>-0.2926950804792513</v>
      </c>
      <c r="H74" s="147">
        <v>-0.30059472962741257</v>
      </c>
      <c r="I74" s="147">
        <v>-0.31033565062741786</v>
      </c>
      <c r="J74" s="435">
        <v>-0.31676363869322388</v>
      </c>
      <c r="K74" s="17"/>
    </row>
    <row r="75" spans="1:11" ht="15.75" x14ac:dyDescent="0.25">
      <c r="A75" s="411"/>
      <c r="B75" s="417"/>
      <c r="C75" s="418" t="s">
        <v>86</v>
      </c>
      <c r="D75" s="147">
        <v>-0.115</v>
      </c>
      <c r="E75" s="147">
        <v>-0.114</v>
      </c>
      <c r="F75" s="147">
        <v>-0.113</v>
      </c>
      <c r="G75" s="147">
        <v>-0.113</v>
      </c>
      <c r="H75" s="147">
        <v>-0.114</v>
      </c>
      <c r="I75" s="147">
        <v>-0.11600000000000001</v>
      </c>
      <c r="J75" s="435">
        <v>-0.11899999999999999</v>
      </c>
      <c r="K75" s="17"/>
    </row>
    <row r="76" spans="1:11" ht="15.75" x14ac:dyDescent="0.25">
      <c r="A76" s="411"/>
      <c r="B76" s="425"/>
      <c r="C76" s="426" t="s">
        <v>87</v>
      </c>
      <c r="D76" s="427">
        <v>-6.0000000000000001E-3</v>
      </c>
      <c r="E76" s="427">
        <v>-6.0126300169777776E-2</v>
      </c>
      <c r="F76" s="427">
        <v>-4.1526521139155476E-2</v>
      </c>
      <c r="G76" s="427">
        <v>-2.269472410177201E-2</v>
      </c>
      <c r="H76" s="427">
        <v>-2.3799227605865496E-2</v>
      </c>
      <c r="I76" s="427">
        <v>-2.6845039519926332E-2</v>
      </c>
      <c r="J76" s="436">
        <v>-2.6076457891918096E-2</v>
      </c>
      <c r="K76" s="17"/>
    </row>
    <row r="77" spans="1:11" ht="15.75" x14ac:dyDescent="0.25">
      <c r="A77" s="411"/>
      <c r="B77" s="745" t="s">
        <v>95</v>
      </c>
      <c r="C77" s="746"/>
      <c r="D77" s="429"/>
      <c r="E77" s="429"/>
      <c r="F77" s="429"/>
      <c r="G77" s="429"/>
      <c r="H77" s="429"/>
      <c r="I77" s="429"/>
      <c r="J77" s="437"/>
      <c r="K77" s="17"/>
    </row>
    <row r="78" spans="1:11" ht="15.75" x14ac:dyDescent="0.25">
      <c r="A78" s="411"/>
      <c r="B78" s="417" t="s">
        <v>96</v>
      </c>
      <c r="C78" s="418"/>
      <c r="D78" s="147">
        <v>1.41546106379</v>
      </c>
      <c r="E78" s="147">
        <v>1.4305027771688863</v>
      </c>
      <c r="F78" s="147">
        <v>1.3716574231582044</v>
      </c>
      <c r="G78" s="147">
        <v>1.4586657462073047</v>
      </c>
      <c r="H78" s="147">
        <v>1.7075386333805429</v>
      </c>
      <c r="I78" s="147">
        <v>1.5730341883098362</v>
      </c>
      <c r="J78" s="435">
        <v>1.6716179415502739</v>
      </c>
      <c r="K78" s="17"/>
    </row>
    <row r="79" spans="1:11" ht="15.75" x14ac:dyDescent="0.25">
      <c r="A79" s="411"/>
      <c r="B79" s="425" t="s">
        <v>234</v>
      </c>
      <c r="C79" s="426"/>
      <c r="D79" s="427">
        <v>0.29540000000000005</v>
      </c>
      <c r="E79" s="427">
        <v>0.28263170643265084</v>
      </c>
      <c r="F79" s="427">
        <v>0.290937166815603</v>
      </c>
      <c r="G79" s="427">
        <v>0.34311417908813702</v>
      </c>
      <c r="H79" s="427">
        <v>0.34749632787498552</v>
      </c>
      <c r="I79" s="427">
        <v>0.34185551297267713</v>
      </c>
      <c r="J79" s="435">
        <v>0.33666713680380367</v>
      </c>
      <c r="K79" s="17"/>
    </row>
    <row r="80" spans="1:11" ht="18" customHeight="1" x14ac:dyDescent="0.25">
      <c r="A80" s="411"/>
      <c r="B80" s="751" t="s">
        <v>97</v>
      </c>
      <c r="C80" s="747"/>
      <c r="D80" s="748">
        <v>6.4325787804990178</v>
      </c>
      <c r="E80" s="748">
        <v>1.8538662807188335</v>
      </c>
      <c r="F80" s="748">
        <v>0.38341254441275563</v>
      </c>
      <c r="G80" s="748">
        <v>2.3695582163710998</v>
      </c>
      <c r="H80" s="748">
        <v>2.1666775943080321</v>
      </c>
      <c r="I80" s="748">
        <v>1.6525853323198527</v>
      </c>
      <c r="J80" s="749">
        <v>1.6123303308486421</v>
      </c>
      <c r="K80" s="750"/>
    </row>
    <row r="81" spans="1:11" ht="11.25" customHeight="1" x14ac:dyDescent="0.25">
      <c r="A81" s="411"/>
      <c r="B81" s="977" t="s">
        <v>424</v>
      </c>
      <c r="C81" s="978"/>
      <c r="D81" s="978"/>
      <c r="E81" s="978"/>
      <c r="F81" s="978"/>
      <c r="G81" s="978"/>
      <c r="H81" s="978"/>
      <c r="I81" s="978"/>
      <c r="J81" s="979"/>
      <c r="K81" s="411"/>
    </row>
    <row r="82" spans="1:11" ht="16.149999999999999" customHeight="1" thickBot="1" x14ac:dyDescent="0.3">
      <c r="A82" s="411"/>
      <c r="B82" s="980" t="s">
        <v>425</v>
      </c>
      <c r="C82" s="981"/>
      <c r="D82" s="981"/>
      <c r="E82" s="981"/>
      <c r="F82" s="981"/>
      <c r="G82" s="981"/>
      <c r="H82" s="981"/>
      <c r="I82" s="981"/>
      <c r="J82" s="982"/>
    </row>
    <row r="83" spans="1:11" ht="16.5" customHeight="1" x14ac:dyDescent="0.25">
      <c r="A83" s="411"/>
      <c r="B83" s="438"/>
      <c r="C83" s="438"/>
      <c r="D83" s="438"/>
      <c r="E83" s="438"/>
      <c r="F83" s="438"/>
      <c r="G83" s="438"/>
      <c r="H83" s="438"/>
      <c r="I83" s="438"/>
      <c r="J83" s="438"/>
      <c r="K83" s="439"/>
    </row>
    <row r="84" spans="1:11" ht="15.75" x14ac:dyDescent="0.25">
      <c r="A84" s="411"/>
      <c r="B84" s="440"/>
      <c r="C84" s="440"/>
      <c r="D84" s="440"/>
      <c r="E84" s="440"/>
      <c r="F84" s="440"/>
      <c r="G84" s="440"/>
      <c r="H84" s="440"/>
      <c r="I84" s="440"/>
      <c r="J84" s="440"/>
      <c r="K84" s="411"/>
    </row>
    <row r="85" spans="1:11" ht="15" x14ac:dyDescent="0.25">
      <c r="B85" s="440"/>
      <c r="C85" s="440"/>
      <c r="D85" s="441"/>
      <c r="E85" s="441"/>
      <c r="F85" s="441"/>
      <c r="G85" s="441"/>
      <c r="H85" s="441"/>
      <c r="I85" s="441"/>
      <c r="J85" s="441"/>
    </row>
    <row r="86" spans="1:11" ht="15" x14ac:dyDescent="0.25">
      <c r="B86" s="440"/>
      <c r="C86" s="440"/>
      <c r="D86" s="441"/>
      <c r="E86" s="441"/>
      <c r="F86" s="441"/>
      <c r="G86" s="441"/>
      <c r="H86" s="441"/>
      <c r="I86" s="441"/>
      <c r="J86" s="441"/>
    </row>
    <row r="87" spans="1:11" ht="15" x14ac:dyDescent="0.25">
      <c r="B87" s="440"/>
      <c r="C87" s="440"/>
      <c r="D87" s="441"/>
      <c r="E87" s="441"/>
      <c r="F87" s="441"/>
      <c r="G87" s="441"/>
      <c r="H87" s="441"/>
      <c r="I87" s="441"/>
      <c r="J87" s="441"/>
    </row>
    <row r="88" spans="1:11" ht="15" x14ac:dyDescent="0.25">
      <c r="B88" s="440"/>
      <c r="C88" s="440"/>
      <c r="D88" s="440"/>
      <c r="E88" s="440"/>
      <c r="F88" s="440"/>
      <c r="G88" s="440"/>
      <c r="H88" s="440"/>
      <c r="I88" s="440"/>
      <c r="J88" s="440"/>
    </row>
    <row r="89" spans="1:11" ht="15" x14ac:dyDescent="0.25">
      <c r="B89" s="440"/>
      <c r="C89" s="440"/>
      <c r="D89" s="440"/>
      <c r="E89" s="440"/>
      <c r="F89" s="440"/>
      <c r="G89" s="440"/>
      <c r="H89" s="440"/>
      <c r="I89" s="440"/>
      <c r="J89" s="440"/>
    </row>
    <row r="90" spans="1:11" ht="15" x14ac:dyDescent="0.25">
      <c r="B90" s="440"/>
      <c r="C90" s="440"/>
      <c r="D90" s="441"/>
      <c r="E90" s="441"/>
      <c r="F90" s="441"/>
      <c r="G90" s="441"/>
      <c r="H90" s="441"/>
      <c r="I90" s="441"/>
      <c r="J90" s="441"/>
      <c r="K90" s="19"/>
    </row>
    <row r="91" spans="1:11" ht="15" x14ac:dyDescent="0.25">
      <c r="B91" s="440"/>
      <c r="C91" s="440"/>
      <c r="D91" s="440"/>
      <c r="E91" s="440"/>
      <c r="F91" s="440"/>
      <c r="G91" s="440"/>
      <c r="H91" s="440"/>
      <c r="I91" s="440"/>
      <c r="J91" s="440"/>
      <c r="K91" s="19"/>
    </row>
    <row r="92" spans="1:11" ht="15" x14ac:dyDescent="0.25">
      <c r="B92" s="440"/>
    </row>
    <row r="93" spans="1:11" ht="12.75" customHeight="1" x14ac:dyDescent="0.25">
      <c r="B93" s="440"/>
    </row>
    <row r="94" spans="1:11" ht="15" x14ac:dyDescent="0.25">
      <c r="B94" s="440"/>
    </row>
    <row r="95" spans="1:11" ht="15" x14ac:dyDescent="0.25">
      <c r="B95" s="440"/>
    </row>
  </sheetData>
  <mergeCells count="5">
    <mergeCell ref="B2:J2"/>
    <mergeCell ref="D3:J3"/>
    <mergeCell ref="E4:J4"/>
    <mergeCell ref="B81:J81"/>
    <mergeCell ref="B82:J82"/>
  </mergeCells>
  <hyperlinks>
    <hyperlink ref="A1" location="'Contents '!A1" display="Back to contents" xr:uid="{A348D9B9-FDC5-413F-8B1D-F1967C943B60}"/>
  </hyperlinks>
  <pageMargins left="0.74803149606299213" right="0.74803149606299213" top="0.98425196850393704" bottom="0.98425196850393704" header="0.51181102362204722" footer="0.51181102362204722"/>
  <pageSetup paperSize="9" scale="36"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BB6D-36AD-45FA-83D1-6281AD6AEC36}">
  <sheetPr codeName="Sheet64">
    <pageSetUpPr autoPageBreaks="0"/>
  </sheetPr>
  <dimension ref="A1:K33"/>
  <sheetViews>
    <sheetView zoomScaleNormal="100" workbookViewId="0"/>
  </sheetViews>
  <sheetFormatPr defaultColWidth="9.33203125" defaultRowHeight="12.75" x14ac:dyDescent="0.2"/>
  <cols>
    <col min="1" max="1" width="9.33203125" style="16" customWidth="1"/>
    <col min="2" max="2" width="61.109375" style="16" customWidth="1"/>
    <col min="3" max="16384" width="9.33203125" style="16"/>
  </cols>
  <sheetData>
    <row r="1" spans="1:11" ht="33.75" customHeight="1" thickBot="1" x14ac:dyDescent="0.25">
      <c r="A1" s="110" t="s">
        <v>0</v>
      </c>
    </row>
    <row r="2" spans="1:11" ht="21" customHeight="1" thickBot="1" x14ac:dyDescent="0.3">
      <c r="B2" s="983" t="s">
        <v>353</v>
      </c>
      <c r="C2" s="984"/>
      <c r="D2" s="984"/>
      <c r="E2" s="984"/>
      <c r="F2" s="984"/>
      <c r="G2" s="984"/>
      <c r="H2" s="984"/>
      <c r="I2" s="985"/>
      <c r="J2" s="442"/>
      <c r="K2" s="442"/>
    </row>
    <row r="3" spans="1:11" ht="15.75" x14ac:dyDescent="0.25">
      <c r="B3" s="443"/>
      <c r="C3" s="986" t="s">
        <v>1</v>
      </c>
      <c r="D3" s="986"/>
      <c r="E3" s="986"/>
      <c r="F3" s="986"/>
      <c r="G3" s="986"/>
      <c r="H3" s="986"/>
      <c r="I3" s="987"/>
      <c r="J3" s="442"/>
      <c r="K3" s="444"/>
    </row>
    <row r="4" spans="1:11" ht="15.75" x14ac:dyDescent="0.25">
      <c r="B4" s="443"/>
      <c r="C4" s="416" t="s">
        <v>2</v>
      </c>
      <c r="D4" s="975" t="s">
        <v>3</v>
      </c>
      <c r="E4" s="975"/>
      <c r="F4" s="975"/>
      <c r="G4" s="975"/>
      <c r="H4" s="975"/>
      <c r="I4" s="976"/>
      <c r="J4" s="442"/>
      <c r="K4" s="442"/>
    </row>
    <row r="5" spans="1:11" ht="15.75" x14ac:dyDescent="0.25">
      <c r="B5" s="443"/>
      <c r="C5" s="129" t="s">
        <v>9</v>
      </c>
      <c r="D5" s="129" t="s">
        <v>10</v>
      </c>
      <c r="E5" s="129" t="s">
        <v>216</v>
      </c>
      <c r="F5" s="129" t="s">
        <v>235</v>
      </c>
      <c r="G5" s="129" t="s">
        <v>251</v>
      </c>
      <c r="H5" s="129" t="s">
        <v>300</v>
      </c>
      <c r="I5" s="130" t="s">
        <v>328</v>
      </c>
      <c r="J5" s="442"/>
    </row>
    <row r="6" spans="1:11" ht="15.75" x14ac:dyDescent="0.25">
      <c r="B6" s="752" t="s">
        <v>334</v>
      </c>
      <c r="C6" s="446"/>
      <c r="D6" s="446"/>
      <c r="E6" s="446"/>
      <c r="F6" s="446"/>
      <c r="G6" s="446"/>
      <c r="H6" s="446"/>
      <c r="I6" s="447"/>
      <c r="J6" s="442"/>
    </row>
    <row r="7" spans="1:11" ht="15.75" x14ac:dyDescent="0.25">
      <c r="B7" s="448" t="s">
        <v>222</v>
      </c>
      <c r="C7" s="449">
        <v>0.28607133966020754</v>
      </c>
      <c r="D7" s="449">
        <v>0.4</v>
      </c>
      <c r="E7" s="449">
        <v>0.5</v>
      </c>
      <c r="F7" s="449">
        <v>0.53800000000000003</v>
      </c>
      <c r="G7" s="449">
        <v>0.57399999999999995</v>
      </c>
      <c r="H7" s="449">
        <v>0.60899999999999999</v>
      </c>
      <c r="I7" s="450">
        <v>0.64500000000000002</v>
      </c>
      <c r="J7" s="451"/>
      <c r="K7" s="66"/>
    </row>
    <row r="8" spans="1:11" ht="15.75" x14ac:dyDescent="0.25">
      <c r="B8" s="448" t="s">
        <v>99</v>
      </c>
      <c r="C8" s="449">
        <v>0.42994299999999996</v>
      </c>
      <c r="D8" s="449">
        <v>0.49321633123901099</v>
      </c>
      <c r="E8" s="449">
        <v>1.8006172548385933</v>
      </c>
      <c r="F8" s="449">
        <v>1.4769283324468516</v>
      </c>
      <c r="G8" s="449">
        <v>1.2804951217855876</v>
      </c>
      <c r="H8" s="449">
        <v>1.2940513408335592</v>
      </c>
      <c r="I8" s="450">
        <v>1.1625576676686289</v>
      </c>
      <c r="J8" s="451"/>
    </row>
    <row r="9" spans="1:11" ht="15.75" x14ac:dyDescent="0.25">
      <c r="B9" s="448" t="s">
        <v>98</v>
      </c>
      <c r="C9" s="449">
        <v>2.6519236817898608E-2</v>
      </c>
      <c r="D9" s="449">
        <v>0</v>
      </c>
      <c r="E9" s="449">
        <v>0</v>
      </c>
      <c r="F9" s="449">
        <v>0</v>
      </c>
      <c r="G9" s="449">
        <v>0</v>
      </c>
      <c r="H9" s="449">
        <v>0</v>
      </c>
      <c r="I9" s="450">
        <v>0</v>
      </c>
      <c r="J9" s="451"/>
    </row>
    <row r="10" spans="1:11" ht="15.75" x14ac:dyDescent="0.25">
      <c r="B10" s="448" t="s">
        <v>333</v>
      </c>
      <c r="C10" s="452" t="s">
        <v>31</v>
      </c>
      <c r="D10" s="449">
        <v>0.83599999999999997</v>
      </c>
      <c r="E10" s="449">
        <v>0</v>
      </c>
      <c r="F10" s="449">
        <v>0</v>
      </c>
      <c r="G10" s="449">
        <v>0</v>
      </c>
      <c r="H10" s="449">
        <v>0</v>
      </c>
      <c r="I10" s="450">
        <v>0</v>
      </c>
      <c r="J10" s="451"/>
    </row>
    <row r="11" spans="1:11" ht="15.75" x14ac:dyDescent="0.25">
      <c r="B11" s="448" t="s">
        <v>223</v>
      </c>
      <c r="C11" s="449">
        <v>-0.34466666666666668</v>
      </c>
      <c r="D11" s="449">
        <v>-0.34466666666666668</v>
      </c>
      <c r="E11" s="449">
        <v>-0.34466666666666668</v>
      </c>
      <c r="F11" s="449">
        <v>-0.34466666666666668</v>
      </c>
      <c r="G11" s="449">
        <v>-0.34466666666666668</v>
      </c>
      <c r="H11" s="449">
        <v>-0.34466666666666668</v>
      </c>
      <c r="I11" s="450">
        <v>-0.34466666666666668</v>
      </c>
      <c r="J11" s="451"/>
    </row>
    <row r="12" spans="1:11" ht="15.75" x14ac:dyDescent="0.25">
      <c r="B12" s="448" t="s">
        <v>237</v>
      </c>
      <c r="C12" s="453">
        <v>0.23041399999999998</v>
      </c>
      <c r="D12" s="453">
        <v>0.22341400000000003</v>
      </c>
      <c r="E12" s="453">
        <v>0.22310120441796216</v>
      </c>
      <c r="F12" s="453">
        <v>0.22761967546556056</v>
      </c>
      <c r="G12" s="453">
        <v>0.23237116311825476</v>
      </c>
      <c r="H12" s="453">
        <v>0.23732306520880722</v>
      </c>
      <c r="I12" s="450">
        <v>0.23808870436764065</v>
      </c>
      <c r="J12" s="451"/>
    </row>
    <row r="13" spans="1:11" ht="15.75" x14ac:dyDescent="0.25">
      <c r="B13" s="448" t="s">
        <v>100</v>
      </c>
      <c r="C13" s="453">
        <v>0.56937099999999996</v>
      </c>
      <c r="D13" s="453">
        <v>0.58637400000000006</v>
      </c>
      <c r="E13" s="453">
        <v>0.56291473541303272</v>
      </c>
      <c r="F13" s="453">
        <v>0.52310701351355582</v>
      </c>
      <c r="G13" s="453">
        <v>0.51577491493825023</v>
      </c>
      <c r="H13" s="453">
        <v>0.48844452759445073</v>
      </c>
      <c r="I13" s="450">
        <v>0.46567947184351483</v>
      </c>
      <c r="J13" s="451"/>
    </row>
    <row r="14" spans="1:11" ht="15.75" x14ac:dyDescent="0.25">
      <c r="B14" s="454" t="s">
        <v>101</v>
      </c>
      <c r="C14" s="453">
        <v>0.30196400000000001</v>
      </c>
      <c r="D14" s="453">
        <v>0.19441600000000001</v>
      </c>
      <c r="E14" s="453">
        <v>0.18898755069031956</v>
      </c>
      <c r="F14" s="453">
        <v>0.19063476522703388</v>
      </c>
      <c r="G14" s="453">
        <v>0.19420415187777637</v>
      </c>
      <c r="H14" s="453">
        <v>0.19835162173299839</v>
      </c>
      <c r="I14" s="450">
        <v>0.20264726222921217</v>
      </c>
      <c r="J14" s="451"/>
    </row>
    <row r="15" spans="1:11" ht="15.75" x14ac:dyDescent="0.25">
      <c r="B15" s="445" t="s">
        <v>95</v>
      </c>
      <c r="C15" s="453">
        <f t="shared" ref="C15:I15" si="0">C16-SUM(C7:C14)</f>
        <v>0.29342223943392187</v>
      </c>
      <c r="D15" s="453">
        <f t="shared" si="0"/>
        <v>0.13421299999999992</v>
      </c>
      <c r="E15" s="453">
        <f t="shared" si="0"/>
        <v>-1.7985834206415419E-2</v>
      </c>
      <c r="F15" s="453">
        <f t="shared" si="0"/>
        <v>-0.1594862514681612</v>
      </c>
      <c r="G15" s="453">
        <f t="shared" si="0"/>
        <v>-0.1170046754247096</v>
      </c>
      <c r="H15" s="453">
        <f t="shared" si="0"/>
        <v>-7.4737986482777963E-2</v>
      </c>
      <c r="I15" s="455">
        <f t="shared" si="0"/>
        <v>-3.7678120218586297E-2</v>
      </c>
      <c r="J15" s="451"/>
    </row>
    <row r="16" spans="1:11" ht="15.75" x14ac:dyDescent="0.25">
      <c r="B16" s="753" t="s">
        <v>335</v>
      </c>
      <c r="C16" s="754">
        <v>1.7930381492453613</v>
      </c>
      <c r="D16" s="754">
        <v>2.5229666645723441</v>
      </c>
      <c r="E16" s="754">
        <v>2.9129682444868257</v>
      </c>
      <c r="F16" s="754">
        <v>2.4521368685181741</v>
      </c>
      <c r="G16" s="754">
        <v>2.3351740096284921</v>
      </c>
      <c r="H16" s="754">
        <v>2.4077659022203712</v>
      </c>
      <c r="I16" s="755">
        <v>2.3316283192237437</v>
      </c>
      <c r="J16" s="451"/>
    </row>
    <row r="17" spans="2:11" ht="15.75" x14ac:dyDescent="0.25">
      <c r="B17" s="752"/>
      <c r="C17" s="756"/>
      <c r="D17" s="756"/>
      <c r="E17" s="756"/>
      <c r="F17" s="756"/>
      <c r="G17" s="756"/>
      <c r="H17" s="756"/>
      <c r="I17" s="757"/>
      <c r="J17" s="451"/>
    </row>
    <row r="18" spans="2:11" ht="15.75" x14ac:dyDescent="0.25">
      <c r="B18" s="752" t="s">
        <v>336</v>
      </c>
      <c r="C18" s="449"/>
      <c r="D18" s="449"/>
      <c r="E18" s="449"/>
      <c r="F18" s="449"/>
      <c r="G18" s="449"/>
      <c r="H18" s="449"/>
      <c r="I18" s="447"/>
      <c r="J18" s="451"/>
    </row>
    <row r="19" spans="2:11" ht="15.75" x14ac:dyDescent="0.25">
      <c r="B19" s="448" t="s">
        <v>102</v>
      </c>
      <c r="C19" s="449">
        <v>0.24330000000000002</v>
      </c>
      <c r="D19" s="449">
        <v>0.41400200000000004</v>
      </c>
      <c r="E19" s="449">
        <v>0.38751100000000005</v>
      </c>
      <c r="F19" s="449">
        <v>0.34778100000000001</v>
      </c>
      <c r="G19" s="449">
        <v>0.35050900000000001</v>
      </c>
      <c r="H19" s="449">
        <v>0.29077499999999995</v>
      </c>
      <c r="I19" s="450">
        <v>0.33197000000000004</v>
      </c>
      <c r="J19" s="451"/>
      <c r="K19" s="46"/>
    </row>
    <row r="20" spans="2:11" ht="15.75" x14ac:dyDescent="0.25">
      <c r="B20" s="448" t="s">
        <v>249</v>
      </c>
      <c r="C20" s="449">
        <v>0.14196</v>
      </c>
      <c r="D20" s="449">
        <v>0.14253029454486907</v>
      </c>
      <c r="E20" s="449">
        <v>0.18566343984955949</v>
      </c>
      <c r="F20" s="449">
        <v>0.21024560990337424</v>
      </c>
      <c r="G20" s="449">
        <v>0.2247056045994642</v>
      </c>
      <c r="H20" s="449">
        <v>0.19704008846555801</v>
      </c>
      <c r="I20" s="450">
        <v>0.12995225537730612</v>
      </c>
      <c r="J20" s="451"/>
    </row>
    <row r="21" spans="2:11" ht="15.75" x14ac:dyDescent="0.25">
      <c r="B21" s="456" t="s">
        <v>233</v>
      </c>
      <c r="C21" s="449">
        <v>0.10100000000000001</v>
      </c>
      <c r="D21" s="449">
        <v>2.9000000000000001E-2</v>
      </c>
      <c r="E21" s="449">
        <v>5.8000000000000003E-2</v>
      </c>
      <c r="F21" s="449">
        <v>5.0999999999999997E-2</v>
      </c>
      <c r="G21" s="449">
        <v>6.4000000000000001E-2</v>
      </c>
      <c r="H21" s="449">
        <v>4.2000000000000003E-2</v>
      </c>
      <c r="I21" s="450">
        <v>2.5000000000000001E-2</v>
      </c>
      <c r="J21" s="451"/>
    </row>
    <row r="22" spans="2:11" ht="15.75" x14ac:dyDescent="0.25">
      <c r="B22" s="448" t="s">
        <v>103</v>
      </c>
      <c r="C22" s="449">
        <v>2.6519236817898608E-2</v>
      </c>
      <c r="D22" s="449">
        <v>0</v>
      </c>
      <c r="E22" s="449">
        <v>0</v>
      </c>
      <c r="F22" s="449">
        <v>0</v>
      </c>
      <c r="G22" s="449">
        <v>0</v>
      </c>
      <c r="H22" s="449">
        <v>0</v>
      </c>
      <c r="I22" s="450">
        <v>0</v>
      </c>
      <c r="J22" s="451"/>
    </row>
    <row r="23" spans="2:11" ht="15.75" x14ac:dyDescent="0.25">
      <c r="B23" s="448" t="s">
        <v>267</v>
      </c>
      <c r="C23" s="449">
        <v>-0.44712679799311073</v>
      </c>
      <c r="D23" s="449">
        <v>-5.0108066586168148E-2</v>
      </c>
      <c r="E23" s="449">
        <v>-6.0977625425918662E-2</v>
      </c>
      <c r="F23" s="449">
        <v>-6.24481264826953E-2</v>
      </c>
      <c r="G23" s="449">
        <v>-5.906941856890438E-2</v>
      </c>
      <c r="H23" s="449">
        <v>-5.9363373031026186E-2</v>
      </c>
      <c r="I23" s="450">
        <v>-3.1541497324510656E-2</v>
      </c>
      <c r="J23" s="451"/>
    </row>
    <row r="24" spans="2:11" ht="15.75" x14ac:dyDescent="0.25">
      <c r="B24" s="448" t="s">
        <v>236</v>
      </c>
      <c r="C24" s="453">
        <v>0.18561900000000001</v>
      </c>
      <c r="D24" s="453">
        <v>0.12676799999999999</v>
      </c>
      <c r="E24" s="453">
        <v>0.12472300473561129</v>
      </c>
      <c r="F24" s="453">
        <v>0.12454838360685577</v>
      </c>
      <c r="G24" s="453">
        <v>0.12707086333447956</v>
      </c>
      <c r="H24" s="453">
        <v>0.12972342681308063</v>
      </c>
      <c r="I24" s="450">
        <v>0.13249820914068275</v>
      </c>
      <c r="J24" s="451"/>
    </row>
    <row r="25" spans="2:11" ht="15.75" x14ac:dyDescent="0.25">
      <c r="B25" s="448" t="s">
        <v>346</v>
      </c>
      <c r="C25" s="453">
        <v>0</v>
      </c>
      <c r="D25" s="453">
        <v>-0.92840000000000011</v>
      </c>
      <c r="E25" s="453">
        <v>-1.7125640702238749</v>
      </c>
      <c r="F25" s="453">
        <v>0</v>
      </c>
      <c r="G25" s="453">
        <v>0</v>
      </c>
      <c r="H25" s="453">
        <v>0</v>
      </c>
      <c r="I25" s="450">
        <v>0</v>
      </c>
      <c r="J25" s="451"/>
    </row>
    <row r="26" spans="2:11" ht="16.5" customHeight="1" x14ac:dyDescent="0.25">
      <c r="B26" s="457" t="s">
        <v>95</v>
      </c>
      <c r="C26" s="453">
        <f>C27-SUM(C19:C25)</f>
        <v>4.5923000000000158E-2</v>
      </c>
      <c r="D26" s="453">
        <f t="shared" ref="D26:I26" si="1">D27-SUM(D19:D25)</f>
        <v>4.812521343476317E-2</v>
      </c>
      <c r="E26" s="453">
        <f t="shared" si="1"/>
        <v>0.3205959606299954</v>
      </c>
      <c r="F26" s="453">
        <f t="shared" si="1"/>
        <v>8.8685780512837153E-2</v>
      </c>
      <c r="G26" s="453">
        <f t="shared" si="1"/>
        <v>0.10308627037575979</v>
      </c>
      <c r="H26" s="453">
        <f t="shared" si="1"/>
        <v>0.10393790586739282</v>
      </c>
      <c r="I26" s="455">
        <f t="shared" si="1"/>
        <v>7.08943341081959E-2</v>
      </c>
      <c r="J26" s="442"/>
    </row>
    <row r="27" spans="2:11" ht="16.149999999999999" customHeight="1" thickBot="1" x14ac:dyDescent="0.3">
      <c r="B27" s="758" t="s">
        <v>337</v>
      </c>
      <c r="C27" s="759">
        <v>0.29719443882478802</v>
      </c>
      <c r="D27" s="759">
        <v>-0.21808255860653603</v>
      </c>
      <c r="E27" s="759">
        <v>-0.69704829043462724</v>
      </c>
      <c r="F27" s="759">
        <v>0.75981264754037192</v>
      </c>
      <c r="G27" s="759">
        <v>0.81030231974079925</v>
      </c>
      <c r="H27" s="759">
        <v>0.7041130481150053</v>
      </c>
      <c r="I27" s="760">
        <v>0.65877330130167411</v>
      </c>
      <c r="J27" s="442"/>
      <c r="K27" s="442"/>
    </row>
    <row r="28" spans="2:11" ht="12.6" customHeight="1" thickBot="1" x14ac:dyDescent="0.25">
      <c r="B28" s="458" t="s">
        <v>426</v>
      </c>
      <c r="C28" s="459"/>
      <c r="D28" s="459"/>
      <c r="E28" s="459"/>
      <c r="F28" s="459"/>
      <c r="G28" s="459"/>
      <c r="H28" s="459"/>
      <c r="I28" s="460"/>
    </row>
    <row r="29" spans="2:11" ht="14.45" customHeight="1" x14ac:dyDescent="0.2">
      <c r="C29" s="19"/>
      <c r="D29" s="19"/>
      <c r="E29" s="19"/>
      <c r="F29" s="19"/>
      <c r="G29" s="19"/>
      <c r="H29" s="19"/>
      <c r="I29" s="19"/>
    </row>
    <row r="30" spans="2:11" x14ac:dyDescent="0.2">
      <c r="B30" s="8"/>
      <c r="C30" s="29"/>
      <c r="D30" s="29"/>
      <c r="E30" s="29"/>
      <c r="F30" s="29"/>
      <c r="G30" s="29"/>
      <c r="H30" s="29"/>
      <c r="I30" s="29"/>
    </row>
    <row r="31" spans="2:11" x14ac:dyDescent="0.2">
      <c r="B31" s="8"/>
      <c r="C31" s="29"/>
      <c r="D31" s="29"/>
      <c r="E31" s="29"/>
      <c r="F31" s="29"/>
      <c r="G31" s="29"/>
      <c r="H31" s="29"/>
      <c r="I31" s="29"/>
    </row>
    <row r="32" spans="2:11" x14ac:dyDescent="0.2">
      <c r="B32" s="8"/>
      <c r="C32" s="29"/>
      <c r="D32" s="29"/>
      <c r="E32" s="29"/>
      <c r="F32" s="29"/>
      <c r="G32" s="29"/>
      <c r="H32" s="29"/>
      <c r="I32" s="29"/>
    </row>
    <row r="33" spans="2:9" x14ac:dyDescent="0.2">
      <c r="B33" s="8"/>
      <c r="C33" s="29"/>
      <c r="D33" s="29"/>
      <c r="E33" s="29"/>
      <c r="F33" s="29"/>
      <c r="G33" s="29"/>
      <c r="H33" s="29"/>
      <c r="I33" s="29"/>
    </row>
  </sheetData>
  <mergeCells count="3">
    <mergeCell ref="B2:I2"/>
    <mergeCell ref="C3:I3"/>
    <mergeCell ref="D4:I4"/>
  </mergeCells>
  <hyperlinks>
    <hyperlink ref="A1" location="'Contents '!A1" display="Back to contents" xr:uid="{73E22936-1156-4956-B62C-7A226A504D79}"/>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964E-CC63-40A2-9966-617016A428BA}">
  <sheetPr codeName="Sheet68">
    <pageSetUpPr autoPageBreaks="0" fitToPage="1"/>
  </sheetPr>
  <dimension ref="A1:Z100"/>
  <sheetViews>
    <sheetView zoomScaleNormal="100" workbookViewId="0"/>
  </sheetViews>
  <sheetFormatPr defaultColWidth="9.33203125" defaultRowHeight="12.75" x14ac:dyDescent="0.2"/>
  <cols>
    <col min="1" max="1" width="9.33203125" style="20" customWidth="1"/>
    <col min="2" max="2" width="35.44140625" style="20" customWidth="1"/>
    <col min="3" max="3" width="8.6640625" style="20" customWidth="1"/>
    <col min="4" max="4" width="8.44140625" style="20" customWidth="1"/>
    <col min="5" max="7" width="8.6640625" style="20" customWidth="1"/>
    <col min="8" max="8" width="0.44140625" style="20" customWidth="1"/>
    <col min="9" max="10" width="8.6640625" style="20" customWidth="1"/>
    <col min="11" max="11" width="8.44140625" style="20" customWidth="1"/>
    <col min="12" max="12" width="9.33203125" style="58"/>
    <col min="13" max="13" width="35.44140625" style="20" customWidth="1"/>
    <col min="14" max="14" width="37.33203125" style="20" customWidth="1"/>
    <col min="15" max="16384" width="9.33203125" style="20"/>
  </cols>
  <sheetData>
    <row r="1" spans="1:26" ht="33.75" customHeight="1" thickBot="1" x14ac:dyDescent="0.25">
      <c r="A1" s="110" t="s">
        <v>0</v>
      </c>
      <c r="B1" s="73"/>
      <c r="C1" s="73"/>
      <c r="D1" s="73"/>
      <c r="E1" s="73"/>
      <c r="F1" s="73"/>
      <c r="G1" s="73"/>
      <c r="H1" s="73"/>
      <c r="I1" s="73"/>
      <c r="J1" s="73"/>
      <c r="K1" s="73"/>
      <c r="L1" s="113"/>
      <c r="M1" s="73"/>
      <c r="N1" s="73"/>
      <c r="O1" s="73"/>
      <c r="P1" s="73"/>
      <c r="Q1" s="73"/>
      <c r="R1" s="73"/>
      <c r="S1" s="73"/>
      <c r="T1" s="73"/>
      <c r="U1" s="73"/>
      <c r="V1" s="73"/>
      <c r="W1" s="73"/>
      <c r="X1" s="73"/>
      <c r="Y1" s="73"/>
      <c r="Z1" s="73"/>
    </row>
    <row r="2" spans="1:26" ht="21" customHeight="1" thickBot="1" x14ac:dyDescent="0.3">
      <c r="A2" s="442"/>
      <c r="B2" s="991" t="s">
        <v>354</v>
      </c>
      <c r="C2" s="992"/>
      <c r="D2" s="992"/>
      <c r="E2" s="992"/>
      <c r="F2" s="992"/>
      <c r="G2" s="992"/>
      <c r="H2" s="992"/>
      <c r="I2" s="992"/>
      <c r="J2" s="992"/>
      <c r="K2" s="993"/>
      <c r="L2" s="113"/>
      <c r="M2" s="243"/>
      <c r="N2" s="73"/>
      <c r="O2" s="73"/>
      <c r="P2" s="73"/>
      <c r="Q2" s="73"/>
      <c r="R2" s="73"/>
      <c r="S2" s="73"/>
      <c r="T2" s="73"/>
      <c r="U2" s="73"/>
      <c r="V2" s="73"/>
      <c r="W2" s="73"/>
      <c r="X2" s="73"/>
      <c r="Y2" s="73"/>
      <c r="Z2" s="73"/>
    </row>
    <row r="3" spans="1:26" ht="18.75" x14ac:dyDescent="0.25">
      <c r="A3" s="442"/>
      <c r="B3" s="461"/>
      <c r="C3" s="994" t="s">
        <v>258</v>
      </c>
      <c r="D3" s="994"/>
      <c r="E3" s="994"/>
      <c r="F3" s="994"/>
      <c r="G3" s="994"/>
      <c r="H3" s="994"/>
      <c r="I3" s="994"/>
      <c r="J3" s="994"/>
      <c r="K3" s="995"/>
      <c r="L3" s="113"/>
      <c r="M3" s="73"/>
      <c r="N3" s="73"/>
      <c r="O3" s="73"/>
      <c r="P3" s="73"/>
      <c r="Q3" s="73"/>
      <c r="R3" s="73"/>
      <c r="S3" s="73"/>
      <c r="T3" s="73"/>
      <c r="U3" s="73"/>
      <c r="V3" s="73"/>
      <c r="W3" s="73"/>
      <c r="X3" s="73"/>
      <c r="Y3" s="73"/>
      <c r="Z3" s="73"/>
    </row>
    <row r="4" spans="1:26" ht="15.75" customHeight="1" x14ac:dyDescent="0.25">
      <c r="A4" s="442"/>
      <c r="B4" s="462"/>
      <c r="C4" s="996" t="s">
        <v>427</v>
      </c>
      <c r="D4" s="996"/>
      <c r="E4" s="996"/>
      <c r="F4" s="996"/>
      <c r="G4" s="996"/>
      <c r="H4" s="463"/>
      <c r="I4" s="996" t="s">
        <v>3</v>
      </c>
      <c r="J4" s="996"/>
      <c r="K4" s="997" t="s">
        <v>218</v>
      </c>
      <c r="L4" s="113"/>
      <c r="M4" s="73"/>
      <c r="N4" s="73"/>
      <c r="O4" s="73"/>
      <c r="P4" s="73"/>
      <c r="Q4" s="73"/>
      <c r="R4" s="73"/>
      <c r="S4" s="73"/>
      <c r="T4" s="73"/>
      <c r="U4" s="73"/>
      <c r="V4" s="73"/>
      <c r="W4" s="73"/>
      <c r="X4" s="73"/>
      <c r="Y4" s="73"/>
      <c r="Z4" s="73"/>
    </row>
    <row r="5" spans="1:26" ht="15.75" x14ac:dyDescent="0.25">
      <c r="A5" s="442"/>
      <c r="B5" s="462"/>
      <c r="C5" s="464">
        <v>2014</v>
      </c>
      <c r="D5" s="464">
        <v>2015</v>
      </c>
      <c r="E5" s="464">
        <v>2016</v>
      </c>
      <c r="F5" s="464">
        <v>2017</v>
      </c>
      <c r="G5" s="464">
        <v>2018</v>
      </c>
      <c r="H5" s="464"/>
      <c r="I5" s="464">
        <v>2019</v>
      </c>
      <c r="J5" s="464">
        <v>2020</v>
      </c>
      <c r="K5" s="998"/>
      <c r="L5" s="113"/>
      <c r="M5" s="73"/>
      <c r="N5" s="73"/>
      <c r="O5" s="73"/>
      <c r="P5" s="73"/>
      <c r="Q5" s="73"/>
      <c r="R5" s="73"/>
      <c r="S5" s="73"/>
      <c r="T5" s="73"/>
      <c r="U5" s="73"/>
      <c r="V5" s="73"/>
      <c r="W5" s="73"/>
      <c r="X5" s="73"/>
      <c r="Y5" s="73"/>
      <c r="Z5" s="73"/>
    </row>
    <row r="6" spans="1:26" ht="15.75" x14ac:dyDescent="0.25">
      <c r="A6" s="442"/>
      <c r="B6" s="465" t="s">
        <v>259</v>
      </c>
      <c r="C6" s="466">
        <v>14.072312156400001</v>
      </c>
      <c r="D6" s="466">
        <v>21.409304719414759</v>
      </c>
      <c r="E6" s="466">
        <v>16.621575367109998</v>
      </c>
      <c r="F6" s="466">
        <v>13.757102188170002</v>
      </c>
      <c r="G6" s="466">
        <v>16.403532727839998</v>
      </c>
      <c r="H6" s="466">
        <v>0</v>
      </c>
      <c r="I6" s="466">
        <v>17.147002542645023</v>
      </c>
      <c r="J6" s="466">
        <v>18.951090282749888</v>
      </c>
      <c r="K6" s="467">
        <v>118.36191998432966</v>
      </c>
      <c r="L6" s="295"/>
      <c r="M6" s="468"/>
      <c r="N6" s="468"/>
      <c r="O6" s="468"/>
      <c r="P6" s="468"/>
      <c r="Q6" s="468"/>
      <c r="R6" s="468"/>
      <c r="S6" s="468"/>
      <c r="T6" s="468"/>
      <c r="U6" s="468"/>
      <c r="V6" s="468"/>
      <c r="W6" s="468"/>
      <c r="X6" s="468"/>
      <c r="Y6" s="468"/>
      <c r="Z6" s="73"/>
    </row>
    <row r="7" spans="1:26" s="21" customFormat="1" ht="15.75" x14ac:dyDescent="0.25">
      <c r="A7" s="442"/>
      <c r="B7" s="465" t="s">
        <v>260</v>
      </c>
      <c r="C7" s="466">
        <v>132.96132578263479</v>
      </c>
      <c r="D7" s="466">
        <v>137.33467567645056</v>
      </c>
      <c r="E7" s="466">
        <v>132.17427882792998</v>
      </c>
      <c r="F7" s="466">
        <v>115.42767865559001</v>
      </c>
      <c r="G7" s="466">
        <v>142.35536303887</v>
      </c>
      <c r="H7" s="466">
        <v>0</v>
      </c>
      <c r="I7" s="466">
        <v>144.76746069784798</v>
      </c>
      <c r="J7" s="466">
        <v>157.96383816033341</v>
      </c>
      <c r="K7" s="467">
        <v>962.98462083965683</v>
      </c>
      <c r="L7" s="295"/>
      <c r="M7" s="468"/>
      <c r="N7" s="468"/>
      <c r="O7" s="468"/>
      <c r="P7" s="468"/>
      <c r="Q7" s="468"/>
      <c r="R7" s="468"/>
      <c r="S7" s="468"/>
      <c r="T7" s="468"/>
      <c r="U7" s="468"/>
      <c r="V7" s="468"/>
      <c r="W7" s="468"/>
      <c r="X7" s="468"/>
      <c r="Y7" s="468"/>
      <c r="Z7" s="73"/>
    </row>
    <row r="8" spans="1:26" ht="15.75" x14ac:dyDescent="0.25">
      <c r="A8" s="442"/>
      <c r="B8" s="761" t="s">
        <v>261</v>
      </c>
      <c r="C8" s="762">
        <v>10.583763416593349</v>
      </c>
      <c r="D8" s="762">
        <v>15.589147179298951</v>
      </c>
      <c r="E8" s="762">
        <v>12.575499192810927</v>
      </c>
      <c r="F8" s="762">
        <v>11.918373780363435</v>
      </c>
      <c r="G8" s="762">
        <v>11.522946784492435</v>
      </c>
      <c r="H8" s="762">
        <v>0</v>
      </c>
      <c r="I8" s="762">
        <v>11.844514271362032</v>
      </c>
      <c r="J8" s="762">
        <v>11.997106745098533</v>
      </c>
      <c r="K8" s="763">
        <v>12.291153713454547</v>
      </c>
      <c r="L8" s="295"/>
      <c r="M8" s="468"/>
      <c r="N8" s="468"/>
      <c r="O8" s="468"/>
      <c r="P8" s="468"/>
      <c r="Q8" s="468"/>
      <c r="R8" s="468"/>
      <c r="S8" s="468"/>
      <c r="T8" s="468"/>
      <c r="U8" s="468"/>
      <c r="V8" s="468"/>
      <c r="W8" s="468"/>
      <c r="X8" s="468"/>
      <c r="Y8" s="468"/>
      <c r="Z8" s="73"/>
    </row>
    <row r="9" spans="1:26" ht="14.25" customHeight="1" thickBot="1" x14ac:dyDescent="0.3">
      <c r="A9" s="442"/>
      <c r="B9" s="988" t="s">
        <v>428</v>
      </c>
      <c r="C9" s="989"/>
      <c r="D9" s="989"/>
      <c r="E9" s="989"/>
      <c r="F9" s="989"/>
      <c r="G9" s="989"/>
      <c r="H9" s="989"/>
      <c r="I9" s="989"/>
      <c r="J9" s="989"/>
      <c r="K9" s="990"/>
      <c r="L9" s="113"/>
      <c r="M9" s="468"/>
      <c r="N9" s="73"/>
      <c r="O9" s="73"/>
      <c r="P9" s="73"/>
      <c r="Q9" s="73"/>
      <c r="R9" s="73"/>
      <c r="S9" s="73"/>
      <c r="T9" s="73"/>
      <c r="U9" s="73"/>
      <c r="V9" s="73"/>
      <c r="W9" s="73"/>
      <c r="X9" s="73"/>
      <c r="Y9" s="73"/>
      <c r="Z9" s="73"/>
    </row>
    <row r="10" spans="1:26" ht="13.5" customHeight="1" x14ac:dyDescent="0.25">
      <c r="A10" s="442"/>
      <c r="B10" s="469"/>
      <c r="C10" s="470"/>
      <c r="D10" s="470"/>
      <c r="E10" s="470"/>
      <c r="F10" s="470"/>
      <c r="G10" s="470"/>
      <c r="H10" s="470"/>
      <c r="I10" s="470"/>
      <c r="J10" s="470"/>
      <c r="K10" s="73"/>
      <c r="L10" s="113"/>
      <c r="M10" s="468"/>
      <c r="N10" s="73"/>
      <c r="O10" s="73"/>
      <c r="P10" s="73"/>
      <c r="Q10" s="73"/>
      <c r="R10" s="73"/>
      <c r="S10" s="73"/>
      <c r="T10" s="73"/>
      <c r="U10" s="73"/>
      <c r="V10" s="73"/>
      <c r="W10" s="73"/>
      <c r="X10" s="73"/>
      <c r="Y10" s="73"/>
      <c r="Z10" s="73"/>
    </row>
    <row r="11" spans="1:26" ht="13.5" customHeight="1" x14ac:dyDescent="0.25">
      <c r="A11" s="442"/>
      <c r="B11" s="469"/>
      <c r="C11" s="470"/>
      <c r="D11" s="470"/>
      <c r="E11" s="470"/>
      <c r="F11" s="470"/>
      <c r="G11" s="470"/>
      <c r="H11" s="470"/>
      <c r="I11" s="470"/>
      <c r="J11" s="470"/>
      <c r="K11" s="73"/>
      <c r="L11" s="113"/>
      <c r="M11" s="468"/>
      <c r="N11" s="73"/>
      <c r="O11" s="73"/>
      <c r="P11" s="73"/>
      <c r="Q11" s="73"/>
      <c r="R11" s="73"/>
      <c r="S11" s="73"/>
      <c r="T11" s="73"/>
      <c r="U11" s="73"/>
      <c r="V11" s="73"/>
      <c r="W11" s="73"/>
      <c r="X11" s="73"/>
      <c r="Y11" s="73"/>
      <c r="Z11" s="73"/>
    </row>
    <row r="12" spans="1:26" s="22" customFormat="1" x14ac:dyDescent="0.2">
      <c r="A12" s="471"/>
      <c r="B12" s="3"/>
      <c r="C12" s="3"/>
      <c r="D12" s="3"/>
      <c r="E12" s="3"/>
      <c r="F12" s="3"/>
      <c r="G12" s="3"/>
      <c r="H12" s="3"/>
      <c r="I12" s="3"/>
      <c r="J12" s="3"/>
      <c r="K12" s="3"/>
      <c r="L12" s="472"/>
      <c r="M12" s="471"/>
      <c r="N12" s="471"/>
      <c r="O12" s="471"/>
      <c r="P12" s="471"/>
      <c r="Q12" s="471"/>
      <c r="R12" s="471"/>
      <c r="S12" s="471"/>
      <c r="T12" s="471"/>
      <c r="U12" s="471"/>
      <c r="V12" s="471"/>
      <c r="W12" s="471"/>
      <c r="X12" s="471"/>
      <c r="Y12" s="471"/>
      <c r="Z12" s="471"/>
    </row>
    <row r="13" spans="1:26" s="22" customFormat="1" x14ac:dyDescent="0.2">
      <c r="A13" s="471"/>
      <c r="B13" s="3"/>
      <c r="C13" s="3"/>
      <c r="D13" s="3"/>
      <c r="E13" s="3"/>
      <c r="F13" s="3"/>
      <c r="G13" s="3"/>
      <c r="H13" s="3"/>
      <c r="I13" s="3"/>
      <c r="J13" s="3"/>
      <c r="K13" s="3"/>
      <c r="L13" s="472"/>
      <c r="M13" s="471"/>
      <c r="N13" s="471"/>
      <c r="O13" s="471"/>
      <c r="P13" s="471"/>
      <c r="Q13" s="471"/>
      <c r="R13" s="471"/>
      <c r="S13" s="471"/>
      <c r="T13" s="471"/>
      <c r="U13" s="471"/>
      <c r="V13" s="471"/>
      <c r="W13" s="471"/>
      <c r="X13" s="471"/>
      <c r="Y13" s="471"/>
      <c r="Z13" s="471"/>
    </row>
    <row r="14" spans="1:26" x14ac:dyDescent="0.2">
      <c r="A14" s="73"/>
      <c r="B14" s="3"/>
      <c r="C14" s="3"/>
      <c r="D14" s="3"/>
      <c r="E14" s="3"/>
      <c r="F14" s="3"/>
      <c r="G14" s="3"/>
      <c r="H14" s="3"/>
      <c r="I14" s="3"/>
      <c r="J14" s="3"/>
      <c r="K14" s="3"/>
      <c r="L14" s="113"/>
      <c r="M14" s="73"/>
      <c r="N14" s="73"/>
      <c r="O14" s="73"/>
      <c r="P14" s="73"/>
      <c r="Q14" s="73"/>
      <c r="R14" s="73"/>
      <c r="S14" s="73"/>
      <c r="T14" s="73"/>
      <c r="U14" s="73"/>
      <c r="V14" s="73"/>
      <c r="W14" s="73"/>
      <c r="X14" s="73"/>
      <c r="Y14" s="73"/>
      <c r="Z14" s="73"/>
    </row>
    <row r="15" spans="1:26" s="22" customFormat="1" x14ac:dyDescent="0.2">
      <c r="A15" s="471"/>
      <c r="B15" s="3"/>
      <c r="C15" s="3"/>
      <c r="D15" s="3"/>
      <c r="E15" s="3"/>
      <c r="F15" s="3"/>
      <c r="G15" s="3"/>
      <c r="H15" s="3"/>
      <c r="I15" s="3"/>
      <c r="J15" s="3"/>
      <c r="K15" s="3"/>
      <c r="L15" s="472"/>
      <c r="M15" s="471"/>
      <c r="N15" s="471"/>
      <c r="O15" s="471"/>
      <c r="P15" s="471"/>
      <c r="Q15" s="471"/>
      <c r="R15" s="471"/>
      <c r="S15" s="471"/>
      <c r="T15" s="471"/>
      <c r="U15" s="471"/>
      <c r="V15" s="471"/>
      <c r="W15" s="471"/>
      <c r="X15" s="471"/>
      <c r="Y15" s="471"/>
      <c r="Z15" s="471"/>
    </row>
    <row r="16" spans="1:26" s="22" customFormat="1" x14ac:dyDescent="0.2">
      <c r="A16" s="471"/>
      <c r="B16" s="3"/>
      <c r="C16" s="3"/>
      <c r="D16" s="3"/>
      <c r="E16" s="3"/>
      <c r="F16" s="3"/>
      <c r="G16" s="3"/>
      <c r="H16" s="3"/>
      <c r="I16" s="3"/>
      <c r="J16" s="3"/>
      <c r="K16" s="3"/>
      <c r="L16" s="472"/>
      <c r="M16" s="471"/>
      <c r="N16" s="471"/>
      <c r="O16" s="471"/>
      <c r="P16" s="471"/>
      <c r="Q16" s="471"/>
      <c r="R16" s="471"/>
      <c r="S16" s="471"/>
      <c r="T16" s="471"/>
      <c r="U16" s="471"/>
      <c r="V16" s="471"/>
      <c r="W16" s="471"/>
      <c r="X16" s="471"/>
      <c r="Y16" s="471"/>
      <c r="Z16" s="471"/>
    </row>
    <row r="17" spans="1:26" x14ac:dyDescent="0.2">
      <c r="A17" s="73"/>
      <c r="B17" s="3"/>
      <c r="C17" s="3"/>
      <c r="D17" s="3"/>
      <c r="E17" s="3"/>
      <c r="F17" s="3"/>
      <c r="G17" s="3"/>
      <c r="H17" s="3"/>
      <c r="I17" s="3"/>
      <c r="J17" s="3"/>
      <c r="K17" s="3"/>
      <c r="L17" s="113"/>
      <c r="M17" s="73"/>
      <c r="N17" s="73"/>
      <c r="O17" s="73"/>
      <c r="P17" s="73"/>
      <c r="Q17" s="73"/>
      <c r="R17" s="73"/>
      <c r="S17" s="73"/>
      <c r="T17" s="73"/>
      <c r="U17" s="73"/>
      <c r="V17" s="73"/>
      <c r="W17" s="73"/>
      <c r="X17" s="73"/>
      <c r="Y17" s="73"/>
      <c r="Z17" s="73"/>
    </row>
    <row r="18" spans="1:26" x14ac:dyDescent="0.2">
      <c r="A18" s="73"/>
      <c r="B18" s="3"/>
      <c r="C18" s="3"/>
      <c r="D18" s="3"/>
      <c r="E18" s="3"/>
      <c r="F18" s="3"/>
      <c r="G18" s="3"/>
      <c r="H18" s="3"/>
      <c r="I18" s="3"/>
      <c r="J18" s="3"/>
      <c r="K18" s="3"/>
      <c r="L18" s="113"/>
      <c r="M18" s="73"/>
      <c r="N18" s="73"/>
      <c r="O18" s="73"/>
      <c r="P18" s="73"/>
      <c r="Q18" s="73"/>
      <c r="R18" s="73"/>
      <c r="S18" s="73"/>
      <c r="T18" s="73"/>
      <c r="U18" s="73"/>
      <c r="V18" s="73"/>
      <c r="W18" s="73"/>
      <c r="X18" s="73"/>
      <c r="Y18" s="73"/>
      <c r="Z18" s="73"/>
    </row>
    <row r="19" spans="1:26" x14ac:dyDescent="0.2">
      <c r="A19" s="73"/>
      <c r="B19" s="3"/>
      <c r="C19" s="3"/>
      <c r="D19" s="3"/>
      <c r="E19" s="3"/>
      <c r="F19" s="3"/>
      <c r="G19" s="3"/>
      <c r="H19" s="3"/>
      <c r="I19" s="3"/>
      <c r="J19" s="3"/>
      <c r="K19" s="3"/>
      <c r="L19" s="113"/>
      <c r="M19" s="73"/>
      <c r="N19" s="73"/>
      <c r="O19" s="73"/>
      <c r="P19" s="73"/>
      <c r="Q19" s="73"/>
      <c r="R19" s="73"/>
      <c r="S19" s="73"/>
      <c r="T19" s="73"/>
      <c r="U19" s="73"/>
      <c r="V19" s="73"/>
      <c r="W19" s="73"/>
      <c r="X19" s="73"/>
      <c r="Y19" s="73"/>
      <c r="Z19" s="73"/>
    </row>
    <row r="20" spans="1:26" x14ac:dyDescent="0.2">
      <c r="A20" s="73"/>
      <c r="B20" s="3"/>
      <c r="C20" s="3"/>
      <c r="D20" s="3"/>
      <c r="E20" s="3"/>
      <c r="F20" s="3"/>
      <c r="G20" s="3"/>
      <c r="H20" s="3"/>
      <c r="I20" s="3"/>
      <c r="J20" s="3"/>
      <c r="K20" s="3"/>
      <c r="L20" s="113"/>
      <c r="M20" s="73"/>
      <c r="N20" s="73"/>
      <c r="O20" s="73"/>
      <c r="P20" s="73"/>
      <c r="Q20" s="73"/>
      <c r="R20" s="73"/>
      <c r="S20" s="73"/>
      <c r="T20" s="73"/>
      <c r="U20" s="73"/>
      <c r="V20" s="73"/>
      <c r="W20" s="73"/>
      <c r="X20" s="73"/>
      <c r="Y20" s="73"/>
      <c r="Z20" s="73"/>
    </row>
    <row r="21" spans="1:26" x14ac:dyDescent="0.2">
      <c r="A21" s="73"/>
      <c r="B21" s="73"/>
      <c r="C21" s="73"/>
      <c r="D21" s="73"/>
      <c r="E21" s="73"/>
      <c r="F21" s="73"/>
      <c r="G21" s="73"/>
      <c r="H21" s="73"/>
      <c r="I21" s="73"/>
      <c r="J21" s="73"/>
      <c r="K21" s="73"/>
      <c r="L21" s="113"/>
      <c r="M21" s="73"/>
      <c r="N21" s="73"/>
      <c r="O21" s="73"/>
      <c r="P21" s="73"/>
      <c r="Q21" s="73"/>
      <c r="R21" s="73"/>
      <c r="S21" s="73"/>
      <c r="T21" s="73"/>
      <c r="U21" s="73"/>
      <c r="V21" s="73"/>
      <c r="W21" s="73"/>
      <c r="X21" s="73"/>
      <c r="Y21" s="73"/>
      <c r="Z21" s="73"/>
    </row>
    <row r="22" spans="1:26" x14ac:dyDescent="0.2">
      <c r="A22" s="73"/>
      <c r="B22" s="73"/>
      <c r="C22" s="73"/>
      <c r="D22" s="73"/>
      <c r="E22" s="73"/>
      <c r="F22" s="73"/>
      <c r="G22" s="73"/>
      <c r="H22" s="73"/>
      <c r="I22" s="73"/>
      <c r="J22" s="73"/>
      <c r="K22" s="73"/>
      <c r="L22" s="113"/>
      <c r="M22" s="73"/>
      <c r="N22" s="73"/>
      <c r="O22" s="73"/>
      <c r="P22" s="73"/>
      <c r="Q22" s="73"/>
      <c r="R22" s="73"/>
      <c r="S22" s="73"/>
      <c r="T22" s="73"/>
      <c r="U22" s="73"/>
      <c r="V22" s="73"/>
      <c r="W22" s="73"/>
      <c r="X22" s="73"/>
      <c r="Y22" s="73"/>
      <c r="Z22" s="73"/>
    </row>
    <row r="23" spans="1:26" x14ac:dyDescent="0.2">
      <c r="A23" s="73"/>
      <c r="B23" s="73"/>
      <c r="C23" s="73"/>
      <c r="D23" s="73"/>
      <c r="E23" s="73"/>
      <c r="F23" s="73"/>
      <c r="G23" s="73"/>
      <c r="H23" s="73"/>
      <c r="I23" s="73"/>
      <c r="J23" s="73"/>
      <c r="K23" s="73"/>
      <c r="L23" s="113"/>
      <c r="M23" s="73"/>
      <c r="N23" s="73"/>
      <c r="O23" s="73"/>
      <c r="P23" s="73"/>
      <c r="Q23" s="73"/>
      <c r="R23" s="73"/>
      <c r="S23" s="73"/>
      <c r="T23" s="73"/>
      <c r="U23" s="73"/>
      <c r="V23" s="73"/>
      <c r="W23" s="73"/>
      <c r="X23" s="73"/>
      <c r="Y23" s="73"/>
      <c r="Z23" s="73"/>
    </row>
    <row r="24" spans="1:26" x14ac:dyDescent="0.2">
      <c r="A24" s="73"/>
      <c r="B24" s="73"/>
      <c r="C24" s="73"/>
      <c r="D24" s="73"/>
      <c r="E24" s="73"/>
      <c r="F24" s="73"/>
      <c r="G24" s="73"/>
      <c r="H24" s="73"/>
      <c r="I24" s="73"/>
      <c r="J24" s="73"/>
      <c r="K24" s="73"/>
      <c r="L24" s="113"/>
      <c r="M24" s="73"/>
      <c r="N24" s="73"/>
      <c r="O24" s="73"/>
      <c r="P24" s="73"/>
      <c r="Q24" s="73"/>
      <c r="R24" s="73"/>
      <c r="S24" s="73"/>
      <c r="T24" s="73"/>
      <c r="U24" s="73"/>
      <c r="V24" s="73"/>
      <c r="W24" s="73"/>
      <c r="X24" s="73"/>
      <c r="Y24" s="73"/>
      <c r="Z24" s="73"/>
    </row>
    <row r="25" spans="1:26" x14ac:dyDescent="0.2">
      <c r="A25" s="73"/>
      <c r="B25" s="73"/>
      <c r="C25" s="73"/>
      <c r="D25" s="73"/>
      <c r="E25" s="73"/>
      <c r="F25" s="73"/>
      <c r="G25" s="73"/>
      <c r="H25" s="73"/>
      <c r="I25" s="73"/>
      <c r="J25" s="73"/>
      <c r="K25" s="73"/>
      <c r="L25" s="113"/>
      <c r="M25" s="73"/>
      <c r="N25" s="73"/>
      <c r="O25" s="73"/>
      <c r="P25" s="73"/>
      <c r="Q25" s="73"/>
      <c r="R25" s="73"/>
      <c r="S25" s="73"/>
      <c r="T25" s="73"/>
      <c r="U25" s="73"/>
      <c r="V25" s="73"/>
      <c r="W25" s="73"/>
      <c r="X25" s="73"/>
      <c r="Y25" s="73"/>
      <c r="Z25" s="73"/>
    </row>
    <row r="26" spans="1:26" x14ac:dyDescent="0.2">
      <c r="A26" s="73"/>
      <c r="B26" s="73"/>
      <c r="C26" s="73"/>
      <c r="D26" s="73"/>
      <c r="E26" s="73"/>
      <c r="F26" s="73"/>
      <c r="G26" s="73"/>
      <c r="H26" s="73"/>
      <c r="I26" s="73"/>
      <c r="J26" s="73"/>
      <c r="K26" s="73"/>
      <c r="L26" s="113"/>
      <c r="M26" s="73"/>
      <c r="N26" s="73"/>
      <c r="O26" s="73"/>
      <c r="P26" s="73"/>
      <c r="Q26" s="73"/>
      <c r="R26" s="73"/>
      <c r="S26" s="73"/>
      <c r="T26" s="73"/>
      <c r="U26" s="73"/>
      <c r="V26" s="73"/>
      <c r="W26" s="73"/>
      <c r="X26" s="73"/>
      <c r="Y26" s="73"/>
      <c r="Z26" s="73"/>
    </row>
    <row r="27" spans="1:26" x14ac:dyDescent="0.2">
      <c r="A27" s="73"/>
      <c r="B27" s="73"/>
      <c r="C27" s="73"/>
      <c r="D27" s="73"/>
      <c r="E27" s="73"/>
      <c r="F27" s="73"/>
      <c r="G27" s="73"/>
      <c r="H27" s="73"/>
      <c r="I27" s="73"/>
      <c r="J27" s="73"/>
      <c r="K27" s="73"/>
      <c r="L27" s="113"/>
      <c r="M27" s="73"/>
      <c r="N27" s="73"/>
      <c r="O27" s="73"/>
      <c r="P27" s="73"/>
      <c r="Q27" s="73"/>
      <c r="R27" s="73"/>
      <c r="S27" s="73"/>
      <c r="T27" s="73"/>
      <c r="U27" s="73"/>
      <c r="V27" s="73"/>
      <c r="W27" s="73"/>
      <c r="X27" s="73"/>
      <c r="Y27" s="73"/>
      <c r="Z27" s="73"/>
    </row>
    <row r="28" spans="1:26" x14ac:dyDescent="0.2">
      <c r="A28" s="73"/>
      <c r="B28" s="73"/>
      <c r="C28" s="73"/>
      <c r="D28" s="73"/>
      <c r="E28" s="73"/>
      <c r="F28" s="73"/>
      <c r="G28" s="73"/>
      <c r="H28" s="73"/>
      <c r="I28" s="73"/>
      <c r="J28" s="73"/>
      <c r="K28" s="73"/>
      <c r="L28" s="113"/>
      <c r="M28" s="73"/>
      <c r="N28" s="73"/>
      <c r="O28" s="73"/>
      <c r="P28" s="73"/>
      <c r="Q28" s="73"/>
      <c r="R28" s="73"/>
      <c r="S28" s="73"/>
      <c r="T28" s="73"/>
      <c r="U28" s="73"/>
      <c r="V28" s="73"/>
      <c r="W28" s="73"/>
      <c r="X28" s="73"/>
      <c r="Y28" s="73"/>
      <c r="Z28" s="73"/>
    </row>
    <row r="29" spans="1:26" x14ac:dyDescent="0.2">
      <c r="A29" s="73"/>
      <c r="B29" s="73"/>
      <c r="C29" s="73"/>
      <c r="D29" s="73"/>
      <c r="E29" s="73"/>
      <c r="F29" s="73"/>
      <c r="G29" s="73"/>
      <c r="H29" s="73"/>
      <c r="I29" s="73"/>
      <c r="J29" s="73"/>
      <c r="K29" s="73"/>
      <c r="L29" s="113"/>
      <c r="M29" s="73"/>
      <c r="N29" s="73"/>
      <c r="O29" s="73"/>
      <c r="P29" s="73"/>
      <c r="Q29" s="73"/>
      <c r="R29" s="73"/>
      <c r="S29" s="73"/>
      <c r="T29" s="73"/>
      <c r="U29" s="73"/>
      <c r="V29" s="73"/>
      <c r="W29" s="73"/>
      <c r="X29" s="73"/>
      <c r="Y29" s="73"/>
      <c r="Z29" s="73"/>
    </row>
    <row r="30" spans="1:26" x14ac:dyDescent="0.2">
      <c r="A30" s="73"/>
      <c r="B30" s="73"/>
      <c r="C30" s="73"/>
      <c r="D30" s="73"/>
      <c r="E30" s="73"/>
      <c r="F30" s="73"/>
      <c r="G30" s="73"/>
      <c r="H30" s="73"/>
      <c r="I30" s="73"/>
      <c r="J30" s="73"/>
      <c r="K30" s="73"/>
      <c r="L30" s="113"/>
      <c r="M30" s="73"/>
      <c r="N30" s="73"/>
      <c r="O30" s="73"/>
      <c r="P30" s="73"/>
      <c r="Q30" s="73"/>
      <c r="R30" s="73"/>
      <c r="S30" s="73"/>
      <c r="T30" s="73"/>
      <c r="U30" s="73"/>
      <c r="V30" s="73"/>
      <c r="W30" s="73"/>
      <c r="X30" s="73"/>
      <c r="Y30" s="73"/>
      <c r="Z30" s="73"/>
    </row>
    <row r="31" spans="1:26" x14ac:dyDescent="0.2">
      <c r="A31" s="73"/>
      <c r="B31" s="73"/>
      <c r="C31" s="73"/>
      <c r="D31" s="73"/>
      <c r="E31" s="73"/>
      <c r="F31" s="73"/>
      <c r="G31" s="73"/>
      <c r="H31" s="73"/>
      <c r="I31" s="73"/>
      <c r="J31" s="73"/>
      <c r="K31" s="73"/>
      <c r="L31" s="113"/>
      <c r="M31" s="73"/>
      <c r="N31" s="73"/>
      <c r="O31" s="73"/>
      <c r="P31" s="73"/>
      <c r="Q31" s="73"/>
      <c r="R31" s="73"/>
      <c r="S31" s="73"/>
      <c r="T31" s="73"/>
      <c r="U31" s="73"/>
      <c r="V31" s="73"/>
      <c r="W31" s="73"/>
      <c r="X31" s="73"/>
      <c r="Y31" s="73"/>
      <c r="Z31" s="73"/>
    </row>
    <row r="32" spans="1:26" x14ac:dyDescent="0.2">
      <c r="A32" s="73"/>
      <c r="B32" s="73"/>
      <c r="C32" s="73"/>
      <c r="D32" s="73"/>
      <c r="E32" s="73"/>
      <c r="F32" s="73"/>
      <c r="G32" s="73"/>
      <c r="H32" s="73"/>
      <c r="I32" s="73"/>
      <c r="J32" s="73"/>
      <c r="K32" s="73"/>
      <c r="L32" s="113"/>
      <c r="M32" s="73"/>
      <c r="N32" s="73"/>
      <c r="O32" s="73"/>
      <c r="P32" s="73"/>
      <c r="Q32" s="73"/>
      <c r="R32" s="73"/>
      <c r="S32" s="73"/>
      <c r="T32" s="73"/>
      <c r="U32" s="73"/>
      <c r="V32" s="73"/>
      <c r="W32" s="73"/>
      <c r="X32" s="73"/>
      <c r="Y32" s="73"/>
      <c r="Z32" s="73"/>
    </row>
    <row r="33" spans="1:26" x14ac:dyDescent="0.2">
      <c r="A33" s="73"/>
      <c r="B33" s="73"/>
      <c r="C33" s="73"/>
      <c r="D33" s="73"/>
      <c r="E33" s="73"/>
      <c r="F33" s="73"/>
      <c r="G33" s="73"/>
      <c r="H33" s="73"/>
      <c r="I33" s="73"/>
      <c r="J33" s="73"/>
      <c r="K33" s="73"/>
      <c r="L33" s="113"/>
      <c r="M33" s="73"/>
      <c r="N33" s="73"/>
      <c r="O33" s="73"/>
      <c r="P33" s="73"/>
      <c r="Q33" s="73"/>
      <c r="R33" s="73"/>
      <c r="S33" s="73"/>
      <c r="T33" s="73"/>
      <c r="U33" s="73"/>
      <c r="V33" s="73"/>
      <c r="W33" s="73"/>
      <c r="X33" s="73"/>
      <c r="Y33" s="73"/>
      <c r="Z33" s="73"/>
    </row>
    <row r="34" spans="1:26" x14ac:dyDescent="0.2">
      <c r="A34" s="73"/>
      <c r="B34" s="73"/>
      <c r="C34" s="73"/>
      <c r="D34" s="73"/>
      <c r="E34" s="73"/>
      <c r="F34" s="73"/>
      <c r="G34" s="73"/>
      <c r="H34" s="73"/>
      <c r="I34" s="73"/>
      <c r="J34" s="73"/>
      <c r="K34" s="73"/>
      <c r="L34" s="113"/>
      <c r="M34" s="73"/>
      <c r="N34" s="73"/>
      <c r="O34" s="73"/>
      <c r="P34" s="73"/>
      <c r="Q34" s="73"/>
      <c r="R34" s="73"/>
      <c r="S34" s="73"/>
      <c r="T34" s="73"/>
      <c r="U34" s="73"/>
      <c r="V34" s="73"/>
      <c r="W34" s="73"/>
      <c r="X34" s="73"/>
      <c r="Y34" s="73"/>
      <c r="Z34" s="73"/>
    </row>
    <row r="35" spans="1:26" x14ac:dyDescent="0.2">
      <c r="A35" s="73"/>
      <c r="B35" s="73"/>
      <c r="C35" s="73"/>
      <c r="D35" s="73"/>
      <c r="E35" s="73"/>
      <c r="F35" s="73"/>
      <c r="G35" s="73"/>
      <c r="H35" s="73"/>
      <c r="I35" s="73"/>
      <c r="J35" s="73"/>
      <c r="K35" s="73"/>
      <c r="L35" s="113"/>
      <c r="M35" s="73"/>
      <c r="N35" s="73"/>
      <c r="O35" s="73"/>
      <c r="P35" s="73"/>
      <c r="Q35" s="73"/>
      <c r="R35" s="73"/>
      <c r="S35" s="73"/>
      <c r="T35" s="73"/>
      <c r="U35" s="73"/>
      <c r="V35" s="73"/>
      <c r="W35" s="73"/>
      <c r="X35" s="73"/>
      <c r="Y35" s="73"/>
      <c r="Z35" s="73"/>
    </row>
    <row r="36" spans="1:26" x14ac:dyDescent="0.2">
      <c r="A36" s="73"/>
      <c r="B36" s="73"/>
      <c r="C36" s="73"/>
      <c r="D36" s="73"/>
      <c r="E36" s="73"/>
      <c r="F36" s="73"/>
      <c r="G36" s="73"/>
      <c r="H36" s="73"/>
      <c r="I36" s="73"/>
      <c r="J36" s="73"/>
      <c r="K36" s="73"/>
      <c r="L36" s="113"/>
      <c r="M36" s="73"/>
      <c r="N36" s="73"/>
      <c r="O36" s="73"/>
      <c r="P36" s="73"/>
      <c r="Q36" s="73"/>
      <c r="R36" s="73"/>
      <c r="S36" s="73"/>
      <c r="T36" s="73"/>
      <c r="U36" s="73"/>
      <c r="V36" s="73"/>
      <c r="W36" s="73"/>
      <c r="X36" s="73"/>
      <c r="Y36" s="73"/>
      <c r="Z36" s="73"/>
    </row>
    <row r="37" spans="1:26" x14ac:dyDescent="0.2">
      <c r="A37" s="73"/>
      <c r="B37" s="73"/>
      <c r="C37" s="73"/>
      <c r="D37" s="73"/>
      <c r="E37" s="73"/>
      <c r="F37" s="73"/>
      <c r="G37" s="73"/>
      <c r="H37" s="73"/>
      <c r="I37" s="73"/>
      <c r="J37" s="73"/>
      <c r="K37" s="73"/>
      <c r="L37" s="113"/>
      <c r="M37" s="73"/>
      <c r="N37" s="73"/>
      <c r="O37" s="73"/>
      <c r="P37" s="73"/>
      <c r="Q37" s="73"/>
      <c r="R37" s="73"/>
      <c r="S37" s="73"/>
      <c r="T37" s="73"/>
      <c r="U37" s="73"/>
      <c r="V37" s="73"/>
      <c r="W37" s="73"/>
      <c r="X37" s="73"/>
      <c r="Y37" s="73"/>
      <c r="Z37" s="73"/>
    </row>
    <row r="38" spans="1:26" x14ac:dyDescent="0.2">
      <c r="A38" s="73"/>
      <c r="B38" s="73"/>
      <c r="C38" s="73"/>
      <c r="D38" s="73"/>
      <c r="E38" s="73"/>
      <c r="F38" s="73"/>
      <c r="G38" s="73"/>
      <c r="H38" s="73"/>
      <c r="I38" s="73"/>
      <c r="J38" s="73"/>
      <c r="K38" s="73"/>
      <c r="L38" s="113"/>
      <c r="M38" s="73"/>
      <c r="N38" s="73"/>
      <c r="O38" s="73"/>
      <c r="P38" s="73"/>
      <c r="Q38" s="73"/>
      <c r="R38" s="73"/>
      <c r="S38" s="73"/>
      <c r="T38" s="73"/>
      <c r="U38" s="73"/>
      <c r="V38" s="73"/>
      <c r="W38" s="73"/>
      <c r="X38" s="73"/>
      <c r="Y38" s="73"/>
      <c r="Z38" s="73"/>
    </row>
    <row r="39" spans="1:26" x14ac:dyDescent="0.2">
      <c r="A39" s="73"/>
      <c r="B39" s="73"/>
      <c r="C39" s="73"/>
      <c r="D39" s="73"/>
      <c r="E39" s="73"/>
      <c r="F39" s="73"/>
      <c r="G39" s="73"/>
      <c r="H39" s="73"/>
      <c r="I39" s="73"/>
      <c r="J39" s="73"/>
      <c r="K39" s="73"/>
      <c r="L39" s="113"/>
      <c r="M39" s="73"/>
      <c r="N39" s="73"/>
      <c r="O39" s="73"/>
      <c r="P39" s="73"/>
      <c r="Q39" s="73"/>
      <c r="R39" s="73"/>
      <c r="S39" s="73"/>
      <c r="T39" s="73"/>
      <c r="U39" s="73"/>
      <c r="V39" s="73"/>
      <c r="W39" s="73"/>
      <c r="X39" s="73"/>
      <c r="Y39" s="73"/>
      <c r="Z39" s="73"/>
    </row>
    <row r="40" spans="1:26" x14ac:dyDescent="0.2">
      <c r="A40" s="73"/>
      <c r="B40" s="73"/>
      <c r="C40" s="73"/>
      <c r="D40" s="73"/>
      <c r="E40" s="73"/>
      <c r="F40" s="73"/>
      <c r="G40" s="73"/>
      <c r="H40" s="73"/>
      <c r="I40" s="73"/>
      <c r="J40" s="73"/>
      <c r="K40" s="73"/>
      <c r="L40" s="113"/>
      <c r="M40" s="73"/>
      <c r="N40" s="73"/>
      <c r="O40" s="73"/>
      <c r="P40" s="73"/>
      <c r="Q40" s="73"/>
      <c r="R40" s="73"/>
      <c r="S40" s="73"/>
      <c r="T40" s="73"/>
      <c r="U40" s="73"/>
      <c r="V40" s="73"/>
      <c r="W40" s="73"/>
      <c r="X40" s="73"/>
      <c r="Y40" s="73"/>
      <c r="Z40" s="73"/>
    </row>
    <row r="41" spans="1:26" x14ac:dyDescent="0.2">
      <c r="A41" s="73"/>
      <c r="B41" s="73"/>
      <c r="C41" s="73"/>
      <c r="D41" s="73"/>
      <c r="E41" s="73"/>
      <c r="F41" s="73"/>
      <c r="G41" s="73"/>
      <c r="H41" s="73"/>
      <c r="I41" s="73"/>
      <c r="J41" s="73"/>
      <c r="K41" s="73"/>
      <c r="L41" s="113"/>
      <c r="M41" s="73"/>
      <c r="N41" s="73"/>
      <c r="O41" s="73"/>
      <c r="P41" s="73"/>
      <c r="Q41" s="73"/>
      <c r="R41" s="73"/>
      <c r="S41" s="73"/>
      <c r="T41" s="73"/>
      <c r="U41" s="73"/>
      <c r="V41" s="73"/>
      <c r="W41" s="73"/>
      <c r="X41" s="73"/>
      <c r="Y41" s="73"/>
      <c r="Z41" s="73"/>
    </row>
    <row r="42" spans="1:26" x14ac:dyDescent="0.2">
      <c r="A42" s="73"/>
      <c r="B42" s="73"/>
      <c r="C42" s="73"/>
      <c r="D42" s="73"/>
      <c r="E42" s="73"/>
      <c r="F42" s="73"/>
      <c r="G42" s="73"/>
      <c r="H42" s="73"/>
      <c r="I42" s="73"/>
      <c r="J42" s="73"/>
      <c r="K42" s="73"/>
      <c r="L42" s="113"/>
      <c r="M42" s="73"/>
      <c r="N42" s="73"/>
      <c r="O42" s="73"/>
      <c r="P42" s="73"/>
      <c r="Q42" s="73"/>
      <c r="R42" s="73"/>
      <c r="S42" s="73"/>
      <c r="T42" s="73"/>
      <c r="U42" s="73"/>
      <c r="V42" s="73"/>
      <c r="W42" s="73"/>
      <c r="X42" s="73"/>
      <c r="Y42" s="73"/>
      <c r="Z42" s="73"/>
    </row>
    <row r="43" spans="1:26" x14ac:dyDescent="0.2">
      <c r="A43" s="73"/>
      <c r="B43" s="73"/>
      <c r="C43" s="73"/>
      <c r="D43" s="73"/>
      <c r="E43" s="73"/>
      <c r="F43" s="73"/>
      <c r="G43" s="73"/>
      <c r="H43" s="73"/>
      <c r="I43" s="73"/>
      <c r="J43" s="73"/>
      <c r="K43" s="73"/>
      <c r="L43" s="113"/>
      <c r="M43" s="73"/>
      <c r="N43" s="73"/>
      <c r="O43" s="73"/>
      <c r="P43" s="73"/>
      <c r="Q43" s="73"/>
      <c r="R43" s="73"/>
      <c r="S43" s="73"/>
      <c r="T43" s="73"/>
      <c r="U43" s="73"/>
      <c r="V43" s="73"/>
      <c r="W43" s="73"/>
      <c r="X43" s="73"/>
      <c r="Y43" s="73"/>
      <c r="Z43" s="73"/>
    </row>
    <row r="44" spans="1:26" x14ac:dyDescent="0.2">
      <c r="A44" s="73"/>
      <c r="B44" s="73"/>
      <c r="C44" s="73"/>
      <c r="D44" s="73"/>
      <c r="E44" s="73"/>
      <c r="F44" s="73"/>
      <c r="G44" s="73"/>
      <c r="H44" s="73"/>
      <c r="I44" s="73"/>
      <c r="J44" s="73"/>
      <c r="K44" s="73"/>
      <c r="L44" s="113"/>
      <c r="M44" s="73"/>
      <c r="N44" s="73"/>
      <c r="O44" s="73"/>
      <c r="P44" s="73"/>
      <c r="Q44" s="73"/>
      <c r="R44" s="73"/>
      <c r="S44" s="73"/>
      <c r="T44" s="73"/>
      <c r="U44" s="73"/>
      <c r="V44" s="73"/>
      <c r="W44" s="73"/>
      <c r="X44" s="73"/>
      <c r="Y44" s="73"/>
      <c r="Z44" s="73"/>
    </row>
    <row r="45" spans="1:26" x14ac:dyDescent="0.2">
      <c r="A45" s="73"/>
      <c r="B45" s="73"/>
      <c r="C45" s="73"/>
      <c r="D45" s="73"/>
      <c r="E45" s="73"/>
      <c r="F45" s="73"/>
      <c r="G45" s="73"/>
      <c r="H45" s="73"/>
      <c r="I45" s="73"/>
      <c r="J45" s="73"/>
      <c r="K45" s="73"/>
      <c r="L45" s="113"/>
      <c r="M45" s="73"/>
      <c r="N45" s="73"/>
      <c r="O45" s="73"/>
      <c r="P45" s="73"/>
      <c r="Q45" s="73"/>
      <c r="R45" s="73"/>
      <c r="S45" s="73"/>
      <c r="T45" s="73"/>
      <c r="U45" s="73"/>
      <c r="V45" s="73"/>
      <c r="W45" s="73"/>
      <c r="X45" s="73"/>
      <c r="Y45" s="73"/>
      <c r="Z45" s="73"/>
    </row>
    <row r="46" spans="1:26" x14ac:dyDescent="0.2">
      <c r="A46" s="73"/>
      <c r="B46" s="73"/>
      <c r="C46" s="73"/>
      <c r="D46" s="73"/>
      <c r="E46" s="73"/>
      <c r="F46" s="73"/>
      <c r="G46" s="73"/>
      <c r="H46" s="73"/>
      <c r="I46" s="73"/>
      <c r="J46" s="73"/>
      <c r="K46" s="73"/>
      <c r="L46" s="113"/>
      <c r="M46" s="73"/>
      <c r="N46" s="73"/>
      <c r="O46" s="73"/>
      <c r="P46" s="73"/>
      <c r="Q46" s="73"/>
      <c r="R46" s="73"/>
      <c r="S46" s="73"/>
      <c r="T46" s="73"/>
      <c r="U46" s="73"/>
      <c r="V46" s="73"/>
      <c r="W46" s="73"/>
      <c r="X46" s="73"/>
      <c r="Y46" s="73"/>
      <c r="Z46" s="73"/>
    </row>
    <row r="47" spans="1:26" x14ac:dyDescent="0.2">
      <c r="A47" s="73"/>
      <c r="B47" s="73"/>
      <c r="C47" s="73"/>
      <c r="D47" s="73"/>
      <c r="E47" s="73"/>
      <c r="F47" s="73"/>
      <c r="G47" s="73"/>
      <c r="H47" s="73"/>
      <c r="I47" s="73"/>
      <c r="J47" s="73"/>
      <c r="K47" s="73"/>
      <c r="L47" s="113"/>
      <c r="M47" s="73"/>
      <c r="N47" s="73"/>
      <c r="O47" s="73"/>
      <c r="P47" s="73"/>
      <c r="Q47" s="73"/>
      <c r="R47" s="73"/>
      <c r="S47" s="73"/>
      <c r="T47" s="73"/>
      <c r="U47" s="73"/>
      <c r="V47" s="73"/>
      <c r="W47" s="73"/>
      <c r="X47" s="73"/>
      <c r="Y47" s="73"/>
      <c r="Z47" s="73"/>
    </row>
    <row r="48" spans="1:26" x14ac:dyDescent="0.2">
      <c r="A48" s="73"/>
      <c r="B48" s="73"/>
      <c r="C48" s="73"/>
      <c r="D48" s="73"/>
      <c r="E48" s="73"/>
      <c r="F48" s="73"/>
      <c r="G48" s="73"/>
      <c r="H48" s="73"/>
      <c r="I48" s="73"/>
      <c r="J48" s="73"/>
      <c r="K48" s="73"/>
      <c r="L48" s="113"/>
      <c r="M48" s="73"/>
      <c r="N48" s="73"/>
      <c r="O48" s="73"/>
      <c r="P48" s="73"/>
      <c r="Q48" s="73"/>
      <c r="R48" s="73"/>
      <c r="S48" s="73"/>
      <c r="T48" s="73"/>
      <c r="U48" s="73"/>
      <c r="V48" s="73"/>
      <c r="W48" s="73"/>
      <c r="X48" s="73"/>
      <c r="Y48" s="73"/>
      <c r="Z48" s="73"/>
    </row>
    <row r="49" spans="1:26" x14ac:dyDescent="0.2">
      <c r="A49" s="73"/>
      <c r="B49" s="73"/>
      <c r="C49" s="73"/>
      <c r="D49" s="73"/>
      <c r="E49" s="73"/>
      <c r="F49" s="73"/>
      <c r="G49" s="73"/>
      <c r="H49" s="73"/>
      <c r="I49" s="73"/>
      <c r="J49" s="73"/>
      <c r="K49" s="73"/>
      <c r="L49" s="113"/>
      <c r="M49" s="73"/>
      <c r="N49" s="73"/>
      <c r="O49" s="73"/>
      <c r="P49" s="73"/>
      <c r="Q49" s="73"/>
      <c r="R49" s="73"/>
      <c r="S49" s="73"/>
      <c r="T49" s="73"/>
      <c r="U49" s="73"/>
      <c r="V49" s="73"/>
      <c r="W49" s="73"/>
      <c r="X49" s="73"/>
      <c r="Y49" s="73"/>
      <c r="Z49" s="73"/>
    </row>
    <row r="50" spans="1:26" x14ac:dyDescent="0.2">
      <c r="A50" s="73"/>
      <c r="B50" s="73"/>
      <c r="C50" s="73"/>
      <c r="D50" s="73"/>
      <c r="E50" s="73"/>
      <c r="F50" s="73"/>
      <c r="G50" s="73"/>
      <c r="H50" s="73"/>
      <c r="I50" s="73"/>
      <c r="J50" s="73"/>
      <c r="K50" s="73"/>
      <c r="L50" s="113"/>
      <c r="M50" s="73"/>
      <c r="N50" s="73"/>
      <c r="O50" s="73"/>
      <c r="P50" s="73"/>
      <c r="Q50" s="73"/>
      <c r="R50" s="73"/>
      <c r="S50" s="73"/>
      <c r="T50" s="73"/>
      <c r="U50" s="73"/>
      <c r="V50" s="73"/>
      <c r="W50" s="73"/>
      <c r="X50" s="73"/>
      <c r="Y50" s="73"/>
      <c r="Z50" s="73"/>
    </row>
    <row r="51" spans="1:26" x14ac:dyDescent="0.2">
      <c r="A51" s="73"/>
      <c r="B51" s="73"/>
      <c r="C51" s="73"/>
      <c r="D51" s="73"/>
      <c r="E51" s="73"/>
      <c r="F51" s="73"/>
      <c r="G51" s="73"/>
      <c r="H51" s="73"/>
      <c r="I51" s="73"/>
      <c r="J51" s="73"/>
      <c r="K51" s="73"/>
      <c r="L51" s="113"/>
      <c r="M51" s="73"/>
      <c r="N51" s="73"/>
      <c r="O51" s="73"/>
      <c r="P51" s="73"/>
      <c r="Q51" s="73"/>
      <c r="R51" s="73"/>
      <c r="S51" s="73"/>
      <c r="T51" s="73"/>
      <c r="U51" s="73"/>
      <c r="V51" s="73"/>
      <c r="W51" s="73"/>
      <c r="X51" s="73"/>
      <c r="Y51" s="73"/>
      <c r="Z51" s="73"/>
    </row>
    <row r="52" spans="1:26" x14ac:dyDescent="0.2">
      <c r="A52" s="73"/>
      <c r="B52" s="73"/>
      <c r="C52" s="73"/>
      <c r="D52" s="73"/>
      <c r="E52" s="73"/>
      <c r="F52" s="73"/>
      <c r="G52" s="73"/>
      <c r="H52" s="73"/>
      <c r="I52" s="73"/>
      <c r="J52" s="73"/>
      <c r="K52" s="73"/>
      <c r="L52" s="113"/>
      <c r="M52" s="73"/>
      <c r="N52" s="73"/>
      <c r="O52" s="73"/>
      <c r="P52" s="73"/>
      <c r="Q52" s="73"/>
      <c r="R52" s="73"/>
      <c r="S52" s="73"/>
      <c r="T52" s="73"/>
      <c r="U52" s="73"/>
      <c r="V52" s="73"/>
      <c r="W52" s="73"/>
      <c r="X52" s="73"/>
      <c r="Y52" s="73"/>
      <c r="Z52" s="73"/>
    </row>
    <row r="53" spans="1:26" x14ac:dyDescent="0.2">
      <c r="A53" s="73"/>
      <c r="B53" s="73"/>
      <c r="C53" s="73"/>
      <c r="D53" s="73"/>
      <c r="E53" s="73"/>
      <c r="F53" s="73"/>
      <c r="G53" s="73"/>
      <c r="H53" s="73"/>
      <c r="I53" s="73"/>
      <c r="J53" s="73"/>
      <c r="K53" s="73"/>
      <c r="L53" s="113"/>
      <c r="M53" s="73"/>
      <c r="N53" s="73"/>
      <c r="O53" s="73"/>
      <c r="P53" s="73"/>
      <c r="Q53" s="73"/>
      <c r="R53" s="73"/>
      <c r="S53" s="73"/>
      <c r="T53" s="73"/>
      <c r="U53" s="73"/>
      <c r="V53" s="73"/>
      <c r="W53" s="73"/>
      <c r="X53" s="73"/>
      <c r="Y53" s="73"/>
      <c r="Z53" s="73"/>
    </row>
    <row r="54" spans="1:26" x14ac:dyDescent="0.2">
      <c r="A54" s="73"/>
      <c r="B54" s="73"/>
      <c r="C54" s="73"/>
      <c r="D54" s="73"/>
      <c r="E54" s="73"/>
      <c r="F54" s="73"/>
      <c r="G54" s="73"/>
      <c r="H54" s="73"/>
      <c r="I54" s="73"/>
      <c r="J54" s="73"/>
      <c r="K54" s="73"/>
      <c r="L54" s="113"/>
      <c r="M54" s="73"/>
      <c r="N54" s="73"/>
      <c r="O54" s="73"/>
      <c r="P54" s="73"/>
      <c r="Q54" s="73"/>
      <c r="R54" s="73"/>
      <c r="S54" s="73"/>
      <c r="T54" s="73"/>
      <c r="U54" s="73"/>
      <c r="V54" s="73"/>
      <c r="W54" s="73"/>
      <c r="X54" s="73"/>
      <c r="Y54" s="73"/>
      <c r="Z54" s="73"/>
    </row>
    <row r="55" spans="1:26" x14ac:dyDescent="0.2">
      <c r="A55" s="73"/>
      <c r="B55" s="73"/>
      <c r="C55" s="73"/>
      <c r="D55" s="73"/>
      <c r="E55" s="73"/>
      <c r="F55" s="73"/>
      <c r="G55" s="73"/>
      <c r="H55" s="73"/>
      <c r="I55" s="73"/>
      <c r="J55" s="73"/>
      <c r="K55" s="73"/>
      <c r="L55" s="113"/>
      <c r="M55" s="73"/>
      <c r="N55" s="73"/>
      <c r="O55" s="73"/>
      <c r="P55" s="73"/>
      <c r="Q55" s="73"/>
      <c r="R55" s="73"/>
      <c r="S55" s="73"/>
      <c r="T55" s="73"/>
      <c r="U55" s="73"/>
      <c r="V55" s="73"/>
      <c r="W55" s="73"/>
      <c r="X55" s="73"/>
      <c r="Y55" s="73"/>
      <c r="Z55" s="73"/>
    </row>
    <row r="56" spans="1:26" x14ac:dyDescent="0.2">
      <c r="A56" s="73"/>
      <c r="B56" s="73"/>
      <c r="C56" s="73"/>
      <c r="D56" s="73"/>
      <c r="E56" s="73"/>
      <c r="F56" s="73"/>
      <c r="G56" s="73"/>
      <c r="H56" s="73"/>
      <c r="I56" s="73"/>
      <c r="J56" s="73"/>
      <c r="K56" s="73"/>
      <c r="L56" s="113"/>
      <c r="M56" s="73"/>
      <c r="N56" s="73"/>
      <c r="O56" s="73"/>
      <c r="P56" s="73"/>
      <c r="Q56" s="73"/>
      <c r="R56" s="73"/>
      <c r="S56" s="73"/>
      <c r="T56" s="73"/>
      <c r="U56" s="73"/>
      <c r="V56" s="73"/>
      <c r="W56" s="73"/>
      <c r="X56" s="73"/>
      <c r="Y56" s="73"/>
      <c r="Z56" s="73"/>
    </row>
    <row r="57" spans="1:26" x14ac:dyDescent="0.2">
      <c r="A57" s="73"/>
      <c r="B57" s="73"/>
      <c r="C57" s="73"/>
      <c r="D57" s="73"/>
      <c r="E57" s="73"/>
      <c r="F57" s="73"/>
      <c r="G57" s="73"/>
      <c r="H57" s="73"/>
      <c r="I57" s="73"/>
      <c r="J57" s="73"/>
      <c r="K57" s="73"/>
      <c r="L57" s="113"/>
      <c r="M57" s="73"/>
      <c r="N57" s="73"/>
      <c r="O57" s="73"/>
      <c r="P57" s="73"/>
      <c r="Q57" s="73"/>
      <c r="R57" s="73"/>
      <c r="S57" s="73"/>
      <c r="T57" s="73"/>
      <c r="U57" s="73"/>
      <c r="V57" s="73"/>
      <c r="W57" s="73"/>
      <c r="X57" s="73"/>
      <c r="Y57" s="73"/>
      <c r="Z57" s="73"/>
    </row>
    <row r="58" spans="1:26" x14ac:dyDescent="0.2">
      <c r="A58" s="73"/>
      <c r="B58" s="73"/>
      <c r="C58" s="73"/>
      <c r="D58" s="73"/>
      <c r="E58" s="73"/>
      <c r="F58" s="73"/>
      <c r="G58" s="73"/>
      <c r="H58" s="73"/>
      <c r="I58" s="73"/>
      <c r="J58" s="73"/>
      <c r="K58" s="73"/>
      <c r="L58" s="113"/>
      <c r="M58" s="73"/>
      <c r="N58" s="73"/>
      <c r="O58" s="73"/>
      <c r="P58" s="73"/>
      <c r="Q58" s="73"/>
      <c r="R58" s="73"/>
      <c r="S58" s="73"/>
      <c r="T58" s="73"/>
      <c r="U58" s="73"/>
      <c r="V58" s="73"/>
      <c r="W58" s="73"/>
      <c r="X58" s="73"/>
      <c r="Y58" s="73"/>
      <c r="Z58" s="73"/>
    </row>
    <row r="59" spans="1:26" x14ac:dyDescent="0.2">
      <c r="A59" s="73"/>
      <c r="B59" s="73"/>
      <c r="C59" s="73"/>
      <c r="D59" s="73"/>
      <c r="E59" s="73"/>
      <c r="F59" s="73"/>
      <c r="G59" s="73"/>
      <c r="H59" s="73"/>
      <c r="I59" s="73"/>
      <c r="J59" s="73"/>
      <c r="K59" s="73"/>
      <c r="L59" s="113"/>
      <c r="M59" s="73"/>
      <c r="N59" s="73"/>
      <c r="O59" s="73"/>
      <c r="P59" s="73"/>
      <c r="Q59" s="73"/>
      <c r="R59" s="73"/>
      <c r="S59" s="73"/>
      <c r="T59" s="73"/>
      <c r="U59" s="73"/>
      <c r="V59" s="73"/>
      <c r="W59" s="73"/>
      <c r="X59" s="73"/>
      <c r="Y59" s="73"/>
      <c r="Z59" s="73"/>
    </row>
    <row r="60" spans="1:26" x14ac:dyDescent="0.2">
      <c r="A60" s="73"/>
      <c r="B60" s="73"/>
      <c r="C60" s="73"/>
      <c r="D60" s="73"/>
      <c r="E60" s="73"/>
      <c r="F60" s="73"/>
      <c r="G60" s="73"/>
      <c r="H60" s="73"/>
      <c r="I60" s="73"/>
      <c r="J60" s="73"/>
      <c r="K60" s="73"/>
      <c r="L60" s="113"/>
      <c r="M60" s="73"/>
      <c r="N60" s="73"/>
      <c r="O60" s="73"/>
      <c r="P60" s="73"/>
      <c r="Q60" s="73"/>
      <c r="R60" s="73"/>
      <c r="S60" s="73"/>
      <c r="T60" s="73"/>
      <c r="U60" s="73"/>
      <c r="V60" s="73"/>
      <c r="W60" s="73"/>
      <c r="X60" s="73"/>
      <c r="Y60" s="73"/>
      <c r="Z60" s="73"/>
    </row>
    <row r="61" spans="1:26" x14ac:dyDescent="0.2">
      <c r="A61" s="73"/>
      <c r="B61" s="73"/>
      <c r="C61" s="73"/>
      <c r="D61" s="73"/>
      <c r="E61" s="73"/>
      <c r="F61" s="73"/>
      <c r="G61" s="73"/>
      <c r="H61" s="73"/>
      <c r="I61" s="73"/>
      <c r="J61" s="73"/>
      <c r="K61" s="73"/>
      <c r="L61" s="113"/>
      <c r="M61" s="73"/>
      <c r="N61" s="73"/>
      <c r="O61" s="73"/>
      <c r="P61" s="73"/>
      <c r="Q61" s="73"/>
      <c r="R61" s="73"/>
      <c r="S61" s="73"/>
      <c r="T61" s="73"/>
      <c r="U61" s="73"/>
      <c r="V61" s="73"/>
      <c r="W61" s="73"/>
      <c r="X61" s="73"/>
      <c r="Y61" s="73"/>
      <c r="Z61" s="73"/>
    </row>
    <row r="62" spans="1:26" x14ac:dyDescent="0.2">
      <c r="A62" s="73"/>
      <c r="B62" s="73"/>
      <c r="C62" s="73"/>
      <c r="D62" s="73"/>
      <c r="E62" s="73"/>
      <c r="F62" s="73"/>
      <c r="G62" s="73"/>
      <c r="H62" s="73"/>
      <c r="I62" s="73"/>
      <c r="J62" s="73"/>
      <c r="K62" s="73"/>
      <c r="L62" s="113"/>
      <c r="M62" s="73"/>
      <c r="N62" s="73"/>
      <c r="O62" s="73"/>
      <c r="P62" s="73"/>
      <c r="Q62" s="73"/>
      <c r="R62" s="73"/>
      <c r="S62" s="73"/>
      <c r="T62" s="73"/>
      <c r="U62" s="73"/>
      <c r="V62" s="73"/>
      <c r="W62" s="73"/>
      <c r="X62" s="73"/>
      <c r="Y62" s="73"/>
      <c r="Z62" s="73"/>
    </row>
    <row r="63" spans="1:26" x14ac:dyDescent="0.2">
      <c r="A63" s="73"/>
      <c r="B63" s="73"/>
      <c r="C63" s="73"/>
      <c r="D63" s="73"/>
      <c r="E63" s="73"/>
      <c r="F63" s="73"/>
      <c r="G63" s="73"/>
      <c r="H63" s="73"/>
      <c r="I63" s="73"/>
      <c r="J63" s="73"/>
      <c r="K63" s="73"/>
      <c r="L63" s="113"/>
      <c r="M63" s="73"/>
      <c r="N63" s="73"/>
      <c r="O63" s="73"/>
      <c r="P63" s="73"/>
      <c r="Q63" s="73"/>
      <c r="R63" s="73"/>
      <c r="S63" s="73"/>
      <c r="T63" s="73"/>
      <c r="U63" s="73"/>
      <c r="V63" s="73"/>
      <c r="W63" s="73"/>
      <c r="X63" s="73"/>
      <c r="Y63" s="73"/>
      <c r="Z63" s="73"/>
    </row>
    <row r="64" spans="1:26" x14ac:dyDescent="0.2">
      <c r="A64" s="73"/>
      <c r="B64" s="73"/>
      <c r="C64" s="73"/>
      <c r="D64" s="73"/>
      <c r="E64" s="73"/>
      <c r="F64" s="73"/>
      <c r="G64" s="73"/>
      <c r="H64" s="73"/>
      <c r="I64" s="73"/>
      <c r="J64" s="73"/>
      <c r="K64" s="73"/>
      <c r="L64" s="113"/>
      <c r="M64" s="73"/>
      <c r="N64" s="73"/>
      <c r="O64" s="73"/>
      <c r="P64" s="73"/>
      <c r="Q64" s="73"/>
      <c r="R64" s="73"/>
      <c r="S64" s="73"/>
      <c r="T64" s="73"/>
      <c r="U64" s="73"/>
      <c r="V64" s="73"/>
      <c r="W64" s="73"/>
      <c r="X64" s="73"/>
      <c r="Y64" s="73"/>
      <c r="Z64" s="73"/>
    </row>
    <row r="65" spans="1:26" x14ac:dyDescent="0.2">
      <c r="A65" s="73"/>
      <c r="B65" s="73"/>
      <c r="C65" s="73"/>
      <c r="D65" s="73"/>
      <c r="E65" s="73"/>
      <c r="F65" s="73"/>
      <c r="G65" s="73"/>
      <c r="H65" s="73"/>
      <c r="I65" s="73"/>
      <c r="J65" s="73"/>
      <c r="K65" s="73"/>
      <c r="L65" s="113"/>
      <c r="M65" s="73"/>
      <c r="N65" s="73"/>
      <c r="O65" s="73"/>
      <c r="P65" s="73"/>
      <c r="Q65" s="73"/>
      <c r="R65" s="73"/>
      <c r="S65" s="73"/>
      <c r="T65" s="73"/>
      <c r="U65" s="73"/>
      <c r="V65" s="73"/>
      <c r="W65" s="73"/>
      <c r="X65" s="73"/>
      <c r="Y65" s="73"/>
      <c r="Z65" s="73"/>
    </row>
    <row r="66" spans="1:26" x14ac:dyDescent="0.2">
      <c r="A66" s="73"/>
      <c r="B66" s="73"/>
      <c r="C66" s="73"/>
      <c r="D66" s="73"/>
      <c r="E66" s="73"/>
      <c r="F66" s="73"/>
      <c r="G66" s="73"/>
      <c r="H66" s="73"/>
      <c r="I66" s="73"/>
      <c r="J66" s="73"/>
      <c r="K66" s="73"/>
      <c r="L66" s="113"/>
      <c r="M66" s="73"/>
      <c r="N66" s="73"/>
      <c r="O66" s="73"/>
      <c r="P66" s="73"/>
      <c r="Q66" s="73"/>
      <c r="R66" s="73"/>
      <c r="S66" s="73"/>
      <c r="T66" s="73"/>
      <c r="U66" s="73"/>
      <c r="V66" s="73"/>
      <c r="W66" s="73"/>
      <c r="X66" s="73"/>
      <c r="Y66" s="73"/>
      <c r="Z66" s="73"/>
    </row>
    <row r="67" spans="1:26" x14ac:dyDescent="0.2">
      <c r="A67" s="73"/>
      <c r="B67" s="73"/>
      <c r="C67" s="73"/>
      <c r="D67" s="73"/>
      <c r="E67" s="73"/>
      <c r="F67" s="73"/>
      <c r="G67" s="73"/>
      <c r="H67" s="73"/>
      <c r="I67" s="73"/>
      <c r="J67" s="73"/>
      <c r="K67" s="73"/>
      <c r="L67" s="113"/>
      <c r="M67" s="73"/>
      <c r="N67" s="73"/>
      <c r="O67" s="73"/>
      <c r="P67" s="73"/>
      <c r="Q67" s="73"/>
      <c r="R67" s="73"/>
      <c r="S67" s="73"/>
      <c r="T67" s="73"/>
      <c r="U67" s="73"/>
      <c r="V67" s="73"/>
      <c r="W67" s="73"/>
      <c r="X67" s="73"/>
      <c r="Y67" s="73"/>
      <c r="Z67" s="73"/>
    </row>
    <row r="68" spans="1:26" x14ac:dyDescent="0.2">
      <c r="A68" s="73"/>
      <c r="B68" s="73"/>
      <c r="C68" s="73"/>
      <c r="D68" s="73"/>
      <c r="E68" s="73"/>
      <c r="F68" s="73"/>
      <c r="G68" s="73"/>
      <c r="H68" s="73"/>
      <c r="I68" s="73"/>
      <c r="J68" s="73"/>
      <c r="K68" s="73"/>
      <c r="L68" s="113"/>
      <c r="M68" s="73"/>
      <c r="N68" s="73"/>
      <c r="O68" s="73"/>
      <c r="P68" s="73"/>
      <c r="Q68" s="73"/>
      <c r="R68" s="73"/>
      <c r="S68" s="73"/>
      <c r="T68" s="73"/>
      <c r="U68" s="73"/>
      <c r="V68" s="73"/>
      <c r="W68" s="73"/>
      <c r="X68" s="73"/>
      <c r="Y68" s="73"/>
      <c r="Z68" s="73"/>
    </row>
    <row r="69" spans="1:26" x14ac:dyDescent="0.2">
      <c r="A69" s="73"/>
      <c r="B69" s="73"/>
      <c r="C69" s="73"/>
      <c r="D69" s="73"/>
      <c r="E69" s="73"/>
      <c r="F69" s="73"/>
      <c r="G69" s="73"/>
      <c r="H69" s="73"/>
      <c r="I69" s="73"/>
      <c r="J69" s="73"/>
      <c r="K69" s="73"/>
      <c r="L69" s="113"/>
      <c r="M69" s="73"/>
      <c r="N69" s="73"/>
      <c r="O69" s="73"/>
      <c r="P69" s="73"/>
      <c r="Q69" s="73"/>
      <c r="R69" s="73"/>
      <c r="S69" s="73"/>
      <c r="T69" s="73"/>
      <c r="U69" s="73"/>
      <c r="V69" s="73"/>
      <c r="W69" s="73"/>
      <c r="X69" s="73"/>
      <c r="Y69" s="73"/>
      <c r="Z69" s="73"/>
    </row>
    <row r="70" spans="1:26" x14ac:dyDescent="0.2">
      <c r="A70" s="73"/>
      <c r="B70" s="73"/>
      <c r="C70" s="73"/>
      <c r="D70" s="73"/>
      <c r="E70" s="73"/>
      <c r="F70" s="73"/>
      <c r="G70" s="73"/>
      <c r="H70" s="73"/>
      <c r="I70" s="73"/>
      <c r="J70" s="73"/>
      <c r="K70" s="73"/>
      <c r="L70" s="113"/>
      <c r="M70" s="73"/>
      <c r="N70" s="73"/>
      <c r="O70" s="73"/>
      <c r="P70" s="73"/>
      <c r="Q70" s="73"/>
      <c r="R70" s="73"/>
      <c r="S70" s="73"/>
      <c r="T70" s="73"/>
      <c r="U70" s="73"/>
      <c r="V70" s="73"/>
      <c r="W70" s="73"/>
      <c r="X70" s="73"/>
      <c r="Y70" s="73"/>
      <c r="Z70" s="73"/>
    </row>
    <row r="71" spans="1:26" x14ac:dyDescent="0.2">
      <c r="A71" s="73"/>
      <c r="B71" s="73"/>
      <c r="C71" s="73"/>
      <c r="D71" s="73"/>
      <c r="E71" s="73"/>
      <c r="F71" s="73"/>
      <c r="G71" s="73"/>
      <c r="H71" s="73"/>
      <c r="I71" s="73"/>
      <c r="J71" s="73"/>
      <c r="K71" s="73"/>
      <c r="L71" s="113"/>
      <c r="M71" s="73"/>
      <c r="N71" s="73"/>
      <c r="O71" s="73"/>
      <c r="P71" s="73"/>
      <c r="Q71" s="73"/>
      <c r="R71" s="73"/>
      <c r="S71" s="73"/>
      <c r="T71" s="73"/>
      <c r="U71" s="73"/>
      <c r="V71" s="73"/>
      <c r="W71" s="73"/>
      <c r="X71" s="73"/>
      <c r="Y71" s="73"/>
      <c r="Z71" s="73"/>
    </row>
    <row r="72" spans="1:26" x14ac:dyDescent="0.2">
      <c r="A72" s="73"/>
      <c r="B72" s="73"/>
      <c r="C72" s="73"/>
      <c r="D72" s="73"/>
      <c r="E72" s="73"/>
      <c r="F72" s="73"/>
      <c r="G72" s="73"/>
      <c r="H72" s="73"/>
      <c r="I72" s="73"/>
      <c r="J72" s="73"/>
      <c r="K72" s="73"/>
      <c r="L72" s="113"/>
      <c r="M72" s="73"/>
      <c r="N72" s="73"/>
      <c r="O72" s="73"/>
      <c r="P72" s="73"/>
      <c r="Q72" s="73"/>
      <c r="R72" s="73"/>
      <c r="S72" s="73"/>
      <c r="T72" s="73"/>
      <c r="U72" s="73"/>
      <c r="V72" s="73"/>
      <c r="W72" s="73"/>
      <c r="X72" s="73"/>
      <c r="Y72" s="73"/>
      <c r="Z72" s="73"/>
    </row>
    <row r="73" spans="1:26" x14ac:dyDescent="0.2">
      <c r="A73" s="73"/>
      <c r="B73" s="73"/>
      <c r="C73" s="73"/>
      <c r="D73" s="73"/>
      <c r="E73" s="73"/>
      <c r="F73" s="73"/>
      <c r="G73" s="73"/>
      <c r="H73" s="73"/>
      <c r="I73" s="73"/>
      <c r="J73" s="73"/>
      <c r="K73" s="73"/>
      <c r="L73" s="113"/>
      <c r="M73" s="73"/>
      <c r="N73" s="73"/>
      <c r="O73" s="73"/>
      <c r="P73" s="73"/>
      <c r="Q73" s="73"/>
      <c r="R73" s="73"/>
      <c r="S73" s="73"/>
      <c r="T73" s="73"/>
      <c r="U73" s="73"/>
      <c r="V73" s="73"/>
      <c r="W73" s="73"/>
      <c r="X73" s="73"/>
      <c r="Y73" s="73"/>
      <c r="Z73" s="73"/>
    </row>
    <row r="74" spans="1:26" x14ac:dyDescent="0.2">
      <c r="A74" s="73"/>
      <c r="B74" s="73"/>
      <c r="C74" s="73"/>
      <c r="D74" s="73"/>
      <c r="E74" s="73"/>
      <c r="F74" s="73"/>
      <c r="G74" s="73"/>
      <c r="H74" s="73"/>
      <c r="I74" s="73"/>
      <c r="J74" s="73"/>
      <c r="K74" s="73"/>
      <c r="L74" s="113"/>
      <c r="M74" s="73"/>
      <c r="N74" s="73"/>
      <c r="O74" s="73"/>
      <c r="P74" s="73"/>
      <c r="Q74" s="73"/>
      <c r="R74" s="73"/>
      <c r="S74" s="73"/>
      <c r="T74" s="73"/>
      <c r="U74" s="73"/>
      <c r="V74" s="73"/>
      <c r="W74" s="73"/>
      <c r="X74" s="73"/>
      <c r="Y74" s="73"/>
      <c r="Z74" s="73"/>
    </row>
    <row r="75" spans="1:26" x14ac:dyDescent="0.2">
      <c r="A75" s="73"/>
      <c r="B75" s="73"/>
      <c r="C75" s="73"/>
      <c r="D75" s="73"/>
      <c r="E75" s="73"/>
      <c r="F75" s="73"/>
      <c r="G75" s="73"/>
      <c r="H75" s="73"/>
      <c r="I75" s="73"/>
      <c r="J75" s="73"/>
      <c r="K75" s="73"/>
      <c r="L75" s="113"/>
      <c r="M75" s="73"/>
      <c r="N75" s="73"/>
      <c r="O75" s="73"/>
      <c r="P75" s="73"/>
      <c r="Q75" s="73"/>
      <c r="R75" s="73"/>
      <c r="S75" s="73"/>
      <c r="T75" s="73"/>
      <c r="U75" s="73"/>
      <c r="V75" s="73"/>
      <c r="W75" s="73"/>
      <c r="X75" s="73"/>
      <c r="Y75" s="73"/>
      <c r="Z75" s="73"/>
    </row>
    <row r="76" spans="1:26" x14ac:dyDescent="0.2">
      <c r="A76" s="73"/>
      <c r="B76" s="73"/>
      <c r="C76" s="73"/>
      <c r="D76" s="73"/>
      <c r="E76" s="73"/>
      <c r="F76" s="73"/>
      <c r="G76" s="73"/>
      <c r="H76" s="73"/>
      <c r="I76" s="73"/>
      <c r="J76" s="73"/>
      <c r="K76" s="73"/>
      <c r="L76" s="113"/>
      <c r="M76" s="73"/>
      <c r="N76" s="73"/>
      <c r="O76" s="73"/>
      <c r="P76" s="73"/>
      <c r="Q76" s="73"/>
      <c r="R76" s="73"/>
      <c r="S76" s="73"/>
      <c r="T76" s="73"/>
      <c r="U76" s="73"/>
      <c r="V76" s="73"/>
      <c r="W76" s="73"/>
      <c r="X76" s="73"/>
      <c r="Y76" s="73"/>
      <c r="Z76" s="73"/>
    </row>
    <row r="77" spans="1:26" x14ac:dyDescent="0.2">
      <c r="A77" s="73"/>
      <c r="B77" s="73"/>
      <c r="C77" s="73"/>
      <c r="D77" s="73"/>
      <c r="E77" s="73"/>
      <c r="F77" s="73"/>
      <c r="G77" s="73"/>
      <c r="H77" s="73"/>
      <c r="I77" s="73"/>
      <c r="J77" s="73"/>
      <c r="K77" s="73"/>
      <c r="L77" s="113"/>
      <c r="M77" s="73"/>
      <c r="N77" s="73"/>
      <c r="O77" s="73"/>
      <c r="P77" s="73"/>
      <c r="Q77" s="73"/>
      <c r="R77" s="73"/>
      <c r="S77" s="73"/>
      <c r="T77" s="73"/>
      <c r="U77" s="73"/>
      <c r="V77" s="73"/>
      <c r="W77" s="73"/>
      <c r="X77" s="73"/>
      <c r="Y77" s="73"/>
      <c r="Z77" s="73"/>
    </row>
    <row r="78" spans="1:26" x14ac:dyDescent="0.2">
      <c r="A78" s="73"/>
      <c r="B78" s="73"/>
      <c r="C78" s="73"/>
      <c r="D78" s="73"/>
      <c r="E78" s="73"/>
      <c r="F78" s="73"/>
      <c r="G78" s="73"/>
      <c r="H78" s="73"/>
      <c r="I78" s="73"/>
      <c r="J78" s="73"/>
      <c r="K78" s="73"/>
      <c r="L78" s="113"/>
      <c r="M78" s="73"/>
      <c r="N78" s="73"/>
      <c r="O78" s="73"/>
      <c r="P78" s="73"/>
      <c r="Q78" s="73"/>
      <c r="R78" s="73"/>
      <c r="S78" s="73"/>
      <c r="T78" s="73"/>
      <c r="U78" s="73"/>
      <c r="V78" s="73"/>
      <c r="W78" s="73"/>
      <c r="X78" s="73"/>
      <c r="Y78" s="73"/>
      <c r="Z78" s="73"/>
    </row>
    <row r="79" spans="1:26" x14ac:dyDescent="0.2">
      <c r="A79" s="73"/>
      <c r="B79" s="73"/>
      <c r="C79" s="73"/>
      <c r="D79" s="73"/>
      <c r="E79" s="73"/>
      <c r="F79" s="73"/>
      <c r="G79" s="73"/>
      <c r="H79" s="73"/>
      <c r="I79" s="73"/>
      <c r="J79" s="73"/>
      <c r="K79" s="73"/>
      <c r="L79" s="113"/>
      <c r="M79" s="73"/>
      <c r="N79" s="73"/>
      <c r="O79" s="73"/>
      <c r="P79" s="73"/>
      <c r="Q79" s="73"/>
      <c r="R79" s="73"/>
      <c r="S79" s="73"/>
      <c r="T79" s="73"/>
      <c r="U79" s="73"/>
      <c r="V79" s="73"/>
      <c r="W79" s="73"/>
      <c r="X79" s="73"/>
      <c r="Y79" s="73"/>
      <c r="Z79" s="73"/>
    </row>
    <row r="80" spans="1:26" x14ac:dyDescent="0.2">
      <c r="A80" s="73"/>
      <c r="B80" s="73"/>
      <c r="C80" s="73"/>
      <c r="D80" s="73"/>
      <c r="E80" s="73"/>
      <c r="F80" s="73"/>
      <c r="G80" s="73"/>
      <c r="H80" s="73"/>
      <c r="I80" s="73"/>
      <c r="J80" s="73"/>
      <c r="K80" s="73"/>
      <c r="L80" s="113"/>
      <c r="M80" s="73"/>
      <c r="N80" s="73"/>
      <c r="O80" s="73"/>
      <c r="P80" s="73"/>
      <c r="Q80" s="73"/>
      <c r="R80" s="73"/>
      <c r="S80" s="73"/>
      <c r="T80" s="73"/>
      <c r="U80" s="73"/>
      <c r="V80" s="73"/>
      <c r="W80" s="73"/>
      <c r="X80" s="73"/>
      <c r="Y80" s="73"/>
      <c r="Z80" s="73"/>
    </row>
    <row r="81" spans="1:26" x14ac:dyDescent="0.2">
      <c r="A81" s="73"/>
      <c r="B81" s="73"/>
      <c r="C81" s="73"/>
      <c r="D81" s="73"/>
      <c r="E81" s="73"/>
      <c r="F81" s="73"/>
      <c r="G81" s="73"/>
      <c r="H81" s="73"/>
      <c r="I81" s="73"/>
      <c r="J81" s="73"/>
      <c r="K81" s="73"/>
      <c r="L81" s="113"/>
      <c r="M81" s="73"/>
      <c r="N81" s="73"/>
      <c r="O81" s="73"/>
      <c r="P81" s="73"/>
      <c r="Q81" s="73"/>
      <c r="R81" s="73"/>
      <c r="S81" s="73"/>
      <c r="T81" s="73"/>
      <c r="U81" s="73"/>
      <c r="V81" s="73"/>
      <c r="W81" s="73"/>
      <c r="X81" s="73"/>
      <c r="Y81" s="73"/>
      <c r="Z81" s="73"/>
    </row>
    <row r="82" spans="1:26" x14ac:dyDescent="0.2">
      <c r="A82" s="73"/>
      <c r="B82" s="73"/>
      <c r="C82" s="73"/>
      <c r="D82" s="73"/>
      <c r="E82" s="73"/>
      <c r="F82" s="73"/>
      <c r="G82" s="73"/>
      <c r="H82" s="73"/>
      <c r="I82" s="73"/>
      <c r="J82" s="73"/>
      <c r="K82" s="73"/>
      <c r="L82" s="113"/>
      <c r="M82" s="73"/>
      <c r="N82" s="73"/>
      <c r="O82" s="73"/>
      <c r="P82" s="73"/>
      <c r="Q82" s="73"/>
      <c r="R82" s="73"/>
      <c r="S82" s="73"/>
      <c r="T82" s="73"/>
      <c r="U82" s="73"/>
      <c r="V82" s="73"/>
      <c r="W82" s="73"/>
      <c r="X82" s="73"/>
      <c r="Y82" s="73"/>
      <c r="Z82" s="73"/>
    </row>
    <row r="83" spans="1:26" x14ac:dyDescent="0.2">
      <c r="A83" s="73"/>
      <c r="B83" s="73"/>
      <c r="C83" s="73"/>
      <c r="D83" s="73"/>
      <c r="E83" s="73"/>
      <c r="F83" s="73"/>
      <c r="G83" s="73"/>
      <c r="H83" s="73"/>
      <c r="I83" s="73"/>
      <c r="J83" s="73"/>
      <c r="K83" s="73"/>
      <c r="L83" s="113"/>
      <c r="M83" s="73"/>
      <c r="N83" s="73"/>
      <c r="O83" s="73"/>
      <c r="P83" s="73"/>
      <c r="Q83" s="73"/>
      <c r="R83" s="73"/>
      <c r="S83" s="73"/>
      <c r="T83" s="73"/>
      <c r="U83" s="73"/>
      <c r="V83" s="73"/>
      <c r="W83" s="73"/>
      <c r="X83" s="73"/>
      <c r="Y83" s="73"/>
      <c r="Z83" s="73"/>
    </row>
    <row r="84" spans="1:26" x14ac:dyDescent="0.2">
      <c r="A84" s="73"/>
      <c r="B84" s="73"/>
      <c r="C84" s="73"/>
      <c r="D84" s="73"/>
      <c r="E84" s="73"/>
      <c r="F84" s="73"/>
      <c r="G84" s="73"/>
      <c r="H84" s="73"/>
      <c r="I84" s="73"/>
      <c r="J84" s="73"/>
      <c r="K84" s="73"/>
      <c r="L84" s="113"/>
      <c r="M84" s="73"/>
      <c r="N84" s="73"/>
      <c r="O84" s="73"/>
      <c r="P84" s="73"/>
      <c r="Q84" s="73"/>
      <c r="R84" s="73"/>
      <c r="S84" s="73"/>
      <c r="T84" s="73"/>
      <c r="U84" s="73"/>
      <c r="V84" s="73"/>
      <c r="W84" s="73"/>
      <c r="X84" s="73"/>
      <c r="Y84" s="73"/>
      <c r="Z84" s="73"/>
    </row>
    <row r="85" spans="1:26" x14ac:dyDescent="0.2">
      <c r="A85" s="73"/>
      <c r="B85" s="73"/>
      <c r="C85" s="73"/>
      <c r="D85" s="73"/>
      <c r="E85" s="73"/>
      <c r="F85" s="73"/>
      <c r="G85" s="73"/>
      <c r="H85" s="73"/>
      <c r="I85" s="73"/>
      <c r="J85" s="73"/>
      <c r="K85" s="73"/>
      <c r="L85" s="113"/>
      <c r="M85" s="73"/>
      <c r="N85" s="73"/>
      <c r="O85" s="73"/>
      <c r="P85" s="73"/>
      <c r="Q85" s="73"/>
      <c r="R85" s="73"/>
      <c r="S85" s="73"/>
      <c r="T85" s="73"/>
      <c r="U85" s="73"/>
      <c r="V85" s="73"/>
      <c r="W85" s="73"/>
      <c r="X85" s="73"/>
      <c r="Y85" s="73"/>
      <c r="Z85" s="73"/>
    </row>
    <row r="86" spans="1:26" x14ac:dyDescent="0.2">
      <c r="A86" s="73"/>
      <c r="B86" s="73"/>
      <c r="C86" s="73"/>
      <c r="D86" s="73"/>
      <c r="E86" s="73"/>
      <c r="F86" s="73"/>
      <c r="G86" s="73"/>
      <c r="H86" s="73"/>
      <c r="I86" s="73"/>
      <c r="J86" s="73"/>
      <c r="K86" s="73"/>
      <c r="L86" s="113"/>
      <c r="M86" s="73"/>
      <c r="N86" s="73"/>
      <c r="O86" s="73"/>
      <c r="P86" s="73"/>
      <c r="Q86" s="73"/>
      <c r="R86" s="73"/>
      <c r="S86" s="73"/>
      <c r="T86" s="73"/>
      <c r="U86" s="73"/>
      <c r="V86" s="73"/>
      <c r="W86" s="73"/>
      <c r="X86" s="73"/>
      <c r="Y86" s="73"/>
      <c r="Z86" s="73"/>
    </row>
    <row r="87" spans="1:26" x14ac:dyDescent="0.2">
      <c r="A87" s="73"/>
      <c r="B87" s="73"/>
      <c r="C87" s="73"/>
      <c r="D87" s="73"/>
      <c r="E87" s="73"/>
      <c r="F87" s="73"/>
      <c r="G87" s="73"/>
      <c r="H87" s="73"/>
      <c r="I87" s="73"/>
      <c r="J87" s="73"/>
      <c r="K87" s="73"/>
      <c r="L87" s="113"/>
      <c r="M87" s="73"/>
      <c r="N87" s="73"/>
      <c r="O87" s="73"/>
      <c r="P87" s="73"/>
      <c r="Q87" s="73"/>
      <c r="R87" s="73"/>
      <c r="S87" s="73"/>
      <c r="T87" s="73"/>
      <c r="U87" s="73"/>
      <c r="V87" s="73"/>
      <c r="W87" s="73"/>
      <c r="X87" s="73"/>
      <c r="Y87" s="73"/>
      <c r="Z87" s="73"/>
    </row>
    <row r="88" spans="1:26" x14ac:dyDescent="0.2">
      <c r="A88" s="73"/>
      <c r="B88" s="73"/>
      <c r="C88" s="73"/>
      <c r="D88" s="73"/>
      <c r="E88" s="73"/>
      <c r="F88" s="73"/>
      <c r="G88" s="73"/>
      <c r="H88" s="73"/>
      <c r="I88" s="73"/>
      <c r="J88" s="73"/>
      <c r="K88" s="73"/>
      <c r="L88" s="113"/>
      <c r="M88" s="73"/>
      <c r="N88" s="73"/>
      <c r="O88" s="73"/>
      <c r="P88" s="73"/>
      <c r="Q88" s="73"/>
      <c r="R88" s="73"/>
      <c r="S88" s="73"/>
      <c r="T88" s="73"/>
      <c r="U88" s="73"/>
      <c r="V88" s="73"/>
      <c r="W88" s="73"/>
      <c r="X88" s="73"/>
      <c r="Y88" s="73"/>
      <c r="Z88" s="73"/>
    </row>
    <row r="89" spans="1:26" x14ac:dyDescent="0.2">
      <c r="A89" s="73"/>
      <c r="B89" s="73"/>
      <c r="C89" s="73"/>
      <c r="D89" s="73"/>
      <c r="E89" s="73"/>
      <c r="F89" s="73"/>
      <c r="G89" s="73"/>
      <c r="H89" s="73"/>
      <c r="I89" s="73"/>
      <c r="J89" s="73"/>
      <c r="K89" s="73"/>
      <c r="L89" s="113"/>
      <c r="M89" s="73"/>
      <c r="N89" s="73"/>
      <c r="O89" s="73"/>
      <c r="P89" s="73"/>
      <c r="Q89" s="73"/>
      <c r="R89" s="73"/>
      <c r="S89" s="73"/>
      <c r="T89" s="73"/>
      <c r="U89" s="73"/>
      <c r="V89" s="73"/>
      <c r="W89" s="73"/>
      <c r="X89" s="73"/>
      <c r="Y89" s="73"/>
      <c r="Z89" s="73"/>
    </row>
    <row r="90" spans="1:26" x14ac:dyDescent="0.2">
      <c r="A90" s="73"/>
      <c r="B90" s="73"/>
      <c r="C90" s="73"/>
      <c r="D90" s="73"/>
      <c r="E90" s="73"/>
      <c r="F90" s="73"/>
      <c r="G90" s="73"/>
      <c r="H90" s="73"/>
      <c r="I90" s="73"/>
      <c r="J90" s="73"/>
      <c r="K90" s="73"/>
      <c r="L90" s="113"/>
      <c r="M90" s="73"/>
      <c r="N90" s="73"/>
      <c r="O90" s="73"/>
      <c r="P90" s="73"/>
      <c r="Q90" s="73"/>
      <c r="R90" s="73"/>
      <c r="S90" s="73"/>
      <c r="T90" s="73"/>
      <c r="U90" s="73"/>
      <c r="V90" s="73"/>
      <c r="W90" s="73"/>
      <c r="X90" s="73"/>
      <c r="Y90" s="73"/>
      <c r="Z90" s="73"/>
    </row>
    <row r="91" spans="1:26" x14ac:dyDescent="0.2">
      <c r="A91" s="73"/>
      <c r="B91" s="73"/>
      <c r="C91" s="73"/>
      <c r="D91" s="73"/>
      <c r="E91" s="73"/>
      <c r="F91" s="73"/>
      <c r="G91" s="73"/>
      <c r="H91" s="73"/>
      <c r="I91" s="73"/>
      <c r="J91" s="73"/>
      <c r="K91" s="73"/>
      <c r="L91" s="113"/>
      <c r="M91" s="73"/>
      <c r="N91" s="73"/>
      <c r="O91" s="73"/>
      <c r="P91" s="73"/>
      <c r="Q91" s="73"/>
      <c r="R91" s="73"/>
      <c r="S91" s="73"/>
      <c r="T91" s="73"/>
      <c r="U91" s="73"/>
      <c r="V91" s="73"/>
      <c r="W91" s="73"/>
      <c r="X91" s="73"/>
      <c r="Y91" s="73"/>
      <c r="Z91" s="73"/>
    </row>
    <row r="92" spans="1:26" x14ac:dyDescent="0.2">
      <c r="A92" s="73"/>
      <c r="B92" s="73"/>
      <c r="C92" s="73"/>
      <c r="D92" s="73"/>
      <c r="E92" s="73"/>
      <c r="F92" s="73"/>
      <c r="G92" s="73"/>
      <c r="H92" s="73"/>
      <c r="I92" s="73"/>
      <c r="J92" s="73"/>
      <c r="K92" s="73"/>
      <c r="L92" s="113"/>
      <c r="M92" s="73"/>
      <c r="N92" s="73"/>
      <c r="O92" s="73"/>
      <c r="P92" s="73"/>
      <c r="Q92" s="73"/>
      <c r="R92" s="73"/>
      <c r="S92" s="73"/>
      <c r="T92" s="73"/>
      <c r="U92" s="73"/>
      <c r="V92" s="73"/>
      <c r="W92" s="73"/>
      <c r="X92" s="73"/>
      <c r="Y92" s="73"/>
      <c r="Z92" s="73"/>
    </row>
    <row r="93" spans="1:26" x14ac:dyDescent="0.2">
      <c r="A93" s="73"/>
      <c r="B93" s="73"/>
      <c r="C93" s="73"/>
      <c r="D93" s="73"/>
      <c r="E93" s="73"/>
      <c r="F93" s="73"/>
      <c r="G93" s="73"/>
      <c r="H93" s="73"/>
      <c r="I93" s="73"/>
      <c r="J93" s="73"/>
      <c r="K93" s="73"/>
      <c r="L93" s="113"/>
      <c r="M93" s="73"/>
      <c r="N93" s="73"/>
      <c r="O93" s="73"/>
      <c r="P93" s="73"/>
      <c r="Q93" s="73"/>
      <c r="R93" s="73"/>
      <c r="S93" s="73"/>
      <c r="T93" s="73"/>
      <c r="U93" s="73"/>
      <c r="V93" s="73"/>
      <c r="W93" s="73"/>
      <c r="X93" s="73"/>
      <c r="Y93" s="73"/>
      <c r="Z93" s="73"/>
    </row>
    <row r="94" spans="1:26" x14ac:dyDescent="0.2">
      <c r="A94" s="73"/>
      <c r="B94" s="73"/>
      <c r="C94" s="73"/>
      <c r="D94" s="73"/>
      <c r="E94" s="73"/>
      <c r="F94" s="73"/>
      <c r="G94" s="73"/>
      <c r="H94" s="73"/>
      <c r="I94" s="73"/>
      <c r="J94" s="73"/>
      <c r="K94" s="73"/>
      <c r="L94" s="113"/>
      <c r="M94" s="73"/>
      <c r="N94" s="73"/>
      <c r="O94" s="73"/>
      <c r="P94" s="73"/>
      <c r="Q94" s="73"/>
      <c r="R94" s="73"/>
      <c r="S94" s="73"/>
      <c r="T94" s="73"/>
      <c r="U94" s="73"/>
      <c r="V94" s="73"/>
      <c r="W94" s="73"/>
      <c r="X94" s="73"/>
      <c r="Y94" s="73"/>
      <c r="Z94" s="73"/>
    </row>
    <row r="95" spans="1:26" x14ac:dyDescent="0.2">
      <c r="A95" s="73"/>
      <c r="B95" s="73"/>
      <c r="C95" s="73"/>
      <c r="D95" s="73"/>
      <c r="E95" s="73"/>
      <c r="F95" s="73"/>
      <c r="G95" s="73"/>
      <c r="H95" s="73"/>
      <c r="I95" s="73"/>
      <c r="J95" s="73"/>
      <c r="K95" s="73"/>
      <c r="L95" s="113"/>
      <c r="M95" s="73"/>
      <c r="N95" s="73"/>
      <c r="O95" s="73"/>
      <c r="P95" s="73"/>
      <c r="Q95" s="73"/>
      <c r="R95" s="73"/>
      <c r="S95" s="73"/>
      <c r="T95" s="73"/>
      <c r="U95" s="73"/>
      <c r="V95" s="73"/>
      <c r="W95" s="73"/>
      <c r="X95" s="73"/>
      <c r="Y95" s="73"/>
      <c r="Z95" s="73"/>
    </row>
    <row r="96" spans="1:26" x14ac:dyDescent="0.2">
      <c r="A96" s="73"/>
      <c r="B96" s="73"/>
      <c r="C96" s="73"/>
      <c r="D96" s="73"/>
      <c r="E96" s="73"/>
      <c r="F96" s="73"/>
      <c r="G96" s="73"/>
      <c r="H96" s="73"/>
      <c r="I96" s="73"/>
      <c r="J96" s="73"/>
      <c r="K96" s="73"/>
      <c r="L96" s="113"/>
      <c r="M96" s="73"/>
      <c r="N96" s="73"/>
      <c r="O96" s="73"/>
      <c r="P96" s="73"/>
      <c r="Q96" s="73"/>
      <c r="R96" s="73"/>
      <c r="S96" s="73"/>
      <c r="T96" s="73"/>
      <c r="U96" s="73"/>
      <c r="V96" s="73"/>
      <c r="W96" s="73"/>
      <c r="X96" s="73"/>
      <c r="Y96" s="73"/>
      <c r="Z96" s="73"/>
    </row>
    <row r="97" spans="1:26" x14ac:dyDescent="0.2">
      <c r="A97" s="73"/>
      <c r="B97" s="73"/>
      <c r="C97" s="73"/>
      <c r="D97" s="73"/>
      <c r="E97" s="73"/>
      <c r="F97" s="73"/>
      <c r="G97" s="73"/>
      <c r="H97" s="73"/>
      <c r="I97" s="73"/>
      <c r="J97" s="73"/>
      <c r="K97" s="73"/>
      <c r="L97" s="113"/>
      <c r="M97" s="73"/>
      <c r="N97" s="73"/>
      <c r="O97" s="73"/>
      <c r="P97" s="73"/>
      <c r="Q97" s="73"/>
      <c r="R97" s="73"/>
      <c r="S97" s="73"/>
      <c r="T97" s="73"/>
      <c r="U97" s="73"/>
      <c r="V97" s="73"/>
      <c r="W97" s="73"/>
      <c r="X97" s="73"/>
      <c r="Y97" s="73"/>
      <c r="Z97" s="73"/>
    </row>
    <row r="98" spans="1:26" x14ac:dyDescent="0.2">
      <c r="A98" s="73"/>
      <c r="B98" s="73"/>
      <c r="C98" s="73"/>
      <c r="D98" s="73"/>
      <c r="E98" s="73"/>
      <c r="F98" s="73"/>
      <c r="G98" s="73"/>
      <c r="H98" s="73"/>
      <c r="I98" s="73"/>
      <c r="J98" s="73"/>
      <c r="K98" s="73"/>
      <c r="L98" s="113"/>
      <c r="M98" s="73"/>
      <c r="N98" s="73"/>
      <c r="O98" s="73"/>
      <c r="P98" s="73"/>
      <c r="Q98" s="73"/>
      <c r="R98" s="73"/>
      <c r="S98" s="73"/>
      <c r="T98" s="73"/>
      <c r="U98" s="73"/>
      <c r="V98" s="73"/>
      <c r="W98" s="73"/>
      <c r="X98" s="73"/>
      <c r="Y98" s="73"/>
      <c r="Z98" s="73"/>
    </row>
    <row r="99" spans="1:26" x14ac:dyDescent="0.2">
      <c r="A99" s="73"/>
      <c r="B99" s="73"/>
      <c r="C99" s="73"/>
      <c r="D99" s="73"/>
      <c r="E99" s="73"/>
      <c r="F99" s="73"/>
      <c r="G99" s="73"/>
      <c r="H99" s="73"/>
      <c r="I99" s="73"/>
      <c r="J99" s="73"/>
      <c r="K99" s="73"/>
      <c r="L99" s="113"/>
      <c r="M99" s="73"/>
      <c r="N99" s="73"/>
      <c r="O99" s="73"/>
      <c r="P99" s="73"/>
      <c r="Q99" s="73"/>
      <c r="R99" s="73"/>
      <c r="S99" s="73"/>
      <c r="T99" s="73"/>
      <c r="U99" s="73"/>
      <c r="V99" s="73"/>
      <c r="W99" s="73"/>
      <c r="X99" s="73"/>
      <c r="Y99" s="73"/>
      <c r="Z99" s="73"/>
    </row>
    <row r="100" spans="1:26" x14ac:dyDescent="0.2">
      <c r="A100" s="73"/>
      <c r="B100" s="73"/>
      <c r="C100" s="73"/>
      <c r="D100" s="73"/>
      <c r="E100" s="73"/>
      <c r="F100" s="73"/>
      <c r="G100" s="73"/>
      <c r="H100" s="73"/>
      <c r="I100" s="73"/>
      <c r="J100" s="73"/>
      <c r="K100" s="73"/>
      <c r="L100" s="113"/>
      <c r="M100" s="73"/>
      <c r="N100" s="73"/>
      <c r="O100" s="73"/>
      <c r="P100" s="73"/>
      <c r="Q100" s="73"/>
      <c r="R100" s="73"/>
      <c r="S100" s="73"/>
      <c r="T100" s="73"/>
      <c r="U100" s="73"/>
      <c r="V100" s="73"/>
      <c r="W100" s="73"/>
      <c r="X100" s="73"/>
      <c r="Y100" s="73"/>
      <c r="Z100" s="73"/>
    </row>
  </sheetData>
  <mergeCells count="6">
    <mergeCell ref="B9:K9"/>
    <mergeCell ref="B2:K2"/>
    <mergeCell ref="C3:K3"/>
    <mergeCell ref="C4:G4"/>
    <mergeCell ref="I4:J4"/>
    <mergeCell ref="K4:K5"/>
  </mergeCells>
  <hyperlinks>
    <hyperlink ref="A1" location="'Contents '!A1" display="Back to contents" xr:uid="{46B7B350-72D3-45ED-A13A-697E892A6CC5}"/>
  </hyperlinks>
  <pageMargins left="0.74803149606299213" right="0.74803149606299213" top="0.98425196850393704" bottom="0.98425196850393704" header="0.51181102362204722" footer="0.51181102362204722"/>
  <pageSetup paperSize="9" scale="3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2C9D-3B14-4EBF-9D0F-F798010022B7}">
  <sheetPr codeName="Sheet18"/>
  <dimension ref="A1:Z100"/>
  <sheetViews>
    <sheetView zoomScaleNormal="100" workbookViewId="0"/>
  </sheetViews>
  <sheetFormatPr defaultColWidth="11.88671875" defaultRowHeight="15" x14ac:dyDescent="0.25"/>
  <cols>
    <col min="1" max="1" width="9.33203125" style="28" customWidth="1"/>
    <col min="2" max="2" width="33.88671875" style="28" customWidth="1"/>
    <col min="3" max="3" width="14" style="28" customWidth="1"/>
    <col min="4" max="5" width="12.6640625" style="28" customWidth="1"/>
    <col min="6" max="16384" width="11.88671875" style="28"/>
  </cols>
  <sheetData>
    <row r="1" spans="1:26" ht="33.75" customHeight="1" thickBot="1" x14ac:dyDescent="0.3">
      <c r="A1" s="110" t="s">
        <v>0</v>
      </c>
      <c r="B1" s="473"/>
      <c r="C1" s="473"/>
      <c r="D1" s="473"/>
      <c r="E1" s="473"/>
      <c r="F1" s="473"/>
      <c r="G1" s="473"/>
      <c r="H1" s="473"/>
      <c r="I1" s="473"/>
      <c r="J1" s="473"/>
      <c r="K1" s="473"/>
      <c r="L1" s="473"/>
      <c r="M1" s="473"/>
      <c r="N1" s="473"/>
      <c r="O1" s="473"/>
      <c r="P1" s="473"/>
      <c r="Q1" s="473"/>
      <c r="R1" s="473"/>
      <c r="S1" s="473"/>
      <c r="T1" s="473"/>
      <c r="U1" s="473"/>
      <c r="V1" s="473"/>
      <c r="W1" s="473"/>
      <c r="X1" s="473"/>
      <c r="Y1" s="473"/>
      <c r="Z1" s="473"/>
    </row>
    <row r="2" spans="1:26" ht="16.5" customHeight="1" x14ac:dyDescent="0.25">
      <c r="A2" s="473"/>
      <c r="B2" s="999" t="s">
        <v>355</v>
      </c>
      <c r="C2" s="1000"/>
      <c r="D2" s="1000"/>
      <c r="E2" s="1001"/>
      <c r="F2" s="474"/>
      <c r="G2" s="474"/>
      <c r="H2" s="474"/>
      <c r="I2" s="474"/>
      <c r="J2" s="473"/>
      <c r="K2" s="473"/>
      <c r="L2" s="473"/>
      <c r="M2" s="473"/>
      <c r="N2" s="473"/>
      <c r="O2" s="473"/>
      <c r="P2" s="473"/>
      <c r="Q2" s="473"/>
      <c r="R2" s="473"/>
      <c r="S2" s="473"/>
      <c r="T2" s="473"/>
      <c r="U2" s="473"/>
      <c r="V2" s="473"/>
      <c r="W2" s="473"/>
      <c r="X2" s="473"/>
      <c r="Y2" s="473"/>
      <c r="Z2" s="473"/>
    </row>
    <row r="3" spans="1:26" ht="16.5" customHeight="1" thickBot="1" x14ac:dyDescent="0.3">
      <c r="A3" s="473"/>
      <c r="B3" s="1002"/>
      <c r="C3" s="1003"/>
      <c r="D3" s="1003"/>
      <c r="E3" s="1004"/>
      <c r="F3" s="473"/>
      <c r="G3" s="473"/>
      <c r="H3" s="473"/>
      <c r="I3" s="473"/>
      <c r="J3" s="473"/>
      <c r="K3" s="473"/>
      <c r="L3" s="473"/>
      <c r="M3" s="473"/>
      <c r="N3" s="473"/>
      <c r="O3" s="473"/>
      <c r="P3" s="473"/>
      <c r="Q3" s="473"/>
      <c r="R3" s="473"/>
      <c r="S3" s="473"/>
      <c r="T3" s="473"/>
      <c r="U3" s="473"/>
      <c r="V3" s="473"/>
      <c r="W3" s="473"/>
      <c r="X3" s="473"/>
      <c r="Y3" s="473"/>
      <c r="Z3" s="473"/>
    </row>
    <row r="4" spans="1:26" ht="15.75" x14ac:dyDescent="0.25">
      <c r="A4" s="473"/>
      <c r="B4" s="475"/>
      <c r="C4" s="476"/>
      <c r="D4" s="1005" t="s">
        <v>1</v>
      </c>
      <c r="E4" s="1006"/>
      <c r="F4" s="473"/>
      <c r="G4" s="243"/>
      <c r="H4" s="473"/>
      <c r="I4" s="473"/>
      <c r="J4" s="473"/>
      <c r="K4" s="473"/>
      <c r="L4" s="473"/>
      <c r="M4" s="473"/>
      <c r="N4" s="473"/>
      <c r="O4" s="473"/>
      <c r="P4" s="473"/>
      <c r="Q4" s="473"/>
      <c r="R4" s="473"/>
      <c r="S4" s="473"/>
      <c r="T4" s="473"/>
      <c r="U4" s="473"/>
      <c r="V4" s="473"/>
      <c r="W4" s="473"/>
      <c r="X4" s="473"/>
      <c r="Y4" s="473"/>
      <c r="Z4" s="473"/>
    </row>
    <row r="5" spans="1:26" ht="18" x14ac:dyDescent="0.25">
      <c r="A5" s="473"/>
      <c r="B5" s="477"/>
      <c r="C5" s="478" t="s">
        <v>271</v>
      </c>
      <c r="D5" s="479" t="s">
        <v>429</v>
      </c>
      <c r="E5" s="480" t="s">
        <v>430</v>
      </c>
      <c r="F5" s="473"/>
      <c r="G5" s="473"/>
      <c r="H5" s="473"/>
      <c r="I5" s="473"/>
      <c r="J5" s="473"/>
      <c r="K5" s="473"/>
      <c r="L5" s="473"/>
      <c r="M5" s="473"/>
      <c r="N5" s="473"/>
      <c r="O5" s="473"/>
      <c r="P5" s="473"/>
      <c r="Q5" s="473"/>
      <c r="R5" s="473"/>
      <c r="S5" s="473"/>
      <c r="T5" s="473"/>
      <c r="U5" s="473"/>
      <c r="V5" s="473"/>
      <c r="W5" s="473"/>
      <c r="X5" s="473"/>
      <c r="Y5" s="473"/>
      <c r="Z5" s="473"/>
    </row>
    <row r="6" spans="1:26" x14ac:dyDescent="0.25">
      <c r="A6" s="473"/>
      <c r="B6" s="481" t="s">
        <v>272</v>
      </c>
      <c r="C6" s="482" t="s">
        <v>367</v>
      </c>
      <c r="D6" s="483">
        <v>96.52324994855627</v>
      </c>
      <c r="E6" s="484">
        <v>11.863821020398989</v>
      </c>
      <c r="F6" s="473"/>
      <c r="G6" s="473"/>
      <c r="H6" s="473"/>
      <c r="I6" s="473"/>
      <c r="J6" s="473"/>
      <c r="K6" s="473"/>
      <c r="L6" s="473"/>
      <c r="M6" s="473"/>
      <c r="N6" s="473"/>
      <c r="O6" s="473"/>
      <c r="P6" s="473"/>
      <c r="Q6" s="473"/>
      <c r="R6" s="473"/>
      <c r="S6" s="473"/>
      <c r="T6" s="473"/>
      <c r="U6" s="473"/>
      <c r="V6" s="473"/>
      <c r="W6" s="473"/>
      <c r="X6" s="473"/>
      <c r="Y6" s="473"/>
      <c r="Z6" s="473"/>
    </row>
    <row r="7" spans="1:26" x14ac:dyDescent="0.25">
      <c r="A7" s="473"/>
      <c r="B7" s="481" t="s">
        <v>273</v>
      </c>
      <c r="C7" s="482" t="s">
        <v>368</v>
      </c>
      <c r="D7" s="485">
        <v>-9.6675778015174032</v>
      </c>
      <c r="E7" s="484">
        <v>-1.1882568479523139</v>
      </c>
      <c r="F7" s="473"/>
      <c r="G7" s="473"/>
      <c r="H7" s="473"/>
      <c r="I7" s="473"/>
      <c r="J7" s="473"/>
      <c r="K7" s="473"/>
      <c r="L7" s="473"/>
      <c r="M7" s="473"/>
      <c r="N7" s="473"/>
      <c r="O7" s="473"/>
      <c r="P7" s="473"/>
      <c r="Q7" s="473"/>
      <c r="R7" s="473"/>
      <c r="S7" s="473"/>
      <c r="T7" s="473"/>
      <c r="U7" s="473"/>
      <c r="V7" s="473"/>
      <c r="W7" s="473"/>
      <c r="X7" s="473"/>
      <c r="Y7" s="473"/>
      <c r="Z7" s="473"/>
    </row>
    <row r="8" spans="1:26" x14ac:dyDescent="0.25">
      <c r="A8" s="473"/>
      <c r="B8" s="481" t="s">
        <v>274</v>
      </c>
      <c r="C8" s="482" t="s">
        <v>368</v>
      </c>
      <c r="D8" s="485">
        <v>-1.8177948817989968</v>
      </c>
      <c r="E8" s="484">
        <v>-0.26339068822762174</v>
      </c>
      <c r="F8" s="473"/>
      <c r="G8" s="473"/>
      <c r="H8" s="473"/>
      <c r="I8" s="473"/>
      <c r="J8" s="473"/>
      <c r="K8" s="473"/>
      <c r="L8" s="473"/>
      <c r="M8" s="473"/>
      <c r="N8" s="473"/>
      <c r="O8" s="473"/>
      <c r="P8" s="473"/>
      <c r="Q8" s="473"/>
      <c r="R8" s="473"/>
      <c r="S8" s="473"/>
      <c r="T8" s="473"/>
      <c r="U8" s="473"/>
      <c r="V8" s="473"/>
      <c r="W8" s="473"/>
      <c r="X8" s="473"/>
      <c r="Y8" s="473"/>
      <c r="Z8" s="473"/>
    </row>
    <row r="9" spans="1:26" x14ac:dyDescent="0.25">
      <c r="A9" s="473"/>
      <c r="B9" s="486" t="s">
        <v>275</v>
      </c>
      <c r="C9" s="482" t="s">
        <v>369</v>
      </c>
      <c r="D9" s="485">
        <v>-25.225869370347748</v>
      </c>
      <c r="E9" s="484">
        <v>-3.1005503798646905</v>
      </c>
      <c r="F9" s="473"/>
      <c r="G9" s="473"/>
      <c r="H9" s="473"/>
      <c r="I9" s="473"/>
      <c r="J9" s="473"/>
      <c r="K9" s="473"/>
      <c r="L9" s="473"/>
      <c r="M9" s="473"/>
      <c r="N9" s="473"/>
      <c r="O9" s="473"/>
      <c r="P9" s="473"/>
      <c r="Q9" s="473"/>
      <c r="R9" s="473"/>
      <c r="S9" s="473"/>
      <c r="T9" s="473"/>
      <c r="U9" s="473"/>
      <c r="V9" s="473"/>
      <c r="W9" s="473"/>
      <c r="X9" s="473"/>
      <c r="Y9" s="473"/>
      <c r="Z9" s="473"/>
    </row>
    <row r="10" spans="1:26" x14ac:dyDescent="0.25">
      <c r="A10" s="473"/>
      <c r="B10" s="486" t="s">
        <v>276</v>
      </c>
      <c r="C10" s="482" t="s">
        <v>370</v>
      </c>
      <c r="D10" s="485">
        <v>-8.2474908076450149</v>
      </c>
      <c r="E10" s="484">
        <v>-1.0137117726706826</v>
      </c>
      <c r="F10" s="473"/>
      <c r="G10" s="473"/>
      <c r="H10" s="473"/>
      <c r="I10" s="473"/>
      <c r="J10" s="473"/>
      <c r="K10" s="473"/>
      <c r="L10" s="473"/>
      <c r="M10" s="473"/>
      <c r="N10" s="473"/>
      <c r="O10" s="473"/>
      <c r="P10" s="473"/>
      <c r="Q10" s="473"/>
      <c r="R10" s="473"/>
      <c r="S10" s="473"/>
      <c r="T10" s="473"/>
      <c r="U10" s="473"/>
      <c r="V10" s="473"/>
      <c r="W10" s="473"/>
      <c r="X10" s="473"/>
      <c r="Y10" s="473"/>
      <c r="Z10" s="473"/>
    </row>
    <row r="11" spans="1:26" x14ac:dyDescent="0.25">
      <c r="A11" s="473"/>
      <c r="B11" s="486" t="s">
        <v>277</v>
      </c>
      <c r="C11" s="482" t="s">
        <v>371</v>
      </c>
      <c r="D11" s="485">
        <v>-1.2217970242396261</v>
      </c>
      <c r="E11" s="484">
        <v>-0.15017295031570596</v>
      </c>
      <c r="F11" s="473"/>
      <c r="G11" s="473"/>
      <c r="H11" s="473"/>
      <c r="I11" s="473"/>
      <c r="J11" s="473"/>
      <c r="K11" s="473"/>
      <c r="L11" s="473"/>
      <c r="M11" s="473"/>
      <c r="N11" s="473"/>
      <c r="O11" s="473"/>
      <c r="P11" s="473"/>
      <c r="Q11" s="473"/>
      <c r="R11" s="473"/>
      <c r="S11" s="473"/>
      <c r="T11" s="473"/>
      <c r="U11" s="473"/>
      <c r="V11" s="473"/>
      <c r="W11" s="473"/>
      <c r="X11" s="473"/>
      <c r="Y11" s="473"/>
      <c r="Z11" s="473"/>
    </row>
    <row r="12" spans="1:26" x14ac:dyDescent="0.25">
      <c r="A12" s="473"/>
      <c r="B12" s="486" t="s">
        <v>303</v>
      </c>
      <c r="C12" s="482" t="s">
        <v>372</v>
      </c>
      <c r="D12" s="485">
        <v>-0.31309042539605669</v>
      </c>
      <c r="E12" s="484">
        <v>-3.8482425447538063E-2</v>
      </c>
      <c r="F12" s="473"/>
      <c r="G12" s="473"/>
      <c r="H12" s="473"/>
      <c r="I12" s="473"/>
      <c r="J12" s="473"/>
      <c r="K12" s="473"/>
      <c r="L12" s="473"/>
      <c r="M12" s="473"/>
      <c r="N12" s="473"/>
      <c r="O12" s="473"/>
      <c r="P12" s="473"/>
      <c r="Q12" s="473"/>
      <c r="R12" s="473"/>
      <c r="S12" s="473"/>
      <c r="T12" s="473"/>
      <c r="U12" s="473"/>
      <c r="V12" s="473"/>
      <c r="W12" s="473"/>
      <c r="X12" s="473"/>
      <c r="Y12" s="473"/>
      <c r="Z12" s="473"/>
    </row>
    <row r="13" spans="1:26" x14ac:dyDescent="0.25">
      <c r="A13" s="473"/>
      <c r="B13" s="486" t="s">
        <v>301</v>
      </c>
      <c r="C13" s="482" t="s">
        <v>373</v>
      </c>
      <c r="D13" s="485">
        <v>0.12017377574398759</v>
      </c>
      <c r="E13" s="484">
        <v>1.477074349995567E-2</v>
      </c>
      <c r="F13" s="473"/>
      <c r="G13" s="473"/>
      <c r="H13" s="473"/>
      <c r="I13" s="473"/>
      <c r="J13" s="473"/>
      <c r="K13" s="473"/>
      <c r="L13" s="473"/>
      <c r="M13" s="473"/>
      <c r="N13" s="473"/>
      <c r="O13" s="473"/>
      <c r="P13" s="473"/>
      <c r="Q13" s="473"/>
      <c r="R13" s="473"/>
      <c r="S13" s="473"/>
      <c r="T13" s="473"/>
      <c r="U13" s="473"/>
      <c r="V13" s="473"/>
      <c r="W13" s="473"/>
      <c r="X13" s="473"/>
      <c r="Y13" s="473"/>
      <c r="Z13" s="473"/>
    </row>
    <row r="14" spans="1:26" x14ac:dyDescent="0.25">
      <c r="A14" s="473"/>
      <c r="B14" s="486" t="s">
        <v>278</v>
      </c>
      <c r="C14" s="482" t="s">
        <v>368</v>
      </c>
      <c r="D14" s="485">
        <v>-4.364689343172456</v>
      </c>
      <c r="E14" s="484">
        <v>-0.53647067628409617</v>
      </c>
      <c r="F14" s="473"/>
      <c r="G14" s="473"/>
      <c r="H14" s="473"/>
      <c r="I14" s="473"/>
      <c r="J14" s="473"/>
      <c r="K14" s="473"/>
      <c r="L14" s="473"/>
      <c r="M14" s="473"/>
      <c r="N14" s="473"/>
      <c r="O14" s="473"/>
      <c r="P14" s="473"/>
      <c r="Q14" s="473"/>
      <c r="R14" s="473"/>
      <c r="S14" s="473"/>
      <c r="T14" s="473"/>
      <c r="U14" s="473"/>
      <c r="V14" s="473"/>
      <c r="W14" s="473"/>
      <c r="X14" s="473"/>
      <c r="Y14" s="473"/>
      <c r="Z14" s="473"/>
    </row>
    <row r="15" spans="1:26" ht="25.5" x14ac:dyDescent="0.25">
      <c r="A15" s="473"/>
      <c r="B15" s="487" t="s">
        <v>305</v>
      </c>
      <c r="C15" s="482" t="s">
        <v>368</v>
      </c>
      <c r="D15" s="485">
        <v>-1.8177948817989968</v>
      </c>
      <c r="E15" s="484">
        <v>-0.2234279631172241</v>
      </c>
      <c r="F15" s="473"/>
      <c r="G15" s="473"/>
      <c r="H15" s="473"/>
      <c r="I15" s="473"/>
      <c r="J15" s="473"/>
      <c r="K15" s="473"/>
      <c r="L15" s="473"/>
      <c r="M15" s="473"/>
      <c r="N15" s="473"/>
      <c r="O15" s="473"/>
      <c r="P15" s="473"/>
      <c r="Q15" s="473"/>
      <c r="R15" s="473"/>
      <c r="S15" s="473"/>
      <c r="T15" s="473"/>
      <c r="U15" s="473"/>
      <c r="V15" s="473"/>
      <c r="W15" s="473"/>
      <c r="X15" s="473"/>
      <c r="Y15" s="473"/>
      <c r="Z15" s="473"/>
    </row>
    <row r="16" spans="1:26" x14ac:dyDescent="0.25">
      <c r="A16" s="473"/>
      <c r="B16" s="486" t="s">
        <v>279</v>
      </c>
      <c r="C16" s="482">
        <v>2021</v>
      </c>
      <c r="D16" s="485">
        <v>-0.41843341492388764</v>
      </c>
      <c r="E16" s="484">
        <v>-5.143029421675209E-2</v>
      </c>
      <c r="F16" s="473"/>
      <c r="G16" s="473"/>
      <c r="H16" s="473"/>
      <c r="I16" s="473"/>
      <c r="J16" s="473"/>
      <c r="K16" s="473"/>
      <c r="L16" s="473"/>
      <c r="M16" s="473"/>
      <c r="N16" s="473"/>
      <c r="O16" s="473"/>
      <c r="P16" s="473"/>
      <c r="Q16" s="473"/>
      <c r="R16" s="473"/>
      <c r="S16" s="473"/>
      <c r="T16" s="473"/>
      <c r="U16" s="473"/>
      <c r="V16" s="473"/>
      <c r="W16" s="473"/>
      <c r="X16" s="473"/>
      <c r="Y16" s="473"/>
      <c r="Z16" s="473"/>
    </row>
    <row r="17" spans="1:26" x14ac:dyDescent="0.25">
      <c r="A17" s="473"/>
      <c r="B17" s="481" t="s">
        <v>280</v>
      </c>
      <c r="C17" s="482">
        <v>2021</v>
      </c>
      <c r="D17" s="485">
        <v>-1.6484014072392577</v>
      </c>
      <c r="E17" s="484">
        <v>-0.20260755077852502</v>
      </c>
      <c r="F17" s="473"/>
      <c r="G17" s="473"/>
      <c r="H17" s="473"/>
      <c r="I17" s="473"/>
      <c r="J17" s="473"/>
      <c r="K17" s="473"/>
      <c r="L17" s="473"/>
      <c r="M17" s="473"/>
      <c r="N17" s="473"/>
      <c r="O17" s="473"/>
      <c r="P17" s="473"/>
      <c r="Q17" s="473"/>
      <c r="R17" s="473"/>
      <c r="S17" s="473"/>
      <c r="T17" s="473"/>
      <c r="U17" s="473"/>
      <c r="V17" s="473"/>
      <c r="W17" s="473"/>
      <c r="X17" s="473"/>
      <c r="Y17" s="473"/>
      <c r="Z17" s="473"/>
    </row>
    <row r="18" spans="1:26" x14ac:dyDescent="0.25">
      <c r="A18" s="473"/>
      <c r="B18" s="764" t="s">
        <v>218</v>
      </c>
      <c r="C18" s="765" t="s">
        <v>367</v>
      </c>
      <c r="D18" s="766">
        <v>41.900484366220795</v>
      </c>
      <c r="E18" s="767">
        <v>5.1100902150237939</v>
      </c>
      <c r="F18" s="473"/>
      <c r="G18" s="473"/>
      <c r="H18" s="473"/>
      <c r="I18" s="473"/>
      <c r="J18" s="473"/>
      <c r="K18" s="473"/>
      <c r="L18" s="473"/>
      <c r="M18" s="473"/>
      <c r="N18" s="473"/>
      <c r="O18" s="473"/>
      <c r="P18" s="473"/>
      <c r="Q18" s="473"/>
      <c r="R18" s="473"/>
      <c r="S18" s="473"/>
      <c r="T18" s="473"/>
      <c r="U18" s="473"/>
      <c r="V18" s="473"/>
      <c r="W18" s="473"/>
      <c r="X18" s="473"/>
      <c r="Y18" s="473"/>
      <c r="Z18" s="473"/>
    </row>
    <row r="19" spans="1:26" ht="15.75" thickBot="1" x14ac:dyDescent="0.3">
      <c r="A19" s="473"/>
      <c r="B19" s="1007" t="s">
        <v>431</v>
      </c>
      <c r="C19" s="1008"/>
      <c r="D19" s="1008"/>
      <c r="E19" s="1009"/>
      <c r="F19" s="473"/>
      <c r="G19" s="473"/>
      <c r="H19" s="473"/>
      <c r="I19" s="473"/>
      <c r="J19" s="473"/>
      <c r="K19" s="473"/>
      <c r="L19" s="473"/>
      <c r="M19" s="473"/>
      <c r="N19" s="473"/>
      <c r="O19" s="473"/>
      <c r="P19" s="473"/>
      <c r="Q19" s="473"/>
      <c r="R19" s="473"/>
      <c r="S19" s="473"/>
      <c r="T19" s="473"/>
      <c r="U19" s="473"/>
      <c r="V19" s="473"/>
      <c r="W19" s="473"/>
      <c r="X19" s="473"/>
      <c r="Y19" s="473"/>
      <c r="Z19" s="473"/>
    </row>
    <row r="20" spans="1:26" x14ac:dyDescent="0.25">
      <c r="A20" s="473"/>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row>
    <row r="21" spans="1:26" x14ac:dyDescent="0.25">
      <c r="A21" s="473"/>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row>
    <row r="22" spans="1:26" x14ac:dyDescent="0.2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row>
    <row r="23" spans="1:26" x14ac:dyDescent="0.25">
      <c r="A23" s="473"/>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row>
    <row r="24" spans="1:26" x14ac:dyDescent="0.25">
      <c r="A24" s="473"/>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row>
    <row r="25" spans="1:26" x14ac:dyDescent="0.25">
      <c r="A25" s="473"/>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row>
    <row r="26" spans="1:26" x14ac:dyDescent="0.25">
      <c r="A26" s="473"/>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row>
    <row r="27" spans="1:26" x14ac:dyDescent="0.25">
      <c r="A27" s="473"/>
      <c r="B27" s="473"/>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row>
    <row r="28" spans="1:26" x14ac:dyDescent="0.25">
      <c r="A28" s="47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row>
    <row r="29" spans="1:26" x14ac:dyDescent="0.25">
      <c r="A29" s="47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row>
    <row r="30" spans="1:26" x14ac:dyDescent="0.25">
      <c r="A30" s="47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473"/>
    </row>
    <row r="31" spans="1:26" x14ac:dyDescent="0.25">
      <c r="A31" s="473"/>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row>
    <row r="32" spans="1:26" x14ac:dyDescent="0.25">
      <c r="A32" s="473"/>
      <c r="B32" s="473"/>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row>
    <row r="33" spans="1:26" x14ac:dyDescent="0.25">
      <c r="A33" s="473"/>
      <c r="B33" s="473"/>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row>
    <row r="34" spans="1:26" x14ac:dyDescent="0.25">
      <c r="A34" s="473"/>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row>
    <row r="35" spans="1:26" x14ac:dyDescent="0.25">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row>
    <row r="36" spans="1:26" x14ac:dyDescent="0.25">
      <c r="A36" s="473"/>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row>
    <row r="37" spans="1:26" x14ac:dyDescent="0.25">
      <c r="A37" s="473"/>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row>
    <row r="38" spans="1:26" x14ac:dyDescent="0.25">
      <c r="A38" s="473"/>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row>
    <row r="39" spans="1:26" x14ac:dyDescent="0.25">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row>
    <row r="40" spans="1:26" x14ac:dyDescent="0.25">
      <c r="A40" s="473"/>
      <c r="B40" s="473"/>
      <c r="C40" s="473"/>
      <c r="D40" s="473"/>
      <c r="E40" s="473"/>
      <c r="F40" s="473"/>
      <c r="G40" s="473"/>
      <c r="H40" s="473"/>
      <c r="I40" s="473"/>
      <c r="J40" s="473"/>
      <c r="K40" s="473"/>
      <c r="L40" s="473"/>
      <c r="M40" s="473"/>
      <c r="N40" s="473"/>
      <c r="O40" s="473"/>
      <c r="P40" s="473"/>
      <c r="Q40" s="473"/>
      <c r="R40" s="473"/>
      <c r="S40" s="473"/>
      <c r="T40" s="473"/>
      <c r="U40" s="473"/>
      <c r="V40" s="473"/>
      <c r="W40" s="473"/>
      <c r="X40" s="473"/>
      <c r="Y40" s="473"/>
      <c r="Z40" s="473"/>
    </row>
    <row r="41" spans="1:26" x14ac:dyDescent="0.25">
      <c r="A41" s="473"/>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row>
    <row r="42" spans="1:26" x14ac:dyDescent="0.25">
      <c r="A42" s="473"/>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row>
    <row r="43" spans="1:26" x14ac:dyDescent="0.25">
      <c r="A43" s="473"/>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row>
    <row r="44" spans="1:26" x14ac:dyDescent="0.25">
      <c r="A44" s="473"/>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row>
    <row r="45" spans="1:26" x14ac:dyDescent="0.25">
      <c r="A45" s="473"/>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row>
    <row r="46" spans="1:26" x14ac:dyDescent="0.25">
      <c r="A46" s="473"/>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row>
    <row r="47" spans="1:26" x14ac:dyDescent="0.25">
      <c r="A47" s="473"/>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row>
    <row r="48" spans="1:26" x14ac:dyDescent="0.25">
      <c r="A48" s="473"/>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row>
    <row r="49" spans="1:26" x14ac:dyDescent="0.25">
      <c r="A49" s="473"/>
      <c r="B49" s="473"/>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row>
    <row r="50" spans="1:26" x14ac:dyDescent="0.25">
      <c r="A50" s="473"/>
      <c r="B50" s="473"/>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row>
    <row r="51" spans="1:26" x14ac:dyDescent="0.25">
      <c r="A51" s="473"/>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row>
    <row r="52" spans="1:26" x14ac:dyDescent="0.25">
      <c r="A52" s="473"/>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row>
    <row r="53" spans="1:26" x14ac:dyDescent="0.25">
      <c r="A53" s="473"/>
      <c r="B53" s="473"/>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row>
    <row r="54" spans="1:26" x14ac:dyDescent="0.25">
      <c r="A54" s="473"/>
      <c r="B54" s="473"/>
      <c r="C54" s="473"/>
      <c r="D54" s="473"/>
      <c r="E54" s="473"/>
      <c r="F54" s="473"/>
      <c r="G54" s="473"/>
      <c r="H54" s="473"/>
      <c r="I54" s="473"/>
      <c r="J54" s="473"/>
      <c r="K54" s="473"/>
      <c r="L54" s="473"/>
      <c r="M54" s="473"/>
      <c r="N54" s="473"/>
      <c r="O54" s="473"/>
      <c r="P54" s="473"/>
      <c r="Q54" s="473"/>
      <c r="R54" s="473"/>
      <c r="S54" s="473"/>
      <c r="T54" s="473"/>
      <c r="U54" s="473"/>
      <c r="V54" s="473"/>
      <c r="W54" s="473"/>
      <c r="X54" s="473"/>
      <c r="Y54" s="473"/>
      <c r="Z54" s="473"/>
    </row>
    <row r="55" spans="1:26" x14ac:dyDescent="0.25">
      <c r="A55" s="473"/>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row>
    <row r="56" spans="1:26" x14ac:dyDescent="0.25">
      <c r="A56" s="473"/>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row>
    <row r="57" spans="1:26" x14ac:dyDescent="0.25">
      <c r="A57" s="473"/>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row>
    <row r="58" spans="1:26" x14ac:dyDescent="0.25">
      <c r="A58" s="473"/>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c r="Z58" s="473"/>
    </row>
    <row r="59" spans="1:26" x14ac:dyDescent="0.25">
      <c r="A59" s="473"/>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c r="Z59" s="473"/>
    </row>
    <row r="60" spans="1:26" x14ac:dyDescent="0.25">
      <c r="A60" s="473"/>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row>
    <row r="61" spans="1:26" x14ac:dyDescent="0.25">
      <c r="A61" s="473"/>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c r="Z61" s="473"/>
    </row>
    <row r="62" spans="1:26" x14ac:dyDescent="0.25">
      <c r="A62" s="473"/>
      <c r="B62" s="473"/>
      <c r="C62" s="473"/>
      <c r="D62" s="473"/>
      <c r="E62" s="473"/>
      <c r="F62" s="473"/>
      <c r="G62" s="473"/>
      <c r="H62" s="473"/>
      <c r="I62" s="473"/>
      <c r="J62" s="473"/>
      <c r="K62" s="473"/>
      <c r="L62" s="473"/>
      <c r="M62" s="473"/>
      <c r="N62" s="473"/>
      <c r="O62" s="473"/>
      <c r="P62" s="473"/>
      <c r="Q62" s="473"/>
      <c r="R62" s="473"/>
      <c r="S62" s="473"/>
      <c r="T62" s="473"/>
      <c r="U62" s="473"/>
      <c r="V62" s="473"/>
      <c r="W62" s="473"/>
      <c r="X62" s="473"/>
      <c r="Y62" s="473"/>
      <c r="Z62" s="473"/>
    </row>
    <row r="63" spans="1:26" x14ac:dyDescent="0.25">
      <c r="A63" s="473"/>
      <c r="B63" s="473"/>
      <c r="C63" s="473"/>
      <c r="D63" s="473"/>
      <c r="E63" s="473"/>
      <c r="F63" s="473"/>
      <c r="G63" s="473"/>
      <c r="H63" s="473"/>
      <c r="I63" s="473"/>
      <c r="J63" s="473"/>
      <c r="K63" s="473"/>
      <c r="L63" s="473"/>
      <c r="M63" s="473"/>
      <c r="N63" s="473"/>
      <c r="O63" s="473"/>
      <c r="P63" s="473"/>
      <c r="Q63" s="473"/>
      <c r="R63" s="473"/>
      <c r="S63" s="473"/>
      <c r="T63" s="473"/>
      <c r="U63" s="473"/>
      <c r="V63" s="473"/>
      <c r="W63" s="473"/>
      <c r="X63" s="473"/>
      <c r="Y63" s="473"/>
      <c r="Z63" s="473"/>
    </row>
    <row r="64" spans="1:26" x14ac:dyDescent="0.25">
      <c r="A64" s="473"/>
      <c r="B64" s="473"/>
      <c r="C64" s="473"/>
      <c r="D64" s="473"/>
      <c r="E64" s="473"/>
      <c r="F64" s="473"/>
      <c r="G64" s="473"/>
      <c r="H64" s="473"/>
      <c r="I64" s="473"/>
      <c r="J64" s="473"/>
      <c r="K64" s="473"/>
      <c r="L64" s="473"/>
      <c r="M64" s="473"/>
      <c r="N64" s="473"/>
      <c r="O64" s="473"/>
      <c r="P64" s="473"/>
      <c r="Q64" s="473"/>
      <c r="R64" s="473"/>
      <c r="S64" s="473"/>
      <c r="T64" s="473"/>
      <c r="U64" s="473"/>
      <c r="V64" s="473"/>
      <c r="W64" s="473"/>
      <c r="X64" s="473"/>
      <c r="Y64" s="473"/>
      <c r="Z64" s="473"/>
    </row>
    <row r="65" spans="1:26" x14ac:dyDescent="0.25">
      <c r="A65" s="473"/>
      <c r="B65" s="473"/>
      <c r="C65" s="473"/>
      <c r="D65" s="473"/>
      <c r="E65" s="473"/>
      <c r="F65" s="473"/>
      <c r="G65" s="473"/>
      <c r="H65" s="473"/>
      <c r="I65" s="473"/>
      <c r="J65" s="473"/>
      <c r="K65" s="473"/>
      <c r="L65" s="473"/>
      <c r="M65" s="473"/>
      <c r="N65" s="473"/>
      <c r="O65" s="473"/>
      <c r="P65" s="473"/>
      <c r="Q65" s="473"/>
      <c r="R65" s="473"/>
      <c r="S65" s="473"/>
      <c r="T65" s="473"/>
      <c r="U65" s="473"/>
      <c r="V65" s="473"/>
      <c r="W65" s="473"/>
      <c r="X65" s="473"/>
      <c r="Y65" s="473"/>
      <c r="Z65" s="473"/>
    </row>
    <row r="66" spans="1:26" x14ac:dyDescent="0.25">
      <c r="A66" s="473"/>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row>
    <row r="67" spans="1:26" x14ac:dyDescent="0.25">
      <c r="A67" s="473"/>
      <c r="B67" s="473"/>
      <c r="C67" s="473"/>
      <c r="D67" s="473"/>
      <c r="E67" s="473"/>
      <c r="F67" s="473"/>
      <c r="G67" s="473"/>
      <c r="H67" s="473"/>
      <c r="I67" s="473"/>
      <c r="J67" s="473"/>
      <c r="K67" s="473"/>
      <c r="L67" s="473"/>
      <c r="M67" s="473"/>
      <c r="N67" s="473"/>
      <c r="O67" s="473"/>
      <c r="P67" s="473"/>
      <c r="Q67" s="473"/>
      <c r="R67" s="473"/>
      <c r="S67" s="473"/>
      <c r="T67" s="473"/>
      <c r="U67" s="473"/>
      <c r="V67" s="473"/>
      <c r="W67" s="473"/>
      <c r="X67" s="473"/>
      <c r="Y67" s="473"/>
      <c r="Z67" s="473"/>
    </row>
    <row r="68" spans="1:26" x14ac:dyDescent="0.25">
      <c r="A68" s="473"/>
      <c r="B68" s="473"/>
      <c r="C68" s="473"/>
      <c r="D68" s="473"/>
      <c r="E68" s="473"/>
      <c r="F68" s="473"/>
      <c r="G68" s="473"/>
      <c r="H68" s="473"/>
      <c r="I68" s="473"/>
      <c r="J68" s="473"/>
      <c r="K68" s="473"/>
      <c r="L68" s="473"/>
      <c r="M68" s="473"/>
      <c r="N68" s="473"/>
      <c r="O68" s="473"/>
      <c r="P68" s="473"/>
      <c r="Q68" s="473"/>
      <c r="R68" s="473"/>
      <c r="S68" s="473"/>
      <c r="T68" s="473"/>
      <c r="U68" s="473"/>
      <c r="V68" s="473"/>
      <c r="W68" s="473"/>
      <c r="X68" s="473"/>
      <c r="Y68" s="473"/>
      <c r="Z68" s="473"/>
    </row>
    <row r="69" spans="1:26" x14ac:dyDescent="0.25">
      <c r="A69" s="473"/>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row>
    <row r="70" spans="1:26" x14ac:dyDescent="0.25">
      <c r="A70" s="473"/>
      <c r="B70" s="473"/>
      <c r="C70" s="473"/>
      <c r="D70" s="473"/>
      <c r="E70" s="473"/>
      <c r="F70" s="473"/>
      <c r="G70" s="473"/>
      <c r="H70" s="473"/>
      <c r="I70" s="473"/>
      <c r="J70" s="473"/>
      <c r="K70" s="473"/>
      <c r="L70" s="473"/>
      <c r="M70" s="473"/>
      <c r="N70" s="473"/>
      <c r="O70" s="473"/>
      <c r="P70" s="473"/>
      <c r="Q70" s="473"/>
      <c r="R70" s="473"/>
      <c r="S70" s="473"/>
      <c r="T70" s="473"/>
      <c r="U70" s="473"/>
      <c r="V70" s="473"/>
      <c r="W70" s="473"/>
      <c r="X70" s="473"/>
      <c r="Y70" s="473"/>
      <c r="Z70" s="473"/>
    </row>
    <row r="71" spans="1:26" x14ac:dyDescent="0.25">
      <c r="A71" s="473"/>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c r="Z71" s="473"/>
    </row>
    <row r="72" spans="1:26" x14ac:dyDescent="0.25">
      <c r="A72" s="473"/>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row>
    <row r="73" spans="1:26" x14ac:dyDescent="0.25">
      <c r="A73" s="473"/>
      <c r="B73" s="473"/>
      <c r="C73" s="473"/>
      <c r="D73" s="473"/>
      <c r="E73" s="473"/>
      <c r="F73" s="473"/>
      <c r="G73" s="473"/>
      <c r="H73" s="473"/>
      <c r="I73" s="473"/>
      <c r="J73" s="473"/>
      <c r="K73" s="473"/>
      <c r="L73" s="473"/>
      <c r="M73" s="473"/>
      <c r="N73" s="473"/>
      <c r="O73" s="473"/>
      <c r="P73" s="473"/>
      <c r="Q73" s="473"/>
      <c r="R73" s="473"/>
      <c r="S73" s="473"/>
      <c r="T73" s="473"/>
      <c r="U73" s="473"/>
      <c r="V73" s="473"/>
      <c r="W73" s="473"/>
      <c r="X73" s="473"/>
      <c r="Y73" s="473"/>
      <c r="Z73" s="473"/>
    </row>
    <row r="74" spans="1:26" x14ac:dyDescent="0.25">
      <c r="A74" s="473"/>
      <c r="B74" s="473"/>
      <c r="C74" s="473"/>
      <c r="D74" s="473"/>
      <c r="E74" s="473"/>
      <c r="F74" s="473"/>
      <c r="G74" s="473"/>
      <c r="H74" s="473"/>
      <c r="I74" s="473"/>
      <c r="J74" s="473"/>
      <c r="K74" s="473"/>
      <c r="L74" s="473"/>
      <c r="M74" s="473"/>
      <c r="N74" s="473"/>
      <c r="O74" s="473"/>
      <c r="P74" s="473"/>
      <c r="Q74" s="473"/>
      <c r="R74" s="473"/>
      <c r="S74" s="473"/>
      <c r="T74" s="473"/>
      <c r="U74" s="473"/>
      <c r="V74" s="473"/>
      <c r="W74" s="473"/>
      <c r="X74" s="473"/>
      <c r="Y74" s="473"/>
      <c r="Z74" s="473"/>
    </row>
    <row r="75" spans="1:26" x14ac:dyDescent="0.25">
      <c r="A75" s="473"/>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473"/>
      <c r="Z75" s="473"/>
    </row>
    <row r="76" spans="1:26" x14ac:dyDescent="0.25">
      <c r="A76" s="473"/>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row>
    <row r="77" spans="1:26" x14ac:dyDescent="0.25">
      <c r="A77" s="473"/>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row>
    <row r="78" spans="1:26" x14ac:dyDescent="0.25">
      <c r="A78" s="473"/>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row>
    <row r="79" spans="1:26" x14ac:dyDescent="0.25">
      <c r="A79" s="473"/>
      <c r="B79" s="473"/>
      <c r="C79" s="473"/>
      <c r="D79" s="473"/>
      <c r="E79" s="473"/>
      <c r="F79" s="473"/>
      <c r="G79" s="473"/>
      <c r="H79" s="473"/>
      <c r="I79" s="473"/>
      <c r="J79" s="473"/>
      <c r="K79" s="473"/>
      <c r="L79" s="473"/>
      <c r="M79" s="473"/>
      <c r="N79" s="473"/>
      <c r="O79" s="473"/>
      <c r="P79" s="473"/>
      <c r="Q79" s="473"/>
      <c r="R79" s="473"/>
      <c r="S79" s="473"/>
      <c r="T79" s="473"/>
      <c r="U79" s="473"/>
      <c r="V79" s="473"/>
      <c r="W79" s="473"/>
      <c r="X79" s="473"/>
      <c r="Y79" s="473"/>
      <c r="Z79" s="473"/>
    </row>
    <row r="80" spans="1:26" x14ac:dyDescent="0.25">
      <c r="A80" s="473"/>
      <c r="B80" s="473"/>
      <c r="C80" s="473"/>
      <c r="D80" s="473"/>
      <c r="E80" s="473"/>
      <c r="F80" s="473"/>
      <c r="G80" s="473"/>
      <c r="H80" s="473"/>
      <c r="I80" s="473"/>
      <c r="J80" s="473"/>
      <c r="K80" s="473"/>
      <c r="L80" s="473"/>
      <c r="M80" s="473"/>
      <c r="N80" s="473"/>
      <c r="O80" s="473"/>
      <c r="P80" s="473"/>
      <c r="Q80" s="473"/>
      <c r="R80" s="473"/>
      <c r="S80" s="473"/>
      <c r="T80" s="473"/>
      <c r="U80" s="473"/>
      <c r="V80" s="473"/>
      <c r="W80" s="473"/>
      <c r="X80" s="473"/>
      <c r="Y80" s="473"/>
      <c r="Z80" s="473"/>
    </row>
    <row r="81" spans="1:26" x14ac:dyDescent="0.25">
      <c r="A81" s="473"/>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row>
    <row r="82" spans="1:26" x14ac:dyDescent="0.25">
      <c r="A82" s="473"/>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row>
    <row r="83" spans="1:26" x14ac:dyDescent="0.25">
      <c r="A83" s="473"/>
      <c r="B83" s="473"/>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row>
    <row r="84" spans="1:26" x14ac:dyDescent="0.25">
      <c r="A84" s="473"/>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c r="Z84" s="473"/>
    </row>
    <row r="85" spans="1:26" x14ac:dyDescent="0.25">
      <c r="A85" s="473"/>
      <c r="B85" s="473"/>
      <c r="C85" s="473"/>
      <c r="D85" s="473"/>
      <c r="E85" s="473"/>
      <c r="F85" s="473"/>
      <c r="G85" s="473"/>
      <c r="H85" s="473"/>
      <c r="I85" s="473"/>
      <c r="J85" s="473"/>
      <c r="K85" s="473"/>
      <c r="L85" s="473"/>
      <c r="M85" s="473"/>
      <c r="N85" s="473"/>
      <c r="O85" s="473"/>
      <c r="P85" s="473"/>
      <c r="Q85" s="473"/>
      <c r="R85" s="473"/>
      <c r="S85" s="473"/>
      <c r="T85" s="473"/>
      <c r="U85" s="473"/>
      <c r="V85" s="473"/>
      <c r="W85" s="473"/>
      <c r="X85" s="473"/>
      <c r="Y85" s="473"/>
      <c r="Z85" s="473"/>
    </row>
    <row r="86" spans="1:26" x14ac:dyDescent="0.25">
      <c r="A86" s="473"/>
      <c r="B86" s="473"/>
      <c r="C86" s="473"/>
      <c r="D86" s="473"/>
      <c r="E86" s="473"/>
      <c r="F86" s="473"/>
      <c r="G86" s="473"/>
      <c r="H86" s="473"/>
      <c r="I86" s="473"/>
      <c r="J86" s="473"/>
      <c r="K86" s="473"/>
      <c r="L86" s="473"/>
      <c r="M86" s="473"/>
      <c r="N86" s="473"/>
      <c r="O86" s="473"/>
      <c r="P86" s="473"/>
      <c r="Q86" s="473"/>
      <c r="R86" s="473"/>
      <c r="S86" s="473"/>
      <c r="T86" s="473"/>
      <c r="U86" s="473"/>
      <c r="V86" s="473"/>
      <c r="W86" s="473"/>
      <c r="X86" s="473"/>
      <c r="Y86" s="473"/>
      <c r="Z86" s="473"/>
    </row>
    <row r="87" spans="1:26" x14ac:dyDescent="0.25">
      <c r="A87" s="473"/>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row>
    <row r="88" spans="1:26" x14ac:dyDescent="0.25">
      <c r="A88" s="473"/>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row>
    <row r="89" spans="1:26" x14ac:dyDescent="0.25">
      <c r="A89" s="473"/>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row>
    <row r="90" spans="1:26" x14ac:dyDescent="0.25">
      <c r="A90" s="473"/>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row>
    <row r="91" spans="1:26" x14ac:dyDescent="0.25">
      <c r="A91" s="473"/>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row>
    <row r="92" spans="1:26" x14ac:dyDescent="0.25">
      <c r="A92" s="473"/>
      <c r="B92" s="473"/>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row>
    <row r="93" spans="1:26" x14ac:dyDescent="0.25">
      <c r="A93" s="473"/>
      <c r="B93" s="473"/>
      <c r="C93" s="473"/>
      <c r="D93" s="473"/>
      <c r="E93" s="473"/>
      <c r="F93" s="473"/>
      <c r="G93" s="473"/>
      <c r="H93" s="473"/>
      <c r="I93" s="473"/>
      <c r="J93" s="473"/>
      <c r="K93" s="473"/>
      <c r="L93" s="473"/>
      <c r="M93" s="473"/>
      <c r="N93" s="473"/>
      <c r="O93" s="473"/>
      <c r="P93" s="473"/>
      <c r="Q93" s="473"/>
      <c r="R93" s="473"/>
      <c r="S93" s="473"/>
      <c r="T93" s="473"/>
      <c r="U93" s="473"/>
      <c r="V93" s="473"/>
      <c r="W93" s="473"/>
      <c r="X93" s="473"/>
      <c r="Y93" s="473"/>
      <c r="Z93" s="473"/>
    </row>
    <row r="94" spans="1:26" x14ac:dyDescent="0.25">
      <c r="A94" s="473"/>
      <c r="B94" s="473"/>
      <c r="C94" s="473"/>
      <c r="D94" s="473"/>
      <c r="E94" s="473"/>
      <c r="F94" s="473"/>
      <c r="G94" s="473"/>
      <c r="H94" s="473"/>
      <c r="I94" s="473"/>
      <c r="J94" s="473"/>
      <c r="K94" s="473"/>
      <c r="L94" s="473"/>
      <c r="M94" s="473"/>
      <c r="N94" s="473"/>
      <c r="O94" s="473"/>
      <c r="P94" s="473"/>
      <c r="Q94" s="473"/>
      <c r="R94" s="473"/>
      <c r="S94" s="473"/>
      <c r="T94" s="473"/>
      <c r="U94" s="473"/>
      <c r="V94" s="473"/>
      <c r="W94" s="473"/>
      <c r="X94" s="473"/>
      <c r="Y94" s="473"/>
      <c r="Z94" s="473"/>
    </row>
    <row r="95" spans="1:26" x14ac:dyDescent="0.25">
      <c r="A95" s="473"/>
      <c r="B95" s="473"/>
      <c r="C95" s="473"/>
      <c r="D95" s="473"/>
      <c r="E95" s="473"/>
      <c r="F95" s="473"/>
      <c r="G95" s="473"/>
      <c r="H95" s="473"/>
      <c r="I95" s="473"/>
      <c r="J95" s="473"/>
      <c r="K95" s="473"/>
      <c r="L95" s="473"/>
      <c r="M95" s="473"/>
      <c r="N95" s="473"/>
      <c r="O95" s="473"/>
      <c r="P95" s="473"/>
      <c r="Q95" s="473"/>
      <c r="R95" s="473"/>
      <c r="S95" s="473"/>
      <c r="T95" s="473"/>
      <c r="U95" s="473"/>
      <c r="V95" s="473"/>
      <c r="W95" s="473"/>
      <c r="X95" s="473"/>
      <c r="Y95" s="473"/>
      <c r="Z95" s="473"/>
    </row>
    <row r="96" spans="1:26" x14ac:dyDescent="0.25">
      <c r="A96" s="473"/>
      <c r="B96" s="473"/>
      <c r="C96" s="473"/>
      <c r="D96" s="473"/>
      <c r="E96" s="473"/>
      <c r="F96" s="473"/>
      <c r="G96" s="473"/>
      <c r="H96" s="473"/>
      <c r="I96" s="473"/>
      <c r="J96" s="473"/>
      <c r="K96" s="473"/>
      <c r="L96" s="473"/>
      <c r="M96" s="473"/>
      <c r="N96" s="473"/>
      <c r="O96" s="473"/>
      <c r="P96" s="473"/>
      <c r="Q96" s="473"/>
      <c r="R96" s="473"/>
      <c r="S96" s="473"/>
      <c r="T96" s="473"/>
      <c r="U96" s="473"/>
      <c r="V96" s="473"/>
      <c r="W96" s="473"/>
      <c r="X96" s="473"/>
      <c r="Y96" s="473"/>
      <c r="Z96" s="473"/>
    </row>
    <row r="97" spans="1:26" x14ac:dyDescent="0.25">
      <c r="A97" s="473"/>
      <c r="B97" s="473"/>
      <c r="C97" s="473"/>
      <c r="D97" s="473"/>
      <c r="E97" s="473"/>
      <c r="F97" s="473"/>
      <c r="G97" s="473"/>
      <c r="H97" s="473"/>
      <c r="I97" s="473"/>
      <c r="J97" s="473"/>
      <c r="K97" s="473"/>
      <c r="L97" s="473"/>
      <c r="M97" s="473"/>
      <c r="N97" s="473"/>
      <c r="O97" s="473"/>
      <c r="P97" s="473"/>
      <c r="Q97" s="473"/>
      <c r="R97" s="473"/>
      <c r="S97" s="473"/>
      <c r="T97" s="473"/>
      <c r="U97" s="473"/>
      <c r="V97" s="473"/>
      <c r="W97" s="473"/>
      <c r="X97" s="473"/>
      <c r="Y97" s="473"/>
      <c r="Z97" s="473"/>
    </row>
    <row r="98" spans="1:26" x14ac:dyDescent="0.25">
      <c r="A98" s="473"/>
      <c r="B98" s="473"/>
      <c r="C98" s="473"/>
      <c r="D98" s="473"/>
      <c r="E98" s="473"/>
      <c r="F98" s="473"/>
      <c r="G98" s="473"/>
      <c r="H98" s="473"/>
      <c r="I98" s="473"/>
      <c r="J98" s="473"/>
      <c r="K98" s="473"/>
      <c r="L98" s="473"/>
      <c r="M98" s="473"/>
      <c r="N98" s="473"/>
      <c r="O98" s="473"/>
      <c r="P98" s="473"/>
      <c r="Q98" s="473"/>
      <c r="R98" s="473"/>
      <c r="S98" s="473"/>
      <c r="T98" s="473"/>
      <c r="U98" s="473"/>
      <c r="V98" s="473"/>
      <c r="W98" s="473"/>
      <c r="X98" s="473"/>
      <c r="Y98" s="473"/>
      <c r="Z98" s="473"/>
    </row>
    <row r="99" spans="1:26" x14ac:dyDescent="0.25">
      <c r="A99" s="473"/>
      <c r="B99" s="473"/>
      <c r="C99" s="473"/>
      <c r="D99" s="473"/>
      <c r="E99" s="473"/>
      <c r="F99" s="473"/>
      <c r="G99" s="473"/>
      <c r="H99" s="473"/>
      <c r="I99" s="473"/>
      <c r="J99" s="473"/>
      <c r="K99" s="473"/>
      <c r="L99" s="473"/>
      <c r="M99" s="473"/>
      <c r="N99" s="473"/>
      <c r="O99" s="473"/>
      <c r="P99" s="473"/>
      <c r="Q99" s="473"/>
      <c r="R99" s="473"/>
      <c r="S99" s="473"/>
      <c r="T99" s="473"/>
      <c r="U99" s="473"/>
      <c r="V99" s="473"/>
      <c r="W99" s="473"/>
      <c r="X99" s="473"/>
      <c r="Y99" s="473"/>
      <c r="Z99" s="473"/>
    </row>
    <row r="100" spans="1:26" x14ac:dyDescent="0.25">
      <c r="A100" s="473"/>
      <c r="B100" s="473"/>
      <c r="C100" s="473"/>
      <c r="D100" s="473"/>
      <c r="E100" s="473"/>
      <c r="F100" s="473"/>
      <c r="G100" s="473"/>
      <c r="H100" s="473"/>
      <c r="I100" s="473"/>
      <c r="J100" s="473"/>
      <c r="K100" s="473"/>
      <c r="L100" s="473"/>
      <c r="M100" s="473"/>
      <c r="N100" s="473"/>
      <c r="O100" s="473"/>
      <c r="P100" s="473"/>
      <c r="Q100" s="473"/>
      <c r="R100" s="473"/>
      <c r="S100" s="473"/>
      <c r="T100" s="473"/>
      <c r="U100" s="473"/>
      <c r="V100" s="473"/>
      <c r="W100" s="473"/>
      <c r="X100" s="473"/>
      <c r="Y100" s="473"/>
      <c r="Z100" s="473"/>
    </row>
  </sheetData>
  <mergeCells count="3">
    <mergeCell ref="B2:E3"/>
    <mergeCell ref="D4:E4"/>
    <mergeCell ref="B19:E19"/>
  </mergeCells>
  <hyperlinks>
    <hyperlink ref="A1" location="'Contents '!A1" display="Back to contents" xr:uid="{1B381A76-9665-4F7A-A880-83AAF377F5D1}"/>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D327-F9BD-4247-BD64-85D24811F6FB}">
  <sheetPr codeName="Sheet19"/>
  <dimension ref="A1:Z100"/>
  <sheetViews>
    <sheetView zoomScaleNormal="100" workbookViewId="0"/>
  </sheetViews>
  <sheetFormatPr defaultColWidth="11.88671875" defaultRowHeight="15" x14ac:dyDescent="0.25"/>
  <cols>
    <col min="1" max="1" width="9.33203125" style="28" customWidth="1"/>
    <col min="2" max="2" width="55.33203125" style="28" customWidth="1"/>
    <col min="3" max="3" width="12.6640625" style="28" customWidth="1"/>
    <col min="4" max="16384" width="11.88671875" style="28"/>
  </cols>
  <sheetData>
    <row r="1" spans="1:26" ht="33.75" customHeight="1" thickBot="1" x14ac:dyDescent="0.3">
      <c r="A1" s="110" t="s">
        <v>0</v>
      </c>
      <c r="B1" s="473"/>
      <c r="C1" s="473"/>
      <c r="D1" s="473"/>
      <c r="E1" s="473"/>
      <c r="F1" s="473"/>
      <c r="G1" s="473"/>
      <c r="H1" s="473"/>
      <c r="I1" s="473"/>
      <c r="J1" s="473"/>
      <c r="K1" s="473"/>
      <c r="L1" s="473"/>
      <c r="M1" s="473"/>
      <c r="N1" s="473"/>
      <c r="O1" s="473"/>
      <c r="P1" s="473"/>
      <c r="Q1" s="473"/>
      <c r="R1" s="473"/>
      <c r="S1" s="473"/>
      <c r="T1" s="473"/>
      <c r="U1" s="473"/>
      <c r="V1" s="473"/>
      <c r="W1" s="473"/>
      <c r="X1" s="473"/>
      <c r="Y1" s="473"/>
      <c r="Z1" s="473"/>
    </row>
    <row r="2" spans="1:26" ht="16.5" customHeight="1" x14ac:dyDescent="0.25">
      <c r="A2" s="473"/>
      <c r="B2" s="999" t="s">
        <v>432</v>
      </c>
      <c r="C2" s="1001"/>
      <c r="D2" s="474"/>
      <c r="E2" s="474"/>
      <c r="F2" s="474"/>
      <c r="G2" s="474"/>
      <c r="H2" s="473"/>
      <c r="I2" s="473"/>
      <c r="J2" s="473"/>
      <c r="K2" s="473"/>
      <c r="L2" s="473"/>
      <c r="M2" s="473"/>
      <c r="N2" s="473"/>
      <c r="O2" s="473"/>
      <c r="P2" s="473"/>
      <c r="Q2" s="473"/>
      <c r="R2" s="473"/>
      <c r="S2" s="473"/>
      <c r="T2" s="473"/>
      <c r="U2" s="473"/>
      <c r="V2" s="473"/>
      <c r="W2" s="473"/>
      <c r="X2" s="473"/>
      <c r="Y2" s="473"/>
      <c r="Z2" s="473"/>
    </row>
    <row r="3" spans="1:26" ht="16.5" customHeight="1" thickBot="1" x14ac:dyDescent="0.3">
      <c r="A3" s="473"/>
      <c r="B3" s="1002"/>
      <c r="C3" s="1004"/>
      <c r="D3" s="473"/>
      <c r="E3" s="243"/>
      <c r="F3" s="473"/>
      <c r="G3" s="473"/>
      <c r="H3" s="473"/>
      <c r="I3" s="473"/>
      <c r="J3" s="473"/>
      <c r="K3" s="473"/>
      <c r="L3" s="473"/>
      <c r="M3" s="473"/>
      <c r="N3" s="473"/>
      <c r="O3" s="473"/>
      <c r="P3" s="473"/>
      <c r="Q3" s="473"/>
      <c r="R3" s="473"/>
      <c r="S3" s="473"/>
      <c r="T3" s="473"/>
      <c r="U3" s="473"/>
      <c r="V3" s="473"/>
      <c r="W3" s="473"/>
      <c r="X3" s="473"/>
      <c r="Y3" s="473"/>
      <c r="Z3" s="473"/>
    </row>
    <row r="4" spans="1:26" ht="15.75" x14ac:dyDescent="0.25">
      <c r="A4" s="473"/>
      <c r="B4" s="475"/>
      <c r="C4" s="488" t="s">
        <v>104</v>
      </c>
      <c r="D4" s="473"/>
      <c r="E4" s="473"/>
      <c r="F4" s="473"/>
      <c r="G4" s="473"/>
      <c r="H4" s="473"/>
      <c r="I4" s="473"/>
      <c r="J4" s="473"/>
      <c r="K4" s="473"/>
      <c r="L4" s="473"/>
      <c r="M4" s="473"/>
      <c r="N4" s="473"/>
      <c r="O4" s="473"/>
      <c r="P4" s="473"/>
      <c r="Q4" s="473"/>
      <c r="R4" s="473"/>
      <c r="S4" s="473"/>
      <c r="T4" s="473"/>
      <c r="U4" s="473"/>
      <c r="V4" s="473"/>
      <c r="W4" s="473"/>
      <c r="X4" s="473"/>
      <c r="Y4" s="473"/>
      <c r="Z4" s="473"/>
    </row>
    <row r="5" spans="1:26" x14ac:dyDescent="0.25">
      <c r="A5" s="473"/>
      <c r="B5" s="764" t="s">
        <v>254</v>
      </c>
      <c r="C5" s="767">
        <v>254.2</v>
      </c>
      <c r="D5" s="473"/>
      <c r="E5" s="473"/>
      <c r="F5" s="473"/>
      <c r="G5" s="473"/>
      <c r="H5" s="473"/>
      <c r="I5" s="473"/>
      <c r="J5" s="473"/>
      <c r="K5" s="473"/>
      <c r="L5" s="473"/>
      <c r="M5" s="473"/>
      <c r="N5" s="473"/>
      <c r="O5" s="473"/>
      <c r="P5" s="473"/>
      <c r="Q5" s="473"/>
      <c r="R5" s="473"/>
      <c r="S5" s="473"/>
      <c r="T5" s="473"/>
      <c r="U5" s="473"/>
      <c r="V5" s="473"/>
      <c r="W5" s="473"/>
      <c r="X5" s="473"/>
      <c r="Y5" s="473"/>
      <c r="Z5" s="473"/>
    </row>
    <row r="6" spans="1:26" x14ac:dyDescent="0.25">
      <c r="A6" s="473"/>
      <c r="B6" s="481" t="s">
        <v>255</v>
      </c>
      <c r="C6" s="489">
        <v>42.183762285999997</v>
      </c>
      <c r="D6" s="473"/>
      <c r="E6" s="473"/>
      <c r="F6" s="473"/>
      <c r="G6" s="473"/>
      <c r="H6" s="473"/>
      <c r="I6" s="473"/>
      <c r="J6" s="473"/>
      <c r="K6" s="473"/>
      <c r="L6" s="473"/>
      <c r="M6" s="473"/>
      <c r="N6" s="473"/>
      <c r="O6" s="473"/>
      <c r="P6" s="473"/>
      <c r="Q6" s="473"/>
      <c r="R6" s="473"/>
      <c r="S6" s="473"/>
      <c r="T6" s="473"/>
      <c r="U6" s="473"/>
      <c r="V6" s="473"/>
      <c r="W6" s="473"/>
      <c r="X6" s="473"/>
      <c r="Y6" s="473"/>
      <c r="Z6" s="473"/>
    </row>
    <row r="7" spans="1:26" x14ac:dyDescent="0.25">
      <c r="A7" s="473"/>
      <c r="B7" s="481" t="s">
        <v>256</v>
      </c>
      <c r="C7" s="489">
        <v>5.18329326100001</v>
      </c>
      <c r="D7" s="473"/>
      <c r="E7" s="473"/>
      <c r="F7" s="473"/>
      <c r="G7" s="473"/>
      <c r="H7" s="473"/>
      <c r="I7" s="473"/>
      <c r="J7" s="473"/>
      <c r="K7" s="473"/>
      <c r="L7" s="473"/>
      <c r="M7" s="473"/>
      <c r="N7" s="473"/>
      <c r="O7" s="473"/>
      <c r="P7" s="473"/>
      <c r="Q7" s="473"/>
      <c r="R7" s="473"/>
      <c r="S7" s="473"/>
      <c r="T7" s="473"/>
      <c r="U7" s="473"/>
      <c r="V7" s="473"/>
      <c r="W7" s="473"/>
      <c r="X7" s="473"/>
      <c r="Y7" s="473"/>
      <c r="Z7" s="473"/>
    </row>
    <row r="8" spans="1:26" x14ac:dyDescent="0.25">
      <c r="A8" s="473"/>
      <c r="B8" s="486" t="s">
        <v>338</v>
      </c>
      <c r="C8" s="489">
        <v>-10.541835829999901</v>
      </c>
      <c r="D8" s="473"/>
      <c r="E8" s="473"/>
      <c r="F8" s="473"/>
      <c r="G8" s="473"/>
      <c r="H8" s="473"/>
      <c r="I8" s="473"/>
      <c r="J8" s="473"/>
      <c r="K8" s="473"/>
      <c r="L8" s="473"/>
      <c r="M8" s="473"/>
      <c r="N8" s="473"/>
      <c r="O8" s="473"/>
      <c r="P8" s="473"/>
      <c r="Q8" s="473"/>
      <c r="R8" s="473"/>
      <c r="S8" s="473"/>
      <c r="T8" s="473"/>
      <c r="U8" s="473"/>
      <c r="V8" s="473"/>
      <c r="W8" s="473"/>
      <c r="X8" s="473"/>
      <c r="Y8" s="473"/>
      <c r="Z8" s="473"/>
    </row>
    <row r="9" spans="1:26" x14ac:dyDescent="0.25">
      <c r="A9" s="473"/>
      <c r="B9" s="486" t="s">
        <v>257</v>
      </c>
      <c r="C9" s="489">
        <v>4.9628691815100003</v>
      </c>
      <c r="D9" s="473"/>
      <c r="E9" s="473"/>
      <c r="F9" s="473"/>
      <c r="G9" s="473"/>
      <c r="H9" s="473"/>
      <c r="I9" s="473"/>
      <c r="J9" s="473"/>
      <c r="K9" s="473"/>
      <c r="L9" s="473"/>
      <c r="M9" s="473"/>
      <c r="N9" s="473"/>
      <c r="O9" s="473"/>
      <c r="P9" s="473"/>
      <c r="Q9" s="473"/>
      <c r="R9" s="473"/>
      <c r="S9" s="473"/>
      <c r="T9" s="473"/>
      <c r="U9" s="473"/>
      <c r="V9" s="473"/>
      <c r="W9" s="473"/>
      <c r="X9" s="473"/>
      <c r="Y9" s="473"/>
      <c r="Z9" s="473"/>
    </row>
    <row r="10" spans="1:26" ht="15.75" thickBot="1" x14ac:dyDescent="0.3">
      <c r="A10" s="473"/>
      <c r="B10" s="768" t="s">
        <v>218</v>
      </c>
      <c r="C10" s="769">
        <v>295.98808889851006</v>
      </c>
      <c r="D10" s="473"/>
      <c r="E10" s="473"/>
      <c r="F10" s="473"/>
      <c r="G10" s="473"/>
      <c r="H10" s="473"/>
      <c r="I10" s="473"/>
      <c r="J10" s="473"/>
      <c r="K10" s="473"/>
      <c r="L10" s="473"/>
      <c r="M10" s="473"/>
      <c r="N10" s="473"/>
      <c r="O10" s="473"/>
      <c r="P10" s="473"/>
      <c r="Q10" s="473"/>
      <c r="R10" s="473"/>
      <c r="S10" s="473"/>
      <c r="T10" s="473"/>
      <c r="U10" s="473"/>
      <c r="V10" s="473"/>
      <c r="W10" s="473"/>
      <c r="X10" s="473"/>
      <c r="Y10" s="473"/>
      <c r="Z10" s="473"/>
    </row>
    <row r="11" spans="1:26" x14ac:dyDescent="0.25">
      <c r="A11" s="473"/>
      <c r="B11" s="490"/>
      <c r="C11" s="490"/>
      <c r="D11" s="473"/>
      <c r="E11" s="473"/>
      <c r="F11" s="473"/>
      <c r="G11" s="473"/>
      <c r="H11" s="473"/>
      <c r="I11" s="473"/>
      <c r="J11" s="473"/>
      <c r="K11" s="473"/>
      <c r="L11" s="473"/>
      <c r="M11" s="473"/>
      <c r="N11" s="473"/>
      <c r="O11" s="473"/>
      <c r="P11" s="473"/>
      <c r="Q11" s="473"/>
      <c r="R11" s="473"/>
      <c r="S11" s="473"/>
      <c r="T11" s="473"/>
      <c r="U11" s="473"/>
      <c r="V11" s="473"/>
      <c r="W11" s="473"/>
      <c r="X11" s="473"/>
      <c r="Y11" s="473"/>
      <c r="Z11" s="473"/>
    </row>
    <row r="12" spans="1:26" x14ac:dyDescent="0.25">
      <c r="A12" s="473"/>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row>
    <row r="13" spans="1:26" x14ac:dyDescent="0.25">
      <c r="A13" s="473"/>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row>
    <row r="14" spans="1:26" x14ac:dyDescent="0.25">
      <c r="A14" s="473"/>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row>
    <row r="15" spans="1:26" x14ac:dyDescent="0.25">
      <c r="A15" s="473"/>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row>
    <row r="16" spans="1:26" x14ac:dyDescent="0.25">
      <c r="A16" s="473"/>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row>
    <row r="17" spans="1:26" x14ac:dyDescent="0.25">
      <c r="A17" s="473"/>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row>
    <row r="18" spans="1:26" x14ac:dyDescent="0.25">
      <c r="A18" s="473"/>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row>
    <row r="19" spans="1:26" x14ac:dyDescent="0.25">
      <c r="A19" s="473"/>
      <c r="B19" s="473"/>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row>
    <row r="20" spans="1:26" x14ac:dyDescent="0.25">
      <c r="A20" s="473"/>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row>
    <row r="21" spans="1:26" x14ac:dyDescent="0.25">
      <c r="A21" s="473"/>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row>
    <row r="22" spans="1:26" x14ac:dyDescent="0.2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row>
    <row r="23" spans="1:26" x14ac:dyDescent="0.25">
      <c r="A23" s="473"/>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row>
    <row r="24" spans="1:26" x14ac:dyDescent="0.25">
      <c r="A24" s="473"/>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row>
    <row r="25" spans="1:26" x14ac:dyDescent="0.25">
      <c r="A25" s="473"/>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row>
    <row r="26" spans="1:26" x14ac:dyDescent="0.25">
      <c r="A26" s="473"/>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row>
    <row r="27" spans="1:26" x14ac:dyDescent="0.25">
      <c r="A27" s="473"/>
      <c r="B27" s="473"/>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row>
    <row r="28" spans="1:26" x14ac:dyDescent="0.25">
      <c r="A28" s="47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row>
    <row r="29" spans="1:26" x14ac:dyDescent="0.25">
      <c r="A29" s="47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row>
    <row r="30" spans="1:26" x14ac:dyDescent="0.25">
      <c r="A30" s="47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473"/>
    </row>
    <row r="31" spans="1:26" x14ac:dyDescent="0.25">
      <c r="A31" s="473"/>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row>
    <row r="32" spans="1:26" x14ac:dyDescent="0.25">
      <c r="A32" s="473"/>
      <c r="B32" s="473"/>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row>
    <row r="33" spans="1:26" x14ac:dyDescent="0.25">
      <c r="A33" s="473"/>
      <c r="B33" s="473"/>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row>
    <row r="34" spans="1:26" x14ac:dyDescent="0.25">
      <c r="A34" s="473"/>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row>
    <row r="35" spans="1:26" x14ac:dyDescent="0.25">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row>
    <row r="36" spans="1:26" x14ac:dyDescent="0.25">
      <c r="A36" s="473"/>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row>
    <row r="37" spans="1:26" x14ac:dyDescent="0.25">
      <c r="A37" s="473"/>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row>
    <row r="38" spans="1:26" x14ac:dyDescent="0.25">
      <c r="A38" s="473"/>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row>
    <row r="39" spans="1:26" x14ac:dyDescent="0.25">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row>
    <row r="40" spans="1:26" x14ac:dyDescent="0.25">
      <c r="A40" s="473"/>
      <c r="B40" s="473"/>
      <c r="C40" s="473"/>
      <c r="D40" s="473"/>
      <c r="E40" s="473"/>
      <c r="F40" s="473"/>
      <c r="G40" s="473"/>
      <c r="H40" s="473"/>
      <c r="I40" s="473"/>
      <c r="J40" s="473"/>
      <c r="K40" s="473"/>
      <c r="L40" s="473"/>
      <c r="M40" s="473"/>
      <c r="N40" s="473"/>
      <c r="O40" s="473"/>
      <c r="P40" s="473"/>
      <c r="Q40" s="473"/>
      <c r="R40" s="473"/>
      <c r="S40" s="473"/>
      <c r="T40" s="473"/>
      <c r="U40" s="473"/>
      <c r="V40" s="473"/>
      <c r="W40" s="473"/>
      <c r="X40" s="473"/>
      <c r="Y40" s="473"/>
      <c r="Z40" s="473"/>
    </row>
    <row r="41" spans="1:26" x14ac:dyDescent="0.25">
      <c r="A41" s="473"/>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row>
    <row r="42" spans="1:26" x14ac:dyDescent="0.25">
      <c r="A42" s="473"/>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row>
    <row r="43" spans="1:26" x14ac:dyDescent="0.25">
      <c r="A43" s="473"/>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row>
    <row r="44" spans="1:26" x14ac:dyDescent="0.25">
      <c r="A44" s="473"/>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row>
    <row r="45" spans="1:26" x14ac:dyDescent="0.25">
      <c r="A45" s="473"/>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row>
    <row r="46" spans="1:26" x14ac:dyDescent="0.25">
      <c r="A46" s="473"/>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row>
    <row r="47" spans="1:26" x14ac:dyDescent="0.25">
      <c r="A47" s="473"/>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row>
    <row r="48" spans="1:26" x14ac:dyDescent="0.25">
      <c r="A48" s="473"/>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row>
    <row r="49" spans="1:26" x14ac:dyDescent="0.25">
      <c r="A49" s="473"/>
      <c r="B49" s="473"/>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row>
    <row r="50" spans="1:26" x14ac:dyDescent="0.25">
      <c r="A50" s="473"/>
      <c r="B50" s="473"/>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row>
    <row r="51" spans="1:26" x14ac:dyDescent="0.25">
      <c r="A51" s="473"/>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row>
    <row r="52" spans="1:26" x14ac:dyDescent="0.25">
      <c r="A52" s="473"/>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row>
    <row r="53" spans="1:26" x14ac:dyDescent="0.25">
      <c r="A53" s="473"/>
      <c r="B53" s="473"/>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row>
    <row r="54" spans="1:26" x14ac:dyDescent="0.25">
      <c r="A54" s="473"/>
      <c r="B54" s="473"/>
      <c r="C54" s="473"/>
      <c r="D54" s="473"/>
      <c r="E54" s="473"/>
      <c r="F54" s="473"/>
      <c r="G54" s="473"/>
      <c r="H54" s="473"/>
      <c r="I54" s="473"/>
      <c r="J54" s="473"/>
      <c r="K54" s="473"/>
      <c r="L54" s="473"/>
      <c r="M54" s="473"/>
      <c r="N54" s="473"/>
      <c r="O54" s="473"/>
      <c r="P54" s="473"/>
      <c r="Q54" s="473"/>
      <c r="R54" s="473"/>
      <c r="S54" s="473"/>
      <c r="T54" s="473"/>
      <c r="U54" s="473"/>
      <c r="V54" s="473"/>
      <c r="W54" s="473"/>
      <c r="X54" s="473"/>
      <c r="Y54" s="473"/>
      <c r="Z54" s="473"/>
    </row>
    <row r="55" spans="1:26" x14ac:dyDescent="0.25">
      <c r="A55" s="473"/>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row>
    <row r="56" spans="1:26" x14ac:dyDescent="0.25">
      <c r="A56" s="473"/>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row>
    <row r="57" spans="1:26" x14ac:dyDescent="0.25">
      <c r="A57" s="473"/>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row>
    <row r="58" spans="1:26" x14ac:dyDescent="0.25">
      <c r="A58" s="473"/>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c r="Z58" s="473"/>
    </row>
    <row r="59" spans="1:26" x14ac:dyDescent="0.25">
      <c r="A59" s="473"/>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c r="Z59" s="473"/>
    </row>
    <row r="60" spans="1:26" x14ac:dyDescent="0.25">
      <c r="A60" s="473"/>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row>
    <row r="61" spans="1:26" x14ac:dyDescent="0.25">
      <c r="A61" s="473"/>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c r="Z61" s="473"/>
    </row>
    <row r="62" spans="1:26" x14ac:dyDescent="0.25">
      <c r="A62" s="473"/>
      <c r="B62" s="473"/>
      <c r="C62" s="473"/>
      <c r="D62" s="473"/>
      <c r="E62" s="473"/>
      <c r="F62" s="473"/>
      <c r="G62" s="473"/>
      <c r="H62" s="473"/>
      <c r="I62" s="473"/>
      <c r="J62" s="473"/>
      <c r="K62" s="473"/>
      <c r="L62" s="473"/>
      <c r="M62" s="473"/>
      <c r="N62" s="473"/>
      <c r="O62" s="473"/>
      <c r="P62" s="473"/>
      <c r="Q62" s="473"/>
      <c r="R62" s="473"/>
      <c r="S62" s="473"/>
      <c r="T62" s="473"/>
      <c r="U62" s="473"/>
      <c r="V62" s="473"/>
      <c r="W62" s="473"/>
      <c r="X62" s="473"/>
      <c r="Y62" s="473"/>
      <c r="Z62" s="473"/>
    </row>
    <row r="63" spans="1:26" x14ac:dyDescent="0.25">
      <c r="A63" s="473"/>
      <c r="B63" s="473"/>
      <c r="C63" s="473"/>
      <c r="D63" s="473"/>
      <c r="E63" s="473"/>
      <c r="F63" s="473"/>
      <c r="G63" s="473"/>
      <c r="H63" s="473"/>
      <c r="I63" s="473"/>
      <c r="J63" s="473"/>
      <c r="K63" s="473"/>
      <c r="L63" s="473"/>
      <c r="M63" s="473"/>
      <c r="N63" s="473"/>
      <c r="O63" s="473"/>
      <c r="P63" s="473"/>
      <c r="Q63" s="473"/>
      <c r="R63" s="473"/>
      <c r="S63" s="473"/>
      <c r="T63" s="473"/>
      <c r="U63" s="473"/>
      <c r="V63" s="473"/>
      <c r="W63" s="473"/>
      <c r="X63" s="473"/>
      <c r="Y63" s="473"/>
      <c r="Z63" s="473"/>
    </row>
    <row r="64" spans="1:26" x14ac:dyDescent="0.25">
      <c r="A64" s="473"/>
      <c r="B64" s="473"/>
      <c r="C64" s="473"/>
      <c r="D64" s="473"/>
      <c r="E64" s="473"/>
      <c r="F64" s="473"/>
      <c r="G64" s="473"/>
      <c r="H64" s="473"/>
      <c r="I64" s="473"/>
      <c r="J64" s="473"/>
      <c r="K64" s="473"/>
      <c r="L64" s="473"/>
      <c r="M64" s="473"/>
      <c r="N64" s="473"/>
      <c r="O64" s="473"/>
      <c r="P64" s="473"/>
      <c r="Q64" s="473"/>
      <c r="R64" s="473"/>
      <c r="S64" s="473"/>
      <c r="T64" s="473"/>
      <c r="U64" s="473"/>
      <c r="V64" s="473"/>
      <c r="W64" s="473"/>
      <c r="X64" s="473"/>
      <c r="Y64" s="473"/>
      <c r="Z64" s="473"/>
    </row>
    <row r="65" spans="1:26" x14ac:dyDescent="0.25">
      <c r="A65" s="473"/>
      <c r="B65" s="473"/>
      <c r="C65" s="473"/>
      <c r="D65" s="473"/>
      <c r="E65" s="473"/>
      <c r="F65" s="473"/>
      <c r="G65" s="473"/>
      <c r="H65" s="473"/>
      <c r="I65" s="473"/>
      <c r="J65" s="473"/>
      <c r="K65" s="473"/>
      <c r="L65" s="473"/>
      <c r="M65" s="473"/>
      <c r="N65" s="473"/>
      <c r="O65" s="473"/>
      <c r="P65" s="473"/>
      <c r="Q65" s="473"/>
      <c r="R65" s="473"/>
      <c r="S65" s="473"/>
      <c r="T65" s="473"/>
      <c r="U65" s="473"/>
      <c r="V65" s="473"/>
      <c r="W65" s="473"/>
      <c r="X65" s="473"/>
      <c r="Y65" s="473"/>
      <c r="Z65" s="473"/>
    </row>
    <row r="66" spans="1:26" x14ac:dyDescent="0.25">
      <c r="A66" s="473"/>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row>
    <row r="67" spans="1:26" x14ac:dyDescent="0.25">
      <c r="A67" s="473"/>
      <c r="B67" s="473"/>
      <c r="C67" s="473"/>
      <c r="D67" s="473"/>
      <c r="E67" s="473"/>
      <c r="F67" s="473"/>
      <c r="G67" s="473"/>
      <c r="H67" s="473"/>
      <c r="I67" s="473"/>
      <c r="J67" s="473"/>
      <c r="K67" s="473"/>
      <c r="L67" s="473"/>
      <c r="M67" s="473"/>
      <c r="N67" s="473"/>
      <c r="O67" s="473"/>
      <c r="P67" s="473"/>
      <c r="Q67" s="473"/>
      <c r="R67" s="473"/>
      <c r="S67" s="473"/>
      <c r="T67" s="473"/>
      <c r="U67" s="473"/>
      <c r="V67" s="473"/>
      <c r="W67" s="473"/>
      <c r="X67" s="473"/>
      <c r="Y67" s="473"/>
      <c r="Z67" s="473"/>
    </row>
    <row r="68" spans="1:26" x14ac:dyDescent="0.25">
      <c r="A68" s="473"/>
      <c r="B68" s="473"/>
      <c r="C68" s="473"/>
      <c r="D68" s="473"/>
      <c r="E68" s="473"/>
      <c r="F68" s="473"/>
      <c r="G68" s="473"/>
      <c r="H68" s="473"/>
      <c r="I68" s="473"/>
      <c r="J68" s="473"/>
      <c r="K68" s="473"/>
      <c r="L68" s="473"/>
      <c r="M68" s="473"/>
      <c r="N68" s="473"/>
      <c r="O68" s="473"/>
      <c r="P68" s="473"/>
      <c r="Q68" s="473"/>
      <c r="R68" s="473"/>
      <c r="S68" s="473"/>
      <c r="T68" s="473"/>
      <c r="U68" s="473"/>
      <c r="V68" s="473"/>
      <c r="W68" s="473"/>
      <c r="X68" s="473"/>
      <c r="Y68" s="473"/>
      <c r="Z68" s="473"/>
    </row>
    <row r="69" spans="1:26" x14ac:dyDescent="0.25">
      <c r="A69" s="473"/>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row>
    <row r="70" spans="1:26" x14ac:dyDescent="0.25">
      <c r="A70" s="473"/>
      <c r="B70" s="473"/>
      <c r="C70" s="473"/>
      <c r="D70" s="473"/>
      <c r="E70" s="473"/>
      <c r="F70" s="473"/>
      <c r="G70" s="473"/>
      <c r="H70" s="473"/>
      <c r="I70" s="473"/>
      <c r="J70" s="473"/>
      <c r="K70" s="473"/>
      <c r="L70" s="473"/>
      <c r="M70" s="473"/>
      <c r="N70" s="473"/>
      <c r="O70" s="473"/>
      <c r="P70" s="473"/>
      <c r="Q70" s="473"/>
      <c r="R70" s="473"/>
      <c r="S70" s="473"/>
      <c r="T70" s="473"/>
      <c r="U70" s="473"/>
      <c r="V70" s="473"/>
      <c r="W70" s="473"/>
      <c r="X70" s="473"/>
      <c r="Y70" s="473"/>
      <c r="Z70" s="473"/>
    </row>
    <row r="71" spans="1:26" x14ac:dyDescent="0.25">
      <c r="A71" s="473"/>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c r="Z71" s="473"/>
    </row>
    <row r="72" spans="1:26" x14ac:dyDescent="0.25">
      <c r="A72" s="473"/>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row>
    <row r="73" spans="1:26" x14ac:dyDescent="0.25">
      <c r="A73" s="473"/>
      <c r="B73" s="473"/>
      <c r="C73" s="473"/>
      <c r="D73" s="473"/>
      <c r="E73" s="473"/>
      <c r="F73" s="473"/>
      <c r="G73" s="473"/>
      <c r="H73" s="473"/>
      <c r="I73" s="473"/>
      <c r="J73" s="473"/>
      <c r="K73" s="473"/>
      <c r="L73" s="473"/>
      <c r="M73" s="473"/>
      <c r="N73" s="473"/>
      <c r="O73" s="473"/>
      <c r="P73" s="473"/>
      <c r="Q73" s="473"/>
      <c r="R73" s="473"/>
      <c r="S73" s="473"/>
      <c r="T73" s="473"/>
      <c r="U73" s="473"/>
      <c r="V73" s="473"/>
      <c r="W73" s="473"/>
      <c r="X73" s="473"/>
      <c r="Y73" s="473"/>
      <c r="Z73" s="473"/>
    </row>
    <row r="74" spans="1:26" x14ac:dyDescent="0.25">
      <c r="A74" s="473"/>
      <c r="B74" s="473"/>
      <c r="C74" s="473"/>
      <c r="D74" s="473"/>
      <c r="E74" s="473"/>
      <c r="F74" s="473"/>
      <c r="G74" s="473"/>
      <c r="H74" s="473"/>
      <c r="I74" s="473"/>
      <c r="J74" s="473"/>
      <c r="K74" s="473"/>
      <c r="L74" s="473"/>
      <c r="M74" s="473"/>
      <c r="N74" s="473"/>
      <c r="O74" s="473"/>
      <c r="P74" s="473"/>
      <c r="Q74" s="473"/>
      <c r="R74" s="473"/>
      <c r="S74" s="473"/>
      <c r="T74" s="473"/>
      <c r="U74" s="473"/>
      <c r="V74" s="473"/>
      <c r="W74" s="473"/>
      <c r="X74" s="473"/>
      <c r="Y74" s="473"/>
      <c r="Z74" s="473"/>
    </row>
    <row r="75" spans="1:26" x14ac:dyDescent="0.25">
      <c r="A75" s="473"/>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473"/>
      <c r="Z75" s="473"/>
    </row>
    <row r="76" spans="1:26" x14ac:dyDescent="0.25">
      <c r="A76" s="473"/>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row>
    <row r="77" spans="1:26" x14ac:dyDescent="0.25">
      <c r="A77" s="473"/>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row>
    <row r="78" spans="1:26" x14ac:dyDescent="0.25">
      <c r="A78" s="473"/>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row>
    <row r="79" spans="1:26" x14ac:dyDescent="0.25">
      <c r="A79" s="473"/>
      <c r="B79" s="473"/>
      <c r="C79" s="473"/>
      <c r="D79" s="473"/>
      <c r="E79" s="473"/>
      <c r="F79" s="473"/>
      <c r="G79" s="473"/>
      <c r="H79" s="473"/>
      <c r="I79" s="473"/>
      <c r="J79" s="473"/>
      <c r="K79" s="473"/>
      <c r="L79" s="473"/>
      <c r="M79" s="473"/>
      <c r="N79" s="473"/>
      <c r="O79" s="473"/>
      <c r="P79" s="473"/>
      <c r="Q79" s="473"/>
      <c r="R79" s="473"/>
      <c r="S79" s="473"/>
      <c r="T79" s="473"/>
      <c r="U79" s="473"/>
      <c r="V79" s="473"/>
      <c r="W79" s="473"/>
      <c r="X79" s="473"/>
      <c r="Y79" s="473"/>
      <c r="Z79" s="473"/>
    </row>
    <row r="80" spans="1:26" x14ac:dyDescent="0.25">
      <c r="A80" s="473"/>
      <c r="B80" s="473"/>
      <c r="C80" s="473"/>
      <c r="D80" s="473"/>
      <c r="E80" s="473"/>
      <c r="F80" s="473"/>
      <c r="G80" s="473"/>
      <c r="H80" s="473"/>
      <c r="I80" s="473"/>
      <c r="J80" s="473"/>
      <c r="K80" s="473"/>
      <c r="L80" s="473"/>
      <c r="M80" s="473"/>
      <c r="N80" s="473"/>
      <c r="O80" s="473"/>
      <c r="P80" s="473"/>
      <c r="Q80" s="473"/>
      <c r="R80" s="473"/>
      <c r="S80" s="473"/>
      <c r="T80" s="473"/>
      <c r="U80" s="473"/>
      <c r="V80" s="473"/>
      <c r="W80" s="473"/>
      <c r="X80" s="473"/>
      <c r="Y80" s="473"/>
      <c r="Z80" s="473"/>
    </row>
    <row r="81" spans="1:26" x14ac:dyDescent="0.25">
      <c r="A81" s="473"/>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row>
    <row r="82" spans="1:26" x14ac:dyDescent="0.25">
      <c r="A82" s="473"/>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row>
    <row r="83" spans="1:26" x14ac:dyDescent="0.25">
      <c r="A83" s="473"/>
      <c r="B83" s="473"/>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row>
    <row r="84" spans="1:26" x14ac:dyDescent="0.25">
      <c r="A84" s="473"/>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c r="Z84" s="473"/>
    </row>
    <row r="85" spans="1:26" x14ac:dyDescent="0.25">
      <c r="A85" s="473"/>
      <c r="B85" s="473"/>
      <c r="C85" s="473"/>
      <c r="D85" s="473"/>
      <c r="E85" s="473"/>
      <c r="F85" s="473"/>
      <c r="G85" s="473"/>
      <c r="H85" s="473"/>
      <c r="I85" s="473"/>
      <c r="J85" s="473"/>
      <c r="K85" s="473"/>
      <c r="L85" s="473"/>
      <c r="M85" s="473"/>
      <c r="N85" s="473"/>
      <c r="O85" s="473"/>
      <c r="P85" s="473"/>
      <c r="Q85" s="473"/>
      <c r="R85" s="473"/>
      <c r="S85" s="473"/>
      <c r="T85" s="473"/>
      <c r="U85" s="473"/>
      <c r="V85" s="473"/>
      <c r="W85" s="473"/>
      <c r="X85" s="473"/>
      <c r="Y85" s="473"/>
      <c r="Z85" s="473"/>
    </row>
    <row r="86" spans="1:26" x14ac:dyDescent="0.25">
      <c r="A86" s="473"/>
      <c r="B86" s="473"/>
      <c r="C86" s="473"/>
      <c r="D86" s="473"/>
      <c r="E86" s="473"/>
      <c r="F86" s="473"/>
      <c r="G86" s="473"/>
      <c r="H86" s="473"/>
      <c r="I86" s="473"/>
      <c r="J86" s="473"/>
      <c r="K86" s="473"/>
      <c r="L86" s="473"/>
      <c r="M86" s="473"/>
      <c r="N86" s="473"/>
      <c r="O86" s="473"/>
      <c r="P86" s="473"/>
      <c r="Q86" s="473"/>
      <c r="R86" s="473"/>
      <c r="S86" s="473"/>
      <c r="T86" s="473"/>
      <c r="U86" s="473"/>
      <c r="V86" s="473"/>
      <c r="W86" s="473"/>
      <c r="X86" s="473"/>
      <c r="Y86" s="473"/>
      <c r="Z86" s="473"/>
    </row>
    <row r="87" spans="1:26" x14ac:dyDescent="0.25">
      <c r="A87" s="473"/>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row>
    <row r="88" spans="1:26" x14ac:dyDescent="0.25">
      <c r="A88" s="473"/>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row>
    <row r="89" spans="1:26" x14ac:dyDescent="0.25">
      <c r="A89" s="473"/>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row>
    <row r="90" spans="1:26" x14ac:dyDescent="0.25">
      <c r="A90" s="473"/>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row>
    <row r="91" spans="1:26" x14ac:dyDescent="0.25">
      <c r="A91" s="473"/>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row>
    <row r="92" spans="1:26" x14ac:dyDescent="0.25">
      <c r="A92" s="473"/>
      <c r="B92" s="473"/>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row>
    <row r="93" spans="1:26" x14ac:dyDescent="0.25">
      <c r="A93" s="473"/>
      <c r="B93" s="473"/>
      <c r="C93" s="473"/>
      <c r="D93" s="473"/>
      <c r="E93" s="473"/>
      <c r="F93" s="473"/>
      <c r="G93" s="473"/>
      <c r="H93" s="473"/>
      <c r="I93" s="473"/>
      <c r="J93" s="473"/>
      <c r="K93" s="473"/>
      <c r="L93" s="473"/>
      <c r="M93" s="473"/>
      <c r="N93" s="473"/>
      <c r="O93" s="473"/>
      <c r="P93" s="473"/>
      <c r="Q93" s="473"/>
      <c r="R93" s="473"/>
      <c r="S93" s="473"/>
      <c r="T93" s="473"/>
      <c r="U93" s="473"/>
      <c r="V93" s="473"/>
      <c r="W93" s="473"/>
      <c r="X93" s="473"/>
      <c r="Y93" s="473"/>
      <c r="Z93" s="473"/>
    </row>
    <row r="94" spans="1:26" x14ac:dyDescent="0.25">
      <c r="A94" s="473"/>
      <c r="B94" s="473"/>
      <c r="C94" s="473"/>
      <c r="D94" s="473"/>
      <c r="E94" s="473"/>
      <c r="F94" s="473"/>
      <c r="G94" s="473"/>
      <c r="H94" s="473"/>
      <c r="I94" s="473"/>
      <c r="J94" s="473"/>
      <c r="K94" s="473"/>
      <c r="L94" s="473"/>
      <c r="M94" s="473"/>
      <c r="N94" s="473"/>
      <c r="O94" s="473"/>
      <c r="P94" s="473"/>
      <c r="Q94" s="473"/>
      <c r="R94" s="473"/>
      <c r="S94" s="473"/>
      <c r="T94" s="473"/>
      <c r="U94" s="473"/>
      <c r="V94" s="473"/>
      <c r="W94" s="473"/>
      <c r="X94" s="473"/>
      <c r="Y94" s="473"/>
      <c r="Z94" s="473"/>
    </row>
    <row r="95" spans="1:26" x14ac:dyDescent="0.25">
      <c r="A95" s="473"/>
      <c r="B95" s="473"/>
      <c r="C95" s="473"/>
      <c r="D95" s="473"/>
      <c r="E95" s="473"/>
      <c r="F95" s="473"/>
      <c r="G95" s="473"/>
      <c r="H95" s="473"/>
      <c r="I95" s="473"/>
      <c r="J95" s="473"/>
      <c r="K95" s="473"/>
      <c r="L95" s="473"/>
      <c r="M95" s="473"/>
      <c r="N95" s="473"/>
      <c r="O95" s="473"/>
      <c r="P95" s="473"/>
      <c r="Q95" s="473"/>
      <c r="R95" s="473"/>
      <c r="S95" s="473"/>
      <c r="T95" s="473"/>
      <c r="U95" s="473"/>
      <c r="V95" s="473"/>
      <c r="W95" s="473"/>
      <c r="X95" s="473"/>
      <c r="Y95" s="473"/>
      <c r="Z95" s="473"/>
    </row>
    <row r="96" spans="1:26" x14ac:dyDescent="0.25">
      <c r="A96" s="473"/>
      <c r="B96" s="473"/>
      <c r="C96" s="473"/>
      <c r="D96" s="473"/>
      <c r="E96" s="473"/>
      <c r="F96" s="473"/>
      <c r="G96" s="473"/>
      <c r="H96" s="473"/>
      <c r="I96" s="473"/>
      <c r="J96" s="473"/>
      <c r="K96" s="473"/>
      <c r="L96" s="473"/>
      <c r="M96" s="473"/>
      <c r="N96" s="473"/>
      <c r="O96" s="473"/>
      <c r="P96" s="473"/>
      <c r="Q96" s="473"/>
      <c r="R96" s="473"/>
      <c r="S96" s="473"/>
      <c r="T96" s="473"/>
      <c r="U96" s="473"/>
      <c r="V96" s="473"/>
      <c r="W96" s="473"/>
      <c r="X96" s="473"/>
      <c r="Y96" s="473"/>
      <c r="Z96" s="473"/>
    </row>
    <row r="97" spans="1:26" x14ac:dyDescent="0.25">
      <c r="A97" s="473"/>
      <c r="B97" s="473"/>
      <c r="C97" s="473"/>
      <c r="D97" s="473"/>
      <c r="E97" s="473"/>
      <c r="F97" s="473"/>
      <c r="G97" s="473"/>
      <c r="H97" s="473"/>
      <c r="I97" s="473"/>
      <c r="J97" s="473"/>
      <c r="K97" s="473"/>
      <c r="L97" s="473"/>
      <c r="M97" s="473"/>
      <c r="N97" s="473"/>
      <c r="O97" s="473"/>
      <c r="P97" s="473"/>
      <c r="Q97" s="473"/>
      <c r="R97" s="473"/>
      <c r="S97" s="473"/>
      <c r="T97" s="473"/>
      <c r="U97" s="473"/>
      <c r="V97" s="473"/>
      <c r="W97" s="473"/>
      <c r="X97" s="473"/>
      <c r="Y97" s="473"/>
      <c r="Z97" s="473"/>
    </row>
    <row r="98" spans="1:26" x14ac:dyDescent="0.25">
      <c r="A98" s="473"/>
      <c r="B98" s="473"/>
      <c r="C98" s="473"/>
      <c r="D98" s="473"/>
      <c r="E98" s="473"/>
      <c r="F98" s="473"/>
      <c r="G98" s="473"/>
      <c r="H98" s="473"/>
      <c r="I98" s="473"/>
      <c r="J98" s="473"/>
      <c r="K98" s="473"/>
      <c r="L98" s="473"/>
      <c r="M98" s="473"/>
      <c r="N98" s="473"/>
      <c r="O98" s="473"/>
      <c r="P98" s="473"/>
      <c r="Q98" s="473"/>
      <c r="R98" s="473"/>
      <c r="S98" s="473"/>
      <c r="T98" s="473"/>
      <c r="U98" s="473"/>
      <c r="V98" s="473"/>
      <c r="W98" s="473"/>
      <c r="X98" s="473"/>
      <c r="Y98" s="473"/>
      <c r="Z98" s="473"/>
    </row>
    <row r="99" spans="1:26" x14ac:dyDescent="0.25">
      <c r="A99" s="473"/>
      <c r="B99" s="473"/>
      <c r="C99" s="473"/>
      <c r="D99" s="473"/>
      <c r="E99" s="473"/>
      <c r="F99" s="473"/>
      <c r="G99" s="473"/>
      <c r="H99" s="473"/>
      <c r="I99" s="473"/>
      <c r="J99" s="473"/>
      <c r="K99" s="473"/>
      <c r="L99" s="473"/>
      <c r="M99" s="473"/>
      <c r="N99" s="473"/>
      <c r="O99" s="473"/>
      <c r="P99" s="473"/>
      <c r="Q99" s="473"/>
      <c r="R99" s="473"/>
      <c r="S99" s="473"/>
      <c r="T99" s="473"/>
      <c r="U99" s="473"/>
      <c r="V99" s="473"/>
      <c r="W99" s="473"/>
      <c r="X99" s="473"/>
      <c r="Y99" s="473"/>
      <c r="Z99" s="473"/>
    </row>
    <row r="100" spans="1:26" x14ac:dyDescent="0.25">
      <c r="A100" s="473"/>
      <c r="B100" s="473"/>
      <c r="C100" s="473"/>
      <c r="D100" s="473"/>
      <c r="E100" s="473"/>
      <c r="F100" s="473"/>
      <c r="G100" s="473"/>
      <c r="H100" s="473"/>
      <c r="I100" s="473"/>
      <c r="J100" s="473"/>
      <c r="K100" s="473"/>
      <c r="L100" s="473"/>
      <c r="M100" s="473"/>
      <c r="N100" s="473"/>
      <c r="O100" s="473"/>
      <c r="P100" s="473"/>
      <c r="Q100" s="473"/>
      <c r="R100" s="473"/>
      <c r="S100" s="473"/>
      <c r="T100" s="473"/>
      <c r="U100" s="473"/>
      <c r="V100" s="473"/>
      <c r="W100" s="473"/>
      <c r="X100" s="473"/>
      <c r="Y100" s="473"/>
      <c r="Z100" s="473"/>
    </row>
  </sheetData>
  <mergeCells count="1">
    <mergeCell ref="B2:C3"/>
  </mergeCells>
  <hyperlinks>
    <hyperlink ref="A1" location="'Contents '!A1" display="Back to contents" xr:uid="{1BA6AAB2-8ED8-4901-A508-2E2B04A04EB5}"/>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pageSetUpPr autoPageBreaks="0"/>
  </sheetPr>
  <dimension ref="A1:AU31"/>
  <sheetViews>
    <sheetView zoomScaleNormal="100" zoomScaleSheetLayoutView="100" workbookViewId="0"/>
  </sheetViews>
  <sheetFormatPr defaultColWidth="8.88671875" defaultRowHeight="12.75" x14ac:dyDescent="0.2"/>
  <cols>
    <col min="1" max="1" width="8.88671875" style="62"/>
    <col min="2" max="2" width="25.44140625" style="62" customWidth="1"/>
    <col min="3" max="19" width="6.88671875" style="62" customWidth="1"/>
    <col min="20" max="16384" width="8.88671875" style="62"/>
  </cols>
  <sheetData>
    <row r="1" spans="1:14" ht="39.950000000000003" customHeight="1" thickBot="1" x14ac:dyDescent="0.25">
      <c r="A1" s="110" t="s">
        <v>0</v>
      </c>
    </row>
    <row r="2" spans="1:14" ht="19.5" thickBot="1" x14ac:dyDescent="0.25">
      <c r="B2" s="991" t="s">
        <v>356</v>
      </c>
      <c r="C2" s="992"/>
      <c r="D2" s="992"/>
      <c r="E2" s="992"/>
      <c r="F2" s="992"/>
      <c r="G2" s="992"/>
      <c r="H2" s="992"/>
      <c r="I2" s="992"/>
      <c r="J2" s="992"/>
      <c r="K2" s="993"/>
    </row>
    <row r="3" spans="1:14" x14ac:dyDescent="0.2">
      <c r="N3" s="243"/>
    </row>
    <row r="26" spans="2:47" ht="13.5" thickBot="1" x14ac:dyDescent="0.25"/>
    <row r="27" spans="2:47" ht="13.5" thickBot="1" x14ac:dyDescent="0.25">
      <c r="B27" s="770" t="s">
        <v>1</v>
      </c>
      <c r="C27" s="491">
        <v>2020</v>
      </c>
      <c r="D27" s="491">
        <v>2021</v>
      </c>
      <c r="E27" s="491">
        <v>2022</v>
      </c>
      <c r="F27" s="491">
        <v>2023</v>
      </c>
      <c r="G27" s="491">
        <v>2024</v>
      </c>
      <c r="H27" s="491">
        <v>2025</v>
      </c>
      <c r="I27" s="491">
        <v>2026</v>
      </c>
      <c r="J27" s="491">
        <v>2027</v>
      </c>
      <c r="K27" s="491">
        <v>2028</v>
      </c>
      <c r="L27" s="491">
        <v>2029</v>
      </c>
      <c r="M27" s="491">
        <v>2030</v>
      </c>
      <c r="N27" s="491">
        <v>2031</v>
      </c>
      <c r="O27" s="491">
        <v>2032</v>
      </c>
      <c r="P27" s="491">
        <v>2033</v>
      </c>
      <c r="Q27" s="491">
        <v>2034</v>
      </c>
      <c r="R27" s="491">
        <v>2035</v>
      </c>
      <c r="S27" s="491">
        <v>2036</v>
      </c>
      <c r="T27" s="491">
        <v>2037</v>
      </c>
      <c r="U27" s="491">
        <v>2038</v>
      </c>
      <c r="V27" s="491">
        <v>2039</v>
      </c>
      <c r="W27" s="491">
        <v>2040</v>
      </c>
      <c r="X27" s="491">
        <v>2041</v>
      </c>
      <c r="Y27" s="491">
        <v>2042</v>
      </c>
      <c r="Z27" s="491">
        <v>2043</v>
      </c>
      <c r="AA27" s="75">
        <v>2044</v>
      </c>
      <c r="AB27" s="75">
        <v>2045</v>
      </c>
      <c r="AC27" s="75">
        <v>2046</v>
      </c>
      <c r="AD27" s="75">
        <v>2047</v>
      </c>
      <c r="AE27" s="75">
        <v>2048</v>
      </c>
      <c r="AF27" s="75">
        <v>2049</v>
      </c>
      <c r="AG27" s="75">
        <v>2050</v>
      </c>
      <c r="AH27" s="75">
        <v>2051</v>
      </c>
      <c r="AI27" s="75">
        <v>2052</v>
      </c>
      <c r="AJ27" s="75">
        <v>2053</v>
      </c>
      <c r="AK27" s="75">
        <v>2054</v>
      </c>
      <c r="AL27" s="75">
        <v>2055</v>
      </c>
      <c r="AM27" s="75">
        <v>2056</v>
      </c>
      <c r="AN27" s="75">
        <v>2057</v>
      </c>
      <c r="AO27" s="75">
        <v>2058</v>
      </c>
      <c r="AP27" s="75">
        <v>2059</v>
      </c>
      <c r="AQ27" s="75">
        <v>2060</v>
      </c>
      <c r="AR27" s="75">
        <v>2061</v>
      </c>
      <c r="AS27" s="75">
        <v>2062</v>
      </c>
      <c r="AT27" s="75">
        <v>2063</v>
      </c>
      <c r="AU27" s="76">
        <v>2064</v>
      </c>
    </row>
    <row r="28" spans="2:47" ht="13.5" customHeight="1" x14ac:dyDescent="0.2">
      <c r="B28" s="492" t="s">
        <v>281</v>
      </c>
      <c r="C28" s="493">
        <v>9.3171201349103256</v>
      </c>
      <c r="D28" s="493">
        <v>0.79591805376439995</v>
      </c>
      <c r="E28" s="493"/>
      <c r="F28" s="493"/>
      <c r="G28" s="493"/>
      <c r="H28" s="493"/>
      <c r="I28" s="493"/>
      <c r="J28" s="493"/>
      <c r="K28" s="493"/>
      <c r="L28" s="493"/>
      <c r="M28" s="493"/>
      <c r="N28" s="493"/>
      <c r="O28" s="493"/>
      <c r="P28" s="493"/>
      <c r="Q28" s="493"/>
      <c r="R28" s="493"/>
      <c r="S28" s="493"/>
      <c r="T28" s="493"/>
      <c r="U28" s="493"/>
      <c r="V28" s="493"/>
      <c r="W28" s="493"/>
      <c r="X28" s="493"/>
      <c r="Y28" s="493"/>
      <c r="Z28" s="493"/>
      <c r="AA28" s="81"/>
      <c r="AB28" s="81"/>
      <c r="AC28" s="81"/>
      <c r="AD28" s="81"/>
      <c r="AE28" s="81"/>
      <c r="AF28" s="81"/>
      <c r="AG28" s="81"/>
      <c r="AH28" s="81"/>
      <c r="AI28" s="81"/>
      <c r="AJ28" s="81"/>
      <c r="AK28" s="81"/>
      <c r="AL28" s="81"/>
      <c r="AM28" s="81"/>
      <c r="AN28" s="81"/>
      <c r="AO28" s="81"/>
      <c r="AP28" s="81"/>
      <c r="AQ28" s="81"/>
      <c r="AR28" s="81"/>
      <c r="AS28" s="81"/>
      <c r="AT28" s="81"/>
      <c r="AU28" s="82"/>
    </row>
    <row r="29" spans="2:47" ht="13.5" customHeight="1" x14ac:dyDescent="0.2">
      <c r="B29" s="494" t="s">
        <v>282</v>
      </c>
      <c r="C29" s="493"/>
      <c r="D29" s="493">
        <v>7.2793894360947853</v>
      </c>
      <c r="E29" s="493">
        <v>5.5580852468581305</v>
      </c>
      <c r="F29" s="493">
        <v>2.5900476415752705</v>
      </c>
      <c r="G29" s="493">
        <v>1.4021042449219732</v>
      </c>
      <c r="H29" s="493">
        <v>0.99700759990401966</v>
      </c>
      <c r="I29" s="493">
        <v>0.42650877241350971</v>
      </c>
      <c r="J29" s="493">
        <v>0.25225206371840314</v>
      </c>
      <c r="K29" s="493">
        <v>0.37052009502522565</v>
      </c>
      <c r="L29" s="493">
        <v>0</v>
      </c>
      <c r="M29" s="493">
        <v>0</v>
      </c>
      <c r="N29" s="493">
        <v>0</v>
      </c>
      <c r="O29" s="493">
        <v>0</v>
      </c>
      <c r="P29" s="493">
        <v>0</v>
      </c>
      <c r="Q29" s="493">
        <v>0</v>
      </c>
      <c r="R29" s="493">
        <v>0</v>
      </c>
      <c r="S29" s="493">
        <v>0</v>
      </c>
      <c r="T29" s="493">
        <v>0</v>
      </c>
      <c r="U29" s="493">
        <v>0</v>
      </c>
      <c r="V29" s="493">
        <v>0</v>
      </c>
      <c r="W29" s="493">
        <v>0</v>
      </c>
      <c r="X29" s="493">
        <v>0</v>
      </c>
      <c r="Y29" s="493">
        <v>0</v>
      </c>
      <c r="Z29" s="493">
        <v>0</v>
      </c>
      <c r="AA29" s="81">
        <v>0</v>
      </c>
      <c r="AB29" s="81">
        <v>0</v>
      </c>
      <c r="AC29" s="81">
        <v>0</v>
      </c>
      <c r="AD29" s="81">
        <v>0</v>
      </c>
      <c r="AE29" s="81">
        <v>0</v>
      </c>
      <c r="AF29" s="81">
        <v>0</v>
      </c>
      <c r="AG29" s="81">
        <v>0</v>
      </c>
      <c r="AH29" s="81">
        <v>0</v>
      </c>
      <c r="AI29" s="81">
        <v>0</v>
      </c>
      <c r="AJ29" s="81">
        <v>0</v>
      </c>
      <c r="AK29" s="81">
        <v>0</v>
      </c>
      <c r="AL29" s="81">
        <v>0</v>
      </c>
      <c r="AM29" s="81">
        <v>0</v>
      </c>
      <c r="AN29" s="81">
        <v>0</v>
      </c>
      <c r="AO29" s="81">
        <v>0</v>
      </c>
      <c r="AP29" s="81">
        <v>0</v>
      </c>
      <c r="AQ29" s="81">
        <v>0</v>
      </c>
      <c r="AR29" s="81">
        <v>0</v>
      </c>
      <c r="AS29" s="81">
        <v>0</v>
      </c>
      <c r="AT29" s="81">
        <v>0</v>
      </c>
      <c r="AU29" s="82">
        <v>0</v>
      </c>
    </row>
    <row r="30" spans="2:47" ht="13.5" customHeight="1" thickBot="1" x14ac:dyDescent="0.25">
      <c r="B30" s="495" t="s">
        <v>283</v>
      </c>
      <c r="C30" s="496">
        <v>-0.26664889007399512</v>
      </c>
      <c r="D30" s="496">
        <v>-0.40332586039269025</v>
      </c>
      <c r="E30" s="496">
        <v>-0.14214218955934804</v>
      </c>
      <c r="F30" s="496">
        <v>-0.13645710436267633</v>
      </c>
      <c r="G30" s="496">
        <v>-0.1936161278029836</v>
      </c>
      <c r="H30" s="496">
        <v>-0.16767707535933374</v>
      </c>
      <c r="I30" s="496">
        <v>-0.11346417761712135</v>
      </c>
      <c r="J30" s="496">
        <v>-9.4791392128337482E-2</v>
      </c>
      <c r="K30" s="496">
        <v>-8.2765588830744419E-2</v>
      </c>
      <c r="L30" s="496">
        <v>2.283878930462957E-2</v>
      </c>
      <c r="M30" s="496">
        <v>5.2832658861654891E-2</v>
      </c>
      <c r="N30" s="496">
        <v>0.15770278303705901</v>
      </c>
      <c r="O30" s="496">
        <v>0.34039753569697756</v>
      </c>
      <c r="P30" s="496">
        <v>0.34615124287957333</v>
      </c>
      <c r="Q30" s="496">
        <v>0.34524082117042187</v>
      </c>
      <c r="R30" s="496">
        <v>0.29063851519562378</v>
      </c>
      <c r="S30" s="496">
        <v>0.36346971121208582</v>
      </c>
      <c r="T30" s="496">
        <v>0.34839651055440646</v>
      </c>
      <c r="U30" s="496">
        <v>0.33479921793169115</v>
      </c>
      <c r="V30" s="496">
        <v>0.31536636558518044</v>
      </c>
      <c r="W30" s="496">
        <v>0.29722251222253193</v>
      </c>
      <c r="X30" s="496">
        <v>0.34815098618911616</v>
      </c>
      <c r="Y30" s="496">
        <v>0.33182453717824767</v>
      </c>
      <c r="Z30" s="496">
        <v>0.30695132012600174</v>
      </c>
      <c r="AA30" s="83">
        <v>0.28381911070949484</v>
      </c>
      <c r="AB30" s="83">
        <v>0.26398576384065842</v>
      </c>
      <c r="AC30" s="83">
        <v>0.247013648065671</v>
      </c>
      <c r="AD30" s="83">
        <v>0.23012291448799363</v>
      </c>
      <c r="AE30" s="83">
        <v>0.2126642566356001</v>
      </c>
      <c r="AF30" s="83">
        <v>0.19427933338526202</v>
      </c>
      <c r="AG30" s="83">
        <v>0.17571900791274489</v>
      </c>
      <c r="AH30" s="83">
        <v>0.1571518275024768</v>
      </c>
      <c r="AI30" s="83">
        <v>0.13928399357771559</v>
      </c>
      <c r="AJ30" s="83">
        <v>0.12157538026925845</v>
      </c>
      <c r="AK30" s="83">
        <v>0.10457353421434092</v>
      </c>
      <c r="AL30" s="83">
        <v>8.8395487542938828E-2</v>
      </c>
      <c r="AM30" s="83">
        <v>7.3944974403163749E-2</v>
      </c>
      <c r="AN30" s="83">
        <v>6.1042159333758131E-2</v>
      </c>
      <c r="AO30" s="83">
        <v>4.8829543657293584E-2</v>
      </c>
      <c r="AP30" s="83">
        <v>3.7848089361131015E-2</v>
      </c>
      <c r="AQ30" s="83">
        <v>2.8770432214738573E-2</v>
      </c>
      <c r="AR30" s="83">
        <v>1.9753177497209784E-2</v>
      </c>
      <c r="AS30" s="83">
        <v>1.2061859181112159E-2</v>
      </c>
      <c r="AT30" s="83">
        <v>6.1041344524554488E-3</v>
      </c>
      <c r="AU30" s="84">
        <v>2.0564857608083007E-3</v>
      </c>
    </row>
    <row r="31" spans="2:47" ht="13.5" thickBot="1" x14ac:dyDescent="0.25">
      <c r="B31" s="771" t="s">
        <v>284</v>
      </c>
      <c r="C31" s="772">
        <v>9.0504712448363307</v>
      </c>
      <c r="D31" s="772">
        <v>7.6719816294664946</v>
      </c>
      <c r="E31" s="772">
        <v>5.4159430572987821</v>
      </c>
      <c r="F31" s="772">
        <v>2.4535905372125941</v>
      </c>
      <c r="G31" s="772">
        <v>1.2084881171189896</v>
      </c>
      <c r="H31" s="772">
        <v>0.82933052454468592</v>
      </c>
      <c r="I31" s="772">
        <v>0.31304459479638835</v>
      </c>
      <c r="J31" s="772">
        <v>0.15746067159006566</v>
      </c>
      <c r="K31" s="772">
        <v>0.28775450619448123</v>
      </c>
      <c r="L31" s="772">
        <v>2.283878930462957E-2</v>
      </c>
      <c r="M31" s="772">
        <v>5.2832658861654891E-2</v>
      </c>
      <c r="N31" s="772">
        <v>0.15770278303705901</v>
      </c>
      <c r="O31" s="772">
        <v>0.34039753569697756</v>
      </c>
      <c r="P31" s="772">
        <v>0.34615124287957333</v>
      </c>
      <c r="Q31" s="772">
        <v>0.34524082117042187</v>
      </c>
      <c r="R31" s="772">
        <v>0.29063851519562378</v>
      </c>
      <c r="S31" s="772">
        <v>0.36346971121208582</v>
      </c>
      <c r="T31" s="772">
        <v>0.34839651055440646</v>
      </c>
      <c r="U31" s="772">
        <v>0.33479921793169115</v>
      </c>
      <c r="V31" s="772">
        <v>0.31536636558518044</v>
      </c>
      <c r="W31" s="772">
        <v>0.29722251222253193</v>
      </c>
      <c r="X31" s="772">
        <v>0.34815098618911616</v>
      </c>
      <c r="Y31" s="772">
        <v>0.33182453717824767</v>
      </c>
      <c r="Z31" s="772">
        <v>0.30695132012600174</v>
      </c>
      <c r="AA31" s="773">
        <v>0.28381911070949484</v>
      </c>
      <c r="AB31" s="773">
        <v>0.26398576384065842</v>
      </c>
      <c r="AC31" s="773">
        <v>0.247013648065671</v>
      </c>
      <c r="AD31" s="773">
        <v>0.23012291448799363</v>
      </c>
      <c r="AE31" s="773">
        <v>0.2126642566356001</v>
      </c>
      <c r="AF31" s="773">
        <v>0.19427933338526202</v>
      </c>
      <c r="AG31" s="773">
        <v>0.17571900791274489</v>
      </c>
      <c r="AH31" s="773">
        <v>0.1571518275024768</v>
      </c>
      <c r="AI31" s="773">
        <v>0.13928399357771559</v>
      </c>
      <c r="AJ31" s="773">
        <v>0.12157538026925845</v>
      </c>
      <c r="AK31" s="773">
        <v>0.10457353421434092</v>
      </c>
      <c r="AL31" s="773">
        <v>8.8395487542938828E-2</v>
      </c>
      <c r="AM31" s="773">
        <v>7.3944974403163749E-2</v>
      </c>
      <c r="AN31" s="773">
        <v>6.1042159333758131E-2</v>
      </c>
      <c r="AO31" s="773">
        <v>4.8829543657293584E-2</v>
      </c>
      <c r="AP31" s="773">
        <v>3.7848089361131015E-2</v>
      </c>
      <c r="AQ31" s="773">
        <v>2.8770432214738573E-2</v>
      </c>
      <c r="AR31" s="773">
        <v>1.9753177497209784E-2</v>
      </c>
      <c r="AS31" s="773">
        <v>1.2061859181112159E-2</v>
      </c>
      <c r="AT31" s="773">
        <v>6.1041344524554488E-3</v>
      </c>
      <c r="AU31" s="774">
        <v>2.0564857608083007E-3</v>
      </c>
    </row>
  </sheetData>
  <mergeCells count="1">
    <mergeCell ref="B2:K2"/>
  </mergeCells>
  <conditionalFormatting sqref="B28">
    <cfRule type="cellIs" dxfId="32" priority="3" stopIfTrue="1" operator="equal">
      <formula>"End"</formula>
    </cfRule>
  </conditionalFormatting>
  <conditionalFormatting sqref="B29:B30">
    <cfRule type="cellIs" dxfId="31" priority="2" stopIfTrue="1" operator="equal">
      <formula>"End"</formula>
    </cfRule>
  </conditionalFormatting>
  <conditionalFormatting sqref="B31">
    <cfRule type="cellIs" dxfId="30" priority="1" stopIfTrue="1" operator="equal">
      <formula>"End"</formula>
    </cfRule>
  </conditionalFormatting>
  <hyperlinks>
    <hyperlink ref="A1" location="'Contents '!A1" display="Back to contents" xr:uid="{2C5D8DF8-9371-4E73-87E3-EE05D10F171F}"/>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pageSetUpPr autoPageBreaks="0" fitToPage="1"/>
  </sheetPr>
  <dimension ref="A1:CT100"/>
  <sheetViews>
    <sheetView showGridLines="0" zoomScaleNormal="100" workbookViewId="0"/>
  </sheetViews>
  <sheetFormatPr defaultColWidth="9.33203125" defaultRowHeight="15" x14ac:dyDescent="0.25"/>
  <cols>
    <col min="1" max="1" width="9.33203125" customWidth="1"/>
    <col min="2" max="2" width="26.21875" customWidth="1"/>
    <col min="3" max="10" width="6.44140625" customWidth="1"/>
    <col min="11" max="86" width="6" customWidth="1"/>
  </cols>
  <sheetData>
    <row r="1" spans="1:26" s="85" customFormat="1" ht="36.75" customHeight="1" thickBot="1" x14ac:dyDescent="0.25">
      <c r="A1" s="110" t="s">
        <v>0</v>
      </c>
      <c r="B1" s="497"/>
      <c r="C1" s="497"/>
      <c r="D1" s="497"/>
      <c r="E1" s="497"/>
      <c r="F1" s="497"/>
      <c r="G1" s="497"/>
      <c r="H1" s="497"/>
      <c r="I1" s="498"/>
      <c r="J1" s="113"/>
      <c r="K1" s="306"/>
      <c r="L1" s="306"/>
      <c r="M1" s="306"/>
      <c r="N1" s="306"/>
      <c r="O1" s="306"/>
      <c r="P1" s="306"/>
      <c r="Q1" s="306"/>
      <c r="R1" s="306"/>
      <c r="S1" s="306"/>
      <c r="T1" s="306"/>
      <c r="U1" s="306"/>
      <c r="V1" s="306"/>
      <c r="W1" s="306"/>
      <c r="X1" s="306"/>
      <c r="Y1" s="306"/>
      <c r="Z1" s="306"/>
    </row>
    <row r="2" spans="1:26" s="85" customFormat="1" ht="18.75" customHeight="1" thickBot="1" x14ac:dyDescent="0.25">
      <c r="A2" s="499"/>
      <c r="B2" s="991" t="s">
        <v>357</v>
      </c>
      <c r="C2" s="992"/>
      <c r="D2" s="992"/>
      <c r="E2" s="992"/>
      <c r="F2" s="992"/>
      <c r="G2" s="992"/>
      <c r="H2" s="992"/>
      <c r="I2" s="992"/>
      <c r="J2" s="992"/>
      <c r="K2" s="993"/>
      <c r="L2" s="306"/>
      <c r="M2" s="306"/>
      <c r="N2" s="306"/>
      <c r="O2" s="306"/>
      <c r="P2" s="306"/>
      <c r="Q2" s="306"/>
      <c r="R2" s="306"/>
      <c r="S2" s="306"/>
      <c r="T2" s="306"/>
      <c r="U2" s="306"/>
      <c r="V2" s="306"/>
      <c r="W2" s="306"/>
      <c r="X2" s="306"/>
      <c r="Y2" s="306"/>
      <c r="Z2" s="306"/>
    </row>
    <row r="3" spans="1:26" s="85" customFormat="1" ht="18.75" x14ac:dyDescent="0.2">
      <c r="A3" s="500"/>
      <c r="B3" s="500"/>
      <c r="C3" s="500"/>
      <c r="D3" s="500"/>
      <c r="E3" s="500"/>
      <c r="F3" s="500"/>
      <c r="G3" s="500"/>
      <c r="H3" s="500"/>
      <c r="I3" s="113"/>
      <c r="J3" s="113"/>
      <c r="K3" s="113"/>
      <c r="L3" s="306"/>
      <c r="M3" s="306"/>
      <c r="N3" s="306"/>
      <c r="O3" s="306"/>
      <c r="P3" s="306"/>
      <c r="Q3" s="306"/>
      <c r="R3" s="306"/>
      <c r="S3" s="306"/>
      <c r="T3" s="306"/>
      <c r="U3" s="306"/>
      <c r="V3" s="306"/>
      <c r="W3" s="306"/>
      <c r="X3" s="306"/>
      <c r="Y3" s="306"/>
      <c r="Z3" s="306"/>
    </row>
    <row r="4" spans="1:26" s="85" customFormat="1" ht="12.75" x14ac:dyDescent="0.2">
      <c r="A4" s="501"/>
      <c r="B4" s="73"/>
      <c r="C4" s="73"/>
      <c r="D4" s="73"/>
      <c r="E4" s="73"/>
      <c r="F4" s="73"/>
      <c r="G4" s="73"/>
      <c r="H4" s="73"/>
      <c r="I4" s="502"/>
      <c r="J4" s="73"/>
      <c r="K4" s="306"/>
      <c r="L4" s="306"/>
      <c r="M4" s="306"/>
      <c r="N4" s="243"/>
      <c r="O4" s="306"/>
      <c r="P4" s="306"/>
      <c r="Q4" s="306"/>
      <c r="R4" s="306"/>
      <c r="S4" s="306"/>
      <c r="T4" s="306"/>
      <c r="U4" s="306"/>
      <c r="V4" s="306"/>
      <c r="W4" s="306"/>
      <c r="X4" s="306"/>
      <c r="Y4" s="306"/>
      <c r="Z4" s="306"/>
    </row>
    <row r="5" spans="1:26" s="85" customFormat="1" ht="12.75" x14ac:dyDescent="0.2">
      <c r="A5" s="501"/>
      <c r="B5" s="73"/>
      <c r="C5" s="73"/>
      <c r="D5" s="73"/>
      <c r="E5" s="73"/>
      <c r="F5" s="73"/>
      <c r="G5" s="73"/>
      <c r="H5" s="73"/>
      <c r="I5" s="502"/>
      <c r="J5" s="73"/>
      <c r="K5" s="306"/>
      <c r="L5" s="306"/>
      <c r="M5" s="306"/>
      <c r="N5" s="306"/>
      <c r="O5" s="306"/>
      <c r="P5" s="306"/>
      <c r="Q5" s="306"/>
      <c r="R5" s="306"/>
      <c r="S5" s="306"/>
      <c r="T5" s="306"/>
      <c r="U5" s="306"/>
      <c r="V5" s="306"/>
      <c r="W5" s="306"/>
      <c r="X5" s="306"/>
      <c r="Y5" s="306"/>
      <c r="Z5" s="306"/>
    </row>
    <row r="6" spans="1:26" s="85" customFormat="1" ht="12.75" x14ac:dyDescent="0.2">
      <c r="A6" s="501"/>
      <c r="B6" s="306"/>
      <c r="C6" s="306"/>
      <c r="D6" s="306"/>
      <c r="E6" s="306"/>
      <c r="F6" s="306"/>
      <c r="G6" s="306"/>
      <c r="H6" s="306"/>
      <c r="I6" s="306"/>
      <c r="J6" s="73"/>
      <c r="K6" s="306"/>
      <c r="L6" s="306"/>
      <c r="M6" s="306"/>
      <c r="N6" s="306"/>
      <c r="O6" s="306"/>
      <c r="P6" s="306"/>
      <c r="Q6" s="306"/>
      <c r="R6" s="306"/>
      <c r="S6" s="306"/>
      <c r="T6" s="306"/>
      <c r="U6" s="306"/>
      <c r="V6" s="306"/>
      <c r="W6" s="306"/>
      <c r="X6" s="306"/>
      <c r="Y6" s="306"/>
      <c r="Z6" s="306"/>
    </row>
    <row r="7" spans="1:26" s="85" customFormat="1" ht="12.75" x14ac:dyDescent="0.2">
      <c r="A7" s="501"/>
      <c r="B7" s="306"/>
      <c r="C7" s="306"/>
      <c r="D7" s="306"/>
      <c r="E7" s="306"/>
      <c r="F7" s="306"/>
      <c r="G7" s="306"/>
      <c r="H7" s="306"/>
      <c r="I7" s="306"/>
      <c r="J7" s="73"/>
      <c r="K7" s="306"/>
      <c r="L7" s="306"/>
      <c r="M7" s="306"/>
      <c r="N7" s="306"/>
      <c r="O7" s="306"/>
      <c r="P7" s="306"/>
      <c r="Q7" s="306"/>
      <c r="R7" s="306"/>
      <c r="S7" s="306"/>
      <c r="T7" s="306"/>
      <c r="U7" s="306"/>
      <c r="V7" s="306"/>
      <c r="W7" s="306"/>
      <c r="X7" s="306"/>
      <c r="Y7" s="306"/>
      <c r="Z7" s="306"/>
    </row>
    <row r="8" spans="1:26" s="85" customFormat="1" ht="12.75" x14ac:dyDescent="0.2">
      <c r="A8" s="501"/>
      <c r="B8" s="306"/>
      <c r="C8" s="306"/>
      <c r="D8" s="306"/>
      <c r="E8" s="306"/>
      <c r="F8" s="306"/>
      <c r="G8" s="306"/>
      <c r="H8" s="306"/>
      <c r="I8" s="306"/>
      <c r="J8" s="73"/>
      <c r="K8" s="306"/>
      <c r="L8" s="306"/>
      <c r="M8" s="306"/>
      <c r="N8" s="306"/>
      <c r="O8" s="306"/>
      <c r="P8" s="306"/>
      <c r="Q8" s="306"/>
      <c r="R8" s="306"/>
      <c r="S8" s="306"/>
      <c r="T8" s="306"/>
      <c r="U8" s="306"/>
      <c r="V8" s="306"/>
      <c r="W8" s="306"/>
      <c r="X8" s="306"/>
      <c r="Y8" s="306"/>
      <c r="Z8" s="306"/>
    </row>
    <row r="9" spans="1:26" s="85" customFormat="1" ht="12.75" x14ac:dyDescent="0.2">
      <c r="A9" s="501"/>
      <c r="B9" s="306"/>
      <c r="C9" s="306"/>
      <c r="D9" s="306"/>
      <c r="E9" s="306"/>
      <c r="F9" s="306"/>
      <c r="G9" s="306"/>
      <c r="H9" s="306"/>
      <c r="I9" s="306"/>
      <c r="J9" s="73"/>
      <c r="K9" s="306"/>
      <c r="L9" s="306"/>
      <c r="M9" s="306"/>
      <c r="N9" s="306"/>
      <c r="O9" s="306"/>
      <c r="P9" s="306"/>
      <c r="Q9" s="306"/>
      <c r="R9" s="306"/>
      <c r="S9" s="306"/>
      <c r="T9" s="306"/>
      <c r="U9" s="306"/>
      <c r="V9" s="306"/>
      <c r="W9" s="306"/>
      <c r="X9" s="306"/>
      <c r="Y9" s="306"/>
      <c r="Z9" s="306"/>
    </row>
    <row r="10" spans="1:26" s="85" customFormat="1" ht="12.75" x14ac:dyDescent="0.2">
      <c r="A10" s="501"/>
      <c r="B10" s="306"/>
      <c r="C10" s="306"/>
      <c r="D10" s="306"/>
      <c r="E10" s="306"/>
      <c r="F10" s="306"/>
      <c r="G10" s="306"/>
      <c r="H10" s="306"/>
      <c r="I10" s="306"/>
      <c r="J10" s="73"/>
      <c r="K10" s="306"/>
      <c r="L10" s="306"/>
      <c r="M10" s="306"/>
      <c r="N10" s="306"/>
      <c r="O10" s="306"/>
      <c r="P10" s="306"/>
      <c r="Q10" s="306"/>
      <c r="R10" s="306"/>
      <c r="S10" s="306"/>
      <c r="T10" s="306"/>
      <c r="U10" s="306"/>
      <c r="V10" s="306"/>
      <c r="W10" s="306"/>
      <c r="X10" s="306"/>
      <c r="Y10" s="306"/>
      <c r="Z10" s="306"/>
    </row>
    <row r="11" spans="1:26" s="85" customFormat="1" ht="12.75" x14ac:dyDescent="0.2">
      <c r="A11" s="501"/>
      <c r="B11" s="306"/>
      <c r="C11" s="306"/>
      <c r="D11" s="306"/>
      <c r="E11" s="306"/>
      <c r="F11" s="306"/>
      <c r="G11" s="306"/>
      <c r="H11" s="306"/>
      <c r="I11" s="306"/>
      <c r="J11" s="468"/>
      <c r="K11" s="503"/>
      <c r="L11" s="503"/>
      <c r="M11" s="503"/>
      <c r="N11" s="503"/>
      <c r="O11" s="503"/>
      <c r="P11" s="503"/>
      <c r="Q11" s="503"/>
      <c r="R11" s="503"/>
      <c r="S11" s="503"/>
      <c r="T11" s="503"/>
      <c r="U11" s="503"/>
      <c r="V11" s="503"/>
      <c r="W11" s="503"/>
      <c r="X11" s="306"/>
      <c r="Y11" s="306"/>
      <c r="Z11" s="306"/>
    </row>
    <row r="12" spans="1:26" s="86" customFormat="1" ht="12.75" x14ac:dyDescent="0.2">
      <c r="A12" s="501"/>
      <c r="B12" s="306"/>
      <c r="C12" s="306"/>
      <c r="D12" s="306"/>
      <c r="E12" s="306"/>
      <c r="F12" s="306"/>
      <c r="G12" s="306"/>
      <c r="H12" s="306"/>
      <c r="I12" s="306"/>
      <c r="J12" s="468"/>
      <c r="K12" s="503"/>
      <c r="L12" s="503"/>
      <c r="M12" s="503"/>
      <c r="N12" s="503"/>
      <c r="O12" s="503"/>
      <c r="P12" s="503"/>
      <c r="Q12" s="503"/>
      <c r="R12" s="503"/>
      <c r="S12" s="503"/>
      <c r="T12" s="503"/>
      <c r="U12" s="503"/>
      <c r="V12" s="503"/>
      <c r="W12" s="503"/>
      <c r="X12" s="306"/>
      <c r="Y12" s="306"/>
      <c r="Z12" s="306"/>
    </row>
    <row r="13" spans="1:26" s="86" customFormat="1" ht="12.75" x14ac:dyDescent="0.2">
      <c r="A13" s="501"/>
      <c r="B13" s="504"/>
      <c r="C13" s="505"/>
      <c r="D13" s="505"/>
      <c r="E13" s="505"/>
      <c r="F13" s="505"/>
      <c r="G13" s="505"/>
      <c r="H13" s="505"/>
      <c r="I13" s="506"/>
      <c r="J13" s="468"/>
      <c r="K13" s="503"/>
      <c r="L13" s="503"/>
      <c r="M13" s="503"/>
      <c r="N13" s="503"/>
      <c r="O13" s="503"/>
      <c r="P13" s="503"/>
      <c r="Q13" s="503"/>
      <c r="R13" s="503"/>
      <c r="S13" s="503"/>
      <c r="T13" s="503"/>
      <c r="U13" s="503"/>
      <c r="V13" s="503"/>
      <c r="W13" s="503"/>
      <c r="X13" s="306"/>
      <c r="Y13" s="306"/>
      <c r="Z13" s="306"/>
    </row>
    <row r="14" spans="1:26" x14ac:dyDescent="0.25">
      <c r="A14" s="507"/>
      <c r="B14" s="120"/>
      <c r="C14" s="120"/>
      <c r="D14" s="120"/>
      <c r="E14" s="120"/>
      <c r="F14" s="120"/>
      <c r="G14" s="120"/>
      <c r="H14" s="120"/>
      <c r="I14" s="507"/>
      <c r="J14" s="120"/>
      <c r="K14" s="120"/>
      <c r="L14" s="120"/>
      <c r="M14" s="120"/>
      <c r="N14" s="120"/>
      <c r="O14" s="120"/>
      <c r="P14" s="120"/>
      <c r="Q14" s="120"/>
      <c r="R14" s="120"/>
      <c r="S14" s="120"/>
      <c r="T14" s="120"/>
      <c r="U14" s="120"/>
      <c r="V14" s="120"/>
      <c r="W14" s="120"/>
      <c r="X14" s="120"/>
      <c r="Y14" s="120"/>
      <c r="Z14" s="120"/>
    </row>
    <row r="15" spans="1:26" x14ac:dyDescent="0.25">
      <c r="A15" s="507"/>
      <c r="B15" s="508"/>
      <c r="C15" s="509"/>
      <c r="D15" s="509"/>
      <c r="E15" s="509"/>
      <c r="F15" s="509"/>
      <c r="G15" s="509"/>
      <c r="H15" s="509"/>
      <c r="I15" s="510"/>
      <c r="J15" s="120"/>
      <c r="K15" s="120"/>
      <c r="L15" s="120"/>
      <c r="M15" s="120"/>
      <c r="N15" s="120"/>
      <c r="O15" s="120"/>
      <c r="P15" s="120"/>
      <c r="Q15" s="120"/>
      <c r="R15" s="120"/>
      <c r="S15" s="120"/>
      <c r="T15" s="120"/>
      <c r="U15" s="120"/>
      <c r="V15" s="120"/>
      <c r="W15" s="120"/>
      <c r="X15" s="120"/>
      <c r="Y15" s="120"/>
      <c r="Z15" s="120"/>
    </row>
    <row r="16" spans="1:26" x14ac:dyDescent="0.25">
      <c r="A16" s="507"/>
      <c r="B16" s="508"/>
      <c r="C16" s="509"/>
      <c r="D16" s="509"/>
      <c r="E16" s="509"/>
      <c r="F16" s="509"/>
      <c r="G16" s="509"/>
      <c r="H16" s="509"/>
      <c r="I16" s="510"/>
      <c r="J16" s="120"/>
      <c r="K16" s="120"/>
      <c r="L16" s="120"/>
      <c r="M16" s="120"/>
      <c r="N16" s="120"/>
      <c r="O16" s="120"/>
      <c r="P16" s="120"/>
      <c r="Q16" s="120"/>
      <c r="R16" s="120"/>
      <c r="S16" s="120"/>
      <c r="T16" s="120"/>
      <c r="U16" s="120"/>
      <c r="V16" s="120"/>
      <c r="W16" s="120"/>
      <c r="X16" s="120"/>
      <c r="Y16" s="120"/>
      <c r="Z16" s="120"/>
    </row>
    <row r="17" spans="1:98" x14ac:dyDescent="0.25">
      <c r="A17" s="507"/>
      <c r="B17" s="508"/>
      <c r="C17" s="509"/>
      <c r="D17" s="509"/>
      <c r="E17" s="509"/>
      <c r="F17" s="509"/>
      <c r="G17" s="509"/>
      <c r="H17" s="509"/>
      <c r="I17" s="510"/>
      <c r="J17" s="120"/>
      <c r="K17" s="120"/>
      <c r="L17" s="120"/>
      <c r="M17" s="120"/>
      <c r="N17" s="120"/>
      <c r="O17" s="120"/>
      <c r="P17" s="120"/>
      <c r="Q17" s="120"/>
      <c r="R17" s="120"/>
      <c r="S17" s="120"/>
      <c r="T17" s="120"/>
      <c r="U17" s="120"/>
      <c r="V17" s="120"/>
      <c r="W17" s="120"/>
      <c r="X17" s="120"/>
      <c r="Y17" s="120"/>
      <c r="Z17" s="120"/>
    </row>
    <row r="18" spans="1:98" x14ac:dyDescent="0.25">
      <c r="A18" s="120"/>
      <c r="B18" s="508"/>
      <c r="C18" s="509"/>
      <c r="D18" s="509"/>
      <c r="E18" s="509"/>
      <c r="F18" s="509"/>
      <c r="G18" s="509"/>
      <c r="H18" s="509"/>
      <c r="I18" s="509"/>
      <c r="J18" s="120"/>
      <c r="K18" s="120"/>
      <c r="L18" s="120"/>
      <c r="M18" s="120"/>
      <c r="N18" s="120"/>
      <c r="O18" s="120"/>
      <c r="P18" s="120"/>
      <c r="Q18" s="120"/>
      <c r="R18" s="120"/>
      <c r="S18" s="120"/>
      <c r="T18" s="120"/>
      <c r="U18" s="120"/>
      <c r="V18" s="120"/>
      <c r="W18" s="120"/>
      <c r="X18" s="120"/>
      <c r="Y18" s="120"/>
      <c r="Z18" s="120"/>
    </row>
    <row r="19" spans="1:98" x14ac:dyDescent="0.2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98" x14ac:dyDescent="0.2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98" x14ac:dyDescent="0.2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98" ht="15.75" thickBot="1" x14ac:dyDescent="0.3">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98" ht="13.5" customHeight="1" thickBot="1" x14ac:dyDescent="0.3">
      <c r="A23" s="120"/>
      <c r="B23" s="775" t="s">
        <v>326</v>
      </c>
      <c r="C23" s="491">
        <v>2020</v>
      </c>
      <c r="D23" s="491">
        <v>2021</v>
      </c>
      <c r="E23" s="491">
        <v>2022</v>
      </c>
      <c r="F23" s="491">
        <v>2023</v>
      </c>
      <c r="G23" s="491">
        <v>2024</v>
      </c>
      <c r="H23" s="491">
        <v>2025</v>
      </c>
      <c r="I23" s="491">
        <v>2026</v>
      </c>
      <c r="J23" s="491">
        <v>2027</v>
      </c>
      <c r="K23" s="491">
        <v>2028</v>
      </c>
      <c r="L23" s="491">
        <v>2029</v>
      </c>
      <c r="M23" s="491">
        <v>2030</v>
      </c>
      <c r="N23" s="491">
        <v>2031</v>
      </c>
      <c r="O23" s="491">
        <v>2032</v>
      </c>
      <c r="P23" s="491">
        <v>2033</v>
      </c>
      <c r="Q23" s="491">
        <v>2034</v>
      </c>
      <c r="R23" s="491">
        <v>2035</v>
      </c>
      <c r="S23" s="491">
        <v>2036</v>
      </c>
      <c r="T23" s="491">
        <v>2037</v>
      </c>
      <c r="U23" s="491">
        <v>2038</v>
      </c>
      <c r="V23" s="491">
        <v>2039</v>
      </c>
      <c r="W23" s="491">
        <v>2040</v>
      </c>
      <c r="X23" s="491">
        <v>2041</v>
      </c>
      <c r="Y23" s="491">
        <v>2042</v>
      </c>
      <c r="Z23" s="491">
        <v>2043</v>
      </c>
      <c r="AA23" s="75">
        <v>2044</v>
      </c>
      <c r="AB23" s="75">
        <v>2045</v>
      </c>
      <c r="AC23" s="75">
        <v>2046</v>
      </c>
      <c r="AD23" s="75">
        <v>2047</v>
      </c>
      <c r="AE23" s="75">
        <v>2048</v>
      </c>
      <c r="AF23" s="75">
        <v>2049</v>
      </c>
      <c r="AG23" s="75">
        <v>2050</v>
      </c>
      <c r="AH23" s="75">
        <v>2051</v>
      </c>
      <c r="AI23" s="75">
        <v>2052</v>
      </c>
      <c r="AJ23" s="75">
        <v>2053</v>
      </c>
      <c r="AK23" s="75">
        <v>2054</v>
      </c>
      <c r="AL23" s="75">
        <v>2055</v>
      </c>
      <c r="AM23" s="75">
        <v>2056</v>
      </c>
      <c r="AN23" s="75">
        <v>2057</v>
      </c>
      <c r="AO23" s="75">
        <v>2058</v>
      </c>
      <c r="AP23" s="75">
        <v>2059</v>
      </c>
      <c r="AQ23" s="75">
        <v>2060</v>
      </c>
      <c r="AR23" s="75">
        <v>2061</v>
      </c>
      <c r="AS23" s="75">
        <v>2062</v>
      </c>
      <c r="AT23" s="75">
        <v>2063</v>
      </c>
      <c r="AU23" s="76">
        <v>2064</v>
      </c>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row>
    <row r="24" spans="1:98" ht="13.5" customHeight="1" x14ac:dyDescent="0.25">
      <c r="A24" s="120"/>
      <c r="B24" s="492" t="s">
        <v>272</v>
      </c>
      <c r="C24" s="511"/>
      <c r="D24" s="511">
        <v>367.36858827648371</v>
      </c>
      <c r="E24" s="511">
        <v>380.21857529335944</v>
      </c>
      <c r="F24" s="511">
        <v>392.66357329977563</v>
      </c>
      <c r="G24" s="511">
        <v>404.3793255896727</v>
      </c>
      <c r="H24" s="511">
        <v>416.01628385055517</v>
      </c>
      <c r="I24" s="511">
        <v>425.95453726793022</v>
      </c>
      <c r="J24" s="511">
        <v>434.04390827044381</v>
      </c>
      <c r="K24" s="511">
        <v>441.37717232655774</v>
      </c>
      <c r="L24" s="511">
        <v>448.57985820103238</v>
      </c>
      <c r="M24" s="511">
        <v>452.26288470544159</v>
      </c>
      <c r="N24" s="511">
        <v>455.06316213172795</v>
      </c>
      <c r="O24" s="511">
        <v>455.08118987969101</v>
      </c>
      <c r="P24" s="511">
        <v>452.94565112551078</v>
      </c>
      <c r="Q24" s="511">
        <v>446.92402054449599</v>
      </c>
      <c r="R24" s="511">
        <v>437.94367049206397</v>
      </c>
      <c r="S24" s="511">
        <v>426.67854809009452</v>
      </c>
      <c r="T24" s="511">
        <v>413.36281404459049</v>
      </c>
      <c r="U24" s="511">
        <v>397.86937389637171</v>
      </c>
      <c r="V24" s="511">
        <v>380.76757335380751</v>
      </c>
      <c r="W24" s="511">
        <v>362.54883372470732</v>
      </c>
      <c r="X24" s="511">
        <v>343.41082618109067</v>
      </c>
      <c r="Y24" s="511">
        <v>323.27710285844421</v>
      </c>
      <c r="Z24" s="511">
        <v>301.80949323178379</v>
      </c>
      <c r="AA24" s="88">
        <v>279.00217655858114</v>
      </c>
      <c r="AB24" s="88">
        <v>263.22321078490108</v>
      </c>
      <c r="AC24" s="88">
        <v>247.01214522992174</v>
      </c>
      <c r="AD24" s="88">
        <v>229.9828442879481</v>
      </c>
      <c r="AE24" s="88">
        <v>212.66425663560008</v>
      </c>
      <c r="AF24" s="88">
        <v>194.27933338526202</v>
      </c>
      <c r="AG24" s="88">
        <v>175.7190079127449</v>
      </c>
      <c r="AH24" s="88">
        <v>157.15182750247681</v>
      </c>
      <c r="AI24" s="88">
        <v>139.28399357771559</v>
      </c>
      <c r="AJ24" s="88">
        <v>121.57538026925845</v>
      </c>
      <c r="AK24" s="88">
        <v>104.57353421434091</v>
      </c>
      <c r="AL24" s="88">
        <v>88.395487542938824</v>
      </c>
      <c r="AM24" s="88">
        <v>73.944974403163755</v>
      </c>
      <c r="AN24" s="88">
        <v>61.042159333758129</v>
      </c>
      <c r="AO24" s="88">
        <v>48.829543657293584</v>
      </c>
      <c r="AP24" s="88">
        <v>37.848089361131017</v>
      </c>
      <c r="AQ24" s="88">
        <v>28.770432214738573</v>
      </c>
      <c r="AR24" s="88">
        <v>19.753177497209784</v>
      </c>
      <c r="AS24" s="88">
        <v>12.06185918111216</v>
      </c>
      <c r="AT24" s="88">
        <v>6.1041344524554484</v>
      </c>
      <c r="AU24" s="89">
        <v>2.0564857608083007</v>
      </c>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row>
    <row r="25" spans="1:98" ht="13.5" customHeight="1" x14ac:dyDescent="0.25">
      <c r="A25" s="120"/>
      <c r="B25" s="494" t="s">
        <v>273</v>
      </c>
      <c r="C25" s="511"/>
      <c r="D25" s="511">
        <v>-98.226859246301998</v>
      </c>
      <c r="E25" s="511">
        <v>-98.226859246301998</v>
      </c>
      <c r="F25" s="511">
        <v>-98.226859246301998</v>
      </c>
      <c r="G25" s="511">
        <v>-98.226859246301998</v>
      </c>
      <c r="H25" s="511">
        <v>-98.226859246301998</v>
      </c>
      <c r="I25" s="511">
        <v>-56.265759950424922</v>
      </c>
      <c r="J25" s="511">
        <v>-45.775485126455663</v>
      </c>
      <c r="K25" s="511">
        <v>-45.775485126455663</v>
      </c>
      <c r="L25" s="511">
        <v>-45.775485126455663</v>
      </c>
      <c r="M25" s="511">
        <v>-45.775485126455663</v>
      </c>
      <c r="N25" s="511">
        <v>-45.775485126455663</v>
      </c>
      <c r="O25" s="511">
        <v>-45.775485126455663</v>
      </c>
      <c r="P25" s="511">
        <v>-45.775485126455663</v>
      </c>
      <c r="Q25" s="511">
        <v>-45.775485126455663</v>
      </c>
      <c r="R25" s="511">
        <v>-45.775485126455663</v>
      </c>
      <c r="S25" s="511">
        <v>-45.775485126455663</v>
      </c>
      <c r="T25" s="511">
        <v>-45.775485126455663</v>
      </c>
      <c r="U25" s="511">
        <v>-45.775485126455663</v>
      </c>
      <c r="V25" s="511">
        <v>-45.775485126455663</v>
      </c>
      <c r="W25" s="511">
        <v>-45.775485126455663</v>
      </c>
      <c r="X25" s="511"/>
      <c r="Y25" s="511"/>
      <c r="Z25" s="511"/>
      <c r="AA25" s="88"/>
      <c r="AB25" s="88"/>
      <c r="AC25" s="88"/>
      <c r="AD25" s="88"/>
      <c r="AE25" s="88"/>
      <c r="AF25" s="88"/>
      <c r="AG25" s="88"/>
      <c r="AH25" s="88"/>
      <c r="AI25" s="88"/>
      <c r="AJ25" s="88"/>
      <c r="AK25" s="88"/>
      <c r="AL25" s="88"/>
      <c r="AM25" s="88"/>
      <c r="AN25" s="88"/>
      <c r="AO25" s="88"/>
      <c r="AP25" s="88"/>
      <c r="AQ25" s="88"/>
      <c r="AR25" s="88"/>
      <c r="AS25" s="88"/>
      <c r="AT25" s="88"/>
      <c r="AU25" s="89"/>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row>
    <row r="26" spans="1:98" ht="13.5" customHeight="1" x14ac:dyDescent="0.25">
      <c r="A26" s="120"/>
      <c r="B26" s="494" t="s">
        <v>274</v>
      </c>
      <c r="C26" s="511"/>
      <c r="D26" s="511">
        <v>-13.169534411381093</v>
      </c>
      <c r="E26" s="511">
        <v>-13.169534411381093</v>
      </c>
      <c r="F26" s="511">
        <v>-13.169534411381093</v>
      </c>
      <c r="G26" s="511">
        <v>-13.169534411381093</v>
      </c>
      <c r="H26" s="511">
        <v>-13.169534411381093</v>
      </c>
      <c r="I26" s="511">
        <v>-13.169534411381093</v>
      </c>
      <c r="J26" s="511">
        <v>-13.169534411381093</v>
      </c>
      <c r="K26" s="511">
        <v>-13.169534411381093</v>
      </c>
      <c r="L26" s="511">
        <v>-13.169534411381093</v>
      </c>
      <c r="M26" s="511">
        <v>-13.169534411381093</v>
      </c>
      <c r="N26" s="511">
        <v>-13.169534411381093</v>
      </c>
      <c r="O26" s="511">
        <v>-13.169534411381093</v>
      </c>
      <c r="P26" s="511">
        <v>-13.169534411381093</v>
      </c>
      <c r="Q26" s="511">
        <v>-13.169534411381093</v>
      </c>
      <c r="R26" s="511">
        <v>-13.169534411381093</v>
      </c>
      <c r="S26" s="511">
        <v>-13.169534411381093</v>
      </c>
      <c r="T26" s="511">
        <v>-13.169534411381093</v>
      </c>
      <c r="U26" s="511">
        <v>-13.169534411381093</v>
      </c>
      <c r="V26" s="511">
        <v>-13.169534411381093</v>
      </c>
      <c r="W26" s="511">
        <v>-13.169534411381093</v>
      </c>
      <c r="X26" s="511"/>
      <c r="Y26" s="511"/>
      <c r="Z26" s="511"/>
      <c r="AA26" s="88"/>
      <c r="AB26" s="88"/>
      <c r="AC26" s="88"/>
      <c r="AD26" s="88"/>
      <c r="AE26" s="88"/>
      <c r="AF26" s="88"/>
      <c r="AG26" s="88"/>
      <c r="AH26" s="88"/>
      <c r="AI26" s="88"/>
      <c r="AJ26" s="88"/>
      <c r="AK26" s="88"/>
      <c r="AL26" s="88"/>
      <c r="AM26" s="88"/>
      <c r="AN26" s="88"/>
      <c r="AO26" s="88"/>
      <c r="AP26" s="88"/>
      <c r="AQ26" s="88"/>
      <c r="AR26" s="88"/>
      <c r="AS26" s="88"/>
      <c r="AT26" s="88"/>
      <c r="AU26" s="89"/>
      <c r="AV26" s="63"/>
    </row>
    <row r="27" spans="1:98" ht="13.5" customHeight="1" x14ac:dyDescent="0.25">
      <c r="A27" s="120"/>
      <c r="B27" s="494" t="s">
        <v>285</v>
      </c>
      <c r="C27" s="511">
        <v>-266.64889007399512</v>
      </c>
      <c r="D27" s="511">
        <v>-266.01876319009699</v>
      </c>
      <c r="E27" s="511">
        <v>-266.01876319009699</v>
      </c>
      <c r="F27" s="511">
        <v>-266.01876319009699</v>
      </c>
      <c r="G27" s="511">
        <v>-266.01876319009699</v>
      </c>
      <c r="H27" s="511">
        <v>-266.01876319009699</v>
      </c>
      <c r="I27" s="511">
        <v>-266.01876319009699</v>
      </c>
      <c r="J27" s="511">
        <v>-266.01876319009699</v>
      </c>
      <c r="K27" s="511">
        <v>-266.01876319009699</v>
      </c>
      <c r="L27" s="511">
        <v>-266.01876319009699</v>
      </c>
      <c r="M27" s="511">
        <v>-266.01876319009699</v>
      </c>
      <c r="N27" s="511">
        <v>-173.71385788972634</v>
      </c>
      <c r="O27" s="511"/>
      <c r="P27" s="511"/>
      <c r="Q27" s="511"/>
      <c r="R27" s="511"/>
      <c r="S27" s="511"/>
      <c r="T27" s="511"/>
      <c r="U27" s="511"/>
      <c r="V27" s="511"/>
      <c r="W27" s="511"/>
      <c r="X27" s="511"/>
      <c r="Y27" s="511"/>
      <c r="Z27" s="511"/>
      <c r="AA27" s="88"/>
      <c r="AB27" s="88"/>
      <c r="AC27" s="88"/>
      <c r="AD27" s="88"/>
      <c r="AE27" s="88"/>
      <c r="AF27" s="88"/>
      <c r="AG27" s="88"/>
      <c r="AH27" s="88"/>
      <c r="AI27" s="88"/>
      <c r="AJ27" s="88"/>
      <c r="AK27" s="88"/>
      <c r="AL27" s="88"/>
      <c r="AM27" s="88"/>
      <c r="AN27" s="88"/>
      <c r="AO27" s="88"/>
      <c r="AP27" s="88"/>
      <c r="AQ27" s="88"/>
      <c r="AR27" s="88"/>
      <c r="AS27" s="88"/>
      <c r="AT27" s="88"/>
      <c r="AU27" s="89"/>
      <c r="AV27" s="63"/>
    </row>
    <row r="28" spans="1:98" x14ac:dyDescent="0.25">
      <c r="A28" s="120"/>
      <c r="B28" s="494" t="s">
        <v>286</v>
      </c>
      <c r="C28" s="511"/>
      <c r="D28" s="511">
        <v>-70.393156018017621</v>
      </c>
      <c r="E28" s="511">
        <v>-81.714179378412908</v>
      </c>
      <c r="F28" s="511">
        <v>-88.624429307521666</v>
      </c>
      <c r="G28" s="511">
        <v>-91.699654059356973</v>
      </c>
      <c r="H28" s="511">
        <v>-91.49868290548018</v>
      </c>
      <c r="I28" s="511">
        <v>-88.594240720909397</v>
      </c>
      <c r="J28" s="511">
        <v>-83.551008947583611</v>
      </c>
      <c r="K28" s="511">
        <v>-76.897208411250702</v>
      </c>
      <c r="L28" s="511">
        <v>-69.104113331298961</v>
      </c>
      <c r="M28" s="511">
        <v>-60.575642066019483</v>
      </c>
      <c r="N28" s="511">
        <v>-51.646135441671483</v>
      </c>
      <c r="O28" s="511">
        <v>-41.331571462833722</v>
      </c>
      <c r="P28" s="511">
        <v>-30.879455793473227</v>
      </c>
      <c r="Q28" s="511">
        <v>-20.453962360687694</v>
      </c>
      <c r="R28" s="511">
        <v>-66.748332466164783</v>
      </c>
      <c r="S28" s="511"/>
      <c r="T28" s="511"/>
      <c r="U28" s="511"/>
      <c r="V28" s="511"/>
      <c r="W28" s="511"/>
      <c r="X28" s="511"/>
      <c r="Y28" s="511"/>
      <c r="Z28" s="511"/>
      <c r="AA28" s="88"/>
      <c r="AB28" s="88"/>
      <c r="AC28" s="88"/>
      <c r="AD28" s="88"/>
      <c r="AE28" s="88"/>
      <c r="AF28" s="88"/>
      <c r="AG28" s="88"/>
      <c r="AH28" s="88"/>
      <c r="AI28" s="88"/>
      <c r="AJ28" s="88"/>
      <c r="AK28" s="88"/>
      <c r="AL28" s="88"/>
      <c r="AM28" s="88"/>
      <c r="AN28" s="88"/>
      <c r="AO28" s="88"/>
      <c r="AP28" s="88"/>
      <c r="AQ28" s="88"/>
      <c r="AR28" s="88"/>
      <c r="AS28" s="88"/>
      <c r="AT28" s="88"/>
      <c r="AU28" s="89"/>
      <c r="AV28" s="63"/>
    </row>
    <row r="29" spans="1:98" ht="13.5" customHeight="1" x14ac:dyDescent="0.25">
      <c r="A29" s="120"/>
      <c r="B29" s="494" t="s">
        <v>287</v>
      </c>
      <c r="C29" s="511"/>
      <c r="D29" s="511">
        <v>-29.201187503574793</v>
      </c>
      <c r="E29" s="511">
        <v>-24.267044325285482</v>
      </c>
      <c r="F29" s="511">
        <v>-25.053839428649368</v>
      </c>
      <c r="G29" s="511">
        <v>-41.920576906992586</v>
      </c>
      <c r="H29" s="511">
        <v>-28.548603392948067</v>
      </c>
      <c r="I29" s="511">
        <v>-30.177431499855707</v>
      </c>
      <c r="J29" s="511">
        <v>-35.794727398443143</v>
      </c>
      <c r="K29" s="511">
        <v>-37.88381993548348</v>
      </c>
      <c r="L29" s="511">
        <v>-4.2966705462713772</v>
      </c>
      <c r="M29" s="511">
        <v>13.415412678099663</v>
      </c>
      <c r="N29" s="511">
        <v>13.824070227136527</v>
      </c>
      <c r="O29" s="511">
        <v>13.356944686957913</v>
      </c>
      <c r="P29" s="511">
        <v>10.428458372862277</v>
      </c>
      <c r="Q29" s="511">
        <v>5.7757749400194855</v>
      </c>
      <c r="R29" s="511">
        <v>5.6499501501205218</v>
      </c>
      <c r="S29" s="511">
        <v>5.7033245010648219</v>
      </c>
      <c r="T29" s="511">
        <v>5.0362904275083142</v>
      </c>
      <c r="U29" s="511">
        <v>4.5704592439810412</v>
      </c>
      <c r="V29" s="511">
        <v>4.6430177700042305</v>
      </c>
      <c r="W29" s="511">
        <v>4.7118635471239099</v>
      </c>
      <c r="X29" s="511">
        <v>4.6575363019864016</v>
      </c>
      <c r="Y29" s="511">
        <v>4.7113500777794828</v>
      </c>
      <c r="Z29" s="511">
        <v>4.7654374546875635</v>
      </c>
      <c r="AA29" s="88">
        <v>4.8169341509137436</v>
      </c>
      <c r="AB29" s="88">
        <v>0.76255305575736798</v>
      </c>
      <c r="AC29" s="88">
        <v>1.5028357492641209E-3</v>
      </c>
      <c r="AD29" s="88">
        <v>0.14007020004553464</v>
      </c>
      <c r="AE29" s="88"/>
      <c r="AF29" s="88"/>
      <c r="AG29" s="88"/>
      <c r="AH29" s="88"/>
      <c r="AI29" s="88"/>
      <c r="AJ29" s="88"/>
      <c r="AK29" s="88"/>
      <c r="AL29" s="88"/>
      <c r="AM29" s="88"/>
      <c r="AN29" s="88"/>
      <c r="AO29" s="88"/>
      <c r="AP29" s="88"/>
      <c r="AQ29" s="88"/>
      <c r="AR29" s="88"/>
      <c r="AS29" s="88"/>
      <c r="AT29" s="88"/>
      <c r="AU29" s="89"/>
      <c r="AV29" s="63"/>
    </row>
    <row r="30" spans="1:98" ht="13.5" customHeight="1" x14ac:dyDescent="0.25">
      <c r="A30" s="120"/>
      <c r="B30" s="494" t="s">
        <v>278</v>
      </c>
      <c r="C30" s="511"/>
      <c r="D30" s="511">
        <v>-22.797216806292909</v>
      </c>
      <c r="E30" s="511">
        <v>-22.70908777466628</v>
      </c>
      <c r="F30" s="511">
        <v>-22.620958743039647</v>
      </c>
      <c r="G30" s="511">
        <v>-72.437638841242148</v>
      </c>
      <c r="H30" s="511">
        <v>-72.349509809615498</v>
      </c>
      <c r="I30" s="511">
        <v>-72.261380777988862</v>
      </c>
      <c r="J30" s="511">
        <v>-72.17325174636224</v>
      </c>
      <c r="K30" s="511">
        <v>-72.085122714735618</v>
      </c>
      <c r="L30" s="511">
        <v>-15.481822878831798</v>
      </c>
      <c r="M30" s="511">
        <v>-15.418191874942766</v>
      </c>
      <c r="N30" s="511">
        <v>-15.354560871053732</v>
      </c>
      <c r="O30" s="511">
        <v>-15.29092986716471</v>
      </c>
      <c r="P30" s="511">
        <v>-15.22729886327568</v>
      </c>
      <c r="Q30" s="511">
        <v>-15.163667859386647</v>
      </c>
      <c r="R30" s="511">
        <v>-15.100036855497621</v>
      </c>
      <c r="S30" s="511"/>
      <c r="T30" s="511"/>
      <c r="U30" s="511"/>
      <c r="V30" s="511"/>
      <c r="W30" s="511"/>
      <c r="X30" s="511"/>
      <c r="Y30" s="511"/>
      <c r="Z30" s="511"/>
      <c r="AA30" s="88"/>
      <c r="AB30" s="88"/>
      <c r="AC30" s="88"/>
      <c r="AD30" s="88"/>
      <c r="AE30" s="88"/>
      <c r="AF30" s="88"/>
      <c r="AG30" s="88"/>
      <c r="AH30" s="88"/>
      <c r="AI30" s="88"/>
      <c r="AJ30" s="88"/>
      <c r="AK30" s="88"/>
      <c r="AL30" s="88"/>
      <c r="AM30" s="88"/>
      <c r="AN30" s="88"/>
      <c r="AO30" s="88"/>
      <c r="AP30" s="88"/>
      <c r="AQ30" s="88"/>
      <c r="AR30" s="88"/>
      <c r="AS30" s="88"/>
      <c r="AT30" s="88"/>
      <c r="AU30" s="89"/>
      <c r="AV30" s="63"/>
    </row>
    <row r="31" spans="1:98" ht="13.5" customHeight="1" x14ac:dyDescent="0.25">
      <c r="A31" s="120"/>
      <c r="B31" s="494" t="s">
        <v>327</v>
      </c>
      <c r="C31" s="511"/>
      <c r="D31" s="511">
        <v>7.2859271793165759E-2</v>
      </c>
      <c r="E31" s="511">
        <v>9.1483362008462202E-2</v>
      </c>
      <c r="F31" s="511">
        <v>0.13432074879056427</v>
      </c>
      <c r="G31" s="511">
        <v>0.22464915090505572</v>
      </c>
      <c r="H31" s="511">
        <v>0.1674315312066206</v>
      </c>
      <c r="I31" s="511">
        <v>0.53119353944116487</v>
      </c>
      <c r="J31" s="511">
        <v>0.6286152547534386</v>
      </c>
      <c r="K31" s="511">
        <v>0.27582619075818277</v>
      </c>
      <c r="L31" s="511">
        <v>0.37486416501762104</v>
      </c>
      <c r="M31" s="511">
        <v>0.12184487750952259</v>
      </c>
      <c r="N31" s="511">
        <v>1.3609698699421855</v>
      </c>
      <c r="O31" s="511">
        <v>0.72126103278916354</v>
      </c>
      <c r="P31" s="511">
        <v>0.93112956186928486</v>
      </c>
      <c r="Q31" s="511">
        <v>0.1201083213889365</v>
      </c>
      <c r="R31" s="511">
        <v>0.77478185905706864</v>
      </c>
      <c r="S31" s="511">
        <v>1.2042563146244363</v>
      </c>
      <c r="T31" s="511">
        <v>0.11382377600562278</v>
      </c>
      <c r="U31" s="511">
        <v>2.4758024850363016</v>
      </c>
      <c r="V31" s="511">
        <v>7.2192155066683403E-2</v>
      </c>
      <c r="W31" s="511">
        <v>7.8232644398677609E-2</v>
      </c>
      <c r="X31" s="511">
        <v>8.2623706039126138E-2</v>
      </c>
      <c r="Y31" s="511">
        <v>3.8360842420239649</v>
      </c>
      <c r="Z31" s="511">
        <v>0.3763894395304172</v>
      </c>
      <c r="AA31" s="88"/>
      <c r="AB31" s="88"/>
      <c r="AC31" s="88"/>
      <c r="AD31" s="88"/>
      <c r="AE31" s="88"/>
      <c r="AF31" s="88"/>
      <c r="AG31" s="88"/>
      <c r="AH31" s="88"/>
      <c r="AI31" s="88"/>
      <c r="AJ31" s="88"/>
      <c r="AK31" s="88"/>
      <c r="AL31" s="88"/>
      <c r="AM31" s="88"/>
      <c r="AN31" s="88"/>
      <c r="AO31" s="88"/>
      <c r="AP31" s="88"/>
      <c r="AQ31" s="88"/>
      <c r="AR31" s="88"/>
      <c r="AS31" s="88"/>
      <c r="AT31" s="88"/>
      <c r="AU31" s="89"/>
      <c r="AV31" s="63"/>
    </row>
    <row r="32" spans="1:98" ht="25.5" x14ac:dyDescent="0.25">
      <c r="A32" s="120"/>
      <c r="B32" s="494" t="s">
        <v>304</v>
      </c>
      <c r="C32" s="511"/>
      <c r="D32" s="511">
        <v>-11.171398155861199</v>
      </c>
      <c r="E32" s="511">
        <v>-11.171398155861199</v>
      </c>
      <c r="F32" s="511">
        <v>-11.171398155861199</v>
      </c>
      <c r="G32" s="511">
        <v>-11.171398155861199</v>
      </c>
      <c r="H32" s="511">
        <v>-11.171398155861199</v>
      </c>
      <c r="I32" s="511">
        <v>-11.171398155861199</v>
      </c>
      <c r="J32" s="511">
        <v>-11.171398155861199</v>
      </c>
      <c r="K32" s="511">
        <v>-11.171398155861199</v>
      </c>
      <c r="L32" s="511">
        <v>-11.171398155861199</v>
      </c>
      <c r="M32" s="511">
        <v>-11.171398155861199</v>
      </c>
      <c r="N32" s="511">
        <v>-11.171398155861199</v>
      </c>
      <c r="O32" s="511">
        <v>-11.171398155861199</v>
      </c>
      <c r="P32" s="511">
        <v>-11.171398155861199</v>
      </c>
      <c r="Q32" s="511">
        <v>-11.171398155861199</v>
      </c>
      <c r="R32" s="511">
        <v>-11.171398155861199</v>
      </c>
      <c r="S32" s="511">
        <v>-11.171398155861199</v>
      </c>
      <c r="T32" s="511">
        <v>-11.171398155861199</v>
      </c>
      <c r="U32" s="511">
        <v>-11.171398155861199</v>
      </c>
      <c r="V32" s="511">
        <v>-11.171398155861199</v>
      </c>
      <c r="W32" s="511">
        <v>-11.171398155861199</v>
      </c>
      <c r="X32" s="511"/>
      <c r="Y32" s="511"/>
      <c r="Z32" s="511"/>
      <c r="AA32" s="88"/>
      <c r="AB32" s="88"/>
      <c r="AC32" s="88"/>
      <c r="AD32" s="88"/>
      <c r="AE32" s="88"/>
      <c r="AF32" s="88"/>
      <c r="AG32" s="88"/>
      <c r="AH32" s="88"/>
      <c r="AI32" s="88"/>
      <c r="AJ32" s="88"/>
      <c r="AK32" s="88"/>
      <c r="AL32" s="88"/>
      <c r="AM32" s="88"/>
      <c r="AN32" s="88"/>
      <c r="AO32" s="88"/>
      <c r="AP32" s="88"/>
      <c r="AQ32" s="88"/>
      <c r="AR32" s="88"/>
      <c r="AS32" s="88"/>
      <c r="AT32" s="88"/>
      <c r="AU32" s="89"/>
      <c r="AV32" s="63"/>
    </row>
    <row r="33" spans="1:48" ht="25.5" x14ac:dyDescent="0.25">
      <c r="A33" s="120"/>
      <c r="B33" s="494" t="s">
        <v>302</v>
      </c>
      <c r="C33" s="511"/>
      <c r="D33" s="511">
        <v>-5.7513476141634712</v>
      </c>
      <c r="E33" s="511">
        <v>-5.1753817327100426</v>
      </c>
      <c r="F33" s="511">
        <v>-4.3692159283905774</v>
      </c>
      <c r="G33" s="511">
        <v>-3.5756777323283742</v>
      </c>
      <c r="H33" s="511">
        <v>-2.8774396294105831</v>
      </c>
      <c r="I33" s="511">
        <v>-2.2913997179745316</v>
      </c>
      <c r="J33" s="511">
        <v>-1.8097466773508131</v>
      </c>
      <c r="K33" s="511">
        <v>-1.4172554027955679</v>
      </c>
      <c r="L33" s="511">
        <v>-1.0981454212233865</v>
      </c>
      <c r="M33" s="511">
        <v>-0.83846857463864954</v>
      </c>
      <c r="N33" s="511">
        <v>-1.7144472955981576</v>
      </c>
      <c r="O33" s="511">
        <v>-2.022940878764071</v>
      </c>
      <c r="P33" s="511">
        <v>-1.930823830222185</v>
      </c>
      <c r="Q33" s="511">
        <v>-1.8450347217102525</v>
      </c>
      <c r="R33" s="511">
        <v>-1.7651002902573998</v>
      </c>
      <c r="S33" s="511"/>
      <c r="T33" s="511"/>
      <c r="U33" s="511"/>
      <c r="V33" s="511"/>
      <c r="W33" s="511"/>
      <c r="X33" s="511"/>
      <c r="Y33" s="511"/>
      <c r="Z33" s="511"/>
      <c r="AA33" s="88"/>
      <c r="AB33" s="88"/>
      <c r="AC33" s="88"/>
      <c r="AD33" s="88"/>
      <c r="AE33" s="88"/>
      <c r="AF33" s="88"/>
      <c r="AG33" s="88"/>
      <c r="AH33" s="88"/>
      <c r="AI33" s="88"/>
      <c r="AJ33" s="88"/>
      <c r="AK33" s="88"/>
      <c r="AL33" s="88"/>
      <c r="AM33" s="88"/>
      <c r="AN33" s="88"/>
      <c r="AO33" s="88"/>
      <c r="AP33" s="88"/>
      <c r="AQ33" s="88"/>
      <c r="AR33" s="88"/>
      <c r="AS33" s="88"/>
      <c r="AT33" s="88"/>
      <c r="AU33" s="89"/>
      <c r="AV33" s="63"/>
    </row>
    <row r="34" spans="1:48" ht="13.5" customHeight="1" x14ac:dyDescent="0.25">
      <c r="A34" s="120"/>
      <c r="B34" s="494" t="s">
        <v>288</v>
      </c>
      <c r="C34" s="511"/>
      <c r="D34" s="511">
        <v>-51.430294216752088</v>
      </c>
      <c r="E34" s="511"/>
      <c r="F34" s="511"/>
      <c r="G34" s="511"/>
      <c r="H34" s="511"/>
      <c r="I34" s="511"/>
      <c r="J34" s="511"/>
      <c r="K34" s="511"/>
      <c r="L34" s="511"/>
      <c r="M34" s="511"/>
      <c r="N34" s="511"/>
      <c r="O34" s="511"/>
      <c r="P34" s="511"/>
      <c r="Q34" s="511"/>
      <c r="R34" s="511"/>
      <c r="S34" s="511"/>
      <c r="T34" s="511"/>
      <c r="U34" s="511"/>
      <c r="V34" s="511"/>
      <c r="W34" s="511"/>
      <c r="X34" s="511"/>
      <c r="Y34" s="511"/>
      <c r="Z34" s="511"/>
      <c r="AA34" s="88"/>
      <c r="AB34" s="88"/>
      <c r="AC34" s="88"/>
      <c r="AD34" s="88"/>
      <c r="AE34" s="88"/>
      <c r="AF34" s="88"/>
      <c r="AG34" s="88"/>
      <c r="AH34" s="88"/>
      <c r="AI34" s="88"/>
      <c r="AJ34" s="88"/>
      <c r="AK34" s="88"/>
      <c r="AL34" s="88"/>
      <c r="AM34" s="88"/>
      <c r="AN34" s="88"/>
      <c r="AO34" s="88"/>
      <c r="AP34" s="88"/>
      <c r="AQ34" s="88"/>
      <c r="AR34" s="88"/>
      <c r="AS34" s="88"/>
      <c r="AT34" s="88"/>
      <c r="AU34" s="89"/>
      <c r="AV34" s="63"/>
    </row>
    <row r="35" spans="1:48" ht="13.5" customHeight="1" thickBot="1" x14ac:dyDescent="0.3">
      <c r="A35" s="120"/>
      <c r="B35" s="495" t="s">
        <v>289</v>
      </c>
      <c r="C35" s="511"/>
      <c r="D35" s="511">
        <v>-202.60755077852502</v>
      </c>
      <c r="E35" s="511"/>
      <c r="F35" s="511"/>
      <c r="G35" s="511"/>
      <c r="H35" s="511"/>
      <c r="I35" s="511"/>
      <c r="J35" s="511"/>
      <c r="K35" s="511"/>
      <c r="L35" s="511"/>
      <c r="M35" s="511"/>
      <c r="N35" s="511"/>
      <c r="O35" s="511"/>
      <c r="P35" s="511"/>
      <c r="Q35" s="511"/>
      <c r="R35" s="511"/>
      <c r="S35" s="511"/>
      <c r="T35" s="511"/>
      <c r="U35" s="511"/>
      <c r="V35" s="511"/>
      <c r="W35" s="511"/>
      <c r="X35" s="511"/>
      <c r="Y35" s="511"/>
      <c r="Z35" s="511"/>
      <c r="AA35" s="88"/>
      <c r="AB35" s="88"/>
      <c r="AC35" s="88"/>
      <c r="AD35" s="88"/>
      <c r="AE35" s="88"/>
      <c r="AF35" s="88"/>
      <c r="AG35" s="88"/>
      <c r="AH35" s="88"/>
      <c r="AI35" s="88"/>
      <c r="AJ35" s="88"/>
      <c r="AK35" s="88"/>
      <c r="AL35" s="88"/>
      <c r="AM35" s="88"/>
      <c r="AN35" s="88"/>
      <c r="AO35" s="88"/>
      <c r="AP35" s="88"/>
      <c r="AQ35" s="88"/>
      <c r="AR35" s="88"/>
      <c r="AS35" s="88"/>
      <c r="AT35" s="88"/>
      <c r="AU35" s="89"/>
    </row>
    <row r="36" spans="1:48" ht="13.5" customHeight="1" thickBot="1" x14ac:dyDescent="0.3">
      <c r="A36" s="120"/>
      <c r="B36" s="512" t="s">
        <v>290</v>
      </c>
      <c r="C36" s="513">
        <v>-266.64889007399512</v>
      </c>
      <c r="D36" s="513">
        <v>-403.32586039269034</v>
      </c>
      <c r="E36" s="513">
        <v>-142.14218955934811</v>
      </c>
      <c r="F36" s="513">
        <v>-136.4571043626764</v>
      </c>
      <c r="G36" s="513">
        <v>-193.61612780298364</v>
      </c>
      <c r="H36" s="513">
        <v>-167.67707535933386</v>
      </c>
      <c r="I36" s="513">
        <v>-113.46417761712132</v>
      </c>
      <c r="J36" s="513">
        <v>-94.791392128337549</v>
      </c>
      <c r="K36" s="513">
        <v>-82.765588830744363</v>
      </c>
      <c r="L36" s="513">
        <v>22.838789304629486</v>
      </c>
      <c r="M36" s="513">
        <v>52.832658861654885</v>
      </c>
      <c r="N36" s="513">
        <v>157.70278303705896</v>
      </c>
      <c r="O36" s="513">
        <v>340.39753569697757</v>
      </c>
      <c r="P36" s="513">
        <v>346.15124287957326</v>
      </c>
      <c r="Q36" s="513">
        <v>345.24082117042184</v>
      </c>
      <c r="R36" s="513">
        <v>290.63851519562382</v>
      </c>
      <c r="S36" s="513">
        <v>363.46971121208577</v>
      </c>
      <c r="T36" s="513">
        <v>348.39651055440652</v>
      </c>
      <c r="U36" s="513">
        <v>334.79921793169103</v>
      </c>
      <c r="V36" s="513">
        <v>315.3663655851804</v>
      </c>
      <c r="W36" s="513">
        <v>297.22251222253198</v>
      </c>
      <c r="X36" s="513">
        <v>348.15098618911617</v>
      </c>
      <c r="Y36" s="513">
        <v>331.82453717824762</v>
      </c>
      <c r="Z36" s="513">
        <v>306.9513201260018</v>
      </c>
      <c r="AA36" s="92">
        <v>283.81911070949491</v>
      </c>
      <c r="AB36" s="92">
        <v>263.98576384065848</v>
      </c>
      <c r="AC36" s="92">
        <v>247.01364806567102</v>
      </c>
      <c r="AD36" s="92">
        <v>230.12291448799363</v>
      </c>
      <c r="AE36" s="92">
        <v>212.66425663560008</v>
      </c>
      <c r="AF36" s="92">
        <v>194.27933338526202</v>
      </c>
      <c r="AG36" s="92">
        <v>175.7190079127449</v>
      </c>
      <c r="AH36" s="92">
        <v>157.15182750247681</v>
      </c>
      <c r="AI36" s="92">
        <v>139.28399357771559</v>
      </c>
      <c r="AJ36" s="92">
        <v>121.57538026925845</v>
      </c>
      <c r="AK36" s="92">
        <v>104.57353421434091</v>
      </c>
      <c r="AL36" s="92">
        <v>88.395487542938824</v>
      </c>
      <c r="AM36" s="92">
        <v>73.944974403163755</v>
      </c>
      <c r="AN36" s="92">
        <v>61.042159333758129</v>
      </c>
      <c r="AO36" s="92">
        <v>48.829543657293584</v>
      </c>
      <c r="AP36" s="92">
        <v>37.848089361131017</v>
      </c>
      <c r="AQ36" s="92">
        <v>28.770432214738573</v>
      </c>
      <c r="AR36" s="92">
        <v>19.753177497209784</v>
      </c>
      <c r="AS36" s="92">
        <v>12.06185918111216</v>
      </c>
      <c r="AT36" s="92">
        <v>6.1041344524554484</v>
      </c>
      <c r="AU36" s="93">
        <v>2.0564857608083007</v>
      </c>
    </row>
    <row r="37" spans="1:48" x14ac:dyDescent="0.25">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48" x14ac:dyDescent="0.2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48" x14ac:dyDescent="0.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48" x14ac:dyDescent="0.2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48" x14ac:dyDescent="0.2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48" x14ac:dyDescent="0.2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48" x14ac:dyDescent="0.25">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48" x14ac:dyDescent="0.2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48" x14ac:dyDescent="0.25">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48" x14ac:dyDescent="0.25">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48" x14ac:dyDescent="0.25">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48" x14ac:dyDescent="0.2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x14ac:dyDescent="0.25">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x14ac:dyDescent="0.25">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x14ac:dyDescent="0.25">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x14ac:dyDescent="0.2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x14ac:dyDescent="0.25">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x14ac:dyDescent="0.2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x14ac:dyDescent="0.25">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x14ac:dyDescent="0.25">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spans="1:26" x14ac:dyDescent="0.25">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spans="1:26" x14ac:dyDescent="0.25">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1:26" x14ac:dyDescent="0.25">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spans="1:26" x14ac:dyDescent="0.25">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spans="1:26" x14ac:dyDescent="0.25">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spans="1:26" x14ac:dyDescent="0.25">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x14ac:dyDescent="0.25">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x14ac:dyDescent="0.25">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spans="1:26" x14ac:dyDescent="0.25">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x14ac:dyDescent="0.25">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x14ac:dyDescent="0.25">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x14ac:dyDescent="0.25">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x14ac:dyDescent="0.25">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x14ac:dyDescent="0.25">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x14ac:dyDescent="0.25">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x14ac:dyDescent="0.25">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x14ac:dyDescent="0.25">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x14ac:dyDescent="0.25">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x14ac:dyDescent="0.25">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x14ac:dyDescent="0.25">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x14ac:dyDescent="0.25">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x14ac:dyDescent="0.25">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x14ac:dyDescent="0.25">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x14ac:dyDescent="0.25">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x14ac:dyDescent="0.25">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x14ac:dyDescent="0.25">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x14ac:dyDescent="0.25">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x14ac:dyDescent="0.25">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x14ac:dyDescent="0.25">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x14ac:dyDescent="0.25">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x14ac:dyDescent="0.25">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x14ac:dyDescent="0.25">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x14ac:dyDescent="0.25">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x14ac:dyDescent="0.25">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x14ac:dyDescent="0.25">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x14ac:dyDescent="0.25">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x14ac:dyDescent="0.25">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x14ac:dyDescent="0.25">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x14ac:dyDescent="0.25">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x14ac:dyDescent="0.25">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x14ac:dyDescent="0.25">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x14ac:dyDescent="0.25">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x14ac:dyDescent="0.25">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x14ac:dyDescent="0.25">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sheetData>
  <mergeCells count="1">
    <mergeCell ref="B2:K2"/>
  </mergeCells>
  <conditionalFormatting sqref="AV24:CG24">
    <cfRule type="cellIs" dxfId="29" priority="12" stopIfTrue="1" operator="equal">
      <formula>"End"</formula>
    </cfRule>
  </conditionalFormatting>
  <conditionalFormatting sqref="C15:I18">
    <cfRule type="cellIs" dxfId="28" priority="11" operator="notEqual">
      <formula>0</formula>
    </cfRule>
  </conditionalFormatting>
  <conditionalFormatting sqref="B36">
    <cfRule type="cellIs" dxfId="27" priority="10" stopIfTrue="1" operator="equal">
      <formula>"End"</formula>
    </cfRule>
  </conditionalFormatting>
  <conditionalFormatting sqref="B25">
    <cfRule type="cellIs" dxfId="26" priority="8" stopIfTrue="1" operator="equal">
      <formula>"End"</formula>
    </cfRule>
  </conditionalFormatting>
  <conditionalFormatting sqref="B24">
    <cfRule type="cellIs" dxfId="25" priority="9" stopIfTrue="1" operator="equal">
      <formula>"End"</formula>
    </cfRule>
  </conditionalFormatting>
  <conditionalFormatting sqref="B26">
    <cfRule type="cellIs" dxfId="24" priority="7" stopIfTrue="1" operator="equal">
      <formula>"End"</formula>
    </cfRule>
  </conditionalFormatting>
  <conditionalFormatting sqref="B27">
    <cfRule type="cellIs" dxfId="23" priority="6" stopIfTrue="1" operator="equal">
      <formula>"End"</formula>
    </cfRule>
  </conditionalFormatting>
  <conditionalFormatting sqref="B28">
    <cfRule type="cellIs" dxfId="22" priority="5" stopIfTrue="1" operator="equal">
      <formula>"End"</formula>
    </cfRule>
  </conditionalFormatting>
  <conditionalFormatting sqref="B29">
    <cfRule type="cellIs" dxfId="21" priority="4" stopIfTrue="1" operator="equal">
      <formula>"End"</formula>
    </cfRule>
  </conditionalFormatting>
  <conditionalFormatting sqref="B30:B33">
    <cfRule type="cellIs" dxfId="20" priority="3" stopIfTrue="1" operator="equal">
      <formula>"End"</formula>
    </cfRule>
  </conditionalFormatting>
  <conditionalFormatting sqref="B34">
    <cfRule type="cellIs" dxfId="19" priority="2" stopIfTrue="1" operator="equal">
      <formula>"End"</formula>
    </cfRule>
  </conditionalFormatting>
  <conditionalFormatting sqref="B35">
    <cfRule type="cellIs" dxfId="18" priority="1" stopIfTrue="1" operator="equal">
      <formula>"End"</formula>
    </cfRule>
  </conditionalFormatting>
  <hyperlinks>
    <hyperlink ref="A1" location="'Contents '!A1" display="Back to contents" xr:uid="{2FA915A8-37D7-4C50-8E8A-E4E501626EFD}"/>
  </hyperlinks>
  <pageMargins left="0.74803149606299213" right="0.74803149606299213" top="0.98425196850393704" bottom="0.98425196850393704" header="0.51181102362204722" footer="0.51181102362204722"/>
  <pageSetup paperSize="9" scale="36"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1DDD-A7E2-4E18-A531-51E4EDE7F074}">
  <sheetPr codeName="Sheet43">
    <pageSetUpPr autoPageBreaks="0" fitToPage="1"/>
  </sheetPr>
  <dimension ref="A1:AD65"/>
  <sheetViews>
    <sheetView zoomScaleNormal="100" workbookViewId="0"/>
  </sheetViews>
  <sheetFormatPr defaultColWidth="9.33203125" defaultRowHeight="12.75" x14ac:dyDescent="0.2"/>
  <cols>
    <col min="1" max="1" width="9.33203125" style="16" customWidth="1"/>
    <col min="2" max="2" width="3.44140625" style="16" customWidth="1"/>
    <col min="3" max="3" width="61.109375" style="16" customWidth="1"/>
    <col min="4" max="10" width="8.6640625" style="16" customWidth="1"/>
    <col min="11" max="12" width="9.33203125" style="16"/>
    <col min="13" max="13" width="4.77734375" style="16" bestFit="1" customWidth="1"/>
    <col min="14" max="19" width="4.33203125" style="16" bestFit="1" customWidth="1"/>
    <col min="20" max="16384" width="9.33203125" style="16"/>
  </cols>
  <sheetData>
    <row r="1" spans="1:30" ht="33.75" customHeight="1" thickBot="1" x14ac:dyDescent="0.25">
      <c r="A1" s="110" t="s">
        <v>0</v>
      </c>
    </row>
    <row r="2" spans="1:30" ht="24" customHeight="1" thickBot="1" x14ac:dyDescent="0.25">
      <c r="B2" s="983" t="s">
        <v>358</v>
      </c>
      <c r="C2" s="984"/>
      <c r="D2" s="984"/>
      <c r="E2" s="984"/>
      <c r="F2" s="984"/>
      <c r="G2" s="984"/>
      <c r="H2" s="984"/>
      <c r="I2" s="984"/>
      <c r="J2" s="985"/>
    </row>
    <row r="3" spans="1:30" ht="15.75" x14ac:dyDescent="0.2">
      <c r="B3" s="443"/>
      <c r="C3" s="514"/>
      <c r="D3" s="986"/>
      <c r="E3" s="986"/>
      <c r="F3" s="986"/>
      <c r="G3" s="986"/>
      <c r="H3" s="986"/>
      <c r="I3" s="986"/>
      <c r="J3" s="987"/>
    </row>
    <row r="4" spans="1:30" ht="15.75" customHeight="1" x14ac:dyDescent="0.2">
      <c r="B4" s="443"/>
      <c r="C4" s="514"/>
      <c r="D4" s="515" t="s">
        <v>2</v>
      </c>
      <c r="E4" s="1013" t="s">
        <v>3</v>
      </c>
      <c r="F4" s="1013"/>
      <c r="G4" s="1013"/>
      <c r="H4" s="1013"/>
      <c r="I4" s="1013"/>
      <c r="J4" s="1014"/>
    </row>
    <row r="5" spans="1:30" ht="15.75" x14ac:dyDescent="0.2">
      <c r="B5" s="516"/>
      <c r="C5" s="514"/>
      <c r="D5" s="129" t="s">
        <v>9</v>
      </c>
      <c r="E5" s="129" t="s">
        <v>10</v>
      </c>
      <c r="F5" s="129" t="s">
        <v>216</v>
      </c>
      <c r="G5" s="129" t="s">
        <v>235</v>
      </c>
      <c r="H5" s="129" t="s">
        <v>251</v>
      </c>
      <c r="I5" s="129" t="s">
        <v>300</v>
      </c>
      <c r="J5" s="130" t="s">
        <v>328</v>
      </c>
    </row>
    <row r="6" spans="1:30" x14ac:dyDescent="0.2">
      <c r="B6" s="1015" t="s">
        <v>109</v>
      </c>
      <c r="C6" s="1016"/>
      <c r="D6" s="1016"/>
      <c r="E6" s="1016"/>
      <c r="F6" s="1016"/>
      <c r="G6" s="1016"/>
      <c r="H6" s="1016"/>
      <c r="I6" s="1016"/>
      <c r="J6" s="1017"/>
      <c r="L6" s="8"/>
    </row>
    <row r="7" spans="1:30" x14ac:dyDescent="0.2">
      <c r="B7" s="517" t="s">
        <v>110</v>
      </c>
      <c r="C7" s="776"/>
      <c r="D7" s="518"/>
      <c r="E7" s="518"/>
      <c r="F7" s="518"/>
      <c r="G7" s="518"/>
      <c r="H7" s="518"/>
      <c r="I7" s="518"/>
      <c r="J7" s="519"/>
    </row>
    <row r="8" spans="1:30" x14ac:dyDescent="0.2">
      <c r="B8" s="520"/>
      <c r="C8" s="521" t="s">
        <v>111</v>
      </c>
      <c r="D8" s="138">
        <v>3.7037331000000102</v>
      </c>
      <c r="E8" s="138">
        <v>0.16379295579958381</v>
      </c>
      <c r="F8" s="138">
        <v>0.16108140349168365</v>
      </c>
      <c r="G8" s="138">
        <v>0.13782570699886001</v>
      </c>
      <c r="H8" s="138">
        <v>0.13038414484579103</v>
      </c>
      <c r="I8" s="138">
        <v>0.12000875647674204</v>
      </c>
      <c r="J8" s="139">
        <v>0.10899413089895237</v>
      </c>
      <c r="K8" s="138"/>
      <c r="L8" s="138"/>
      <c r="M8" s="138"/>
      <c r="N8" s="138"/>
      <c r="O8" s="138"/>
      <c r="P8" s="138"/>
      <c r="Q8" s="138"/>
      <c r="R8" s="138"/>
      <c r="S8" s="138"/>
      <c r="T8" s="138"/>
      <c r="V8" s="19"/>
      <c r="W8" s="19"/>
      <c r="X8" s="19"/>
      <c r="Y8" s="19"/>
      <c r="Z8" s="19"/>
      <c r="AA8" s="19"/>
      <c r="AB8" s="19"/>
      <c r="AC8" s="19"/>
      <c r="AD8" s="19"/>
    </row>
    <row r="9" spans="1:30" x14ac:dyDescent="0.2">
      <c r="B9" s="520"/>
      <c r="C9" s="521" t="s">
        <v>112</v>
      </c>
      <c r="D9" s="138">
        <v>0.92358799999999996</v>
      </c>
      <c r="E9" s="138">
        <v>0.64800099999999994</v>
      </c>
      <c r="F9" s="138">
        <v>0.64800099999999994</v>
      </c>
      <c r="G9" s="138">
        <v>0.64800099999999994</v>
      </c>
      <c r="H9" s="138">
        <v>0.64800099999999994</v>
      </c>
      <c r="I9" s="138">
        <v>0.64800099999999994</v>
      </c>
      <c r="J9" s="139">
        <v>0.64800099999999994</v>
      </c>
      <c r="V9" s="19"/>
      <c r="W9" s="19"/>
      <c r="X9" s="19"/>
      <c r="Y9" s="19"/>
      <c r="Z9" s="19"/>
      <c r="AA9" s="19"/>
      <c r="AB9" s="19"/>
    </row>
    <row r="10" spans="1:30" x14ac:dyDescent="0.2">
      <c r="B10" s="520"/>
      <c r="C10" s="521" t="s">
        <v>113</v>
      </c>
      <c r="D10" s="138">
        <v>0.94198799999999994</v>
      </c>
      <c r="E10" s="138">
        <v>0.745</v>
      </c>
      <c r="F10" s="138">
        <v>0.745</v>
      </c>
      <c r="G10" s="138">
        <v>0.745</v>
      </c>
      <c r="H10" s="138">
        <v>0.745</v>
      </c>
      <c r="I10" s="138">
        <v>0.745</v>
      </c>
      <c r="J10" s="139">
        <v>0.745</v>
      </c>
      <c r="V10" s="19"/>
      <c r="W10" s="19"/>
      <c r="X10" s="19"/>
      <c r="Y10" s="19"/>
      <c r="Z10" s="19"/>
      <c r="AA10" s="19"/>
      <c r="AB10" s="19"/>
    </row>
    <row r="11" spans="1:30" x14ac:dyDescent="0.2">
      <c r="B11" s="520"/>
      <c r="C11" s="521" t="s">
        <v>114</v>
      </c>
      <c r="D11" s="138">
        <v>-0.11697699999999989</v>
      </c>
      <c r="E11" s="138">
        <v>-0.278831</v>
      </c>
      <c r="F11" s="138">
        <v>-0.278831</v>
      </c>
      <c r="G11" s="138">
        <v>-0.278831</v>
      </c>
      <c r="H11" s="138">
        <v>-0.278831</v>
      </c>
      <c r="I11" s="138">
        <v>-0.278831</v>
      </c>
      <c r="J11" s="139">
        <v>-0.278831</v>
      </c>
      <c r="V11" s="19"/>
      <c r="W11" s="19"/>
      <c r="X11" s="19"/>
      <c r="Y11" s="19"/>
      <c r="Z11" s="19"/>
      <c r="AA11" s="19"/>
      <c r="AB11" s="19"/>
    </row>
    <row r="12" spans="1:30" x14ac:dyDescent="0.2">
      <c r="B12" s="520"/>
      <c r="C12" s="521" t="s">
        <v>115</v>
      </c>
      <c r="D12" s="138">
        <v>-4.2000000000000003E-2</v>
      </c>
      <c r="E12" s="138">
        <v>-4.2000000000000003E-2</v>
      </c>
      <c r="F12" s="138">
        <v>-4.2000000000000003E-2</v>
      </c>
      <c r="G12" s="138">
        <v>-4.2000000000000003E-2</v>
      </c>
      <c r="H12" s="138">
        <v>-4.2000000000000003E-2</v>
      </c>
      <c r="I12" s="138">
        <v>-4.2000000000000003E-2</v>
      </c>
      <c r="J12" s="139">
        <v>-4.2000000000000003E-2</v>
      </c>
      <c r="V12" s="19"/>
      <c r="W12" s="19"/>
      <c r="X12" s="19"/>
      <c r="Y12" s="19"/>
      <c r="Z12" s="19"/>
      <c r="AA12" s="19"/>
      <c r="AB12" s="19"/>
    </row>
    <row r="13" spans="1:30" x14ac:dyDescent="0.2">
      <c r="B13" s="522" t="s">
        <v>116</v>
      </c>
      <c r="C13" s="777"/>
      <c r="D13" s="711">
        <f>SUM(D8:D12)</f>
        <v>5.4103321000000104</v>
      </c>
      <c r="E13" s="711">
        <f t="shared" ref="E13:J13" si="0">SUM(E8:E12)</f>
        <v>1.2359629557995837</v>
      </c>
      <c r="F13" s="711">
        <f t="shared" si="0"/>
        <v>1.2332514034916835</v>
      </c>
      <c r="G13" s="711">
        <f t="shared" si="0"/>
        <v>1.2099957069988598</v>
      </c>
      <c r="H13" s="711">
        <f t="shared" si="0"/>
        <v>1.202554144845791</v>
      </c>
      <c r="I13" s="711">
        <f t="shared" si="0"/>
        <v>1.1921787564767419</v>
      </c>
      <c r="J13" s="712">
        <f t="shared" si="0"/>
        <v>1.1811641308989522</v>
      </c>
      <c r="M13" s="9"/>
      <c r="N13" s="9"/>
      <c r="O13" s="9"/>
      <c r="P13" s="9"/>
      <c r="Q13" s="9"/>
      <c r="R13" s="9"/>
      <c r="S13" s="9"/>
      <c r="V13" s="19"/>
      <c r="W13" s="19"/>
      <c r="X13" s="19"/>
      <c r="Y13" s="19"/>
      <c r="Z13" s="19"/>
      <c r="AA13" s="19"/>
      <c r="AB13" s="19"/>
    </row>
    <row r="14" spans="1:30" x14ac:dyDescent="0.2">
      <c r="B14" s="779" t="s">
        <v>117</v>
      </c>
      <c r="C14" s="778"/>
      <c r="D14" s="138"/>
      <c r="E14" s="138"/>
      <c r="F14" s="138"/>
      <c r="G14" s="138"/>
      <c r="H14" s="138"/>
      <c r="I14" s="138"/>
      <c r="J14" s="139"/>
      <c r="V14" s="19"/>
      <c r="W14" s="19"/>
      <c r="X14" s="19"/>
      <c r="Y14" s="19"/>
      <c r="Z14" s="19"/>
      <c r="AA14" s="19"/>
      <c r="AB14" s="19"/>
    </row>
    <row r="15" spans="1:30" x14ac:dyDescent="0.2">
      <c r="B15" s="520"/>
      <c r="C15" s="521" t="s">
        <v>118</v>
      </c>
      <c r="D15" s="138"/>
      <c r="E15" s="138"/>
      <c r="F15" s="138"/>
      <c r="G15" s="138"/>
      <c r="H15" s="138"/>
      <c r="I15" s="138"/>
      <c r="J15" s="139"/>
      <c r="V15" s="19"/>
      <c r="W15" s="19"/>
      <c r="X15" s="19"/>
      <c r="Y15" s="19"/>
      <c r="Z15" s="19"/>
      <c r="AA15" s="19"/>
      <c r="AB15" s="19"/>
    </row>
    <row r="16" spans="1:30" x14ac:dyDescent="0.2">
      <c r="B16" s="520"/>
      <c r="C16" s="523" t="s">
        <v>119</v>
      </c>
      <c r="D16" s="138">
        <v>-3.04</v>
      </c>
      <c r="E16" s="138">
        <v>-3.0459776688786526</v>
      </c>
      <c r="F16" s="138">
        <v>-3.0691431507820739</v>
      </c>
      <c r="G16" s="138">
        <v>-3.1005627102222597</v>
      </c>
      <c r="H16" s="138">
        <v>-3.1323892296308076</v>
      </c>
      <c r="I16" s="138">
        <v>-3.1644263188338138</v>
      </c>
      <c r="J16" s="139">
        <v>-3.176440227284941</v>
      </c>
      <c r="V16" s="19"/>
      <c r="W16" s="19"/>
      <c r="X16" s="19"/>
      <c r="Y16" s="19"/>
      <c r="Z16" s="19"/>
      <c r="AA16" s="19"/>
      <c r="AB16" s="19"/>
    </row>
    <row r="17" spans="2:28" x14ac:dyDescent="0.2">
      <c r="B17" s="520"/>
      <c r="C17" s="521" t="s">
        <v>120</v>
      </c>
      <c r="D17" s="138"/>
      <c r="E17" s="138"/>
      <c r="F17" s="138"/>
      <c r="G17" s="138"/>
      <c r="H17" s="138"/>
      <c r="I17" s="138"/>
      <c r="J17" s="139"/>
      <c r="V17" s="19"/>
      <c r="W17" s="19"/>
      <c r="X17" s="19"/>
      <c r="Y17" s="19"/>
      <c r="Z17" s="19"/>
      <c r="AA17" s="19"/>
      <c r="AB17" s="19"/>
    </row>
    <row r="18" spans="2:28" x14ac:dyDescent="0.2">
      <c r="B18" s="520"/>
      <c r="C18" s="523" t="s">
        <v>121</v>
      </c>
      <c r="D18" s="138">
        <v>-1.42173872099648</v>
      </c>
      <c r="E18" s="138">
        <v>0.36241944382980568</v>
      </c>
      <c r="F18" s="138">
        <v>0.36864353583814896</v>
      </c>
      <c r="G18" s="138">
        <v>0.37174074550276892</v>
      </c>
      <c r="H18" s="138">
        <v>0.3784989916341957</v>
      </c>
      <c r="I18" s="138">
        <v>0.39718567130108684</v>
      </c>
      <c r="J18" s="139">
        <v>0.41679492144951436</v>
      </c>
      <c r="V18" s="19"/>
      <c r="W18" s="19"/>
      <c r="X18" s="19"/>
      <c r="Y18" s="19"/>
      <c r="Z18" s="19"/>
      <c r="AA18" s="19"/>
      <c r="AB18" s="19"/>
    </row>
    <row r="19" spans="2:28" x14ac:dyDescent="0.2">
      <c r="B19" s="520"/>
      <c r="C19" s="523" t="s">
        <v>108</v>
      </c>
      <c r="D19" s="138">
        <v>-0.52603348440045372</v>
      </c>
      <c r="E19" s="138">
        <v>-0.45762695797592551</v>
      </c>
      <c r="F19" s="138">
        <v>-0.45806195090315477</v>
      </c>
      <c r="G19" s="138">
        <v>-0.45949056008906802</v>
      </c>
      <c r="H19" s="138">
        <v>-0.46133946897460565</v>
      </c>
      <c r="I19" s="138">
        <v>-0.4632046672368641</v>
      </c>
      <c r="J19" s="139">
        <v>-0.46638963937306882</v>
      </c>
      <c r="V19" s="19"/>
      <c r="W19" s="19"/>
      <c r="X19" s="19"/>
      <c r="Y19" s="19"/>
      <c r="Z19" s="19"/>
      <c r="AA19" s="19"/>
      <c r="AB19" s="19"/>
    </row>
    <row r="20" spans="2:28" x14ac:dyDescent="0.2">
      <c r="B20" s="520"/>
      <c r="C20" s="523" t="s">
        <v>122</v>
      </c>
      <c r="D20" s="138">
        <v>0</v>
      </c>
      <c r="E20" s="138">
        <v>0</v>
      </c>
      <c r="F20" s="138">
        <v>0</v>
      </c>
      <c r="G20" s="138">
        <v>0</v>
      </c>
      <c r="H20" s="138">
        <v>0</v>
      </c>
      <c r="I20" s="138">
        <v>0</v>
      </c>
      <c r="J20" s="139">
        <v>0</v>
      </c>
      <c r="V20" s="19"/>
      <c r="W20" s="19"/>
      <c r="X20" s="19"/>
      <c r="Y20" s="19"/>
      <c r="Z20" s="19"/>
      <c r="AA20" s="19"/>
      <c r="AB20" s="19"/>
    </row>
    <row r="21" spans="2:28" x14ac:dyDescent="0.2">
      <c r="B21" s="520"/>
      <c r="C21" s="523" t="s">
        <v>95</v>
      </c>
      <c r="D21" s="138">
        <v>0.23249027840401054</v>
      </c>
      <c r="E21" s="138">
        <v>0.23249027840401054</v>
      </c>
      <c r="F21" s="138">
        <v>0.23249027840401054</v>
      </c>
      <c r="G21" s="138">
        <v>0.23249027840401054</v>
      </c>
      <c r="H21" s="138">
        <v>0.23249027840401054</v>
      </c>
      <c r="I21" s="138">
        <v>0.23249027840401054</v>
      </c>
      <c r="J21" s="139">
        <v>0.23249027840401054</v>
      </c>
      <c r="V21" s="19"/>
      <c r="W21" s="19"/>
      <c r="X21" s="19"/>
      <c r="Y21" s="19"/>
      <c r="Z21" s="19"/>
      <c r="AA21" s="19"/>
      <c r="AB21" s="19"/>
    </row>
    <row r="22" spans="2:28" x14ac:dyDescent="0.2">
      <c r="B22" s="520"/>
      <c r="C22" s="521" t="s">
        <v>111</v>
      </c>
      <c r="D22" s="138"/>
      <c r="E22" s="138"/>
      <c r="F22" s="138"/>
      <c r="G22" s="138"/>
      <c r="H22" s="138"/>
      <c r="I22" s="138"/>
      <c r="J22" s="139"/>
      <c r="V22" s="19"/>
      <c r="W22" s="19"/>
      <c r="X22" s="19"/>
      <c r="Y22" s="19"/>
      <c r="Z22" s="19"/>
      <c r="AA22" s="19"/>
      <c r="AB22" s="19"/>
    </row>
    <row r="23" spans="2:28" x14ac:dyDescent="0.2">
      <c r="B23" s="520"/>
      <c r="C23" s="524" t="s">
        <v>123</v>
      </c>
      <c r="D23" s="138">
        <v>-1.389</v>
      </c>
      <c r="E23" s="138">
        <v>-1.389</v>
      </c>
      <c r="F23" s="138">
        <v>-1.389</v>
      </c>
      <c r="G23" s="138">
        <v>-1.4472523788763363</v>
      </c>
      <c r="H23" s="138">
        <v>-1.4745421373872165</v>
      </c>
      <c r="I23" s="138">
        <v>-1.5096910304041247</v>
      </c>
      <c r="J23" s="139">
        <v>-1.5468672378497232</v>
      </c>
      <c r="V23" s="19"/>
      <c r="W23" s="19"/>
      <c r="X23" s="19"/>
      <c r="Y23" s="19"/>
      <c r="Z23" s="19"/>
      <c r="AA23" s="19"/>
      <c r="AB23" s="19"/>
    </row>
    <row r="24" spans="2:28" x14ac:dyDescent="0.2">
      <c r="B24" s="520"/>
      <c r="C24" s="523" t="s">
        <v>95</v>
      </c>
      <c r="D24" s="138">
        <v>2.5089319999999997</v>
      </c>
      <c r="E24" s="138">
        <v>2.4813770403942845</v>
      </c>
      <c r="F24" s="138">
        <v>2.5176650846580402</v>
      </c>
      <c r="G24" s="138">
        <v>2.5415538313142934</v>
      </c>
      <c r="H24" s="138">
        <v>2.5597838497650933</v>
      </c>
      <c r="I24" s="138">
        <v>2.5797935327693238</v>
      </c>
      <c r="J24" s="139">
        <v>2.6014479731488609</v>
      </c>
      <c r="K24" s="138"/>
      <c r="V24" s="19"/>
      <c r="W24" s="19"/>
      <c r="X24" s="19"/>
      <c r="Y24" s="19"/>
      <c r="Z24" s="19"/>
      <c r="AA24" s="19"/>
      <c r="AB24" s="19"/>
    </row>
    <row r="25" spans="2:28" x14ac:dyDescent="0.2">
      <c r="B25" s="520"/>
      <c r="C25" s="521" t="s">
        <v>115</v>
      </c>
      <c r="D25" s="138"/>
      <c r="E25" s="138"/>
      <c r="F25" s="138"/>
      <c r="G25" s="138"/>
      <c r="H25" s="138"/>
      <c r="I25" s="138"/>
      <c r="J25" s="139"/>
      <c r="V25" s="19"/>
      <c r="W25" s="19"/>
      <c r="X25" s="19"/>
      <c r="Y25" s="19"/>
      <c r="Z25" s="19"/>
      <c r="AA25" s="19"/>
      <c r="AB25" s="19"/>
    </row>
    <row r="26" spans="2:28" x14ac:dyDescent="0.2">
      <c r="B26" s="520"/>
      <c r="C26" s="523" t="s">
        <v>124</v>
      </c>
      <c r="D26" s="138">
        <v>2.258</v>
      </c>
      <c r="E26" s="138">
        <v>2.0639546787678564</v>
      </c>
      <c r="F26" s="138">
        <v>1.6742289281454763</v>
      </c>
      <c r="G26" s="138">
        <v>1.8676187116986835</v>
      </c>
      <c r="H26" s="138">
        <v>1.9060746826501018</v>
      </c>
      <c r="I26" s="138">
        <v>1.9619931923809637</v>
      </c>
      <c r="J26" s="139">
        <v>2.0031964265868529</v>
      </c>
      <c r="V26" s="19"/>
      <c r="W26" s="19"/>
      <c r="X26" s="19"/>
      <c r="Y26" s="19"/>
      <c r="Z26" s="19"/>
      <c r="AA26" s="19"/>
      <c r="AB26" s="19"/>
    </row>
    <row r="27" spans="2:28" x14ac:dyDescent="0.2">
      <c r="B27" s="520"/>
      <c r="C27" s="521" t="s">
        <v>112</v>
      </c>
      <c r="D27" s="138"/>
      <c r="E27" s="138"/>
      <c r="F27" s="138"/>
      <c r="G27" s="138"/>
      <c r="H27" s="138"/>
      <c r="I27" s="138"/>
      <c r="J27" s="139"/>
      <c r="V27" s="19"/>
      <c r="W27" s="19"/>
      <c r="X27" s="19"/>
      <c r="Y27" s="19"/>
      <c r="Z27" s="19"/>
      <c r="AA27" s="19"/>
      <c r="AB27" s="19"/>
    </row>
    <row r="28" spans="2:28" x14ac:dyDescent="0.2">
      <c r="B28" s="520"/>
      <c r="C28" s="523" t="s">
        <v>125</v>
      </c>
      <c r="D28" s="138">
        <v>-0.42899999999999855</v>
      </c>
      <c r="E28" s="138">
        <v>-0.42899999999999855</v>
      </c>
      <c r="F28" s="138">
        <v>-0.42899999999999855</v>
      </c>
      <c r="G28" s="138">
        <v>-0.42899999999999855</v>
      </c>
      <c r="H28" s="138">
        <v>-0.42899999999999855</v>
      </c>
      <c r="I28" s="138">
        <v>-0.42899999999999855</v>
      </c>
      <c r="J28" s="139">
        <v>-0.42899999999999855</v>
      </c>
      <c r="K28" s="138"/>
      <c r="L28" s="138"/>
      <c r="M28" s="138"/>
      <c r="N28" s="138"/>
      <c r="O28" s="138"/>
      <c r="P28" s="138"/>
      <c r="Q28" s="138"/>
      <c r="R28" s="138"/>
      <c r="S28" s="138"/>
      <c r="T28" s="138"/>
      <c r="V28" s="19"/>
      <c r="W28" s="19"/>
      <c r="X28" s="19"/>
      <c r="Y28" s="19"/>
      <c r="Z28" s="19"/>
      <c r="AA28" s="19"/>
      <c r="AB28" s="19"/>
    </row>
    <row r="29" spans="2:28" x14ac:dyDescent="0.2">
      <c r="B29" s="520"/>
      <c r="C29" s="521" t="s">
        <v>126</v>
      </c>
      <c r="D29" s="138">
        <v>0.111</v>
      </c>
      <c r="E29" s="138">
        <v>0.11</v>
      </c>
      <c r="F29" s="138">
        <v>0.10822550265774679</v>
      </c>
      <c r="G29" s="138">
        <v>0.10807397921205775</v>
      </c>
      <c r="H29" s="138">
        <v>0.11026280265360937</v>
      </c>
      <c r="I29" s="138">
        <v>0.11256450326138195</v>
      </c>
      <c r="J29" s="139">
        <v>0.11497225644859191</v>
      </c>
      <c r="V29" s="19"/>
      <c r="W29" s="19"/>
      <c r="X29" s="19"/>
      <c r="Y29" s="19"/>
      <c r="Z29" s="19"/>
      <c r="AA29" s="19"/>
      <c r="AB29" s="19"/>
    </row>
    <row r="30" spans="2:28" x14ac:dyDescent="0.2">
      <c r="B30" s="780" t="s">
        <v>127</v>
      </c>
      <c r="C30" s="777"/>
      <c r="D30" s="711">
        <f>SUM(D16:D29)</f>
        <v>-1.6953499269929224</v>
      </c>
      <c r="E30" s="711">
        <f t="shared" ref="E30:J30" si="1">SUM(E16:E29)</f>
        <v>-7.1363185458619791E-2</v>
      </c>
      <c r="F30" s="711">
        <f t="shared" si="1"/>
        <v>-0.44395177198180424</v>
      </c>
      <c r="G30" s="711">
        <f t="shared" si="1"/>
        <v>-0.31482810305584891</v>
      </c>
      <c r="H30" s="711">
        <f t="shared" si="1"/>
        <v>-0.31016023088561784</v>
      </c>
      <c r="I30" s="711">
        <f t="shared" si="1"/>
        <v>-0.28229483835803471</v>
      </c>
      <c r="J30" s="712">
        <f t="shared" si="1"/>
        <v>-0.249795248469901</v>
      </c>
      <c r="M30" s="29"/>
      <c r="N30" s="29"/>
      <c r="O30" s="29"/>
      <c r="P30" s="29"/>
      <c r="Q30" s="29"/>
      <c r="R30" s="29"/>
      <c r="S30" s="29"/>
      <c r="V30" s="19"/>
      <c r="W30" s="19"/>
      <c r="X30" s="19"/>
      <c r="Y30" s="19"/>
      <c r="Z30" s="19"/>
      <c r="AA30" s="19"/>
      <c r="AB30" s="19"/>
    </row>
    <row r="31" spans="2:28" x14ac:dyDescent="0.2">
      <c r="B31" s="784" t="s">
        <v>128</v>
      </c>
      <c r="C31" s="783"/>
      <c r="D31" s="147"/>
      <c r="E31" s="147"/>
      <c r="F31" s="147"/>
      <c r="G31" s="147"/>
      <c r="H31" s="147"/>
      <c r="I31" s="147"/>
      <c r="J31" s="435"/>
      <c r="M31" s="3"/>
      <c r="N31" s="3"/>
      <c r="O31" s="3"/>
      <c r="P31" s="3"/>
      <c r="Q31" s="3"/>
      <c r="R31" s="3"/>
      <c r="S31" s="3"/>
    </row>
    <row r="32" spans="2:28" x14ac:dyDescent="0.2">
      <c r="B32" s="525"/>
      <c r="C32" s="170" t="s">
        <v>129</v>
      </c>
      <c r="D32" s="526">
        <v>-3.749697657648241</v>
      </c>
      <c r="E32" s="526" t="s">
        <v>31</v>
      </c>
      <c r="F32" s="526" t="s">
        <v>31</v>
      </c>
      <c r="G32" s="526" t="s">
        <v>31</v>
      </c>
      <c r="H32" s="526" t="s">
        <v>31</v>
      </c>
      <c r="I32" s="526" t="s">
        <v>31</v>
      </c>
      <c r="J32" s="527" t="s">
        <v>31</v>
      </c>
      <c r="M32" s="3"/>
      <c r="N32" s="3"/>
      <c r="O32" s="3"/>
      <c r="P32" s="3"/>
      <c r="Q32" s="3"/>
      <c r="R32" s="3"/>
      <c r="S32" s="3"/>
    </row>
    <row r="33" spans="2:20" ht="6" customHeight="1" thickBot="1" x14ac:dyDescent="0.25">
      <c r="B33" s="528"/>
      <c r="C33" s="529"/>
      <c r="D33" s="530"/>
      <c r="E33" s="530"/>
      <c r="F33" s="530"/>
      <c r="G33" s="530"/>
      <c r="H33" s="530"/>
      <c r="I33" s="530"/>
      <c r="J33" s="530"/>
      <c r="K33" s="80"/>
      <c r="M33" s="3"/>
      <c r="N33" s="3"/>
      <c r="O33" s="3"/>
      <c r="P33" s="3"/>
      <c r="Q33" s="3"/>
      <c r="R33" s="3"/>
      <c r="S33" s="3"/>
    </row>
    <row r="34" spans="2:20" ht="13.5" thickBot="1" x14ac:dyDescent="0.25">
      <c r="B34" s="782" t="s">
        <v>130</v>
      </c>
      <c r="C34" s="781"/>
      <c r="D34" s="785">
        <f>IFERROR(D13+D30+D32,D13+D30)</f>
        <v>-3.471548464115326E-2</v>
      </c>
      <c r="E34" s="785">
        <f t="shared" ref="E34:J34" si="2">IFERROR(E13+E30+E32,E13+E30)</f>
        <v>1.1645997703409638</v>
      </c>
      <c r="F34" s="785">
        <f t="shared" si="2"/>
        <v>0.78929963150987925</v>
      </c>
      <c r="G34" s="785">
        <f t="shared" si="2"/>
        <v>0.89516760394301098</v>
      </c>
      <c r="H34" s="785">
        <f t="shared" si="2"/>
        <v>0.8923939139601732</v>
      </c>
      <c r="I34" s="785">
        <f t="shared" si="2"/>
        <v>0.90988391811870717</v>
      </c>
      <c r="J34" s="785">
        <f t="shared" si="2"/>
        <v>0.93136888242905125</v>
      </c>
      <c r="K34" s="80"/>
      <c r="L34" s="29"/>
      <c r="M34" s="29"/>
      <c r="N34" s="29"/>
      <c r="O34" s="29"/>
      <c r="P34" s="29"/>
      <c r="Q34" s="29"/>
      <c r="R34" s="29"/>
      <c r="S34" s="29"/>
    </row>
    <row r="35" spans="2:20" ht="6" customHeight="1" thickBot="1" x14ac:dyDescent="0.25">
      <c r="B35" s="531"/>
      <c r="C35" s="532"/>
      <c r="D35" s="533"/>
      <c r="E35" s="533"/>
      <c r="F35" s="533"/>
      <c r="G35" s="533"/>
      <c r="H35" s="534"/>
      <c r="I35" s="534"/>
      <c r="J35" s="533"/>
      <c r="K35" s="80"/>
      <c r="M35" s="3"/>
      <c r="N35" s="3"/>
      <c r="O35" s="3"/>
      <c r="P35" s="3"/>
      <c r="Q35" s="3"/>
      <c r="R35" s="3"/>
      <c r="S35" s="3"/>
    </row>
    <row r="36" spans="2:20" x14ac:dyDescent="0.2">
      <c r="B36" s="1018" t="s">
        <v>131</v>
      </c>
      <c r="C36" s="1019"/>
      <c r="D36" s="1019"/>
      <c r="E36" s="1019"/>
      <c r="F36" s="1019"/>
      <c r="G36" s="1019"/>
      <c r="H36" s="1019"/>
      <c r="I36" s="1019"/>
      <c r="J36" s="1020"/>
      <c r="M36" s="67"/>
      <c r="N36" s="3"/>
      <c r="O36" s="3"/>
      <c r="P36" s="3"/>
      <c r="Q36" s="30"/>
      <c r="R36" s="3"/>
      <c r="S36" s="3"/>
    </row>
    <row r="37" spans="2:20" ht="6" customHeight="1" x14ac:dyDescent="0.2">
      <c r="B37" s="535"/>
      <c r="C37" s="536"/>
      <c r="D37" s="134"/>
      <c r="E37" s="134"/>
      <c r="F37" s="134"/>
      <c r="G37" s="134"/>
      <c r="H37" s="134"/>
      <c r="I37" s="134"/>
      <c r="J37" s="537"/>
      <c r="M37" s="3"/>
      <c r="N37" s="3"/>
      <c r="O37" s="3"/>
      <c r="P37" s="3"/>
      <c r="Q37" s="3"/>
      <c r="R37" s="3"/>
      <c r="S37" s="3"/>
    </row>
    <row r="38" spans="2:20" x14ac:dyDescent="0.2">
      <c r="B38" s="784" t="s">
        <v>110</v>
      </c>
      <c r="C38" s="783"/>
      <c r="D38" s="538"/>
      <c r="E38" s="538"/>
      <c r="F38" s="538"/>
      <c r="G38" s="538"/>
      <c r="H38" s="538"/>
      <c r="I38" s="538"/>
      <c r="J38" s="539"/>
    </row>
    <row r="39" spans="2:20" x14ac:dyDescent="0.2">
      <c r="B39" s="525"/>
      <c r="C39" s="170" t="s">
        <v>132</v>
      </c>
      <c r="D39" s="147">
        <v>-0.25812299999999999</v>
      </c>
      <c r="E39" s="147">
        <v>-6.0123000000000003E-2</v>
      </c>
      <c r="F39" s="147">
        <v>-6.0123000000000003E-2</v>
      </c>
      <c r="G39" s="147">
        <v>-6.0123000000000003E-2</v>
      </c>
      <c r="H39" s="147">
        <v>-6.0123000000000003E-2</v>
      </c>
      <c r="I39" s="147">
        <v>-6.0123000000000003E-2</v>
      </c>
      <c r="J39" s="435">
        <v>-6.0123000000000003E-2</v>
      </c>
    </row>
    <row r="40" spans="2:20" x14ac:dyDescent="0.2">
      <c r="B40" s="525"/>
      <c r="C40" s="170" t="s">
        <v>133</v>
      </c>
      <c r="D40" s="147">
        <v>-2.43601752003</v>
      </c>
      <c r="E40" s="147">
        <v>4.1034066511159463E-2</v>
      </c>
      <c r="F40" s="147">
        <v>4.4861552906027127E-2</v>
      </c>
      <c r="G40" s="147">
        <v>4.5818424504744028E-2</v>
      </c>
      <c r="H40" s="147">
        <v>4.6775296103460942E-2</v>
      </c>
      <c r="I40" s="147">
        <v>4.7732167702177863E-2</v>
      </c>
      <c r="J40" s="435">
        <v>4.8689039300894764E-2</v>
      </c>
    </row>
    <row r="41" spans="2:20" x14ac:dyDescent="0.2">
      <c r="B41" s="790" t="s">
        <v>134</v>
      </c>
      <c r="C41" s="791"/>
      <c r="D41" s="792">
        <f t="shared" ref="D41:J41" si="3">SUM(D39:D40)</f>
        <v>-2.6941405200299999</v>
      </c>
      <c r="E41" s="792">
        <f t="shared" si="3"/>
        <v>-1.908893348884054E-2</v>
      </c>
      <c r="F41" s="792">
        <f t="shared" si="3"/>
        <v>-1.5261447093972876E-2</v>
      </c>
      <c r="G41" s="792">
        <f t="shared" si="3"/>
        <v>-1.4304575495255975E-2</v>
      </c>
      <c r="H41" s="792">
        <f t="shared" si="3"/>
        <v>-1.3347703896539061E-2</v>
      </c>
      <c r="I41" s="792">
        <f t="shared" si="3"/>
        <v>-1.2390832297822139E-2</v>
      </c>
      <c r="J41" s="793">
        <f t="shared" si="3"/>
        <v>-1.1433960699105239E-2</v>
      </c>
      <c r="M41" s="9"/>
      <c r="N41" s="9"/>
      <c r="O41" s="9"/>
      <c r="P41" s="9"/>
      <c r="Q41" s="9"/>
      <c r="R41" s="9"/>
      <c r="S41" s="9"/>
      <c r="T41" s="19"/>
    </row>
    <row r="42" spans="2:20" x14ac:dyDescent="0.2">
      <c r="B42" s="784" t="s">
        <v>117</v>
      </c>
      <c r="C42" s="783"/>
      <c r="D42" s="147"/>
      <c r="E42" s="147"/>
      <c r="F42" s="147"/>
      <c r="G42" s="147"/>
      <c r="H42" s="147"/>
      <c r="I42" s="147"/>
      <c r="J42" s="435"/>
    </row>
    <row r="43" spans="2:20" x14ac:dyDescent="0.2">
      <c r="B43" s="525"/>
      <c r="C43" s="190" t="s">
        <v>135</v>
      </c>
      <c r="D43" s="147">
        <v>-3.5995000140099971</v>
      </c>
      <c r="E43" s="147">
        <v>-3.4771103551700024</v>
      </c>
      <c r="F43" s="147">
        <v>-1.7622236356789862</v>
      </c>
      <c r="G43" s="147">
        <v>-2.087558421678986</v>
      </c>
      <c r="H43" s="147">
        <v>-1.5264736356789861</v>
      </c>
      <c r="I43" s="147">
        <v>-1.474473635678986</v>
      </c>
      <c r="J43" s="435">
        <v>-1.464473635678986</v>
      </c>
    </row>
    <row r="44" spans="2:20" x14ac:dyDescent="0.2">
      <c r="B44" s="525"/>
      <c r="C44" s="190" t="s">
        <v>136</v>
      </c>
      <c r="D44" s="147">
        <v>0.33956603101756572</v>
      </c>
      <c r="E44" s="147">
        <v>0.36241944382980568</v>
      </c>
      <c r="F44" s="147">
        <v>0.36864353583814896</v>
      </c>
      <c r="G44" s="147">
        <v>0.37174074550276892</v>
      </c>
      <c r="H44" s="147">
        <v>0.3784989916341957</v>
      </c>
      <c r="I44" s="147">
        <v>0.39718567130108684</v>
      </c>
      <c r="J44" s="435">
        <v>0.41679492144951436</v>
      </c>
    </row>
    <row r="45" spans="2:20" x14ac:dyDescent="0.2">
      <c r="B45" s="525"/>
      <c r="C45" s="170" t="s">
        <v>132</v>
      </c>
      <c r="D45" s="147"/>
      <c r="E45" s="147"/>
      <c r="F45" s="147"/>
      <c r="G45" s="147"/>
      <c r="H45" s="147"/>
      <c r="I45" s="147"/>
      <c r="J45" s="435"/>
    </row>
    <row r="46" spans="2:20" x14ac:dyDescent="0.2">
      <c r="B46" s="525"/>
      <c r="C46" s="540" t="s">
        <v>137</v>
      </c>
      <c r="D46" s="147">
        <v>2.2098657858700035</v>
      </c>
      <c r="E46" s="147">
        <v>1.9715004576813995</v>
      </c>
      <c r="F46" s="147">
        <v>2.4141537997129969</v>
      </c>
      <c r="G46" s="147">
        <v>2.4217017627453616</v>
      </c>
      <c r="H46" s="147">
        <v>2.5015917243075365</v>
      </c>
      <c r="I46" s="147">
        <v>2.5793855045658094</v>
      </c>
      <c r="J46" s="435">
        <v>2.669392264748542</v>
      </c>
    </row>
    <row r="47" spans="2:20" x14ac:dyDescent="0.2">
      <c r="B47" s="525"/>
      <c r="C47" s="540" t="s">
        <v>95</v>
      </c>
      <c r="D47" s="147">
        <v>0.72790952183999902</v>
      </c>
      <c r="E47" s="147">
        <v>0.48699852183999903</v>
      </c>
      <c r="F47" s="147">
        <v>0.36215652183999908</v>
      </c>
      <c r="G47" s="147">
        <v>-0.25930447816000096</v>
      </c>
      <c r="H47" s="147">
        <v>-0.36030447816000094</v>
      </c>
      <c r="I47" s="147">
        <v>-0.37332447816000092</v>
      </c>
      <c r="J47" s="435">
        <v>-0.37332447816000092</v>
      </c>
    </row>
    <row r="48" spans="2:20" x14ac:dyDescent="0.2">
      <c r="B48" s="525"/>
      <c r="C48" s="170" t="s">
        <v>138</v>
      </c>
      <c r="D48" s="147"/>
      <c r="E48" s="147"/>
      <c r="F48" s="147"/>
      <c r="G48" s="147"/>
      <c r="H48" s="147"/>
      <c r="I48" s="147"/>
      <c r="J48" s="435"/>
    </row>
    <row r="49" spans="2:19" x14ac:dyDescent="0.2">
      <c r="B49" s="525"/>
      <c r="C49" s="540" t="s">
        <v>139</v>
      </c>
      <c r="D49" s="147">
        <v>-1.669</v>
      </c>
      <c r="E49" s="147">
        <v>-1.6259999999999999</v>
      </c>
      <c r="F49" s="147">
        <v>-1.6275992291640828</v>
      </c>
      <c r="G49" s="147">
        <v>-1.6716553352442194</v>
      </c>
      <c r="H49" s="147">
        <v>-1.719372477791163</v>
      </c>
      <c r="I49" s="147">
        <v>-1.7790180538735707</v>
      </c>
      <c r="J49" s="435">
        <v>-1.839586200437515</v>
      </c>
    </row>
    <row r="50" spans="2:19" x14ac:dyDescent="0.2">
      <c r="B50" s="541"/>
      <c r="C50" s="542" t="s">
        <v>95</v>
      </c>
      <c r="D50" s="543">
        <v>-0.14385363667000126</v>
      </c>
      <c r="E50" s="543">
        <v>-0.14385363667000126</v>
      </c>
      <c r="F50" s="543">
        <v>-0.14385363667000126</v>
      </c>
      <c r="G50" s="543">
        <v>-0.14385363667000126</v>
      </c>
      <c r="H50" s="543">
        <v>-0.14385363667000126</v>
      </c>
      <c r="I50" s="543">
        <v>-0.14385363667000126</v>
      </c>
      <c r="J50" s="544">
        <v>-0.14385363667000126</v>
      </c>
    </row>
    <row r="51" spans="2:19" x14ac:dyDescent="0.2">
      <c r="B51" s="790" t="s">
        <v>140</v>
      </c>
      <c r="C51" s="791"/>
      <c r="D51" s="792">
        <f t="shared" ref="D51:J51" si="4">SUM(D43:D50)</f>
        <v>-2.1350123119524298</v>
      </c>
      <c r="E51" s="792">
        <f t="shared" si="4"/>
        <v>-2.4260455684887994</v>
      </c>
      <c r="F51" s="792">
        <f t="shared" si="4"/>
        <v>-0.38872264412192525</v>
      </c>
      <c r="G51" s="792">
        <f t="shared" si="4"/>
        <v>-1.368929363505077</v>
      </c>
      <c r="H51" s="792">
        <f t="shared" si="4"/>
        <v>-0.86991351235841907</v>
      </c>
      <c r="I51" s="792">
        <f t="shared" si="4"/>
        <v>-0.79409862851566271</v>
      </c>
      <c r="J51" s="793">
        <f t="shared" si="4"/>
        <v>-0.73505076474844688</v>
      </c>
      <c r="M51" s="29"/>
      <c r="N51" s="29"/>
      <c r="O51" s="29"/>
      <c r="P51" s="29"/>
      <c r="Q51" s="29"/>
      <c r="R51" s="29"/>
      <c r="S51" s="29"/>
    </row>
    <row r="52" spans="2:19" x14ac:dyDescent="0.2">
      <c r="B52" s="525" t="s">
        <v>141</v>
      </c>
      <c r="C52" s="170"/>
      <c r="D52" s="147"/>
      <c r="E52" s="147"/>
      <c r="F52" s="147"/>
      <c r="G52" s="147"/>
      <c r="H52" s="147"/>
      <c r="I52" s="147"/>
      <c r="J52" s="435"/>
    </row>
    <row r="53" spans="2:19" x14ac:dyDescent="0.2">
      <c r="B53" s="525"/>
      <c r="C53" s="170" t="s">
        <v>129</v>
      </c>
      <c r="D53" s="545">
        <v>0.50889504156241305</v>
      </c>
      <c r="E53" s="545" t="s">
        <v>31</v>
      </c>
      <c r="F53" s="545" t="s">
        <v>31</v>
      </c>
      <c r="G53" s="545" t="s">
        <v>31</v>
      </c>
      <c r="H53" s="545" t="s">
        <v>31</v>
      </c>
      <c r="I53" s="545" t="s">
        <v>31</v>
      </c>
      <c r="J53" s="546" t="s">
        <v>31</v>
      </c>
    </row>
    <row r="54" spans="2:19" ht="6" customHeight="1" thickBot="1" x14ac:dyDescent="0.25">
      <c r="B54" s="547"/>
      <c r="C54" s="548"/>
      <c r="D54" s="147"/>
      <c r="E54" s="147"/>
      <c r="F54" s="147"/>
      <c r="G54" s="147"/>
      <c r="H54" s="147"/>
      <c r="I54" s="147"/>
      <c r="J54" s="435"/>
    </row>
    <row r="55" spans="2:19" ht="13.5" thickBot="1" x14ac:dyDescent="0.25">
      <c r="B55" s="787" t="s">
        <v>142</v>
      </c>
      <c r="C55" s="786"/>
      <c r="D55" s="788">
        <f>IFERROR(D41+D51+D53,D41+D51)</f>
        <v>-4.3202577904200172</v>
      </c>
      <c r="E55" s="788">
        <f t="shared" ref="E55:J55" si="5">IFERROR(E41+E51+E53,E41+E51)</f>
        <v>-2.4451345019776398</v>
      </c>
      <c r="F55" s="788">
        <f t="shared" si="5"/>
        <v>-0.40398409121589812</v>
      </c>
      <c r="G55" s="788">
        <f t="shared" si="5"/>
        <v>-1.383233939000333</v>
      </c>
      <c r="H55" s="788">
        <f t="shared" si="5"/>
        <v>-0.88326121625495813</v>
      </c>
      <c r="I55" s="788">
        <f t="shared" si="5"/>
        <v>-0.80648946081348483</v>
      </c>
      <c r="J55" s="789">
        <f t="shared" si="5"/>
        <v>-0.74648472544755218</v>
      </c>
      <c r="M55" s="29"/>
      <c r="N55" s="29"/>
      <c r="O55" s="29"/>
      <c r="P55" s="29"/>
      <c r="Q55" s="29"/>
      <c r="R55" s="29"/>
      <c r="S55" s="29"/>
    </row>
    <row r="56" spans="2:19" ht="12.75" customHeight="1" thickBot="1" x14ac:dyDescent="0.25">
      <c r="B56" s="1010" t="s">
        <v>433</v>
      </c>
      <c r="C56" s="1011"/>
      <c r="D56" s="1011"/>
      <c r="E56" s="1011"/>
      <c r="F56" s="1011"/>
      <c r="G56" s="1011"/>
      <c r="H56" s="1011"/>
      <c r="I56" s="1011"/>
      <c r="J56" s="1012"/>
    </row>
    <row r="57" spans="2:19" x14ac:dyDescent="0.2">
      <c r="B57" s="8"/>
      <c r="D57" s="549"/>
      <c r="E57" s="549"/>
      <c r="F57" s="549"/>
      <c r="G57" s="549"/>
      <c r="H57" s="549"/>
      <c r="I57" s="549"/>
      <c r="J57" s="549"/>
      <c r="M57" s="67"/>
      <c r="N57" s="3"/>
      <c r="O57" s="3"/>
      <c r="P57" s="3"/>
      <c r="Q57" s="30"/>
    </row>
    <row r="58" spans="2:19" x14ac:dyDescent="0.2">
      <c r="B58" s="8"/>
    </row>
    <row r="59" spans="2:19" x14ac:dyDescent="0.2">
      <c r="B59" s="8"/>
      <c r="D59" s="9"/>
      <c r="E59" s="9"/>
      <c r="F59" s="9"/>
      <c r="G59" s="9"/>
      <c r="H59" s="9"/>
      <c r="I59" s="9"/>
      <c r="J59" s="9"/>
    </row>
    <row r="60" spans="2:19" x14ac:dyDescent="0.2">
      <c r="B60" s="8"/>
      <c r="D60" s="9"/>
      <c r="E60" s="9"/>
      <c r="F60" s="9"/>
      <c r="G60" s="9"/>
      <c r="H60" s="9"/>
      <c r="I60" s="9"/>
      <c r="J60" s="9"/>
    </row>
    <row r="61" spans="2:19" x14ac:dyDescent="0.2">
      <c r="D61" s="9"/>
      <c r="E61" s="9"/>
      <c r="F61" s="9"/>
      <c r="G61" s="9"/>
      <c r="H61" s="9"/>
      <c r="I61" s="9"/>
      <c r="J61" s="9"/>
    </row>
    <row r="62" spans="2:19" x14ac:dyDescent="0.2">
      <c r="D62" s="9"/>
      <c r="E62" s="9"/>
      <c r="F62" s="9"/>
      <c r="G62" s="9"/>
      <c r="H62" s="9"/>
      <c r="I62" s="9"/>
      <c r="J62" s="9"/>
    </row>
    <row r="63" spans="2:19" x14ac:dyDescent="0.2">
      <c r="D63" s="29"/>
      <c r="E63" s="29"/>
      <c r="F63" s="29"/>
      <c r="G63" s="29"/>
      <c r="H63" s="29"/>
      <c r="I63" s="29"/>
      <c r="J63" s="29"/>
    </row>
    <row r="64" spans="2:19" x14ac:dyDescent="0.2">
      <c r="D64" s="9"/>
      <c r="E64" s="9"/>
      <c r="F64" s="9"/>
      <c r="G64" s="9"/>
      <c r="H64" s="9"/>
      <c r="I64" s="9"/>
      <c r="J64" s="9"/>
    </row>
    <row r="65" spans="4:10" x14ac:dyDescent="0.2">
      <c r="D65" s="9"/>
      <c r="E65" s="9"/>
      <c r="F65" s="9"/>
      <c r="G65" s="9"/>
      <c r="H65" s="9"/>
      <c r="I65" s="9"/>
      <c r="J65" s="9"/>
    </row>
  </sheetData>
  <mergeCells count="6">
    <mergeCell ref="B56:J56"/>
    <mergeCell ref="B2:J2"/>
    <mergeCell ref="D3:J3"/>
    <mergeCell ref="E4:J4"/>
    <mergeCell ref="B6:J6"/>
    <mergeCell ref="B36:J36"/>
  </mergeCells>
  <hyperlinks>
    <hyperlink ref="A1" location="'Contents '!A1" display="Back to contents" xr:uid="{263BB5F0-B561-4F9F-B33D-49BB488A9A5B}"/>
  </hyperlinks>
  <pageMargins left="0.74803149606299213" right="0.74803149606299213" top="0.98425196850393704" bottom="0.98425196850393704" header="0.51181102362204722" footer="0.51181102362204722"/>
  <pageSetup paperSize="9" scale="3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BE34B-09A8-44CE-A8EC-570607D3704F}">
  <sheetPr codeName="Sheet62">
    <pageSetUpPr autoPageBreaks="0" fitToPage="1"/>
  </sheetPr>
  <dimension ref="A1:Z100"/>
  <sheetViews>
    <sheetView zoomScaleNormal="100" workbookViewId="0"/>
  </sheetViews>
  <sheetFormatPr defaultColWidth="9.33203125" defaultRowHeight="12.75" customHeight="1" x14ac:dyDescent="0.25"/>
  <cols>
    <col min="1" max="1" width="9.33203125" style="31" customWidth="1"/>
    <col min="2" max="2" width="1.88671875" style="31" customWidth="1"/>
    <col min="3" max="3" width="60.77734375" style="31" customWidth="1"/>
    <col min="4" max="4" width="9.33203125" style="34" customWidth="1"/>
    <col min="5" max="12" width="8.33203125" style="31" customWidth="1"/>
    <col min="13" max="16384" width="9.33203125" style="31"/>
  </cols>
  <sheetData>
    <row r="1" spans="1:26" ht="40.5" customHeight="1" thickBot="1" x14ac:dyDescent="0.3">
      <c r="A1" s="110" t="s">
        <v>0</v>
      </c>
      <c r="B1" s="550"/>
      <c r="C1" s="550"/>
      <c r="D1" s="551"/>
      <c r="E1" s="550"/>
      <c r="F1" s="550"/>
      <c r="G1" s="550"/>
      <c r="H1" s="550"/>
      <c r="I1" s="550"/>
      <c r="J1" s="550"/>
      <c r="K1" s="552"/>
      <c r="L1" s="552"/>
      <c r="M1" s="552"/>
      <c r="N1" s="552"/>
      <c r="O1" s="552"/>
      <c r="P1" s="552"/>
      <c r="Q1" s="552"/>
      <c r="R1" s="552"/>
      <c r="S1" s="552"/>
      <c r="T1" s="552"/>
      <c r="U1" s="552"/>
      <c r="V1" s="552"/>
      <c r="W1" s="552"/>
      <c r="X1" s="552"/>
      <c r="Y1" s="552"/>
      <c r="Z1" s="552"/>
    </row>
    <row r="2" spans="1:26" ht="24" customHeight="1" thickBot="1" x14ac:dyDescent="0.35">
      <c r="A2" s="550"/>
      <c r="B2" s="1025" t="s">
        <v>359</v>
      </c>
      <c r="C2" s="1026"/>
      <c r="D2" s="1026"/>
      <c r="E2" s="1026"/>
      <c r="F2" s="1026"/>
      <c r="G2" s="1026"/>
      <c r="H2" s="1026"/>
      <c r="I2" s="1026"/>
      <c r="J2" s="1026"/>
      <c r="K2" s="553"/>
      <c r="L2" s="554"/>
      <c r="M2" s="552"/>
      <c r="N2" s="552"/>
      <c r="O2" s="552"/>
      <c r="P2" s="552"/>
      <c r="Q2" s="552"/>
      <c r="R2" s="552"/>
      <c r="S2" s="552"/>
      <c r="T2" s="552"/>
      <c r="U2" s="552"/>
      <c r="V2" s="552"/>
      <c r="W2" s="552"/>
      <c r="X2" s="552"/>
      <c r="Y2" s="552"/>
      <c r="Z2" s="552"/>
    </row>
    <row r="3" spans="1:26" ht="17.25" customHeight="1" x14ac:dyDescent="0.25">
      <c r="A3" s="550"/>
      <c r="B3" s="555"/>
      <c r="C3" s="556"/>
      <c r="D3" s="1027" t="s">
        <v>1</v>
      </c>
      <c r="E3" s="1027"/>
      <c r="F3" s="1027"/>
      <c r="G3" s="1027"/>
      <c r="H3" s="1027"/>
      <c r="I3" s="1027"/>
      <c r="J3" s="1027"/>
      <c r="K3" s="557"/>
      <c r="L3" s="558"/>
      <c r="M3" s="552"/>
      <c r="N3" s="552"/>
      <c r="O3" s="552"/>
      <c r="P3" s="552"/>
      <c r="Q3" s="552"/>
      <c r="R3" s="552"/>
      <c r="S3" s="552"/>
      <c r="T3" s="552"/>
      <c r="U3" s="552"/>
      <c r="V3" s="552"/>
      <c r="W3" s="552"/>
      <c r="X3" s="552"/>
      <c r="Y3" s="552"/>
      <c r="Z3" s="552"/>
    </row>
    <row r="4" spans="1:26" ht="17.25" customHeight="1" x14ac:dyDescent="0.25">
      <c r="A4" s="550"/>
      <c r="B4" s="555"/>
      <c r="C4" s="556"/>
      <c r="D4" s="559" t="s">
        <v>2</v>
      </c>
      <c r="E4" s="1028" t="s">
        <v>3</v>
      </c>
      <c r="F4" s="1028"/>
      <c r="G4" s="1028"/>
      <c r="H4" s="1028"/>
      <c r="I4" s="1028"/>
      <c r="J4" s="1028"/>
      <c r="K4" s="70"/>
      <c r="L4" s="78"/>
      <c r="M4" s="552"/>
      <c r="N4" s="552"/>
      <c r="O4" s="552"/>
      <c r="P4" s="552"/>
      <c r="Q4" s="552"/>
      <c r="R4" s="552"/>
      <c r="S4" s="552"/>
      <c r="T4" s="552"/>
      <c r="U4" s="552"/>
      <c r="V4" s="552"/>
      <c r="W4" s="552"/>
      <c r="X4" s="552"/>
      <c r="Y4" s="552"/>
      <c r="Z4" s="552"/>
    </row>
    <row r="5" spans="1:26" ht="17.25" customHeight="1" x14ac:dyDescent="0.25">
      <c r="A5" s="550"/>
      <c r="B5" s="560"/>
      <c r="C5" s="561"/>
      <c r="D5" s="562" t="s">
        <v>9</v>
      </c>
      <c r="E5" s="129" t="s">
        <v>10</v>
      </c>
      <c r="F5" s="129" t="s">
        <v>216</v>
      </c>
      <c r="G5" s="129" t="s">
        <v>235</v>
      </c>
      <c r="H5" s="129" t="s">
        <v>251</v>
      </c>
      <c r="I5" s="129" t="s">
        <v>300</v>
      </c>
      <c r="J5" s="129" t="s">
        <v>328</v>
      </c>
      <c r="K5" s="563"/>
      <c r="L5" s="564"/>
      <c r="M5" s="552"/>
      <c r="N5" s="552"/>
      <c r="O5" s="552"/>
      <c r="P5" s="552"/>
      <c r="Q5" s="552"/>
      <c r="R5" s="552"/>
      <c r="S5" s="552"/>
      <c r="T5" s="552"/>
      <c r="U5" s="552"/>
      <c r="V5" s="552"/>
      <c r="W5" s="552"/>
      <c r="X5" s="552"/>
      <c r="Y5" s="552"/>
      <c r="Z5" s="552"/>
    </row>
    <row r="6" spans="1:26" ht="23.25" customHeight="1" x14ac:dyDescent="0.25">
      <c r="A6" s="550"/>
      <c r="B6" s="794" t="s">
        <v>143</v>
      </c>
      <c r="C6" s="795"/>
      <c r="D6" s="551"/>
      <c r="E6" s="550"/>
      <c r="F6" s="550"/>
      <c r="G6" s="550"/>
      <c r="H6" s="550"/>
      <c r="I6" s="550"/>
      <c r="J6" s="550"/>
      <c r="K6" s="567"/>
      <c r="L6" s="552"/>
      <c r="M6" s="552"/>
      <c r="N6" s="552"/>
      <c r="O6" s="552"/>
      <c r="P6" s="552"/>
      <c r="Q6" s="552"/>
      <c r="R6" s="552"/>
      <c r="S6" s="552"/>
      <c r="T6" s="552"/>
      <c r="U6" s="552"/>
      <c r="V6" s="552"/>
      <c r="W6" s="552"/>
      <c r="X6" s="552"/>
      <c r="Y6" s="552"/>
      <c r="Z6" s="552"/>
    </row>
    <row r="7" spans="1:26" s="32" customFormat="1" ht="15" customHeight="1" x14ac:dyDescent="0.25">
      <c r="A7" s="550"/>
      <c r="B7" s="796"/>
      <c r="C7" s="795" t="s">
        <v>144</v>
      </c>
      <c r="D7" s="797">
        <v>110.35310100000001</v>
      </c>
      <c r="E7" s="797">
        <v>146.64804007400468</v>
      </c>
      <c r="F7" s="797">
        <v>141.32957314910828</v>
      </c>
      <c r="G7" s="797">
        <v>121.68918174918953</v>
      </c>
      <c r="H7" s="797">
        <v>125.03175078032822</v>
      </c>
      <c r="I7" s="797">
        <v>128.75977049127292</v>
      </c>
      <c r="J7" s="797">
        <v>131.76876666780268</v>
      </c>
      <c r="K7" s="570"/>
      <c r="L7" s="571"/>
      <c r="M7" s="572"/>
      <c r="N7" s="552"/>
      <c r="O7" s="552"/>
      <c r="P7" s="552"/>
      <c r="Q7" s="552"/>
      <c r="R7" s="552"/>
      <c r="S7" s="552"/>
      <c r="T7" s="552"/>
      <c r="U7" s="552"/>
      <c r="V7" s="552"/>
      <c r="W7" s="552"/>
      <c r="X7" s="552"/>
      <c r="Y7" s="552"/>
      <c r="Z7" s="552"/>
    </row>
    <row r="8" spans="1:26" ht="15" customHeight="1" x14ac:dyDescent="0.25">
      <c r="A8" s="550"/>
      <c r="B8" s="568"/>
      <c r="C8" s="566" t="s">
        <v>145</v>
      </c>
      <c r="D8" s="569"/>
      <c r="E8" s="569"/>
      <c r="F8" s="569"/>
      <c r="G8" s="569"/>
      <c r="H8" s="569"/>
      <c r="I8" s="569"/>
      <c r="J8" s="569"/>
      <c r="K8" s="570"/>
      <c r="L8" s="571"/>
      <c r="M8" s="552"/>
      <c r="N8" s="552"/>
      <c r="O8" s="552"/>
      <c r="P8" s="552"/>
      <c r="Q8" s="552"/>
      <c r="R8" s="552"/>
      <c r="S8" s="552"/>
      <c r="T8" s="552"/>
      <c r="U8" s="552"/>
      <c r="V8" s="552"/>
      <c r="W8" s="552"/>
      <c r="X8" s="552"/>
      <c r="Y8" s="552"/>
      <c r="Z8" s="552"/>
    </row>
    <row r="9" spans="1:26" ht="15" customHeight="1" x14ac:dyDescent="0.25">
      <c r="A9" s="550"/>
      <c r="B9" s="568"/>
      <c r="C9" s="573" t="s">
        <v>434</v>
      </c>
      <c r="D9" s="574">
        <v>51.914508999999995</v>
      </c>
      <c r="E9" s="574">
        <v>93.562288900449914</v>
      </c>
      <c r="F9" s="574">
        <v>86.321576944456467</v>
      </c>
      <c r="G9" s="574">
        <v>65.731541036423266</v>
      </c>
      <c r="H9" s="574">
        <v>68.521560348605647</v>
      </c>
      <c r="I9" s="574">
        <v>71.514315483220457</v>
      </c>
      <c r="J9" s="574">
        <v>74.646638613962267</v>
      </c>
      <c r="K9" s="575"/>
      <c r="L9" s="576"/>
      <c r="M9" s="552"/>
      <c r="N9" s="552"/>
      <c r="O9" s="552"/>
      <c r="P9" s="552"/>
      <c r="Q9" s="552"/>
      <c r="R9" s="552"/>
      <c r="S9" s="552"/>
      <c r="T9" s="552"/>
      <c r="U9" s="552"/>
      <c r="V9" s="552"/>
      <c r="W9" s="552"/>
      <c r="X9" s="552"/>
      <c r="Y9" s="552"/>
      <c r="Z9" s="552"/>
    </row>
    <row r="10" spans="1:26" ht="15" customHeight="1" x14ac:dyDescent="0.25">
      <c r="A10" s="550"/>
      <c r="B10" s="568"/>
      <c r="C10" s="577" t="s">
        <v>146</v>
      </c>
      <c r="D10" s="574">
        <v>15.801</v>
      </c>
      <c r="E10" s="574">
        <v>14.715838329645992</v>
      </c>
      <c r="F10" s="574">
        <v>14.221040046088435</v>
      </c>
      <c r="G10" s="574">
        <v>13.261503927143391</v>
      </c>
      <c r="H10" s="574">
        <v>12.015084610118796</v>
      </c>
      <c r="I10" s="574">
        <v>10.689157733967317</v>
      </c>
      <c r="J10" s="574">
        <v>9.129840780788447</v>
      </c>
      <c r="K10" s="575"/>
      <c r="L10" s="576"/>
      <c r="M10" s="552"/>
      <c r="N10" s="552"/>
      <c r="O10" s="552"/>
      <c r="P10" s="552"/>
      <c r="Q10" s="552"/>
      <c r="R10" s="552"/>
      <c r="S10" s="552"/>
      <c r="T10" s="552"/>
      <c r="U10" s="552"/>
      <c r="V10" s="552"/>
      <c r="W10" s="552"/>
      <c r="X10" s="552"/>
      <c r="Y10" s="552"/>
      <c r="Z10" s="552"/>
    </row>
    <row r="11" spans="1:26" ht="15" customHeight="1" x14ac:dyDescent="0.25">
      <c r="A11" s="550"/>
      <c r="B11" s="568"/>
      <c r="C11" s="573" t="s">
        <v>147</v>
      </c>
      <c r="D11" s="574">
        <v>31.452329000000002</v>
      </c>
      <c r="E11" s="574">
        <v>32.734215190893401</v>
      </c>
      <c r="F11" s="574">
        <v>34.302990024484536</v>
      </c>
      <c r="G11" s="574">
        <v>35.346350123752394</v>
      </c>
      <c r="H11" s="574">
        <v>36.547870158900416</v>
      </c>
      <c r="I11" s="574">
        <v>37.752480136524035</v>
      </c>
      <c r="J11" s="574">
        <v>38.916109513884422</v>
      </c>
      <c r="K11" s="575"/>
      <c r="L11" s="576"/>
      <c r="M11" s="552"/>
      <c r="N11" s="552"/>
      <c r="O11" s="552"/>
      <c r="P11" s="552"/>
      <c r="Q11" s="552"/>
      <c r="R11" s="552"/>
      <c r="S11" s="552"/>
      <c r="T11" s="552"/>
      <c r="U11" s="552"/>
      <c r="V11" s="552"/>
      <c r="W11" s="552"/>
      <c r="X11" s="552"/>
      <c r="Y11" s="552"/>
      <c r="Z11" s="552"/>
    </row>
    <row r="12" spans="1:26" ht="15" customHeight="1" x14ac:dyDescent="0.25">
      <c r="A12" s="578"/>
      <c r="B12" s="579"/>
      <c r="C12" s="573" t="s">
        <v>148</v>
      </c>
      <c r="D12" s="574">
        <v>17.218162000000003</v>
      </c>
      <c r="E12" s="574">
        <v>8.3986917285442448</v>
      </c>
      <c r="F12" s="574">
        <v>10.569557229045801</v>
      </c>
      <c r="G12" s="574">
        <v>12.074391181317909</v>
      </c>
      <c r="H12" s="574">
        <v>12.594494677909315</v>
      </c>
      <c r="I12" s="574">
        <v>13.193481043674185</v>
      </c>
      <c r="J12" s="574">
        <v>13.486136759069241</v>
      </c>
      <c r="K12" s="575"/>
      <c r="L12" s="576"/>
      <c r="M12" s="552"/>
      <c r="N12" s="552"/>
      <c r="O12" s="552"/>
      <c r="P12" s="552"/>
      <c r="Q12" s="552"/>
      <c r="R12" s="552"/>
      <c r="S12" s="552"/>
      <c r="T12" s="552"/>
      <c r="U12" s="552"/>
      <c r="V12" s="552"/>
      <c r="W12" s="552"/>
      <c r="X12" s="552"/>
      <c r="Y12" s="552"/>
      <c r="Z12" s="552"/>
    </row>
    <row r="13" spans="1:26" ht="15" customHeight="1" x14ac:dyDescent="0.25">
      <c r="A13" s="550"/>
      <c r="B13" s="568"/>
      <c r="C13" s="573" t="s">
        <v>149</v>
      </c>
      <c r="D13" s="574">
        <v>-2.1091470000000001</v>
      </c>
      <c r="E13" s="574">
        <v>-1.3067096439582078</v>
      </c>
      <c r="F13" s="574">
        <v>-1.9040356666666667</v>
      </c>
      <c r="G13" s="574">
        <v>-1.9040356666666667</v>
      </c>
      <c r="H13" s="574">
        <v>-1.9040356666666667</v>
      </c>
      <c r="I13" s="574">
        <v>-1.9040356666666667</v>
      </c>
      <c r="J13" s="574">
        <v>-1.9040356666666667</v>
      </c>
      <c r="K13" s="575"/>
      <c r="L13" s="576"/>
      <c r="M13" s="552"/>
      <c r="N13" s="552"/>
      <c r="O13" s="552"/>
      <c r="P13" s="552"/>
      <c r="Q13" s="552"/>
      <c r="R13" s="552"/>
      <c r="S13" s="552"/>
      <c r="T13" s="552"/>
      <c r="U13" s="552"/>
      <c r="V13" s="552"/>
      <c r="W13" s="552"/>
      <c r="X13" s="552"/>
      <c r="Y13" s="552"/>
      <c r="Z13" s="552"/>
    </row>
    <row r="14" spans="1:26" ht="15" customHeight="1" x14ac:dyDescent="0.25">
      <c r="A14" s="550"/>
      <c r="B14" s="568"/>
      <c r="C14" s="573" t="s">
        <v>150</v>
      </c>
      <c r="D14" s="574">
        <v>-1.459365</v>
      </c>
      <c r="E14" s="574">
        <v>1.3159615800322817</v>
      </c>
      <c r="F14" s="574">
        <v>-4.0496275800859106E-2</v>
      </c>
      <c r="G14" s="574">
        <v>5.5265022793000017E-2</v>
      </c>
      <c r="H14" s="574">
        <v>7.990000000000004E-2</v>
      </c>
      <c r="I14" s="574">
        <v>0</v>
      </c>
      <c r="J14" s="574">
        <v>0</v>
      </c>
      <c r="K14" s="575"/>
      <c r="L14" s="576"/>
      <c r="M14" s="552"/>
      <c r="N14" s="552"/>
      <c r="O14" s="552"/>
      <c r="P14" s="552"/>
      <c r="Q14" s="552"/>
      <c r="R14" s="552"/>
      <c r="S14" s="552"/>
      <c r="T14" s="552"/>
      <c r="U14" s="552"/>
      <c r="V14" s="552"/>
      <c r="W14" s="552"/>
      <c r="X14" s="552"/>
      <c r="Y14" s="552"/>
      <c r="Z14" s="552"/>
    </row>
    <row r="15" spans="1:26" ht="15" customHeight="1" x14ac:dyDescent="0.25">
      <c r="A15" s="550"/>
      <c r="B15" s="568"/>
      <c r="C15" s="573" t="s">
        <v>151</v>
      </c>
      <c r="D15" s="574">
        <v>-3.2447730000000004</v>
      </c>
      <c r="E15" s="574">
        <v>-3.1800622708117556</v>
      </c>
      <c r="F15" s="574">
        <v>-3.2270336865533893</v>
      </c>
      <c r="G15" s="574">
        <v>-3.2620664193306732</v>
      </c>
      <c r="H15" s="574">
        <v>-3.2923879143365404</v>
      </c>
      <c r="I15" s="574">
        <v>-3.3231215132858352</v>
      </c>
      <c r="J15" s="574">
        <v>-3.3374864695286708</v>
      </c>
      <c r="K15" s="575"/>
      <c r="L15" s="576"/>
      <c r="M15" s="552"/>
      <c r="N15" s="552"/>
      <c r="O15" s="552"/>
      <c r="P15" s="552"/>
      <c r="Q15" s="552"/>
      <c r="R15" s="552"/>
      <c r="S15" s="552"/>
      <c r="T15" s="552"/>
      <c r="U15" s="552"/>
      <c r="V15" s="552"/>
      <c r="W15" s="552"/>
      <c r="X15" s="552"/>
      <c r="Y15" s="552"/>
      <c r="Z15" s="552"/>
    </row>
    <row r="16" spans="1:26" ht="15" customHeight="1" x14ac:dyDescent="0.25">
      <c r="A16" s="550"/>
      <c r="B16" s="568"/>
      <c r="C16" s="573" t="s">
        <v>152</v>
      </c>
      <c r="D16" s="574">
        <v>-2.268554</v>
      </c>
      <c r="E16" s="574">
        <v>-2.051771</v>
      </c>
      <c r="F16" s="574">
        <v>-2.1017710000000003</v>
      </c>
      <c r="G16" s="574">
        <v>-2.1517710000000001</v>
      </c>
      <c r="H16" s="574">
        <v>-2.2017710000000004</v>
      </c>
      <c r="I16" s="574">
        <v>-2.2517710000000002</v>
      </c>
      <c r="J16" s="574">
        <v>-2.301771</v>
      </c>
      <c r="K16" s="575"/>
      <c r="L16" s="576"/>
      <c r="M16" s="552"/>
      <c r="N16" s="552"/>
      <c r="O16" s="552"/>
      <c r="P16" s="552"/>
      <c r="Q16" s="552"/>
      <c r="R16" s="552"/>
      <c r="S16" s="552"/>
      <c r="T16" s="552"/>
      <c r="U16" s="552"/>
      <c r="V16" s="552"/>
      <c r="W16" s="552"/>
      <c r="X16" s="552"/>
      <c r="Y16" s="552"/>
      <c r="Z16" s="552"/>
    </row>
    <row r="17" spans="1:26" ht="15" customHeight="1" x14ac:dyDescent="0.25">
      <c r="A17" s="550"/>
      <c r="B17" s="568"/>
      <c r="C17" s="573" t="s">
        <v>153</v>
      </c>
      <c r="D17" s="574">
        <v>1.681967</v>
      </c>
      <c r="E17" s="574">
        <v>1.6452639760400001</v>
      </c>
      <c r="F17" s="574">
        <v>1.7392639760399999</v>
      </c>
      <c r="G17" s="574">
        <v>1.81126397604</v>
      </c>
      <c r="H17" s="574">
        <v>1.81126397604</v>
      </c>
      <c r="I17" s="574">
        <v>1.81126397604</v>
      </c>
      <c r="J17" s="574">
        <v>1.81126397604</v>
      </c>
      <c r="K17" s="575"/>
      <c r="L17" s="576"/>
      <c r="M17" s="552"/>
      <c r="N17" s="552"/>
      <c r="O17" s="552"/>
      <c r="P17" s="552"/>
      <c r="Q17" s="552"/>
      <c r="R17" s="552"/>
      <c r="S17" s="552"/>
      <c r="T17" s="552"/>
      <c r="U17" s="552"/>
      <c r="V17" s="552"/>
      <c r="W17" s="552"/>
      <c r="X17" s="552"/>
      <c r="Y17" s="552"/>
      <c r="Z17" s="552"/>
    </row>
    <row r="18" spans="1:26" ht="15" customHeight="1" x14ac:dyDescent="0.25">
      <c r="A18" s="550"/>
      <c r="B18" s="568"/>
      <c r="C18" s="573" t="s">
        <v>154</v>
      </c>
      <c r="D18" s="574">
        <v>0.42579500000000003</v>
      </c>
      <c r="E18" s="574">
        <v>0.42579500000000003</v>
      </c>
      <c r="F18" s="574">
        <v>0.42579500000000003</v>
      </c>
      <c r="G18" s="574">
        <v>0.42579500000000003</v>
      </c>
      <c r="H18" s="574">
        <v>0.42579500000000003</v>
      </c>
      <c r="I18" s="574">
        <v>0.42579500000000003</v>
      </c>
      <c r="J18" s="574">
        <v>0.42579500000000003</v>
      </c>
      <c r="K18" s="575"/>
      <c r="L18" s="576"/>
      <c r="M18" s="552"/>
      <c r="N18" s="552"/>
      <c r="O18" s="552"/>
      <c r="P18" s="552"/>
      <c r="Q18" s="552"/>
      <c r="R18" s="552"/>
      <c r="S18" s="552"/>
      <c r="T18" s="552"/>
      <c r="U18" s="552"/>
      <c r="V18" s="552"/>
      <c r="W18" s="552"/>
      <c r="X18" s="552"/>
      <c r="Y18" s="552"/>
      <c r="Z18" s="552"/>
    </row>
    <row r="19" spans="1:26" ht="15" customHeight="1" x14ac:dyDescent="0.25">
      <c r="A19" s="550"/>
      <c r="B19" s="568"/>
      <c r="C19" s="573" t="s">
        <v>155</v>
      </c>
      <c r="D19" s="574">
        <v>0.94117799999999108</v>
      </c>
      <c r="E19" s="574">
        <v>0.38852828316883314</v>
      </c>
      <c r="F19" s="574">
        <v>1.022686558013955</v>
      </c>
      <c r="G19" s="574">
        <v>0.30094456771694106</v>
      </c>
      <c r="H19" s="574">
        <v>0.43397658975728598</v>
      </c>
      <c r="I19" s="574">
        <v>0.85220529779943477</v>
      </c>
      <c r="J19" s="574">
        <v>0.8962751602536233</v>
      </c>
      <c r="K19" s="575"/>
      <c r="L19" s="576"/>
      <c r="M19" s="552"/>
      <c r="N19" s="552"/>
      <c r="O19" s="552"/>
      <c r="P19" s="552"/>
      <c r="Q19" s="552"/>
      <c r="R19" s="552"/>
      <c r="S19" s="552"/>
      <c r="T19" s="552"/>
      <c r="U19" s="552"/>
      <c r="V19" s="552"/>
      <c r="W19" s="552"/>
      <c r="X19" s="552"/>
      <c r="Y19" s="552"/>
      <c r="Z19" s="552"/>
    </row>
    <row r="20" spans="1:26" ht="23.25" customHeight="1" x14ac:dyDescent="0.25">
      <c r="A20" s="550"/>
      <c r="B20" s="794" t="s">
        <v>156</v>
      </c>
      <c r="C20" s="795"/>
      <c r="D20" s="580"/>
      <c r="E20" s="580"/>
      <c r="F20" s="580"/>
      <c r="G20" s="580"/>
      <c r="H20" s="580"/>
      <c r="I20" s="580"/>
      <c r="J20" s="580"/>
      <c r="K20" s="581"/>
      <c r="L20" s="572"/>
      <c r="M20" s="552"/>
      <c r="N20" s="552"/>
      <c r="O20" s="552"/>
      <c r="P20" s="552"/>
      <c r="Q20" s="552"/>
      <c r="R20" s="552"/>
      <c r="S20" s="552"/>
      <c r="T20" s="552"/>
      <c r="U20" s="552"/>
      <c r="V20" s="552"/>
      <c r="W20" s="552"/>
      <c r="X20" s="552"/>
      <c r="Y20" s="552"/>
      <c r="Z20" s="552"/>
    </row>
    <row r="21" spans="1:26" s="32" customFormat="1" ht="17.25" customHeight="1" x14ac:dyDescent="0.25">
      <c r="A21" s="550"/>
      <c r="B21" s="796"/>
      <c r="C21" s="795" t="s">
        <v>160</v>
      </c>
      <c r="D21" s="797">
        <v>12.94218362474443</v>
      </c>
      <c r="E21" s="797">
        <v>15.776338418510868</v>
      </c>
      <c r="F21" s="797">
        <v>15.237154821350869</v>
      </c>
      <c r="G21" s="797">
        <v>14.947972716799724</v>
      </c>
      <c r="H21" s="797">
        <v>15.760489050240206</v>
      </c>
      <c r="I21" s="797">
        <v>16.242930269720645</v>
      </c>
      <c r="J21" s="797">
        <v>16.764713055165458</v>
      </c>
      <c r="K21" s="570"/>
      <c r="L21" s="571"/>
      <c r="M21" s="552"/>
      <c r="N21" s="552"/>
      <c r="O21" s="552"/>
      <c r="P21" s="552"/>
      <c r="Q21" s="552"/>
      <c r="R21" s="552"/>
      <c r="S21" s="552"/>
      <c r="T21" s="552"/>
      <c r="U21" s="552"/>
      <c r="V21" s="552"/>
      <c r="W21" s="552"/>
      <c r="X21" s="552"/>
      <c r="Y21" s="552"/>
      <c r="Z21" s="552"/>
    </row>
    <row r="22" spans="1:26" ht="15" customHeight="1" x14ac:dyDescent="0.25">
      <c r="A22" s="550"/>
      <c r="B22" s="568"/>
      <c r="C22" s="566" t="s">
        <v>145</v>
      </c>
      <c r="D22" s="569"/>
      <c r="E22" s="569"/>
      <c r="F22" s="569"/>
      <c r="G22" s="569"/>
      <c r="H22" s="569"/>
      <c r="I22" s="569"/>
      <c r="J22" s="569"/>
      <c r="K22" s="570"/>
      <c r="L22" s="582"/>
      <c r="M22" s="583"/>
      <c r="N22" s="583"/>
      <c r="O22" s="584"/>
      <c r="P22" s="552"/>
      <c r="Q22" s="552"/>
      <c r="R22" s="552"/>
      <c r="S22" s="552"/>
      <c r="T22" s="552"/>
      <c r="U22" s="552"/>
      <c r="V22" s="552"/>
      <c r="W22" s="552"/>
      <c r="X22" s="552"/>
      <c r="Y22" s="552"/>
      <c r="Z22" s="552"/>
    </row>
    <row r="23" spans="1:26" ht="15" customHeight="1" x14ac:dyDescent="0.25">
      <c r="A23" s="550"/>
      <c r="B23" s="568"/>
      <c r="C23" s="573" t="s">
        <v>435</v>
      </c>
      <c r="D23" s="574">
        <v>7.4483184601400012</v>
      </c>
      <c r="E23" s="574">
        <v>11.274210164701634</v>
      </c>
      <c r="F23" s="574">
        <v>10.338976040871113</v>
      </c>
      <c r="G23" s="574">
        <v>9.1142445965041148</v>
      </c>
      <c r="H23" s="574">
        <v>9.4954798932596898</v>
      </c>
      <c r="I23" s="574">
        <v>9.8348825909862789</v>
      </c>
      <c r="J23" s="574">
        <v>10.228629871604795</v>
      </c>
      <c r="K23" s="575"/>
      <c r="L23" s="585"/>
      <c r="M23" s="583"/>
      <c r="N23" s="583"/>
      <c r="O23" s="552"/>
      <c r="P23" s="552"/>
      <c r="Q23" s="552"/>
      <c r="R23" s="552"/>
      <c r="S23" s="552"/>
      <c r="T23" s="552"/>
      <c r="U23" s="552"/>
      <c r="V23" s="552"/>
      <c r="W23" s="552"/>
      <c r="X23" s="552"/>
      <c r="Y23" s="552"/>
      <c r="Z23" s="552"/>
    </row>
    <row r="24" spans="1:26" ht="16.5" customHeight="1" x14ac:dyDescent="0.25">
      <c r="A24" s="550"/>
      <c r="B24" s="568"/>
      <c r="C24" s="577" t="s">
        <v>157</v>
      </c>
      <c r="D24" s="574">
        <v>2.8569400000000003</v>
      </c>
      <c r="E24" s="574">
        <v>1.8479179066702924</v>
      </c>
      <c r="F24" s="574">
        <v>2.1248416543837898</v>
      </c>
      <c r="G24" s="574">
        <v>2.9357300717547328</v>
      </c>
      <c r="H24" s="574">
        <v>3.2365589488087432</v>
      </c>
      <c r="I24" s="574">
        <v>3.2430850365246955</v>
      </c>
      <c r="J24" s="574">
        <v>3.2282662973148613</v>
      </c>
      <c r="K24" s="575"/>
      <c r="L24" s="585"/>
      <c r="M24" s="583"/>
      <c r="N24" s="583"/>
      <c r="O24" s="552"/>
      <c r="P24" s="552"/>
      <c r="Q24" s="552"/>
      <c r="R24" s="552"/>
      <c r="S24" s="552"/>
      <c r="T24" s="552"/>
      <c r="U24" s="552"/>
      <c r="V24" s="552"/>
      <c r="W24" s="552"/>
      <c r="X24" s="552"/>
      <c r="Y24" s="552"/>
      <c r="Z24" s="552"/>
    </row>
    <row r="25" spans="1:26" ht="15" customHeight="1" x14ac:dyDescent="0.25">
      <c r="A25" s="550"/>
      <c r="B25" s="568"/>
      <c r="C25" s="573" t="s">
        <v>147</v>
      </c>
      <c r="D25" s="574">
        <v>2.4510000000000001</v>
      </c>
      <c r="E25" s="574">
        <v>2.5642973471389423</v>
      </c>
      <c r="F25" s="574">
        <v>2.6834241260959661</v>
      </c>
      <c r="G25" s="574">
        <v>2.8080850485408768</v>
      </c>
      <c r="H25" s="574">
        <v>2.9385372081717729</v>
      </c>
      <c r="I25" s="574">
        <v>3.0750496422096734</v>
      </c>
      <c r="J25" s="574">
        <v>3.2179038862458031</v>
      </c>
      <c r="K25" s="575"/>
      <c r="L25" s="576"/>
      <c r="M25" s="552"/>
      <c r="N25" s="552"/>
      <c r="O25" s="552"/>
      <c r="P25" s="552"/>
      <c r="Q25" s="552"/>
      <c r="R25" s="552"/>
      <c r="S25" s="552"/>
      <c r="T25" s="552"/>
      <c r="U25" s="552"/>
      <c r="V25" s="552"/>
      <c r="W25" s="552"/>
      <c r="X25" s="552"/>
      <c r="Y25" s="552"/>
      <c r="Z25" s="552"/>
    </row>
    <row r="26" spans="1:26" ht="15" customHeight="1" x14ac:dyDescent="0.25">
      <c r="A26" s="578"/>
      <c r="B26" s="579"/>
      <c r="C26" s="573" t="s">
        <v>158</v>
      </c>
      <c r="D26" s="574">
        <v>0.18592516460442854</v>
      </c>
      <c r="E26" s="574">
        <v>8.9912999999999993E-2</v>
      </c>
      <c r="F26" s="574">
        <v>8.9912999999999993E-2</v>
      </c>
      <c r="G26" s="574">
        <v>8.9912999999999993E-2</v>
      </c>
      <c r="H26" s="574">
        <v>8.9912999999999993E-2</v>
      </c>
      <c r="I26" s="574">
        <v>8.9912999999999993E-2</v>
      </c>
      <c r="J26" s="574">
        <v>8.9912999999999993E-2</v>
      </c>
      <c r="K26" s="575"/>
      <c r="L26" s="576"/>
      <c r="M26" s="552"/>
      <c r="N26" s="552"/>
      <c r="O26" s="552"/>
      <c r="P26" s="552"/>
      <c r="Q26" s="552"/>
      <c r="R26" s="552"/>
      <c r="S26" s="552"/>
      <c r="T26" s="552"/>
      <c r="U26" s="552"/>
      <c r="V26" s="552"/>
      <c r="W26" s="552"/>
      <c r="X26" s="552"/>
      <c r="Y26" s="552"/>
      <c r="Z26" s="552"/>
    </row>
    <row r="27" spans="1:26" ht="23.25" customHeight="1" x14ac:dyDescent="0.25">
      <c r="A27" s="550"/>
      <c r="B27" s="794" t="s">
        <v>159</v>
      </c>
      <c r="C27" s="795"/>
      <c r="D27" s="580"/>
      <c r="E27" s="580"/>
      <c r="F27" s="580"/>
      <c r="G27" s="580"/>
      <c r="H27" s="580"/>
      <c r="I27" s="580"/>
      <c r="J27" s="580"/>
      <c r="K27" s="581"/>
      <c r="L27" s="572"/>
      <c r="M27" s="552"/>
      <c r="N27" s="552"/>
      <c r="O27" s="552"/>
      <c r="P27" s="552"/>
      <c r="Q27" s="552"/>
      <c r="R27" s="552"/>
      <c r="S27" s="552"/>
      <c r="T27" s="552"/>
      <c r="U27" s="552"/>
      <c r="V27" s="552"/>
      <c r="W27" s="552"/>
      <c r="X27" s="552"/>
      <c r="Y27" s="552"/>
      <c r="Z27" s="552"/>
    </row>
    <row r="28" spans="1:26" s="32" customFormat="1" ht="17.25" customHeight="1" x14ac:dyDescent="0.25">
      <c r="A28" s="550"/>
      <c r="B28" s="798"/>
      <c r="C28" s="799" t="s">
        <v>160</v>
      </c>
      <c r="D28" s="800">
        <v>7.820815814806001</v>
      </c>
      <c r="E28" s="800">
        <v>8.442023563733807</v>
      </c>
      <c r="F28" s="800">
        <v>8.2901594162011794</v>
      </c>
      <c r="G28" s="800">
        <v>7.2339363697283687</v>
      </c>
      <c r="H28" s="800">
        <v>7.4598605824292035</v>
      </c>
      <c r="I28" s="800">
        <v>7.6975641977347644</v>
      </c>
      <c r="J28" s="800">
        <v>7.9362344659196857</v>
      </c>
      <c r="K28" s="570"/>
      <c r="L28" s="571"/>
      <c r="M28" s="552"/>
      <c r="N28" s="552"/>
      <c r="O28" s="552"/>
      <c r="P28" s="552"/>
      <c r="Q28" s="552"/>
      <c r="R28" s="552"/>
      <c r="S28" s="552"/>
      <c r="T28" s="552"/>
      <c r="U28" s="552"/>
      <c r="V28" s="552"/>
      <c r="W28" s="552"/>
      <c r="X28" s="552"/>
      <c r="Y28" s="552"/>
      <c r="Z28" s="552"/>
    </row>
    <row r="29" spans="1:26" ht="15" customHeight="1" x14ac:dyDescent="0.25">
      <c r="A29" s="550"/>
      <c r="B29" s="567"/>
      <c r="C29" s="586" t="s">
        <v>145</v>
      </c>
      <c r="D29" s="587"/>
      <c r="E29" s="587"/>
      <c r="F29" s="587"/>
      <c r="G29" s="587"/>
      <c r="H29" s="587"/>
      <c r="I29" s="587"/>
      <c r="J29" s="587"/>
      <c r="K29" s="570"/>
      <c r="L29" s="571"/>
      <c r="M29" s="552"/>
      <c r="N29" s="552"/>
      <c r="O29" s="552"/>
      <c r="P29" s="552"/>
      <c r="Q29" s="552"/>
      <c r="R29" s="552"/>
      <c r="S29" s="552"/>
      <c r="T29" s="552"/>
      <c r="U29" s="552"/>
      <c r="V29" s="552"/>
      <c r="W29" s="552"/>
      <c r="X29" s="552"/>
      <c r="Y29" s="552"/>
      <c r="Z29" s="552"/>
    </row>
    <row r="30" spans="1:26" ht="15" customHeight="1" x14ac:dyDescent="0.25">
      <c r="A30" s="550"/>
      <c r="B30" s="567"/>
      <c r="C30" s="588" t="s">
        <v>434</v>
      </c>
      <c r="D30" s="589">
        <v>4.7590617882900004</v>
      </c>
      <c r="E30" s="589">
        <v>5.568227318547156</v>
      </c>
      <c r="F30" s="589">
        <v>5.132382138430347</v>
      </c>
      <c r="G30" s="589">
        <v>3.9101335272027642</v>
      </c>
      <c r="H30" s="589">
        <v>4.0748791222889418</v>
      </c>
      <c r="I30" s="589">
        <v>4.2530217581155121</v>
      </c>
      <c r="J30" s="589">
        <v>4.4418154707693711</v>
      </c>
      <c r="K30" s="575"/>
      <c r="L30" s="576"/>
      <c r="M30" s="552"/>
      <c r="N30" s="552"/>
      <c r="O30" s="552"/>
      <c r="P30" s="552"/>
      <c r="Q30" s="552"/>
      <c r="R30" s="552"/>
      <c r="S30" s="552"/>
      <c r="T30" s="552"/>
      <c r="U30" s="552"/>
      <c r="V30" s="552"/>
      <c r="W30" s="552"/>
      <c r="X30" s="552"/>
      <c r="Y30" s="552"/>
      <c r="Z30" s="552"/>
    </row>
    <row r="31" spans="1:26" ht="15" customHeight="1" x14ac:dyDescent="0.25">
      <c r="A31" s="550"/>
      <c r="B31" s="567"/>
      <c r="C31" s="590" t="s">
        <v>146</v>
      </c>
      <c r="D31" s="589">
        <v>0.94699999999999995</v>
      </c>
      <c r="E31" s="589">
        <v>0.77985242748008066</v>
      </c>
      <c r="F31" s="589">
        <v>0.75856247981607705</v>
      </c>
      <c r="G31" s="589">
        <v>0.71485716689398371</v>
      </c>
      <c r="H31" s="589">
        <v>0.65641046981493845</v>
      </c>
      <c r="I31" s="589">
        <v>0.59042638070507969</v>
      </c>
      <c r="J31" s="589">
        <v>0.50741967699951551</v>
      </c>
      <c r="K31" s="575"/>
      <c r="L31" s="576"/>
      <c r="M31" s="552"/>
      <c r="N31" s="552"/>
      <c r="O31" s="552"/>
      <c r="P31" s="552"/>
      <c r="Q31" s="552"/>
      <c r="R31" s="552"/>
      <c r="S31" s="552"/>
      <c r="T31" s="552"/>
      <c r="U31" s="552"/>
      <c r="V31" s="552"/>
      <c r="W31" s="552"/>
      <c r="X31" s="552"/>
      <c r="Y31" s="552"/>
      <c r="Z31" s="552"/>
    </row>
    <row r="32" spans="1:26" ht="15" customHeight="1" x14ac:dyDescent="0.25">
      <c r="A32" s="550"/>
      <c r="B32" s="567"/>
      <c r="C32" s="590" t="s">
        <v>330</v>
      </c>
      <c r="D32" s="589">
        <v>1.0609999999999999</v>
      </c>
      <c r="E32" s="589">
        <v>0.768485083515</v>
      </c>
      <c r="F32" s="589">
        <v>0.98501133642780736</v>
      </c>
      <c r="G32" s="589">
        <v>1.1025246956470824</v>
      </c>
      <c r="H32" s="589">
        <v>1.123342800906046</v>
      </c>
      <c r="I32" s="589">
        <v>1.1444632063528419</v>
      </c>
      <c r="J32" s="589">
        <v>1.1666198483598684</v>
      </c>
      <c r="K32" s="575"/>
      <c r="L32" s="576"/>
      <c r="M32" s="552"/>
      <c r="N32" s="552"/>
      <c r="O32" s="552"/>
      <c r="P32" s="552"/>
      <c r="Q32" s="552"/>
      <c r="R32" s="552"/>
      <c r="S32" s="552"/>
      <c r="T32" s="552"/>
      <c r="U32" s="552"/>
      <c r="V32" s="552"/>
      <c r="W32" s="552"/>
      <c r="X32" s="552"/>
      <c r="Y32" s="552"/>
      <c r="Z32" s="552"/>
    </row>
    <row r="33" spans="1:26" ht="15" customHeight="1" x14ac:dyDescent="0.25">
      <c r="A33" s="550"/>
      <c r="B33" s="567"/>
      <c r="C33" s="588" t="s">
        <v>147</v>
      </c>
      <c r="D33" s="589">
        <v>1.6907070000000002</v>
      </c>
      <c r="E33" s="589">
        <v>1.7655825006729435</v>
      </c>
      <c r="F33" s="589">
        <v>1.860943164869598</v>
      </c>
      <c r="G33" s="589">
        <v>1.9586286930266847</v>
      </c>
      <c r="H33" s="589">
        <v>2.0625806120878405</v>
      </c>
      <c r="I33" s="589">
        <v>2.1722942178050229</v>
      </c>
      <c r="J33" s="589">
        <v>2.2872510909631432</v>
      </c>
      <c r="K33" s="575"/>
      <c r="L33" s="576"/>
      <c r="M33" s="552"/>
      <c r="N33" s="552"/>
      <c r="O33" s="552"/>
      <c r="P33" s="552"/>
      <c r="Q33" s="552"/>
      <c r="R33" s="552"/>
      <c r="S33" s="552"/>
      <c r="T33" s="552"/>
      <c r="U33" s="552"/>
      <c r="V33" s="552"/>
      <c r="W33" s="552"/>
      <c r="X33" s="552"/>
      <c r="Y33" s="552"/>
      <c r="Z33" s="552"/>
    </row>
    <row r="34" spans="1:26" ht="15" customHeight="1" x14ac:dyDescent="0.25">
      <c r="A34" s="550"/>
      <c r="B34" s="567"/>
      <c r="C34" s="588" t="s">
        <v>151</v>
      </c>
      <c r="D34" s="589">
        <v>-0.22824662070499999</v>
      </c>
      <c r="E34" s="589">
        <v>-0.22746359456584625</v>
      </c>
      <c r="F34" s="589">
        <v>-0.23082336747485643</v>
      </c>
      <c r="G34" s="589">
        <v>-0.23332918989164572</v>
      </c>
      <c r="H34" s="589">
        <v>-0.23549802674429143</v>
      </c>
      <c r="I34" s="589">
        <v>-0.23769634058082117</v>
      </c>
      <c r="J34" s="589">
        <v>-0.23872383762475247</v>
      </c>
      <c r="K34" s="575"/>
      <c r="L34" s="576"/>
      <c r="M34" s="552"/>
      <c r="N34" s="552"/>
      <c r="O34" s="552"/>
      <c r="P34" s="552"/>
      <c r="Q34" s="552"/>
      <c r="R34" s="552"/>
      <c r="S34" s="552"/>
      <c r="T34" s="552"/>
      <c r="U34" s="552"/>
      <c r="V34" s="552"/>
      <c r="W34" s="552"/>
      <c r="X34" s="552"/>
      <c r="Y34" s="552"/>
      <c r="Z34" s="552"/>
    </row>
    <row r="35" spans="1:26" ht="15" customHeight="1" x14ac:dyDescent="0.25">
      <c r="A35" s="550"/>
      <c r="B35" s="567"/>
      <c r="C35" s="588" t="s">
        <v>158</v>
      </c>
      <c r="D35" s="589">
        <v>-0.40870635277899847</v>
      </c>
      <c r="E35" s="589">
        <v>-0.21266017191552936</v>
      </c>
      <c r="F35" s="589">
        <v>-0.2159163358677933</v>
      </c>
      <c r="G35" s="589">
        <v>-0.21887852315050049</v>
      </c>
      <c r="H35" s="589">
        <v>-0.22185439592427111</v>
      </c>
      <c r="I35" s="589">
        <v>-0.22494502466287117</v>
      </c>
      <c r="J35" s="589">
        <v>-0.22814778354746176</v>
      </c>
      <c r="K35" s="575"/>
      <c r="L35" s="576"/>
      <c r="M35" s="552"/>
      <c r="N35" s="552"/>
      <c r="O35" s="552"/>
      <c r="P35" s="552"/>
      <c r="Q35" s="552"/>
      <c r="R35" s="552"/>
      <c r="S35" s="552"/>
      <c r="T35" s="552"/>
      <c r="U35" s="552"/>
      <c r="V35" s="552"/>
      <c r="W35" s="552"/>
      <c r="X35" s="552"/>
      <c r="Y35" s="552"/>
      <c r="Z35" s="552"/>
    </row>
    <row r="36" spans="1:26" ht="15.75" customHeight="1" x14ac:dyDescent="0.25">
      <c r="A36" s="550"/>
      <c r="B36" s="567"/>
      <c r="C36" s="588"/>
      <c r="D36" s="589"/>
      <c r="E36" s="589"/>
      <c r="F36" s="589"/>
      <c r="G36" s="589"/>
      <c r="H36" s="589"/>
      <c r="I36" s="589"/>
      <c r="J36" s="589"/>
      <c r="K36" s="575"/>
      <c r="L36" s="576"/>
      <c r="M36" s="552"/>
      <c r="N36" s="552"/>
      <c r="O36" s="552"/>
      <c r="P36" s="552"/>
      <c r="Q36" s="552"/>
      <c r="R36" s="552"/>
      <c r="S36" s="552"/>
      <c r="T36" s="552"/>
      <c r="U36" s="552"/>
      <c r="V36" s="552"/>
      <c r="W36" s="552"/>
      <c r="X36" s="552"/>
      <c r="Y36" s="552"/>
      <c r="Z36" s="552"/>
    </row>
    <row r="37" spans="1:26" ht="15.75" customHeight="1" x14ac:dyDescent="0.25">
      <c r="A37" s="550"/>
      <c r="B37" s="798" t="s">
        <v>161</v>
      </c>
      <c r="C37" s="801"/>
      <c r="D37" s="589"/>
      <c r="E37" s="589"/>
      <c r="F37" s="589"/>
      <c r="G37" s="589"/>
      <c r="H37" s="589"/>
      <c r="I37" s="589"/>
      <c r="J37" s="589"/>
      <c r="K37" s="575"/>
      <c r="L37" s="576"/>
      <c r="M37" s="552"/>
      <c r="N37" s="552"/>
      <c r="O37" s="552"/>
      <c r="P37" s="552"/>
      <c r="Q37" s="552"/>
      <c r="R37" s="552"/>
      <c r="S37" s="552"/>
      <c r="T37" s="552"/>
      <c r="U37" s="552"/>
      <c r="V37" s="552"/>
      <c r="W37" s="552"/>
      <c r="X37" s="552"/>
      <c r="Y37" s="552"/>
      <c r="Z37" s="552"/>
    </row>
    <row r="38" spans="1:26" s="32" customFormat="1" ht="23.25" customHeight="1" x14ac:dyDescent="0.25">
      <c r="A38" s="550"/>
      <c r="B38" s="802" t="s">
        <v>162</v>
      </c>
      <c r="C38" s="799"/>
      <c r="D38" s="803">
        <v>0.65300000000000002</v>
      </c>
      <c r="E38" s="803">
        <v>0.68878403301880908</v>
      </c>
      <c r="F38" s="803">
        <v>0.67478996370099542</v>
      </c>
      <c r="G38" s="803">
        <v>0.63554613912884761</v>
      </c>
      <c r="H38" s="803">
        <v>0.64083577265610736</v>
      </c>
      <c r="I38" s="803">
        <v>0.6465555569004735</v>
      </c>
      <c r="J38" s="803">
        <v>0.65261732475330925</v>
      </c>
      <c r="K38" s="575"/>
      <c r="L38" s="576"/>
      <c r="M38" s="552"/>
      <c r="N38" s="552"/>
      <c r="O38" s="552"/>
      <c r="P38" s="552"/>
      <c r="Q38" s="552"/>
      <c r="R38" s="552"/>
      <c r="S38" s="552"/>
      <c r="T38" s="552"/>
      <c r="U38" s="552"/>
      <c r="V38" s="552"/>
      <c r="W38" s="552"/>
      <c r="X38" s="552"/>
      <c r="Y38" s="552"/>
      <c r="Z38" s="552"/>
    </row>
    <row r="39" spans="1:26" ht="15" customHeight="1" x14ac:dyDescent="0.25">
      <c r="A39" s="550"/>
      <c r="B39" s="567"/>
      <c r="C39" s="586" t="s">
        <v>163</v>
      </c>
      <c r="D39" s="587"/>
      <c r="E39" s="587"/>
      <c r="F39" s="587"/>
      <c r="G39" s="587"/>
      <c r="H39" s="587"/>
      <c r="I39" s="587"/>
      <c r="J39" s="587"/>
      <c r="K39" s="570"/>
      <c r="L39" s="571"/>
      <c r="M39" s="552"/>
      <c r="N39" s="552"/>
      <c r="O39" s="552"/>
      <c r="P39" s="552"/>
      <c r="Q39" s="552"/>
      <c r="R39" s="552"/>
      <c r="S39" s="552"/>
      <c r="T39" s="552"/>
      <c r="U39" s="552"/>
      <c r="V39" s="552"/>
      <c r="W39" s="552"/>
      <c r="X39" s="552"/>
      <c r="Y39" s="552"/>
      <c r="Z39" s="552"/>
    </row>
    <row r="40" spans="1:26" ht="15" customHeight="1" x14ac:dyDescent="0.25">
      <c r="A40" s="550"/>
      <c r="B40" s="567"/>
      <c r="C40" s="588" t="s">
        <v>436</v>
      </c>
      <c r="D40" s="589">
        <v>0.15</v>
      </c>
      <c r="E40" s="589">
        <v>0.17878403301880907</v>
      </c>
      <c r="F40" s="589">
        <v>0.16478996370099544</v>
      </c>
      <c r="G40" s="589">
        <v>0.1255461391288476</v>
      </c>
      <c r="H40" s="589">
        <v>0.13083577265610732</v>
      </c>
      <c r="I40" s="589">
        <v>0.1365555569004735</v>
      </c>
      <c r="J40" s="589">
        <v>0.14261732475330927</v>
      </c>
      <c r="K40" s="575"/>
      <c r="L40" s="576"/>
      <c r="M40" s="552"/>
      <c r="N40" s="552"/>
      <c r="O40" s="552"/>
      <c r="P40" s="552"/>
      <c r="Q40" s="552"/>
      <c r="R40" s="552"/>
      <c r="S40" s="552"/>
      <c r="T40" s="552"/>
      <c r="U40" s="552"/>
      <c r="V40" s="552"/>
      <c r="W40" s="552"/>
      <c r="X40" s="552"/>
      <c r="Y40" s="552"/>
      <c r="Z40" s="552"/>
    </row>
    <row r="41" spans="1:26" ht="15" customHeight="1" x14ac:dyDescent="0.25">
      <c r="A41" s="550"/>
      <c r="B41" s="567"/>
      <c r="C41" s="588" t="s">
        <v>164</v>
      </c>
      <c r="D41" s="589">
        <v>0.503</v>
      </c>
      <c r="E41" s="589">
        <v>0.51</v>
      </c>
      <c r="F41" s="589">
        <v>0.51</v>
      </c>
      <c r="G41" s="589">
        <v>0.51</v>
      </c>
      <c r="H41" s="589">
        <v>0.51</v>
      </c>
      <c r="I41" s="589">
        <v>0.51</v>
      </c>
      <c r="J41" s="589">
        <v>0.51</v>
      </c>
      <c r="K41" s="575"/>
      <c r="L41" s="576"/>
      <c r="M41" s="552"/>
      <c r="N41" s="552"/>
      <c r="O41" s="552"/>
      <c r="P41" s="552"/>
      <c r="Q41" s="552"/>
      <c r="R41" s="552"/>
      <c r="S41" s="552"/>
      <c r="T41" s="552"/>
      <c r="U41" s="552"/>
      <c r="V41" s="552"/>
      <c r="W41" s="552"/>
      <c r="X41" s="552"/>
      <c r="Y41" s="552"/>
      <c r="Z41" s="552"/>
    </row>
    <row r="42" spans="1:26" ht="21.75" customHeight="1" x14ac:dyDescent="0.25">
      <c r="A42" s="550"/>
      <c r="B42" s="1029" t="s">
        <v>165</v>
      </c>
      <c r="C42" s="1030"/>
      <c r="D42" s="1030"/>
      <c r="E42" s="576"/>
      <c r="F42" s="576"/>
      <c r="G42" s="576"/>
      <c r="H42" s="576"/>
      <c r="I42" s="576"/>
      <c r="J42" s="576"/>
      <c r="K42" s="575"/>
      <c r="L42" s="576"/>
      <c r="M42" s="552"/>
      <c r="N42" s="552"/>
      <c r="O42" s="552"/>
      <c r="P42" s="552"/>
      <c r="Q42" s="552"/>
      <c r="R42" s="552"/>
      <c r="S42" s="552"/>
      <c r="T42" s="552"/>
      <c r="U42" s="552"/>
      <c r="V42" s="552"/>
      <c r="W42" s="552"/>
      <c r="X42" s="552"/>
      <c r="Y42" s="552"/>
      <c r="Z42" s="552"/>
    </row>
    <row r="43" spans="1:26" ht="30" customHeight="1" x14ac:dyDescent="0.25">
      <c r="A43" s="550"/>
      <c r="B43" s="567"/>
      <c r="C43" s="592" t="s">
        <v>166</v>
      </c>
      <c r="D43" s="589">
        <v>2.1190000000000002</v>
      </c>
      <c r="E43" s="589">
        <v>1.299252754577223</v>
      </c>
      <c r="F43" s="589">
        <v>1.6498283466428287</v>
      </c>
      <c r="G43" s="589">
        <v>2.1527208940298266</v>
      </c>
      <c r="H43" s="589">
        <v>2.1313202425522704</v>
      </c>
      <c r="I43" s="589">
        <v>2.1236413695359655</v>
      </c>
      <c r="J43" s="589">
        <v>2.2114026266116293</v>
      </c>
      <c r="K43" s="593"/>
      <c r="L43" s="589"/>
      <c r="M43" s="552"/>
      <c r="N43" s="552"/>
      <c r="O43" s="552"/>
      <c r="P43" s="552"/>
      <c r="Q43" s="552"/>
      <c r="R43" s="552"/>
      <c r="S43" s="552"/>
      <c r="T43" s="552"/>
      <c r="U43" s="552"/>
      <c r="V43" s="552"/>
      <c r="W43" s="552"/>
      <c r="X43" s="552"/>
      <c r="Y43" s="552"/>
      <c r="Z43" s="552"/>
    </row>
    <row r="44" spans="1:26" ht="15.75" x14ac:dyDescent="0.25">
      <c r="A44" s="550"/>
      <c r="B44" s="591"/>
      <c r="C44" s="592" t="s">
        <v>167</v>
      </c>
      <c r="D44" s="589">
        <v>1.45561153986</v>
      </c>
      <c r="E44" s="589">
        <v>1.3252460348587767</v>
      </c>
      <c r="F44" s="589">
        <v>1.2768392267615738</v>
      </c>
      <c r="G44" s="589">
        <v>1.187377289487753</v>
      </c>
      <c r="H44" s="589">
        <v>1.0752746824147748</v>
      </c>
      <c r="I44" s="589">
        <v>0.96771516230897303</v>
      </c>
      <c r="J44" s="589">
        <v>0.90547003519271074</v>
      </c>
      <c r="K44" s="593"/>
      <c r="L44" s="589"/>
      <c r="M44" s="552"/>
      <c r="N44" s="552"/>
      <c r="O44" s="552"/>
      <c r="P44" s="552"/>
      <c r="Q44" s="552"/>
      <c r="R44" s="552"/>
      <c r="S44" s="552"/>
      <c r="T44" s="552"/>
      <c r="U44" s="552"/>
      <c r="V44" s="552"/>
      <c r="W44" s="552"/>
      <c r="X44" s="552"/>
      <c r="Y44" s="552"/>
      <c r="Z44" s="552"/>
    </row>
    <row r="45" spans="1:26" ht="14.25" customHeight="1" x14ac:dyDescent="0.25">
      <c r="A45" s="550"/>
      <c r="B45" s="567"/>
      <c r="C45" s="592" t="s">
        <v>168</v>
      </c>
      <c r="D45" s="589">
        <v>0.3423810000000001</v>
      </c>
      <c r="E45" s="589">
        <v>0</v>
      </c>
      <c r="F45" s="589">
        <v>0</v>
      </c>
      <c r="G45" s="589">
        <v>0</v>
      </c>
      <c r="H45" s="589">
        <v>0</v>
      </c>
      <c r="I45" s="589">
        <v>0</v>
      </c>
      <c r="J45" s="589">
        <v>0</v>
      </c>
      <c r="K45" s="575"/>
      <c r="L45" s="576"/>
      <c r="M45" s="552"/>
      <c r="N45" s="552"/>
      <c r="O45" s="552"/>
      <c r="P45" s="552"/>
      <c r="Q45" s="552"/>
      <c r="R45" s="552"/>
      <c r="S45" s="552"/>
      <c r="T45" s="552"/>
      <c r="U45" s="552"/>
      <c r="V45" s="552"/>
      <c r="W45" s="552"/>
      <c r="X45" s="552"/>
      <c r="Y45" s="552"/>
      <c r="Z45" s="552"/>
    </row>
    <row r="46" spans="1:26" ht="5.25" customHeight="1" x14ac:dyDescent="0.25">
      <c r="A46" s="550"/>
      <c r="B46" s="591"/>
      <c r="C46" s="586"/>
      <c r="D46" s="589"/>
      <c r="E46" s="589"/>
      <c r="F46" s="589"/>
      <c r="G46" s="589"/>
      <c r="H46" s="589"/>
      <c r="I46" s="589"/>
      <c r="J46" s="589"/>
      <c r="K46" s="575"/>
      <c r="L46" s="576"/>
      <c r="M46" s="552"/>
      <c r="N46" s="552"/>
      <c r="O46" s="552"/>
      <c r="P46" s="552"/>
      <c r="Q46" s="552"/>
      <c r="R46" s="552"/>
      <c r="S46" s="552"/>
      <c r="T46" s="552"/>
      <c r="U46" s="552"/>
      <c r="V46" s="552"/>
      <c r="W46" s="552"/>
      <c r="X46" s="552"/>
      <c r="Y46" s="552"/>
      <c r="Z46" s="552"/>
    </row>
    <row r="47" spans="1:26" ht="17.25" customHeight="1" x14ac:dyDescent="0.25">
      <c r="A47" s="550"/>
      <c r="B47" s="802" t="s">
        <v>169</v>
      </c>
      <c r="C47" s="799"/>
      <c r="D47" s="589"/>
      <c r="E47" s="589"/>
      <c r="F47" s="589"/>
      <c r="G47" s="589"/>
      <c r="H47" s="589"/>
      <c r="I47" s="589"/>
      <c r="J47" s="589"/>
      <c r="K47" s="575"/>
      <c r="L47" s="576"/>
      <c r="M47" s="552"/>
      <c r="N47" s="552"/>
      <c r="O47" s="552"/>
      <c r="P47" s="552"/>
      <c r="Q47" s="552"/>
      <c r="R47" s="552"/>
      <c r="S47" s="552"/>
      <c r="T47" s="552"/>
      <c r="U47" s="552"/>
      <c r="V47" s="552"/>
      <c r="W47" s="552"/>
      <c r="X47" s="552"/>
      <c r="Y47" s="552"/>
      <c r="Z47" s="552"/>
    </row>
    <row r="48" spans="1:26" ht="17.25" customHeight="1" x14ac:dyDescent="0.25">
      <c r="A48" s="550"/>
      <c r="B48" s="591"/>
      <c r="C48" s="586" t="s">
        <v>170</v>
      </c>
      <c r="D48" s="589">
        <v>3.4730196207050001</v>
      </c>
      <c r="E48" s="589">
        <v>3.4075258653776017</v>
      </c>
      <c r="F48" s="589">
        <v>3.4578570540282456</v>
      </c>
      <c r="G48" s="589">
        <v>3.4953956092223191</v>
      </c>
      <c r="H48" s="589">
        <v>3.5278859410808319</v>
      </c>
      <c r="I48" s="589">
        <v>3.5608178538666562</v>
      </c>
      <c r="J48" s="589">
        <v>3.5762103071534233</v>
      </c>
      <c r="K48" s="575"/>
      <c r="L48" s="576"/>
      <c r="M48" s="552"/>
      <c r="N48" s="552"/>
      <c r="O48" s="552"/>
      <c r="P48" s="552"/>
      <c r="Q48" s="552"/>
      <c r="R48" s="552"/>
      <c r="S48" s="552"/>
      <c r="T48" s="552"/>
      <c r="U48" s="552"/>
      <c r="V48" s="552"/>
      <c r="W48" s="552"/>
      <c r="X48" s="552"/>
      <c r="Y48" s="552"/>
      <c r="Z48" s="552"/>
    </row>
    <row r="49" spans="1:26" ht="28.5" customHeight="1" x14ac:dyDescent="0.25">
      <c r="A49" s="594"/>
      <c r="B49" s="591"/>
      <c r="C49" s="592" t="s">
        <v>171</v>
      </c>
      <c r="D49" s="589">
        <v>-0.49463325781443201</v>
      </c>
      <c r="E49" s="589">
        <v>-0.57089600000000007</v>
      </c>
      <c r="F49" s="589">
        <v>-0.57089600000000007</v>
      </c>
      <c r="G49" s="589">
        <v>-0.57089600000000007</v>
      </c>
      <c r="H49" s="589">
        <v>-0.57089600000000007</v>
      </c>
      <c r="I49" s="589">
        <v>-0.57089600000000007</v>
      </c>
      <c r="J49" s="589">
        <v>-0.57089600000000007</v>
      </c>
      <c r="K49" s="575"/>
      <c r="L49" s="576"/>
      <c r="M49" s="552"/>
      <c r="N49" s="552"/>
      <c r="O49" s="552"/>
      <c r="P49" s="552"/>
      <c r="Q49" s="552"/>
      <c r="R49" s="552"/>
      <c r="S49" s="552"/>
      <c r="T49" s="552"/>
      <c r="U49" s="552"/>
      <c r="V49" s="552"/>
      <c r="W49" s="552"/>
      <c r="X49" s="552"/>
      <c r="Y49" s="552"/>
      <c r="Z49" s="552"/>
    </row>
    <row r="50" spans="1:26" ht="6" customHeight="1" x14ac:dyDescent="0.25">
      <c r="A50" s="550"/>
      <c r="B50" s="591"/>
      <c r="C50" s="586"/>
      <c r="D50" s="589"/>
      <c r="E50" s="589"/>
      <c r="F50" s="589"/>
      <c r="G50" s="589"/>
      <c r="H50" s="589"/>
      <c r="I50" s="589"/>
      <c r="J50" s="589"/>
      <c r="K50" s="575"/>
      <c r="L50" s="576"/>
      <c r="M50" s="552"/>
      <c r="N50" s="552"/>
      <c r="O50" s="552"/>
      <c r="P50" s="552"/>
      <c r="Q50" s="552"/>
      <c r="R50" s="552"/>
      <c r="S50" s="552"/>
      <c r="T50" s="552"/>
      <c r="U50" s="552"/>
      <c r="V50" s="552"/>
      <c r="W50" s="552"/>
      <c r="X50" s="552"/>
      <c r="Y50" s="552"/>
      <c r="Z50" s="552"/>
    </row>
    <row r="51" spans="1:26" ht="17.25" customHeight="1" x14ac:dyDescent="0.25">
      <c r="A51" s="550"/>
      <c r="B51" s="802" t="s">
        <v>172</v>
      </c>
      <c r="C51" s="799"/>
      <c r="D51" s="589"/>
      <c r="E51" s="589"/>
      <c r="F51" s="589"/>
      <c r="G51" s="589"/>
      <c r="H51" s="589"/>
      <c r="I51" s="589"/>
      <c r="J51" s="589"/>
      <c r="K51" s="575"/>
      <c r="L51" s="576"/>
      <c r="M51" s="552"/>
      <c r="N51" s="552"/>
      <c r="O51" s="552"/>
      <c r="P51" s="552"/>
      <c r="Q51" s="552"/>
      <c r="R51" s="552"/>
      <c r="S51" s="552"/>
      <c r="T51" s="552"/>
      <c r="U51" s="552"/>
      <c r="V51" s="552"/>
      <c r="W51" s="552"/>
      <c r="X51" s="552"/>
      <c r="Y51" s="552"/>
      <c r="Z51" s="552"/>
    </row>
    <row r="52" spans="1:26" ht="17.25" customHeight="1" x14ac:dyDescent="0.25">
      <c r="A52" s="550"/>
      <c r="B52" s="591"/>
      <c r="C52" s="586" t="s">
        <v>173</v>
      </c>
      <c r="D52" s="589">
        <v>14.625</v>
      </c>
      <c r="E52" s="589">
        <v>15.15312062584292</v>
      </c>
      <c r="F52" s="589">
        <v>15.818407579813211</v>
      </c>
      <c r="G52" s="589">
        <v>16.421782155821631</v>
      </c>
      <c r="H52" s="589">
        <v>16.962436520789435</v>
      </c>
      <c r="I52" s="589">
        <v>17.521638932985798</v>
      </c>
      <c r="J52" s="589">
        <v>18.125046659045001</v>
      </c>
      <c r="K52" s="575"/>
      <c r="L52" s="576"/>
      <c r="M52" s="552"/>
      <c r="N52" s="552"/>
      <c r="O52" s="552"/>
      <c r="P52" s="552"/>
      <c r="Q52" s="552"/>
      <c r="R52" s="552"/>
      <c r="S52" s="552"/>
      <c r="T52" s="552"/>
      <c r="U52" s="552"/>
      <c r="V52" s="552"/>
      <c r="W52" s="552"/>
      <c r="X52" s="552"/>
      <c r="Y52" s="552"/>
      <c r="Z52" s="552"/>
    </row>
    <row r="53" spans="1:26" ht="17.25" customHeight="1" x14ac:dyDescent="0.25">
      <c r="A53" s="550"/>
      <c r="B53" s="567"/>
      <c r="C53" s="586" t="s">
        <v>174</v>
      </c>
      <c r="D53" s="589">
        <v>7.5720000000000001</v>
      </c>
      <c r="E53" s="589">
        <v>9.2893408073186734</v>
      </c>
      <c r="F53" s="589">
        <v>11.177725238311497</v>
      </c>
      <c r="G53" s="589">
        <v>10.392471788632902</v>
      </c>
      <c r="H53" s="589">
        <v>10.921316451434357</v>
      </c>
      <c r="I53" s="589">
        <v>11.486116408917876</v>
      </c>
      <c r="J53" s="589">
        <v>12.387100072071593</v>
      </c>
      <c r="K53" s="575"/>
      <c r="L53" s="576"/>
      <c r="M53" s="552"/>
      <c r="N53" s="552"/>
      <c r="O53" s="552"/>
      <c r="P53" s="552"/>
      <c r="Q53" s="552"/>
      <c r="R53" s="552"/>
      <c r="S53" s="552"/>
      <c r="T53" s="552"/>
      <c r="U53" s="552"/>
      <c r="V53" s="552"/>
      <c r="W53" s="552"/>
      <c r="X53" s="552"/>
      <c r="Y53" s="552"/>
      <c r="Z53" s="552"/>
    </row>
    <row r="54" spans="1:26" ht="15.75" x14ac:dyDescent="0.25">
      <c r="A54" s="550"/>
      <c r="B54" s="567"/>
      <c r="C54" s="592" t="s">
        <v>175</v>
      </c>
      <c r="D54" s="589">
        <v>-1.389</v>
      </c>
      <c r="E54" s="589">
        <v>-1.389</v>
      </c>
      <c r="F54" s="589">
        <v>-1.4277248584354356</v>
      </c>
      <c r="G54" s="589">
        <v>-1.4473218659187126</v>
      </c>
      <c r="H54" s="589">
        <v>-1.4701417510219585</v>
      </c>
      <c r="I54" s="589">
        <v>-1.4956813925516981</v>
      </c>
      <c r="J54" s="589">
        <v>-1.4956813925516981</v>
      </c>
      <c r="K54" s="575"/>
      <c r="L54" s="576"/>
      <c r="M54" s="552"/>
      <c r="N54" s="552"/>
      <c r="O54" s="552"/>
      <c r="P54" s="552"/>
      <c r="Q54" s="552"/>
      <c r="R54" s="552"/>
      <c r="S54" s="552"/>
      <c r="T54" s="552"/>
      <c r="U54" s="552"/>
      <c r="V54" s="552"/>
      <c r="W54" s="552"/>
      <c r="X54" s="552"/>
      <c r="Y54" s="552"/>
      <c r="Z54" s="552"/>
    </row>
    <row r="55" spans="1:26" ht="15" customHeight="1" x14ac:dyDescent="0.25">
      <c r="A55" s="550"/>
      <c r="B55" s="567"/>
      <c r="C55" s="592" t="s">
        <v>176</v>
      </c>
      <c r="D55" s="589">
        <v>-3.04</v>
      </c>
      <c r="E55" s="589">
        <v>-3.0459776688786526</v>
      </c>
      <c r="F55" s="589">
        <v>-3.0691431507820739</v>
      </c>
      <c r="G55" s="589">
        <v>-3.1005627102222597</v>
      </c>
      <c r="H55" s="589">
        <v>-3.1323892296308076</v>
      </c>
      <c r="I55" s="589">
        <v>-3.1644263188338138</v>
      </c>
      <c r="J55" s="589">
        <v>-3.176440227284941</v>
      </c>
      <c r="K55" s="575"/>
      <c r="L55" s="576"/>
      <c r="M55" s="552"/>
      <c r="N55" s="552"/>
      <c r="O55" s="552"/>
      <c r="P55" s="552"/>
      <c r="Q55" s="552"/>
      <c r="R55" s="552"/>
      <c r="S55" s="552"/>
      <c r="T55" s="552"/>
      <c r="U55" s="552"/>
      <c r="V55" s="552"/>
      <c r="W55" s="552"/>
      <c r="X55" s="552"/>
      <c r="Y55" s="552"/>
      <c r="Z55" s="552"/>
    </row>
    <row r="56" spans="1:26" ht="15.75" x14ac:dyDescent="0.25">
      <c r="A56" s="550"/>
      <c r="B56" s="567"/>
      <c r="C56" s="592" t="s">
        <v>177</v>
      </c>
      <c r="D56" s="589">
        <v>2.258</v>
      </c>
      <c r="E56" s="589">
        <v>2.0647332467844652</v>
      </c>
      <c r="F56" s="589">
        <v>1.6309264906117227</v>
      </c>
      <c r="G56" s="589">
        <v>1.8382218239966037</v>
      </c>
      <c r="H56" s="589">
        <v>1.8504130991949288</v>
      </c>
      <c r="I56" s="589">
        <v>1.8973025342851715</v>
      </c>
      <c r="J56" s="589">
        <v>1.9413120608258978</v>
      </c>
      <c r="K56" s="575"/>
      <c r="L56" s="576"/>
      <c r="M56" s="552"/>
      <c r="N56" s="552"/>
      <c r="O56" s="552"/>
      <c r="P56" s="552"/>
      <c r="Q56" s="552"/>
      <c r="R56" s="552"/>
      <c r="S56" s="552"/>
      <c r="T56" s="552"/>
      <c r="U56" s="552"/>
      <c r="V56" s="552"/>
      <c r="W56" s="552"/>
      <c r="X56" s="552"/>
      <c r="Y56" s="552"/>
      <c r="Z56" s="552"/>
    </row>
    <row r="57" spans="1:26" ht="15.75" x14ac:dyDescent="0.25">
      <c r="A57" s="550"/>
      <c r="B57" s="567"/>
      <c r="C57" s="592" t="s">
        <v>178</v>
      </c>
      <c r="D57" s="589">
        <v>0.82499999999999996</v>
      </c>
      <c r="E57" s="589">
        <v>0.47799999999999998</v>
      </c>
      <c r="F57" s="589">
        <v>0.47799999999999998</v>
      </c>
      <c r="G57" s="589">
        <v>0.47799999999999998</v>
      </c>
      <c r="H57" s="589">
        <v>0.47799999999999998</v>
      </c>
      <c r="I57" s="589">
        <v>0.47799999999999998</v>
      </c>
      <c r="J57" s="589">
        <v>0.47799999999999998</v>
      </c>
      <c r="K57" s="575"/>
      <c r="L57" s="576"/>
      <c r="M57" s="552"/>
      <c r="N57" s="552"/>
      <c r="O57" s="552"/>
      <c r="P57" s="552"/>
      <c r="Q57" s="552"/>
      <c r="R57" s="552"/>
      <c r="S57" s="552"/>
      <c r="T57" s="552"/>
      <c r="U57" s="552"/>
      <c r="V57" s="552"/>
      <c r="W57" s="552"/>
      <c r="X57" s="552"/>
      <c r="Y57" s="552"/>
      <c r="Z57" s="552"/>
    </row>
    <row r="58" spans="1:26" ht="17.25" customHeight="1" x14ac:dyDescent="0.25">
      <c r="A58" s="550"/>
      <c r="B58" s="567"/>
      <c r="C58" s="586" t="s">
        <v>179</v>
      </c>
      <c r="D58" s="589">
        <v>1.9415206576990121</v>
      </c>
      <c r="E58" s="589">
        <v>1.9372403608223707</v>
      </c>
      <c r="F58" s="589">
        <v>1.9713189148166439</v>
      </c>
      <c r="G58" s="589">
        <v>1.993627528841295</v>
      </c>
      <c r="H58" s="589">
        <v>2.0121974618481091</v>
      </c>
      <c r="I58" s="589">
        <v>2.0326436471978537</v>
      </c>
      <c r="J58" s="589">
        <v>2.0535208686283957</v>
      </c>
      <c r="K58" s="575"/>
      <c r="L58" s="576"/>
      <c r="M58" s="552"/>
      <c r="N58" s="552"/>
      <c r="O58" s="552"/>
      <c r="P58" s="552"/>
      <c r="Q58" s="552"/>
      <c r="R58" s="552"/>
      <c r="S58" s="552"/>
      <c r="T58" s="552"/>
      <c r="U58" s="552"/>
      <c r="V58" s="552"/>
      <c r="W58" s="552"/>
      <c r="X58" s="552"/>
      <c r="Y58" s="552"/>
      <c r="Z58" s="552"/>
    </row>
    <row r="59" spans="1:26" ht="2.25" customHeight="1" x14ac:dyDescent="0.25">
      <c r="A59" s="550"/>
      <c r="B59" s="565"/>
      <c r="C59" s="566"/>
      <c r="D59" s="574">
        <v>0</v>
      </c>
      <c r="E59" s="574">
        <v>0</v>
      </c>
      <c r="F59" s="574">
        <v>0</v>
      </c>
      <c r="G59" s="574">
        <v>0</v>
      </c>
      <c r="H59" s="574">
        <v>0</v>
      </c>
      <c r="I59" s="574">
        <v>0</v>
      </c>
      <c r="J59" s="574">
        <v>0</v>
      </c>
      <c r="K59" s="575"/>
      <c r="L59" s="576"/>
      <c r="M59" s="552"/>
      <c r="N59" s="552"/>
      <c r="O59" s="552"/>
      <c r="P59" s="552"/>
      <c r="Q59" s="552"/>
      <c r="R59" s="552"/>
      <c r="S59" s="552"/>
      <c r="T59" s="552"/>
      <c r="U59" s="552"/>
      <c r="V59" s="552"/>
      <c r="W59" s="552"/>
      <c r="X59" s="552"/>
      <c r="Y59" s="552"/>
      <c r="Z59" s="552"/>
    </row>
    <row r="60" spans="1:26" s="33" customFormat="1" ht="26.25" customHeight="1" x14ac:dyDescent="0.25">
      <c r="A60" s="595"/>
      <c r="B60" s="1031" t="s">
        <v>180</v>
      </c>
      <c r="C60" s="1032"/>
      <c r="D60" s="804">
        <v>161.45700000000002</v>
      </c>
      <c r="E60" s="804">
        <v>201.50377211597151</v>
      </c>
      <c r="F60" s="804">
        <v>197.92481619212955</v>
      </c>
      <c r="G60" s="804">
        <v>177.34745348873781</v>
      </c>
      <c r="H60" s="804">
        <v>182.67835360431567</v>
      </c>
      <c r="I60" s="804">
        <v>188.18369271334157</v>
      </c>
      <c r="J60" s="804">
        <v>193.5573765233332</v>
      </c>
      <c r="K60" s="597"/>
      <c r="L60" s="598"/>
      <c r="M60" s="599"/>
      <c r="N60" s="599"/>
      <c r="O60" s="599"/>
      <c r="P60" s="599"/>
      <c r="Q60" s="599"/>
      <c r="R60" s="599"/>
      <c r="S60" s="599"/>
      <c r="T60" s="599"/>
      <c r="U60" s="599"/>
      <c r="V60" s="599"/>
      <c r="W60" s="599"/>
      <c r="X60" s="599"/>
      <c r="Y60" s="599"/>
      <c r="Z60" s="599"/>
    </row>
    <row r="61" spans="1:26" s="33" customFormat="1" ht="22.5" customHeight="1" x14ac:dyDescent="0.25">
      <c r="A61" s="595"/>
      <c r="B61" s="1033" t="s">
        <v>437</v>
      </c>
      <c r="C61" s="1034"/>
      <c r="D61" s="596">
        <v>-114.649</v>
      </c>
      <c r="E61" s="596">
        <v>-148.64649461351451</v>
      </c>
      <c r="F61" s="596">
        <v>-144.27045981312938</v>
      </c>
      <c r="G61" s="596">
        <v>-122.30183519391935</v>
      </c>
      <c r="H61" s="596">
        <v>-125.54679783204543</v>
      </c>
      <c r="I61" s="596">
        <v>-128.72899503966525</v>
      </c>
      <c r="J61" s="596">
        <v>-132.05446393558529</v>
      </c>
      <c r="K61" s="597"/>
      <c r="L61" s="598"/>
      <c r="M61" s="599"/>
      <c r="N61" s="599"/>
      <c r="O61" s="599"/>
      <c r="P61" s="599"/>
      <c r="Q61" s="599"/>
      <c r="R61" s="599"/>
      <c r="S61" s="599"/>
      <c r="T61" s="599"/>
      <c r="U61" s="599"/>
      <c r="V61" s="599"/>
      <c r="W61" s="599"/>
      <c r="X61" s="599"/>
      <c r="Y61" s="599"/>
      <c r="Z61" s="599"/>
    </row>
    <row r="62" spans="1:26" s="33" customFormat="1" ht="27" customHeight="1" x14ac:dyDescent="0.25">
      <c r="A62" s="595"/>
      <c r="B62" s="1021" t="s">
        <v>181</v>
      </c>
      <c r="C62" s="1022"/>
      <c r="D62" s="805">
        <v>46.808000000000021</v>
      </c>
      <c r="E62" s="805">
        <v>52.857277502457009</v>
      </c>
      <c r="F62" s="805">
        <v>53.654356379000177</v>
      </c>
      <c r="G62" s="805">
        <v>55.045618294818468</v>
      </c>
      <c r="H62" s="805">
        <v>57.131555772270247</v>
      </c>
      <c r="I62" s="805">
        <v>59.454697673676321</v>
      </c>
      <c r="J62" s="805">
        <v>61.502912587747915</v>
      </c>
      <c r="K62" s="597"/>
      <c r="L62" s="598"/>
      <c r="M62" s="599"/>
      <c r="N62" s="599"/>
      <c r="O62" s="599"/>
      <c r="P62" s="599"/>
      <c r="Q62" s="599"/>
      <c r="R62" s="599"/>
      <c r="S62" s="599"/>
      <c r="T62" s="599"/>
      <c r="U62" s="599"/>
      <c r="V62" s="599"/>
      <c r="W62" s="599"/>
      <c r="X62" s="599"/>
      <c r="Y62" s="599"/>
      <c r="Z62" s="599"/>
    </row>
    <row r="63" spans="1:26" ht="27" customHeight="1" thickBot="1" x14ac:dyDescent="0.3">
      <c r="A63" s="552"/>
      <c r="B63" s="1023" t="s">
        <v>438</v>
      </c>
      <c r="C63" s="1024"/>
      <c r="D63" s="1024"/>
      <c r="E63" s="1024"/>
      <c r="F63" s="1024"/>
      <c r="G63" s="1024"/>
      <c r="H63" s="1024"/>
      <c r="I63" s="1024"/>
      <c r="J63" s="1024"/>
      <c r="K63" s="567"/>
      <c r="L63" s="552"/>
      <c r="M63" s="552"/>
      <c r="N63" s="552"/>
      <c r="O63" s="552"/>
      <c r="P63" s="552"/>
      <c r="Q63" s="552"/>
      <c r="R63" s="552"/>
      <c r="S63" s="552"/>
      <c r="T63" s="552"/>
      <c r="U63" s="552"/>
      <c r="V63" s="552"/>
      <c r="W63" s="552"/>
      <c r="X63" s="552"/>
      <c r="Y63" s="552"/>
      <c r="Z63" s="552"/>
    </row>
    <row r="64" spans="1:26" ht="12.75" customHeight="1" x14ac:dyDescent="0.25">
      <c r="A64" s="552"/>
      <c r="B64" s="552"/>
      <c r="C64" s="552"/>
      <c r="D64" s="600"/>
      <c r="E64" s="552"/>
      <c r="F64" s="552"/>
      <c r="G64" s="552"/>
      <c r="H64" s="552"/>
      <c r="I64" s="552"/>
      <c r="J64" s="552"/>
      <c r="K64" s="552"/>
      <c r="L64" s="552"/>
      <c r="M64" s="552"/>
      <c r="N64" s="552"/>
      <c r="O64" s="552"/>
      <c r="P64" s="552"/>
      <c r="Q64" s="552"/>
      <c r="R64" s="552"/>
      <c r="S64" s="552"/>
      <c r="T64" s="552"/>
      <c r="U64" s="552"/>
      <c r="V64" s="552"/>
      <c r="W64" s="552"/>
      <c r="X64" s="552"/>
      <c r="Y64" s="552"/>
      <c r="Z64" s="552"/>
    </row>
    <row r="65" spans="1:26" ht="12.75" customHeight="1" x14ac:dyDescent="0.25">
      <c r="A65" s="552"/>
      <c r="B65" s="552"/>
      <c r="C65" s="552"/>
      <c r="D65" s="552"/>
      <c r="E65" s="552"/>
      <c r="F65" s="552"/>
      <c r="G65" s="552"/>
      <c r="H65" s="552"/>
      <c r="I65" s="552"/>
      <c r="J65" s="552"/>
      <c r="K65" s="552"/>
      <c r="L65" s="552"/>
      <c r="M65" s="552"/>
      <c r="N65" s="552"/>
      <c r="O65" s="552"/>
      <c r="P65" s="552"/>
      <c r="Q65" s="552"/>
      <c r="R65" s="552"/>
      <c r="S65" s="552"/>
      <c r="T65" s="552"/>
      <c r="U65" s="552"/>
      <c r="V65" s="552"/>
      <c r="W65" s="552"/>
      <c r="X65" s="552"/>
      <c r="Y65" s="552"/>
      <c r="Z65" s="552"/>
    </row>
    <row r="66" spans="1:26" ht="12.75" customHeight="1" x14ac:dyDescent="0.25">
      <c r="A66" s="552"/>
      <c r="B66" s="552"/>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552"/>
    </row>
    <row r="67" spans="1:26" ht="12.75" customHeight="1" x14ac:dyDescent="0.25">
      <c r="A67" s="552"/>
      <c r="B67" s="552"/>
      <c r="C67" s="552"/>
      <c r="D67" s="552"/>
      <c r="E67" s="552"/>
      <c r="F67" s="552"/>
      <c r="G67" s="552"/>
      <c r="H67" s="552"/>
      <c r="I67" s="552"/>
      <c r="J67" s="552"/>
      <c r="K67" s="552"/>
      <c r="L67" s="552"/>
      <c r="M67" s="552"/>
      <c r="N67" s="552"/>
      <c r="O67" s="552"/>
      <c r="P67" s="552"/>
      <c r="Q67" s="552"/>
      <c r="R67" s="552"/>
      <c r="S67" s="552"/>
      <c r="T67" s="552"/>
      <c r="U67" s="552"/>
      <c r="V67" s="552"/>
      <c r="W67" s="552"/>
      <c r="X67" s="552"/>
      <c r="Y67" s="552"/>
      <c r="Z67" s="552"/>
    </row>
    <row r="68" spans="1:26" ht="12.75" customHeight="1" x14ac:dyDescent="0.25">
      <c r="A68" s="552"/>
      <c r="B68" s="552"/>
      <c r="C68" s="552"/>
      <c r="D68" s="552"/>
      <c r="E68" s="552"/>
      <c r="F68" s="552"/>
      <c r="G68" s="552"/>
      <c r="H68" s="552"/>
      <c r="I68" s="552"/>
      <c r="J68" s="552"/>
      <c r="K68" s="552"/>
      <c r="L68" s="552"/>
      <c r="M68" s="552"/>
      <c r="N68" s="552"/>
      <c r="O68" s="552"/>
      <c r="P68" s="552"/>
      <c r="Q68" s="552"/>
      <c r="R68" s="552"/>
      <c r="S68" s="552"/>
      <c r="T68" s="552"/>
      <c r="U68" s="552"/>
      <c r="V68" s="552"/>
      <c r="W68" s="552"/>
      <c r="X68" s="552"/>
      <c r="Y68" s="552"/>
      <c r="Z68" s="552"/>
    </row>
    <row r="69" spans="1:26" ht="12.75" customHeight="1" x14ac:dyDescent="0.25">
      <c r="A69" s="552"/>
      <c r="B69" s="552"/>
      <c r="C69" s="552"/>
      <c r="D69" s="552"/>
      <c r="E69" s="552"/>
      <c r="F69" s="552"/>
      <c r="G69" s="552"/>
      <c r="H69" s="552"/>
      <c r="I69" s="552"/>
      <c r="J69" s="552"/>
      <c r="K69" s="552"/>
      <c r="L69" s="552"/>
      <c r="M69" s="552"/>
      <c r="N69" s="552"/>
      <c r="O69" s="552"/>
      <c r="P69" s="552"/>
      <c r="Q69" s="552"/>
      <c r="R69" s="552"/>
      <c r="S69" s="552"/>
      <c r="T69" s="552"/>
      <c r="U69" s="552"/>
      <c r="V69" s="552"/>
      <c r="W69" s="552"/>
      <c r="X69" s="552"/>
      <c r="Y69" s="552"/>
      <c r="Z69" s="552"/>
    </row>
    <row r="70" spans="1:26" ht="12.75" customHeight="1" x14ac:dyDescent="0.25">
      <c r="A70" s="552"/>
      <c r="B70" s="552"/>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row>
    <row r="71" spans="1:26" ht="12.75" customHeight="1" x14ac:dyDescent="0.25">
      <c r="A71" s="552"/>
      <c r="B71" s="552"/>
      <c r="C71" s="552"/>
      <c r="D71" s="552"/>
      <c r="E71" s="552"/>
      <c r="F71" s="552"/>
      <c r="G71" s="552"/>
      <c r="H71" s="552"/>
      <c r="I71" s="552"/>
      <c r="J71" s="552"/>
      <c r="K71" s="552"/>
      <c r="L71" s="552"/>
      <c r="M71" s="552"/>
      <c r="N71" s="552"/>
      <c r="O71" s="552"/>
      <c r="P71" s="552"/>
      <c r="Q71" s="552"/>
      <c r="R71" s="552"/>
      <c r="S71" s="552"/>
      <c r="T71" s="552"/>
      <c r="U71" s="552"/>
      <c r="V71" s="552"/>
      <c r="W71" s="552"/>
      <c r="X71" s="552"/>
      <c r="Y71" s="552"/>
      <c r="Z71" s="552"/>
    </row>
    <row r="72" spans="1:26" ht="12.75" customHeight="1" x14ac:dyDescent="0.25">
      <c r="A72" s="552"/>
      <c r="B72" s="552"/>
      <c r="C72" s="552"/>
      <c r="D72" s="552"/>
      <c r="E72" s="552"/>
      <c r="F72" s="552"/>
      <c r="G72" s="552"/>
      <c r="H72" s="552"/>
      <c r="I72" s="552"/>
      <c r="J72" s="552"/>
      <c r="K72" s="552"/>
      <c r="L72" s="552"/>
      <c r="M72" s="552"/>
      <c r="N72" s="552"/>
      <c r="O72" s="552"/>
      <c r="P72" s="552"/>
      <c r="Q72" s="552"/>
      <c r="R72" s="552"/>
      <c r="S72" s="552"/>
      <c r="T72" s="552"/>
      <c r="U72" s="552"/>
      <c r="V72" s="552"/>
      <c r="W72" s="552"/>
      <c r="X72" s="552"/>
      <c r="Y72" s="552"/>
      <c r="Z72" s="552"/>
    </row>
    <row r="73" spans="1:26" ht="12.75" customHeight="1" x14ac:dyDescent="0.25">
      <c r="A73" s="552"/>
      <c r="B73" s="552"/>
      <c r="C73" s="552"/>
      <c r="D73" s="600"/>
      <c r="E73" s="552"/>
      <c r="F73" s="552"/>
      <c r="G73" s="552"/>
      <c r="H73" s="552"/>
      <c r="I73" s="552"/>
      <c r="J73" s="552"/>
      <c r="K73" s="552"/>
      <c r="L73" s="552"/>
      <c r="M73" s="552"/>
      <c r="N73" s="552"/>
      <c r="O73" s="552"/>
      <c r="P73" s="552"/>
      <c r="Q73" s="552"/>
      <c r="R73" s="552"/>
      <c r="S73" s="552"/>
      <c r="T73" s="552"/>
      <c r="U73" s="552"/>
      <c r="V73" s="552"/>
      <c r="W73" s="552"/>
      <c r="X73" s="552"/>
      <c r="Y73" s="552"/>
      <c r="Z73" s="552"/>
    </row>
    <row r="74" spans="1:26" ht="12.75" customHeight="1" x14ac:dyDescent="0.25">
      <c r="A74" s="552"/>
      <c r="B74" s="552"/>
      <c r="C74" s="552"/>
      <c r="D74" s="600"/>
      <c r="E74" s="552"/>
      <c r="F74" s="552"/>
      <c r="G74" s="552"/>
      <c r="H74" s="552"/>
      <c r="I74" s="552"/>
      <c r="J74" s="552"/>
      <c r="K74" s="552"/>
      <c r="L74" s="552"/>
      <c r="M74" s="552"/>
      <c r="N74" s="552"/>
      <c r="O74" s="552"/>
      <c r="P74" s="552"/>
      <c r="Q74" s="552"/>
      <c r="R74" s="552"/>
      <c r="S74" s="552"/>
      <c r="T74" s="552"/>
      <c r="U74" s="552"/>
      <c r="V74" s="552"/>
      <c r="W74" s="552"/>
      <c r="X74" s="552"/>
      <c r="Y74" s="552"/>
      <c r="Z74" s="552"/>
    </row>
    <row r="75" spans="1:26" ht="12.75" customHeight="1" x14ac:dyDescent="0.25">
      <c r="A75" s="552"/>
      <c r="B75" s="552"/>
      <c r="C75" s="552"/>
      <c r="D75" s="600"/>
      <c r="E75" s="552"/>
      <c r="F75" s="552"/>
      <c r="G75" s="552"/>
      <c r="H75" s="552"/>
      <c r="I75" s="552"/>
      <c r="J75" s="552"/>
      <c r="K75" s="552"/>
      <c r="L75" s="552"/>
      <c r="M75" s="552"/>
      <c r="N75" s="552"/>
      <c r="O75" s="552"/>
      <c r="P75" s="552"/>
      <c r="Q75" s="552"/>
      <c r="R75" s="552"/>
      <c r="S75" s="552"/>
      <c r="T75" s="552"/>
      <c r="U75" s="552"/>
      <c r="V75" s="552"/>
      <c r="W75" s="552"/>
      <c r="X75" s="552"/>
      <c r="Y75" s="552"/>
      <c r="Z75" s="552"/>
    </row>
    <row r="76" spans="1:26" ht="12.75" customHeight="1" x14ac:dyDescent="0.25">
      <c r="A76" s="552"/>
      <c r="B76" s="552"/>
      <c r="C76" s="552"/>
      <c r="D76" s="600"/>
      <c r="E76" s="552"/>
      <c r="F76" s="552"/>
      <c r="G76" s="552"/>
      <c r="H76" s="552"/>
      <c r="I76" s="552"/>
      <c r="J76" s="552"/>
      <c r="K76" s="552"/>
      <c r="L76" s="552"/>
      <c r="M76" s="552"/>
      <c r="N76" s="552"/>
      <c r="O76" s="552"/>
      <c r="P76" s="552"/>
      <c r="Q76" s="552"/>
      <c r="R76" s="552"/>
      <c r="S76" s="552"/>
      <c r="T76" s="552"/>
      <c r="U76" s="552"/>
      <c r="V76" s="552"/>
      <c r="W76" s="552"/>
      <c r="X76" s="552"/>
      <c r="Y76" s="552"/>
      <c r="Z76" s="552"/>
    </row>
    <row r="77" spans="1:26" ht="12.75" customHeight="1" x14ac:dyDescent="0.25">
      <c r="A77" s="552"/>
      <c r="B77" s="552"/>
      <c r="C77" s="552"/>
      <c r="D77" s="600"/>
      <c r="E77" s="552"/>
      <c r="F77" s="552"/>
      <c r="G77" s="552"/>
      <c r="H77" s="552"/>
      <c r="I77" s="552"/>
      <c r="J77" s="552"/>
      <c r="K77" s="552"/>
      <c r="L77" s="552"/>
      <c r="M77" s="552"/>
      <c r="N77" s="552"/>
      <c r="O77" s="552"/>
      <c r="P77" s="552"/>
      <c r="Q77" s="552"/>
      <c r="R77" s="552"/>
      <c r="S77" s="552"/>
      <c r="T77" s="552"/>
      <c r="U77" s="552"/>
      <c r="V77" s="552"/>
      <c r="W77" s="552"/>
      <c r="X77" s="552"/>
      <c r="Y77" s="552"/>
      <c r="Z77" s="552"/>
    </row>
    <row r="78" spans="1:26" ht="12.75" customHeight="1" x14ac:dyDescent="0.25">
      <c r="A78" s="552"/>
      <c r="B78" s="552"/>
      <c r="C78" s="552"/>
      <c r="D78" s="600"/>
      <c r="E78" s="552"/>
      <c r="F78" s="552"/>
      <c r="G78" s="552"/>
      <c r="H78" s="552"/>
      <c r="I78" s="552"/>
      <c r="J78" s="552"/>
      <c r="K78" s="552"/>
      <c r="L78" s="552"/>
      <c r="M78" s="552"/>
      <c r="N78" s="552"/>
      <c r="O78" s="552"/>
      <c r="P78" s="552"/>
      <c r="Q78" s="552"/>
      <c r="R78" s="552"/>
      <c r="S78" s="552"/>
      <c r="T78" s="552"/>
      <c r="U78" s="552"/>
      <c r="V78" s="552"/>
      <c r="W78" s="552"/>
      <c r="X78" s="552"/>
      <c r="Y78" s="552"/>
      <c r="Z78" s="552"/>
    </row>
    <row r="79" spans="1:26" ht="12.75" customHeight="1" x14ac:dyDescent="0.25">
      <c r="A79" s="552"/>
      <c r="B79" s="552"/>
      <c r="C79" s="552"/>
      <c r="D79" s="600"/>
      <c r="E79" s="552"/>
      <c r="F79" s="552"/>
      <c r="G79" s="552"/>
      <c r="H79" s="552"/>
      <c r="I79" s="552"/>
      <c r="J79" s="552"/>
      <c r="K79" s="552"/>
      <c r="L79" s="552"/>
      <c r="M79" s="552"/>
      <c r="N79" s="552"/>
      <c r="O79" s="552"/>
      <c r="P79" s="552"/>
      <c r="Q79" s="552"/>
      <c r="R79" s="552"/>
      <c r="S79" s="552"/>
      <c r="T79" s="552"/>
      <c r="U79" s="552"/>
      <c r="V79" s="552"/>
      <c r="W79" s="552"/>
      <c r="X79" s="552"/>
      <c r="Y79" s="552"/>
      <c r="Z79" s="552"/>
    </row>
    <row r="80" spans="1:26" ht="12.75" customHeight="1" x14ac:dyDescent="0.25">
      <c r="A80" s="552"/>
      <c r="B80" s="552"/>
      <c r="C80" s="552"/>
      <c r="D80" s="600"/>
      <c r="E80" s="552"/>
      <c r="F80" s="552"/>
      <c r="G80" s="552"/>
      <c r="H80" s="552"/>
      <c r="I80" s="552"/>
      <c r="J80" s="552"/>
      <c r="K80" s="552"/>
      <c r="L80" s="552"/>
      <c r="M80" s="552"/>
      <c r="N80" s="552"/>
      <c r="O80" s="552"/>
      <c r="P80" s="552"/>
      <c r="Q80" s="552"/>
      <c r="R80" s="552"/>
      <c r="S80" s="552"/>
      <c r="T80" s="552"/>
      <c r="U80" s="552"/>
      <c r="V80" s="552"/>
      <c r="W80" s="552"/>
      <c r="X80" s="552"/>
      <c r="Y80" s="552"/>
      <c r="Z80" s="552"/>
    </row>
    <row r="81" spans="1:26" ht="12.75" customHeight="1" x14ac:dyDescent="0.25">
      <c r="A81" s="552"/>
      <c r="B81" s="552"/>
      <c r="C81" s="552"/>
      <c r="D81" s="600"/>
      <c r="E81" s="552"/>
      <c r="F81" s="552"/>
      <c r="G81" s="552"/>
      <c r="H81" s="552"/>
      <c r="I81" s="552"/>
      <c r="J81" s="552"/>
      <c r="K81" s="552"/>
      <c r="L81" s="552"/>
      <c r="M81" s="552"/>
      <c r="N81" s="552"/>
      <c r="O81" s="552"/>
      <c r="P81" s="552"/>
      <c r="Q81" s="552"/>
      <c r="R81" s="552"/>
      <c r="S81" s="552"/>
      <c r="T81" s="552"/>
      <c r="U81" s="552"/>
      <c r="V81" s="552"/>
      <c r="W81" s="552"/>
      <c r="X81" s="552"/>
      <c r="Y81" s="552"/>
      <c r="Z81" s="552"/>
    </row>
    <row r="82" spans="1:26" ht="12.75" customHeight="1" x14ac:dyDescent="0.25">
      <c r="A82" s="552"/>
      <c r="B82" s="552"/>
      <c r="C82" s="552"/>
      <c r="D82" s="600"/>
      <c r="E82" s="552"/>
      <c r="F82" s="552"/>
      <c r="G82" s="552"/>
      <c r="H82" s="552"/>
      <c r="I82" s="552"/>
      <c r="J82" s="552"/>
      <c r="K82" s="552"/>
      <c r="L82" s="552"/>
      <c r="M82" s="552"/>
      <c r="N82" s="552"/>
      <c r="O82" s="552"/>
      <c r="P82" s="552"/>
      <c r="Q82" s="552"/>
      <c r="R82" s="552"/>
      <c r="S82" s="552"/>
      <c r="T82" s="552"/>
      <c r="U82" s="552"/>
      <c r="V82" s="552"/>
      <c r="W82" s="552"/>
      <c r="X82" s="552"/>
      <c r="Y82" s="552"/>
      <c r="Z82" s="552"/>
    </row>
    <row r="83" spans="1:26" ht="12.75" customHeight="1" x14ac:dyDescent="0.25">
      <c r="A83" s="552"/>
      <c r="B83" s="552"/>
      <c r="C83" s="552"/>
      <c r="D83" s="600"/>
      <c r="E83" s="552"/>
      <c r="F83" s="552"/>
      <c r="G83" s="552"/>
      <c r="H83" s="552"/>
      <c r="I83" s="552"/>
      <c r="J83" s="552"/>
      <c r="K83" s="552"/>
      <c r="L83" s="552"/>
      <c r="M83" s="552"/>
      <c r="N83" s="552"/>
      <c r="O83" s="552"/>
      <c r="P83" s="552"/>
      <c r="Q83" s="552"/>
      <c r="R83" s="552"/>
      <c r="S83" s="552"/>
      <c r="T83" s="552"/>
      <c r="U83" s="552"/>
      <c r="V83" s="552"/>
      <c r="W83" s="552"/>
      <c r="X83" s="552"/>
      <c r="Y83" s="552"/>
      <c r="Z83" s="552"/>
    </row>
    <row r="84" spans="1:26" ht="12.75" customHeight="1" x14ac:dyDescent="0.25">
      <c r="A84" s="552"/>
      <c r="B84" s="552"/>
      <c r="C84" s="552"/>
      <c r="D84" s="600"/>
      <c r="E84" s="552"/>
      <c r="F84" s="552"/>
      <c r="G84" s="552"/>
      <c r="H84" s="552"/>
      <c r="I84" s="552"/>
      <c r="J84" s="552"/>
      <c r="K84" s="552"/>
      <c r="L84" s="552"/>
      <c r="M84" s="552"/>
      <c r="N84" s="552"/>
      <c r="O84" s="552"/>
      <c r="P84" s="552"/>
      <c r="Q84" s="552"/>
      <c r="R84" s="552"/>
      <c r="S84" s="552"/>
      <c r="T84" s="552"/>
      <c r="U84" s="552"/>
      <c r="V84" s="552"/>
      <c r="W84" s="552"/>
      <c r="X84" s="552"/>
      <c r="Y84" s="552"/>
      <c r="Z84" s="552"/>
    </row>
    <row r="85" spans="1:26" ht="12.75" customHeight="1" x14ac:dyDescent="0.25">
      <c r="A85" s="552"/>
      <c r="B85" s="552"/>
      <c r="C85" s="552"/>
      <c r="D85" s="600"/>
      <c r="E85" s="552"/>
      <c r="F85" s="552"/>
      <c r="G85" s="552"/>
      <c r="H85" s="552"/>
      <c r="I85" s="552"/>
      <c r="J85" s="552"/>
      <c r="K85" s="552"/>
      <c r="L85" s="552"/>
      <c r="M85" s="552"/>
      <c r="N85" s="552"/>
      <c r="O85" s="552"/>
      <c r="P85" s="552"/>
      <c r="Q85" s="552"/>
      <c r="R85" s="552"/>
      <c r="S85" s="552"/>
      <c r="T85" s="552"/>
      <c r="U85" s="552"/>
      <c r="V85" s="552"/>
      <c r="W85" s="552"/>
      <c r="X85" s="552"/>
      <c r="Y85" s="552"/>
      <c r="Z85" s="552"/>
    </row>
    <row r="86" spans="1:26" ht="12.75" customHeight="1" x14ac:dyDescent="0.25">
      <c r="A86" s="552"/>
      <c r="B86" s="552"/>
      <c r="C86" s="552"/>
      <c r="D86" s="600"/>
      <c r="E86" s="552"/>
      <c r="F86" s="552"/>
      <c r="G86" s="552"/>
      <c r="H86" s="552"/>
      <c r="I86" s="552"/>
      <c r="J86" s="552"/>
      <c r="K86" s="552"/>
      <c r="L86" s="552"/>
      <c r="M86" s="552"/>
      <c r="N86" s="552"/>
      <c r="O86" s="552"/>
      <c r="P86" s="552"/>
      <c r="Q86" s="552"/>
      <c r="R86" s="552"/>
      <c r="S86" s="552"/>
      <c r="T86" s="552"/>
      <c r="U86" s="552"/>
      <c r="V86" s="552"/>
      <c r="W86" s="552"/>
      <c r="X86" s="552"/>
      <c r="Y86" s="552"/>
      <c r="Z86" s="552"/>
    </row>
    <row r="87" spans="1:26" ht="12.75" customHeight="1" x14ac:dyDescent="0.25">
      <c r="A87" s="552"/>
      <c r="B87" s="552"/>
      <c r="C87" s="552"/>
      <c r="D87" s="600"/>
      <c r="E87" s="552"/>
      <c r="F87" s="552"/>
      <c r="G87" s="552"/>
      <c r="H87" s="552"/>
      <c r="I87" s="552"/>
      <c r="J87" s="552"/>
      <c r="K87" s="552"/>
      <c r="L87" s="552"/>
      <c r="M87" s="552"/>
      <c r="N87" s="552"/>
      <c r="O87" s="552"/>
      <c r="P87" s="552"/>
      <c r="Q87" s="552"/>
      <c r="R87" s="552"/>
      <c r="S87" s="552"/>
      <c r="T87" s="552"/>
      <c r="U87" s="552"/>
      <c r="V87" s="552"/>
      <c r="W87" s="552"/>
      <c r="X87" s="552"/>
      <c r="Y87" s="552"/>
      <c r="Z87" s="552"/>
    </row>
    <row r="88" spans="1:26" ht="12.75" customHeight="1" x14ac:dyDescent="0.25">
      <c r="A88" s="552"/>
      <c r="B88" s="552"/>
      <c r="C88" s="552"/>
      <c r="D88" s="600"/>
      <c r="E88" s="552"/>
      <c r="F88" s="552"/>
      <c r="G88" s="552"/>
      <c r="H88" s="552"/>
      <c r="I88" s="552"/>
      <c r="J88" s="552"/>
      <c r="K88" s="552"/>
      <c r="L88" s="552"/>
      <c r="M88" s="552"/>
      <c r="N88" s="552"/>
      <c r="O88" s="552"/>
      <c r="P88" s="552"/>
      <c r="Q88" s="552"/>
      <c r="R88" s="552"/>
      <c r="S88" s="552"/>
      <c r="T88" s="552"/>
      <c r="U88" s="552"/>
      <c r="V88" s="552"/>
      <c r="W88" s="552"/>
      <c r="X88" s="552"/>
      <c r="Y88" s="552"/>
      <c r="Z88" s="552"/>
    </row>
    <row r="89" spans="1:26" ht="12.75" customHeight="1" x14ac:dyDescent="0.25">
      <c r="A89" s="552"/>
      <c r="B89" s="552"/>
      <c r="C89" s="552"/>
      <c r="D89" s="600"/>
      <c r="E89" s="552"/>
      <c r="F89" s="552"/>
      <c r="G89" s="552"/>
      <c r="H89" s="552"/>
      <c r="I89" s="552"/>
      <c r="J89" s="552"/>
      <c r="K89" s="552"/>
      <c r="L89" s="552"/>
      <c r="M89" s="552"/>
      <c r="N89" s="552"/>
      <c r="O89" s="552"/>
      <c r="P89" s="552"/>
      <c r="Q89" s="552"/>
      <c r="R89" s="552"/>
      <c r="S89" s="552"/>
      <c r="T89" s="552"/>
      <c r="U89" s="552"/>
      <c r="V89" s="552"/>
      <c r="W89" s="552"/>
      <c r="X89" s="552"/>
      <c r="Y89" s="552"/>
      <c r="Z89" s="552"/>
    </row>
    <row r="90" spans="1:26" ht="12.75" customHeight="1" x14ac:dyDescent="0.25">
      <c r="A90" s="552"/>
      <c r="B90" s="552"/>
      <c r="C90" s="552"/>
      <c r="D90" s="600"/>
      <c r="E90" s="552"/>
      <c r="F90" s="552"/>
      <c r="G90" s="552"/>
      <c r="H90" s="552"/>
      <c r="I90" s="552"/>
      <c r="J90" s="552"/>
      <c r="K90" s="552"/>
      <c r="L90" s="552"/>
      <c r="M90" s="552"/>
      <c r="N90" s="552"/>
      <c r="O90" s="552"/>
      <c r="P90" s="552"/>
      <c r="Q90" s="552"/>
      <c r="R90" s="552"/>
      <c r="S90" s="552"/>
      <c r="T90" s="552"/>
      <c r="U90" s="552"/>
      <c r="V90" s="552"/>
      <c r="W90" s="552"/>
      <c r="X90" s="552"/>
      <c r="Y90" s="552"/>
      <c r="Z90" s="552"/>
    </row>
    <row r="91" spans="1:26" ht="12.75" customHeight="1" x14ac:dyDescent="0.25">
      <c r="A91" s="552"/>
      <c r="B91" s="552"/>
      <c r="C91" s="552"/>
      <c r="D91" s="600"/>
      <c r="E91" s="552"/>
      <c r="F91" s="552"/>
      <c r="G91" s="552"/>
      <c r="H91" s="552"/>
      <c r="I91" s="552"/>
      <c r="J91" s="552"/>
      <c r="K91" s="552"/>
      <c r="L91" s="552"/>
      <c r="M91" s="552"/>
      <c r="N91" s="552"/>
      <c r="O91" s="552"/>
      <c r="P91" s="552"/>
      <c r="Q91" s="552"/>
      <c r="R91" s="552"/>
      <c r="S91" s="552"/>
      <c r="T91" s="552"/>
      <c r="U91" s="552"/>
      <c r="V91" s="552"/>
      <c r="W91" s="552"/>
      <c r="X91" s="552"/>
      <c r="Y91" s="552"/>
      <c r="Z91" s="552"/>
    </row>
    <row r="92" spans="1:26" ht="12.75" customHeight="1" x14ac:dyDescent="0.25">
      <c r="A92" s="552"/>
      <c r="B92" s="552"/>
      <c r="C92" s="552"/>
      <c r="D92" s="600"/>
      <c r="E92" s="552"/>
      <c r="F92" s="552"/>
      <c r="G92" s="552"/>
      <c r="H92" s="552"/>
      <c r="I92" s="552"/>
      <c r="J92" s="552"/>
      <c r="K92" s="552"/>
      <c r="L92" s="552"/>
      <c r="M92" s="552"/>
      <c r="N92" s="552"/>
      <c r="O92" s="552"/>
      <c r="P92" s="552"/>
      <c r="Q92" s="552"/>
      <c r="R92" s="552"/>
      <c r="S92" s="552"/>
      <c r="T92" s="552"/>
      <c r="U92" s="552"/>
      <c r="V92" s="552"/>
      <c r="W92" s="552"/>
      <c r="X92" s="552"/>
      <c r="Y92" s="552"/>
      <c r="Z92" s="552"/>
    </row>
    <row r="93" spans="1:26" ht="12.75" customHeight="1" x14ac:dyDescent="0.25">
      <c r="A93" s="552"/>
      <c r="B93" s="552"/>
      <c r="C93" s="552"/>
      <c r="D93" s="600"/>
      <c r="E93" s="552"/>
      <c r="F93" s="552"/>
      <c r="G93" s="552"/>
      <c r="H93" s="552"/>
      <c r="I93" s="552"/>
      <c r="J93" s="552"/>
      <c r="K93" s="552"/>
      <c r="L93" s="552"/>
      <c r="M93" s="552"/>
      <c r="N93" s="552"/>
      <c r="O93" s="552"/>
      <c r="P93" s="552"/>
      <c r="Q93" s="552"/>
      <c r="R93" s="552"/>
      <c r="S93" s="552"/>
      <c r="T93" s="552"/>
      <c r="U93" s="552"/>
      <c r="V93" s="552"/>
      <c r="W93" s="552"/>
      <c r="X93" s="552"/>
      <c r="Y93" s="552"/>
      <c r="Z93" s="552"/>
    </row>
    <row r="94" spans="1:26" ht="12.75" customHeight="1" x14ac:dyDescent="0.25">
      <c r="A94" s="552"/>
      <c r="B94" s="552"/>
      <c r="C94" s="552"/>
      <c r="D94" s="600"/>
      <c r="E94" s="552"/>
      <c r="F94" s="552"/>
      <c r="G94" s="552"/>
      <c r="H94" s="552"/>
      <c r="I94" s="552"/>
      <c r="J94" s="552"/>
      <c r="K94" s="552"/>
      <c r="L94" s="552"/>
      <c r="M94" s="552"/>
      <c r="N94" s="552"/>
      <c r="O94" s="552"/>
      <c r="P94" s="552"/>
      <c r="Q94" s="552"/>
      <c r="R94" s="552"/>
      <c r="S94" s="552"/>
      <c r="T94" s="552"/>
      <c r="U94" s="552"/>
      <c r="V94" s="552"/>
      <c r="W94" s="552"/>
      <c r="X94" s="552"/>
      <c r="Y94" s="552"/>
      <c r="Z94" s="552"/>
    </row>
    <row r="95" spans="1:26" ht="12.75" customHeight="1" x14ac:dyDescent="0.25">
      <c r="A95" s="552"/>
      <c r="B95" s="552"/>
      <c r="C95" s="552"/>
      <c r="D95" s="600"/>
      <c r="E95" s="552"/>
      <c r="F95" s="552"/>
      <c r="G95" s="552"/>
      <c r="H95" s="552"/>
      <c r="I95" s="552"/>
      <c r="J95" s="552"/>
      <c r="K95" s="552"/>
      <c r="L95" s="552"/>
      <c r="M95" s="552"/>
      <c r="N95" s="552"/>
      <c r="O95" s="552"/>
      <c r="P95" s="552"/>
      <c r="Q95" s="552"/>
      <c r="R95" s="552"/>
      <c r="S95" s="552"/>
      <c r="T95" s="552"/>
      <c r="U95" s="552"/>
      <c r="V95" s="552"/>
      <c r="W95" s="552"/>
      <c r="X95" s="552"/>
      <c r="Y95" s="552"/>
      <c r="Z95" s="552"/>
    </row>
    <row r="96" spans="1:26" ht="12.75" customHeight="1" x14ac:dyDescent="0.25">
      <c r="A96" s="552"/>
      <c r="B96" s="552"/>
      <c r="C96" s="552"/>
      <c r="D96" s="600"/>
      <c r="E96" s="552"/>
      <c r="F96" s="552"/>
      <c r="G96" s="552"/>
      <c r="H96" s="552"/>
      <c r="I96" s="552"/>
      <c r="J96" s="552"/>
      <c r="K96" s="552"/>
      <c r="L96" s="552"/>
      <c r="M96" s="552"/>
      <c r="N96" s="552"/>
      <c r="O96" s="552"/>
      <c r="P96" s="552"/>
      <c r="Q96" s="552"/>
      <c r="R96" s="552"/>
      <c r="S96" s="552"/>
      <c r="T96" s="552"/>
      <c r="U96" s="552"/>
      <c r="V96" s="552"/>
      <c r="W96" s="552"/>
      <c r="X96" s="552"/>
      <c r="Y96" s="552"/>
      <c r="Z96" s="552"/>
    </row>
    <row r="97" spans="1:26" ht="12.75" customHeight="1" x14ac:dyDescent="0.25">
      <c r="A97" s="552"/>
      <c r="B97" s="552"/>
      <c r="C97" s="552"/>
      <c r="D97" s="600"/>
      <c r="E97" s="552"/>
      <c r="F97" s="552"/>
      <c r="G97" s="552"/>
      <c r="H97" s="552"/>
      <c r="I97" s="552"/>
      <c r="J97" s="552"/>
      <c r="K97" s="552"/>
      <c r="L97" s="552"/>
      <c r="M97" s="552"/>
      <c r="N97" s="552"/>
      <c r="O97" s="552"/>
      <c r="P97" s="552"/>
      <c r="Q97" s="552"/>
      <c r="R97" s="552"/>
      <c r="S97" s="552"/>
      <c r="T97" s="552"/>
      <c r="U97" s="552"/>
      <c r="V97" s="552"/>
      <c r="W97" s="552"/>
      <c r="X97" s="552"/>
      <c r="Y97" s="552"/>
      <c r="Z97" s="552"/>
    </row>
    <row r="98" spans="1:26" ht="12.75" customHeight="1" x14ac:dyDescent="0.25">
      <c r="A98" s="552"/>
      <c r="B98" s="552"/>
      <c r="C98" s="552"/>
      <c r="D98" s="600"/>
      <c r="E98" s="552"/>
      <c r="F98" s="552"/>
      <c r="G98" s="552"/>
      <c r="H98" s="552"/>
      <c r="I98" s="552"/>
      <c r="J98" s="552"/>
      <c r="K98" s="552"/>
      <c r="L98" s="552"/>
      <c r="M98" s="552"/>
      <c r="N98" s="552"/>
      <c r="O98" s="552"/>
      <c r="P98" s="552"/>
      <c r="Q98" s="552"/>
      <c r="R98" s="552"/>
      <c r="S98" s="552"/>
      <c r="T98" s="552"/>
      <c r="U98" s="552"/>
      <c r="V98" s="552"/>
      <c r="W98" s="552"/>
      <c r="X98" s="552"/>
      <c r="Y98" s="552"/>
      <c r="Z98" s="552"/>
    </row>
    <row r="99" spans="1:26" ht="12.75" customHeight="1" x14ac:dyDescent="0.25">
      <c r="A99" s="552"/>
      <c r="B99" s="552"/>
      <c r="C99" s="552"/>
      <c r="D99" s="600"/>
      <c r="E99" s="552"/>
      <c r="F99" s="552"/>
      <c r="G99" s="552"/>
      <c r="H99" s="552"/>
      <c r="I99" s="552"/>
      <c r="J99" s="552"/>
      <c r="K99" s="552"/>
      <c r="L99" s="552"/>
      <c r="M99" s="552"/>
      <c r="N99" s="552"/>
      <c r="O99" s="552"/>
      <c r="P99" s="552"/>
      <c r="Q99" s="552"/>
      <c r="R99" s="552"/>
      <c r="S99" s="552"/>
      <c r="T99" s="552"/>
      <c r="U99" s="552"/>
      <c r="V99" s="552"/>
      <c r="W99" s="552"/>
      <c r="X99" s="552"/>
      <c r="Y99" s="552"/>
      <c r="Z99" s="552"/>
    </row>
    <row r="100" spans="1:26" ht="12.75" customHeight="1" x14ac:dyDescent="0.25">
      <c r="A100" s="552"/>
      <c r="B100" s="552"/>
      <c r="C100" s="552"/>
      <c r="D100" s="600"/>
      <c r="E100" s="552"/>
      <c r="F100" s="552"/>
      <c r="G100" s="552"/>
      <c r="H100" s="552"/>
      <c r="I100" s="552"/>
      <c r="J100" s="552"/>
      <c r="K100" s="552"/>
      <c r="L100" s="552"/>
      <c r="M100" s="552"/>
      <c r="N100" s="552"/>
      <c r="O100" s="552"/>
      <c r="P100" s="552"/>
      <c r="Q100" s="552"/>
      <c r="R100" s="552"/>
      <c r="S100" s="552"/>
      <c r="T100" s="552"/>
      <c r="U100" s="552"/>
      <c r="V100" s="552"/>
      <c r="W100" s="552"/>
      <c r="X100" s="552"/>
      <c r="Y100" s="552"/>
      <c r="Z100" s="552"/>
    </row>
  </sheetData>
  <mergeCells count="8">
    <mergeCell ref="B62:C62"/>
    <mergeCell ref="B63:J63"/>
    <mergeCell ref="B2:J2"/>
    <mergeCell ref="D3:J3"/>
    <mergeCell ref="E4:J4"/>
    <mergeCell ref="B42:D42"/>
    <mergeCell ref="B60:C60"/>
    <mergeCell ref="B61:C61"/>
  </mergeCells>
  <conditionalFormatting sqref="D4 B5:G5 I5:L5 K28:L62 K7:L19 K21:L26">
    <cfRule type="cellIs" dxfId="17" priority="6" stopIfTrue="1" operator="equal">
      <formula>"End"</formula>
    </cfRule>
  </conditionalFormatting>
  <conditionalFormatting sqref="C32">
    <cfRule type="cellIs" dxfId="16" priority="3" stopIfTrue="1" operator="equal">
      <formula>"End"</formula>
    </cfRule>
  </conditionalFormatting>
  <conditionalFormatting sqref="H5">
    <cfRule type="cellIs" dxfId="15" priority="5" stopIfTrue="1" operator="equal">
      <formula>"End"</formula>
    </cfRule>
  </conditionalFormatting>
  <conditionalFormatting sqref="C45 C43 B44:C44 B27 B20 B6 B42 C6:C31 C53:C59 C33:C37 B59:B62 B38:C38 C39:C41 B52:C52 E42:J42 D59:J59 D7:J19 D21:J26 D28:J41 D43:J45 B46:D51 D52:D58 E46:J58 D61:J62">
    <cfRule type="cellIs" dxfId="14" priority="4" stopIfTrue="1" operator="equal">
      <formula>"End"</formula>
    </cfRule>
  </conditionalFormatting>
  <conditionalFormatting sqref="D60:J60">
    <cfRule type="cellIs" dxfId="13" priority="2" stopIfTrue="1" operator="equal">
      <formula>"End"</formula>
    </cfRule>
  </conditionalFormatting>
  <conditionalFormatting sqref="B63">
    <cfRule type="cellIs" dxfId="12" priority="1" stopIfTrue="1" operator="equal">
      <formula>"End"</formula>
    </cfRule>
  </conditionalFormatting>
  <hyperlinks>
    <hyperlink ref="A1" location="'Contents '!A1" display="Back to contents" xr:uid="{EB4F3F11-7112-49AA-BA39-64D8AF601859}"/>
  </hyperlinks>
  <pageMargins left="0.74803149606299213" right="0.74803149606299213" top="0.98425196850393704" bottom="0.98425196850393704" header="0.51181102362204722" footer="0.51181102362204722"/>
  <pageSetup paperSize="9" scale="26" orientation="portrait" r:id="rId1"/>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825F-BA7F-460E-BD3D-EA247E4D3BB6}">
  <sheetPr codeName="Sheet63">
    <pageSetUpPr autoPageBreaks="0" fitToPage="1"/>
  </sheetPr>
  <dimension ref="A1:Z100"/>
  <sheetViews>
    <sheetView zoomScaleNormal="100" workbookViewId="0"/>
  </sheetViews>
  <sheetFormatPr defaultColWidth="9.33203125" defaultRowHeight="12.75" customHeight="1" x14ac:dyDescent="0.25"/>
  <cols>
    <col min="1" max="1" width="9.33203125" style="31" customWidth="1"/>
    <col min="2" max="2" width="3.33203125" style="31" customWidth="1"/>
    <col min="3" max="3" width="59.88671875" style="31" customWidth="1"/>
    <col min="4" max="12" width="8.33203125" style="31" customWidth="1"/>
    <col min="13" max="16384" width="9.33203125" style="31"/>
  </cols>
  <sheetData>
    <row r="1" spans="1:26" ht="33.75" customHeight="1" thickBot="1" x14ac:dyDescent="0.3">
      <c r="A1" s="110" t="s">
        <v>0</v>
      </c>
      <c r="B1" s="550"/>
      <c r="C1" s="550"/>
      <c r="D1" s="550"/>
      <c r="E1" s="550"/>
      <c r="F1" s="550"/>
      <c r="G1" s="550"/>
      <c r="H1" s="550"/>
      <c r="I1" s="550"/>
      <c r="J1" s="552"/>
      <c r="K1" s="552"/>
      <c r="L1" s="552"/>
      <c r="M1" s="552"/>
      <c r="N1" s="552"/>
      <c r="O1" s="552"/>
      <c r="P1" s="552"/>
      <c r="Q1" s="552"/>
      <c r="R1" s="552"/>
      <c r="S1" s="552"/>
      <c r="T1" s="552"/>
      <c r="U1" s="552"/>
      <c r="V1" s="552"/>
      <c r="W1" s="552"/>
      <c r="X1" s="552"/>
      <c r="Y1" s="552"/>
      <c r="Z1" s="552"/>
    </row>
    <row r="2" spans="1:26" ht="21" customHeight="1" thickBot="1" x14ac:dyDescent="0.3">
      <c r="A2" s="550"/>
      <c r="B2" s="1025" t="s">
        <v>360</v>
      </c>
      <c r="C2" s="1026"/>
      <c r="D2" s="1026"/>
      <c r="E2" s="1026"/>
      <c r="F2" s="1026"/>
      <c r="G2" s="1026"/>
      <c r="H2" s="1026"/>
      <c r="I2" s="1026"/>
      <c r="J2" s="1026"/>
      <c r="K2" s="601"/>
      <c r="L2" s="602"/>
      <c r="M2" s="552"/>
      <c r="N2" s="552"/>
      <c r="O2" s="552"/>
      <c r="P2" s="552"/>
      <c r="Q2" s="552"/>
      <c r="R2" s="552"/>
      <c r="S2" s="552"/>
      <c r="T2" s="552"/>
      <c r="U2" s="552"/>
      <c r="V2" s="552"/>
      <c r="W2" s="552"/>
      <c r="X2" s="552"/>
      <c r="Y2" s="552"/>
      <c r="Z2" s="552"/>
    </row>
    <row r="3" spans="1:26" ht="17.25" customHeight="1" x14ac:dyDescent="0.25">
      <c r="A3" s="550"/>
      <c r="B3" s="555"/>
      <c r="C3" s="556"/>
      <c r="D3" s="1027" t="s">
        <v>1</v>
      </c>
      <c r="E3" s="1027"/>
      <c r="F3" s="1027"/>
      <c r="G3" s="1027"/>
      <c r="H3" s="1027"/>
      <c r="I3" s="1027"/>
      <c r="J3" s="1027"/>
      <c r="K3" s="557"/>
      <c r="L3" s="558"/>
      <c r="M3" s="552"/>
      <c r="N3" s="552"/>
      <c r="O3" s="552"/>
      <c r="P3" s="552"/>
      <c r="Q3" s="552"/>
      <c r="R3" s="552"/>
      <c r="S3" s="552"/>
      <c r="T3" s="552"/>
      <c r="U3" s="552"/>
      <c r="V3" s="552"/>
      <c r="W3" s="552"/>
      <c r="X3" s="552"/>
      <c r="Y3" s="552"/>
      <c r="Z3" s="552"/>
    </row>
    <row r="4" spans="1:26" ht="17.25" customHeight="1" x14ac:dyDescent="0.25">
      <c r="A4" s="550"/>
      <c r="B4" s="555"/>
      <c r="C4" s="556"/>
      <c r="D4" s="603" t="s">
        <v>2</v>
      </c>
      <c r="E4" s="1028" t="s">
        <v>3</v>
      </c>
      <c r="F4" s="1028"/>
      <c r="G4" s="1028"/>
      <c r="H4" s="1028"/>
      <c r="I4" s="1028"/>
      <c r="J4" s="1028"/>
      <c r="K4" s="70"/>
      <c r="L4" s="78"/>
      <c r="M4" s="552"/>
      <c r="N4" s="552"/>
      <c r="O4" s="552"/>
      <c r="P4" s="552"/>
      <c r="Q4" s="552"/>
      <c r="R4" s="552"/>
      <c r="S4" s="552"/>
      <c r="T4" s="552"/>
      <c r="U4" s="552"/>
      <c r="V4" s="552"/>
      <c r="W4" s="552"/>
      <c r="X4" s="552"/>
      <c r="Y4" s="552"/>
      <c r="Z4" s="552"/>
    </row>
    <row r="5" spans="1:26" ht="17.25" customHeight="1" x14ac:dyDescent="0.25">
      <c r="A5" s="550"/>
      <c r="B5" s="560"/>
      <c r="C5" s="561"/>
      <c r="D5" s="129" t="s">
        <v>9</v>
      </c>
      <c r="E5" s="129" t="s">
        <v>10</v>
      </c>
      <c r="F5" s="129" t="s">
        <v>216</v>
      </c>
      <c r="G5" s="129" t="s">
        <v>235</v>
      </c>
      <c r="H5" s="129" t="s">
        <v>251</v>
      </c>
      <c r="I5" s="129" t="s">
        <v>300</v>
      </c>
      <c r="J5" s="129" t="s">
        <v>328</v>
      </c>
      <c r="K5" s="563"/>
      <c r="L5" s="253"/>
      <c r="M5" s="552"/>
      <c r="N5" s="552"/>
      <c r="O5" s="552"/>
      <c r="P5" s="552"/>
      <c r="Q5" s="552"/>
      <c r="R5" s="552"/>
      <c r="S5" s="552"/>
      <c r="T5" s="552"/>
      <c r="U5" s="552"/>
      <c r="V5" s="552"/>
      <c r="W5" s="552"/>
      <c r="X5" s="552"/>
      <c r="Y5" s="552"/>
      <c r="Z5" s="552"/>
    </row>
    <row r="6" spans="1:26" ht="23.25" customHeight="1" x14ac:dyDescent="0.25">
      <c r="A6" s="550"/>
      <c r="B6" s="794" t="s">
        <v>143</v>
      </c>
      <c r="C6" s="795"/>
      <c r="D6" s="550"/>
      <c r="E6" s="550"/>
      <c r="F6" s="550"/>
      <c r="G6" s="550"/>
      <c r="H6" s="550"/>
      <c r="I6" s="550"/>
      <c r="J6" s="552"/>
      <c r="K6" s="567"/>
      <c r="L6" s="564"/>
      <c r="M6" s="552"/>
      <c r="N6" s="552"/>
      <c r="O6" s="552"/>
      <c r="P6" s="552"/>
      <c r="Q6" s="552"/>
      <c r="R6" s="552"/>
      <c r="S6" s="552"/>
      <c r="T6" s="552"/>
      <c r="U6" s="552"/>
      <c r="V6" s="552"/>
      <c r="W6" s="552"/>
      <c r="X6" s="552"/>
      <c r="Y6" s="552"/>
      <c r="Z6" s="552"/>
    </row>
    <row r="7" spans="1:26" s="32" customFormat="1" ht="15" customHeight="1" x14ac:dyDescent="0.25">
      <c r="A7" s="550"/>
      <c r="B7" s="568"/>
      <c r="C7" s="795" t="s">
        <v>182</v>
      </c>
      <c r="D7" s="797">
        <v>23.637916550539998</v>
      </c>
      <c r="E7" s="797">
        <v>18.914839040927806</v>
      </c>
      <c r="F7" s="797">
        <v>21.224970464579194</v>
      </c>
      <c r="G7" s="797">
        <v>24.32955507298097</v>
      </c>
      <c r="H7" s="797">
        <v>24.636208177440864</v>
      </c>
      <c r="I7" s="797">
        <v>25.482248886606001</v>
      </c>
      <c r="J7" s="797">
        <v>25.632377881973781</v>
      </c>
      <c r="K7" s="570"/>
      <c r="L7" s="571"/>
      <c r="M7" s="552"/>
      <c r="N7" s="552"/>
      <c r="O7" s="552"/>
      <c r="P7" s="552"/>
      <c r="Q7" s="552"/>
      <c r="R7" s="552"/>
      <c r="S7" s="552"/>
      <c r="T7" s="552"/>
      <c r="U7" s="552"/>
      <c r="V7" s="552"/>
      <c r="W7" s="552"/>
      <c r="X7" s="552"/>
      <c r="Y7" s="552"/>
      <c r="Z7" s="552"/>
    </row>
    <row r="8" spans="1:26" ht="15" customHeight="1" x14ac:dyDescent="0.25">
      <c r="A8" s="550"/>
      <c r="B8" s="568"/>
      <c r="C8" s="566" t="s">
        <v>145</v>
      </c>
      <c r="D8" s="569"/>
      <c r="E8" s="569"/>
      <c r="F8" s="569"/>
      <c r="G8" s="569"/>
      <c r="H8" s="569"/>
      <c r="I8" s="569"/>
      <c r="J8" s="569"/>
      <c r="K8" s="604"/>
      <c r="L8" s="605"/>
      <c r="M8" s="552"/>
      <c r="N8" s="552"/>
      <c r="O8" s="552"/>
      <c r="P8" s="552"/>
      <c r="Q8" s="552"/>
      <c r="R8" s="552"/>
      <c r="S8" s="552"/>
      <c r="T8" s="552"/>
      <c r="U8" s="552"/>
      <c r="V8" s="552"/>
      <c r="W8" s="552"/>
      <c r="X8" s="552"/>
      <c r="Y8" s="552"/>
      <c r="Z8" s="552"/>
    </row>
    <row r="9" spans="1:26" ht="15" customHeight="1" x14ac:dyDescent="0.25">
      <c r="A9" s="550"/>
      <c r="B9" s="568"/>
      <c r="C9" s="573" t="s">
        <v>439</v>
      </c>
      <c r="D9" s="574">
        <v>7.065443053450001</v>
      </c>
      <c r="E9" s="574">
        <v>10.570702594354847</v>
      </c>
      <c r="F9" s="574">
        <v>10.533730925829801</v>
      </c>
      <c r="G9" s="574">
        <v>11.089542781206344</v>
      </c>
      <c r="H9" s="574">
        <v>10.985447357941343</v>
      </c>
      <c r="I9" s="574">
        <v>11.823847000297731</v>
      </c>
      <c r="J9" s="574">
        <v>11.7101673736999</v>
      </c>
      <c r="K9" s="575"/>
      <c r="L9" s="576"/>
      <c r="M9" s="552"/>
      <c r="N9" s="552"/>
      <c r="O9" s="552"/>
      <c r="P9" s="552"/>
      <c r="Q9" s="552"/>
      <c r="R9" s="552"/>
      <c r="S9" s="552"/>
      <c r="T9" s="552"/>
      <c r="U9" s="552"/>
      <c r="V9" s="552"/>
      <c r="W9" s="552"/>
      <c r="X9" s="552"/>
      <c r="Y9" s="552"/>
      <c r="Z9" s="552"/>
    </row>
    <row r="10" spans="1:26" ht="15" customHeight="1" x14ac:dyDescent="0.25">
      <c r="A10" s="550"/>
      <c r="B10" s="568"/>
      <c r="C10" s="573" t="s">
        <v>183</v>
      </c>
      <c r="D10" s="574">
        <v>11.493051880360001</v>
      </c>
      <c r="E10" s="574">
        <v>3.751041084320331</v>
      </c>
      <c r="F10" s="574">
        <v>5.3538927245699126</v>
      </c>
      <c r="G10" s="574">
        <v>5.3709530945516457</v>
      </c>
      <c r="H10" s="574">
        <v>5.5047452281107541</v>
      </c>
      <c r="I10" s="574">
        <v>5.6452375149377909</v>
      </c>
      <c r="J10" s="574">
        <v>5.792120560903423</v>
      </c>
      <c r="K10" s="606"/>
      <c r="L10" s="607"/>
      <c r="M10" s="552"/>
      <c r="N10" s="552"/>
      <c r="O10" s="552"/>
      <c r="P10" s="552"/>
      <c r="Q10" s="552"/>
      <c r="R10" s="552"/>
      <c r="S10" s="552"/>
      <c r="T10" s="552"/>
      <c r="U10" s="552"/>
      <c r="V10" s="552"/>
      <c r="W10" s="552"/>
      <c r="X10" s="552"/>
      <c r="Y10" s="552"/>
      <c r="Z10" s="552"/>
    </row>
    <row r="11" spans="1:26" ht="15" customHeight="1" x14ac:dyDescent="0.25">
      <c r="A11" s="550"/>
      <c r="B11" s="568"/>
      <c r="C11" s="577" t="s">
        <v>184</v>
      </c>
      <c r="D11" s="574">
        <v>2.1000070000000002</v>
      </c>
      <c r="E11" s="574">
        <v>1.3067096439582078</v>
      </c>
      <c r="F11" s="574">
        <v>1.9009890000000003</v>
      </c>
      <c r="G11" s="574">
        <v>1.9009890000000003</v>
      </c>
      <c r="H11" s="574">
        <v>1.9009890000000003</v>
      </c>
      <c r="I11" s="574">
        <v>1.9009890000000003</v>
      </c>
      <c r="J11" s="574">
        <v>1.9009890000000003</v>
      </c>
      <c r="K11" s="575"/>
      <c r="L11" s="576"/>
      <c r="M11" s="552"/>
      <c r="N11" s="552"/>
      <c r="O11" s="552"/>
      <c r="P11" s="552"/>
      <c r="Q11" s="552"/>
      <c r="R11" s="552"/>
      <c r="S11" s="552"/>
      <c r="T11" s="552"/>
      <c r="U11" s="552"/>
      <c r="V11" s="552"/>
      <c r="W11" s="552"/>
      <c r="X11" s="552"/>
      <c r="Y11" s="552"/>
      <c r="Z11" s="552"/>
    </row>
    <row r="12" spans="1:26" ht="15" customHeight="1" x14ac:dyDescent="0.25">
      <c r="A12" s="550"/>
      <c r="B12" s="568"/>
      <c r="C12" s="577" t="s">
        <v>185</v>
      </c>
      <c r="D12" s="574">
        <v>2.3207766681500002</v>
      </c>
      <c r="E12" s="574">
        <v>2.2126793380728653</v>
      </c>
      <c r="F12" s="574">
        <v>2.3637947802328934</v>
      </c>
      <c r="G12" s="574">
        <v>2.5377105490232807</v>
      </c>
      <c r="H12" s="574">
        <v>2.5944356062499292</v>
      </c>
      <c r="I12" s="574">
        <v>2.6556423230431703</v>
      </c>
      <c r="J12" s="574">
        <v>2.7003759478948179</v>
      </c>
      <c r="K12" s="575"/>
      <c r="L12" s="576"/>
      <c r="M12" s="552"/>
      <c r="N12" s="552"/>
      <c r="O12" s="552"/>
      <c r="P12" s="552"/>
      <c r="Q12" s="552"/>
      <c r="R12" s="552"/>
      <c r="S12" s="552"/>
      <c r="T12" s="552"/>
      <c r="U12" s="552"/>
      <c r="V12" s="552"/>
      <c r="W12" s="552"/>
      <c r="X12" s="552"/>
      <c r="Y12" s="552"/>
      <c r="Z12" s="552"/>
    </row>
    <row r="13" spans="1:26" ht="15" customHeight="1" x14ac:dyDescent="0.25">
      <c r="A13" s="578"/>
      <c r="B13" s="579"/>
      <c r="C13" s="573" t="s">
        <v>186</v>
      </c>
      <c r="D13" s="574">
        <v>2.2926261541099997</v>
      </c>
      <c r="E13" s="574">
        <v>2.2285748455538652</v>
      </c>
      <c r="F13" s="574">
        <v>2.0605776228047805</v>
      </c>
      <c r="G13" s="574">
        <v>2.245787937632036</v>
      </c>
      <c r="H13" s="574">
        <v>2.3030360158058087</v>
      </c>
      <c r="I13" s="574">
        <v>2.2479660438855165</v>
      </c>
      <c r="J13" s="574">
        <v>2.2586727365391677</v>
      </c>
      <c r="K13" s="606"/>
      <c r="L13" s="607"/>
      <c r="M13" s="552"/>
      <c r="N13" s="552"/>
      <c r="O13" s="552"/>
      <c r="P13" s="552"/>
      <c r="Q13" s="552"/>
      <c r="R13" s="552"/>
      <c r="S13" s="552"/>
      <c r="T13" s="552"/>
      <c r="U13" s="552"/>
      <c r="V13" s="552"/>
      <c r="W13" s="552"/>
      <c r="X13" s="552"/>
      <c r="Y13" s="552"/>
      <c r="Z13" s="552"/>
    </row>
    <row r="14" spans="1:26" ht="15" customHeight="1" x14ac:dyDescent="0.25">
      <c r="A14" s="550"/>
      <c r="B14" s="568"/>
      <c r="C14" s="577" t="s">
        <v>187</v>
      </c>
      <c r="D14" s="574">
        <v>1.2694386405099944</v>
      </c>
      <c r="E14" s="574">
        <v>1.0570867969104174</v>
      </c>
      <c r="F14" s="574">
        <v>1.0980456933259342</v>
      </c>
      <c r="G14" s="574">
        <v>1.1390045897414507</v>
      </c>
      <c r="H14" s="574">
        <v>1.1799634861569674</v>
      </c>
      <c r="I14" s="574">
        <v>1.2209223825724842</v>
      </c>
      <c r="J14" s="574">
        <v>1.2618812789880007</v>
      </c>
      <c r="K14" s="575"/>
      <c r="L14" s="576"/>
      <c r="M14" s="552"/>
      <c r="N14" s="552"/>
      <c r="O14" s="552"/>
      <c r="P14" s="552"/>
      <c r="Q14" s="552"/>
      <c r="R14" s="552"/>
      <c r="S14" s="552"/>
      <c r="T14" s="552"/>
      <c r="U14" s="552"/>
      <c r="V14" s="552"/>
      <c r="W14" s="552"/>
      <c r="X14" s="552"/>
      <c r="Y14" s="552"/>
      <c r="Z14" s="552"/>
    </row>
    <row r="15" spans="1:26" ht="15" customHeight="1" x14ac:dyDescent="0.25">
      <c r="A15" s="550"/>
      <c r="B15" s="568"/>
      <c r="C15" s="573" t="s">
        <v>188</v>
      </c>
      <c r="D15" s="574">
        <v>0</v>
      </c>
      <c r="E15" s="574">
        <v>0</v>
      </c>
      <c r="F15" s="574">
        <v>0</v>
      </c>
      <c r="G15" s="574">
        <v>0</v>
      </c>
      <c r="H15" s="574">
        <v>0</v>
      </c>
      <c r="I15" s="574">
        <v>0</v>
      </c>
      <c r="J15" s="574">
        <v>0</v>
      </c>
      <c r="K15" s="606"/>
      <c r="L15" s="607"/>
      <c r="M15" s="552"/>
      <c r="N15" s="552"/>
      <c r="O15" s="552"/>
      <c r="P15" s="552"/>
      <c r="Q15" s="552"/>
      <c r="R15" s="552"/>
      <c r="S15" s="552"/>
      <c r="T15" s="552"/>
      <c r="U15" s="552"/>
      <c r="V15" s="552"/>
      <c r="W15" s="552"/>
      <c r="X15" s="552"/>
      <c r="Y15" s="552"/>
      <c r="Z15" s="552"/>
    </row>
    <row r="16" spans="1:26" ht="15" customHeight="1" x14ac:dyDescent="0.25">
      <c r="A16" s="550"/>
      <c r="B16" s="568"/>
      <c r="C16" s="573" t="s">
        <v>189</v>
      </c>
      <c r="D16" s="574">
        <v>-2.9034268460400003</v>
      </c>
      <c r="E16" s="574">
        <v>-2.2119552622427281</v>
      </c>
      <c r="F16" s="574">
        <v>-2.3909384270271037</v>
      </c>
      <c r="G16" s="574">
        <v>-2.5699215918114793</v>
      </c>
      <c r="H16" s="574">
        <v>-2.7489047565958549</v>
      </c>
      <c r="I16" s="574">
        <v>-2.8953004890944039</v>
      </c>
      <c r="J16" s="574">
        <v>-3.0782276621188132</v>
      </c>
      <c r="K16" s="575"/>
      <c r="L16" s="576"/>
      <c r="M16" s="552"/>
      <c r="N16" s="552"/>
      <c r="O16" s="552"/>
      <c r="P16" s="552"/>
      <c r="Q16" s="552"/>
      <c r="R16" s="552"/>
      <c r="S16" s="552"/>
      <c r="T16" s="552"/>
      <c r="U16" s="552"/>
      <c r="V16" s="552"/>
      <c r="W16" s="552"/>
      <c r="X16" s="552"/>
      <c r="Y16" s="552"/>
      <c r="Z16" s="552"/>
    </row>
    <row r="17" spans="1:26" ht="23.25" customHeight="1" x14ac:dyDescent="0.25">
      <c r="A17" s="550"/>
      <c r="B17" s="794" t="s">
        <v>156</v>
      </c>
      <c r="C17" s="795"/>
      <c r="D17" s="608"/>
      <c r="E17" s="608"/>
      <c r="F17" s="608"/>
      <c r="G17" s="608"/>
      <c r="H17" s="608"/>
      <c r="I17" s="608"/>
      <c r="J17" s="608"/>
      <c r="K17" s="567"/>
      <c r="L17" s="552"/>
      <c r="M17" s="552"/>
      <c r="N17" s="552"/>
      <c r="O17" s="552"/>
      <c r="P17" s="552"/>
      <c r="Q17" s="552"/>
      <c r="R17" s="552"/>
      <c r="S17" s="552"/>
      <c r="T17" s="552"/>
      <c r="U17" s="552"/>
      <c r="V17" s="552"/>
      <c r="W17" s="552"/>
      <c r="X17" s="552"/>
      <c r="Y17" s="552"/>
      <c r="Z17" s="552"/>
    </row>
    <row r="18" spans="1:26" s="32" customFormat="1" ht="17.25" customHeight="1" x14ac:dyDescent="0.25">
      <c r="A18" s="550"/>
      <c r="B18" s="568"/>
      <c r="C18" s="795" t="s">
        <v>182</v>
      </c>
      <c r="D18" s="797">
        <v>3.6863922526699997</v>
      </c>
      <c r="E18" s="797">
        <v>4.1858230741590257</v>
      </c>
      <c r="F18" s="797">
        <v>4.3835364386916389</v>
      </c>
      <c r="G18" s="797">
        <v>4.5847731482578782</v>
      </c>
      <c r="H18" s="797">
        <v>4.6596573666434988</v>
      </c>
      <c r="I18" s="797">
        <v>4.7188595085095111</v>
      </c>
      <c r="J18" s="797">
        <v>4.793218065286128</v>
      </c>
      <c r="K18" s="570"/>
      <c r="L18" s="571"/>
      <c r="M18" s="552"/>
      <c r="N18" s="552"/>
      <c r="O18" s="552"/>
      <c r="P18" s="552"/>
      <c r="Q18" s="552"/>
      <c r="R18" s="552"/>
      <c r="S18" s="552"/>
      <c r="T18" s="552"/>
      <c r="U18" s="552"/>
      <c r="V18" s="552"/>
      <c r="W18" s="552"/>
      <c r="X18" s="552"/>
      <c r="Y18" s="552"/>
      <c r="Z18" s="552"/>
    </row>
    <row r="19" spans="1:26" ht="15" customHeight="1" x14ac:dyDescent="0.25">
      <c r="A19" s="550"/>
      <c r="B19" s="568"/>
      <c r="C19" s="566" t="s">
        <v>145</v>
      </c>
      <c r="D19" s="569"/>
      <c r="E19" s="569"/>
      <c r="F19" s="569"/>
      <c r="G19" s="569"/>
      <c r="H19" s="569"/>
      <c r="I19" s="569"/>
      <c r="J19" s="569"/>
      <c r="K19" s="570"/>
      <c r="L19" s="571"/>
      <c r="M19" s="552"/>
      <c r="N19" s="552"/>
      <c r="O19" s="552"/>
      <c r="P19" s="552"/>
      <c r="Q19" s="552"/>
      <c r="R19" s="552"/>
      <c r="S19" s="552"/>
      <c r="T19" s="552"/>
      <c r="U19" s="552"/>
      <c r="V19" s="552"/>
      <c r="W19" s="552"/>
      <c r="X19" s="552"/>
      <c r="Y19" s="552"/>
      <c r="Z19" s="552"/>
    </row>
    <row r="20" spans="1:26" ht="15" customHeight="1" x14ac:dyDescent="0.25">
      <c r="A20" s="550"/>
      <c r="B20" s="568"/>
      <c r="C20" s="573" t="s">
        <v>440</v>
      </c>
      <c r="D20" s="574">
        <v>1.1117860000000002</v>
      </c>
      <c r="E20" s="574">
        <v>1.6632386972885396</v>
      </c>
      <c r="F20" s="574">
        <v>1.817500603202713</v>
      </c>
      <c r="G20" s="574">
        <v>1.9784164569485874</v>
      </c>
      <c r="H20" s="574">
        <v>2.0589418739414773</v>
      </c>
      <c r="I20" s="574">
        <v>2.1263636051749661</v>
      </c>
      <c r="J20" s="574">
        <v>2.2089974446101772</v>
      </c>
      <c r="K20" s="575"/>
      <c r="L20" s="576"/>
      <c r="M20" s="552"/>
      <c r="N20" s="552"/>
      <c r="O20" s="552"/>
      <c r="P20" s="552"/>
      <c r="Q20" s="552"/>
      <c r="R20" s="552"/>
      <c r="S20" s="552"/>
      <c r="T20" s="552"/>
      <c r="U20" s="552"/>
      <c r="V20" s="552"/>
      <c r="W20" s="552"/>
      <c r="X20" s="552"/>
      <c r="Y20" s="552"/>
      <c r="Z20" s="552"/>
    </row>
    <row r="21" spans="1:26" ht="15" customHeight="1" x14ac:dyDescent="0.25">
      <c r="A21" s="550"/>
      <c r="B21" s="568"/>
      <c r="C21" s="573" t="s">
        <v>183</v>
      </c>
      <c r="D21" s="574">
        <v>1.9863986150010127</v>
      </c>
      <c r="E21" s="574">
        <v>2.1320059441489363</v>
      </c>
      <c r="F21" s="574">
        <v>2.1827517972074464</v>
      </c>
      <c r="G21" s="574">
        <v>2.2334976502659574</v>
      </c>
      <c r="H21" s="574">
        <v>2.2334976502659574</v>
      </c>
      <c r="I21" s="574">
        <v>2.2334976502659574</v>
      </c>
      <c r="J21" s="574">
        <v>2.2334976502659574</v>
      </c>
      <c r="K21" s="575"/>
      <c r="L21" s="576"/>
      <c r="M21" s="552"/>
      <c r="N21" s="552"/>
      <c r="O21" s="552"/>
      <c r="P21" s="552"/>
      <c r="Q21" s="552"/>
      <c r="R21" s="552"/>
      <c r="S21" s="552"/>
      <c r="T21" s="552"/>
      <c r="U21" s="552"/>
      <c r="V21" s="552"/>
      <c r="W21" s="552"/>
      <c r="X21" s="552"/>
      <c r="Y21" s="552"/>
      <c r="Z21" s="552"/>
    </row>
    <row r="22" spans="1:26" ht="27" customHeight="1" x14ac:dyDescent="0.25">
      <c r="A22" s="550"/>
      <c r="B22" s="568"/>
      <c r="C22" s="577" t="s">
        <v>190</v>
      </c>
      <c r="D22" s="574">
        <v>0.46822947805770537</v>
      </c>
      <c r="E22" s="574">
        <v>0.25877</v>
      </c>
      <c r="F22" s="574">
        <v>0.25877</v>
      </c>
      <c r="G22" s="574">
        <v>0.25877</v>
      </c>
      <c r="H22" s="574">
        <v>0.25877</v>
      </c>
      <c r="I22" s="574">
        <v>0.25877</v>
      </c>
      <c r="J22" s="574">
        <v>0.25877</v>
      </c>
      <c r="K22" s="575"/>
      <c r="L22" s="576"/>
      <c r="M22" s="552"/>
      <c r="N22" s="552"/>
      <c r="O22" s="552"/>
      <c r="P22" s="552"/>
      <c r="Q22" s="552"/>
      <c r="R22" s="552"/>
      <c r="S22" s="552"/>
      <c r="T22" s="552"/>
      <c r="U22" s="552"/>
      <c r="V22" s="552"/>
      <c r="W22" s="552"/>
      <c r="X22" s="552"/>
      <c r="Y22" s="552"/>
      <c r="Z22" s="552"/>
    </row>
    <row r="23" spans="1:26" ht="15" customHeight="1" x14ac:dyDescent="0.25">
      <c r="A23" s="578"/>
      <c r="B23" s="579"/>
      <c r="C23" s="577" t="s">
        <v>185</v>
      </c>
      <c r="D23" s="574">
        <v>0.25800000000000001</v>
      </c>
      <c r="E23" s="574">
        <v>0.25800000000000001</v>
      </c>
      <c r="F23" s="574">
        <v>0.25800000000000001</v>
      </c>
      <c r="G23" s="574">
        <v>0.25800000000000001</v>
      </c>
      <c r="H23" s="574">
        <v>0.25800000000000001</v>
      </c>
      <c r="I23" s="574">
        <v>0.25800000000000001</v>
      </c>
      <c r="J23" s="574">
        <v>0.25800000000000001</v>
      </c>
      <c r="K23" s="606"/>
      <c r="L23" s="607"/>
      <c r="M23" s="552"/>
      <c r="N23" s="552"/>
      <c r="O23" s="552"/>
      <c r="P23" s="552"/>
      <c r="Q23" s="552"/>
      <c r="R23" s="552"/>
      <c r="S23" s="552"/>
      <c r="T23" s="552"/>
      <c r="U23" s="552"/>
      <c r="V23" s="552"/>
      <c r="W23" s="552"/>
      <c r="X23" s="552"/>
      <c r="Y23" s="552"/>
      <c r="Z23" s="552"/>
    </row>
    <row r="24" spans="1:26" ht="15" customHeight="1" x14ac:dyDescent="0.25">
      <c r="A24" s="550"/>
      <c r="B24" s="568"/>
      <c r="C24" s="573" t="s">
        <v>189</v>
      </c>
      <c r="D24" s="574">
        <v>-0.13802184038871843</v>
      </c>
      <c r="E24" s="574">
        <v>-0.1261915672784501</v>
      </c>
      <c r="F24" s="574">
        <v>-0.13348596171852153</v>
      </c>
      <c r="G24" s="574">
        <v>-0.14391095895666714</v>
      </c>
      <c r="H24" s="574">
        <v>-0.14955215756393639</v>
      </c>
      <c r="I24" s="574">
        <v>-0.15777174693141346</v>
      </c>
      <c r="J24" s="574">
        <v>-0.16604702959000639</v>
      </c>
      <c r="K24" s="575"/>
      <c r="L24" s="576"/>
      <c r="M24" s="552"/>
      <c r="N24" s="552"/>
      <c r="O24" s="552"/>
      <c r="P24" s="552"/>
      <c r="Q24" s="552"/>
      <c r="R24" s="552"/>
      <c r="S24" s="552"/>
      <c r="T24" s="552"/>
      <c r="U24" s="552"/>
      <c r="V24" s="552"/>
      <c r="W24" s="552"/>
      <c r="X24" s="552"/>
      <c r="Y24" s="552"/>
      <c r="Z24" s="552"/>
    </row>
    <row r="25" spans="1:26" ht="23.25" customHeight="1" x14ac:dyDescent="0.25">
      <c r="A25" s="550"/>
      <c r="B25" s="794" t="s">
        <v>159</v>
      </c>
      <c r="C25" s="795"/>
      <c r="D25" s="608"/>
      <c r="E25" s="608"/>
      <c r="F25" s="608"/>
      <c r="G25" s="608"/>
      <c r="H25" s="608"/>
      <c r="I25" s="608"/>
      <c r="J25" s="608"/>
      <c r="K25" s="567"/>
      <c r="L25" s="552"/>
      <c r="M25" s="552"/>
      <c r="N25" s="552"/>
      <c r="O25" s="552"/>
      <c r="P25" s="552"/>
      <c r="Q25" s="552"/>
      <c r="R25" s="552"/>
      <c r="S25" s="552"/>
      <c r="T25" s="552"/>
      <c r="U25" s="552"/>
      <c r="V25" s="552"/>
      <c r="W25" s="552"/>
      <c r="X25" s="552"/>
      <c r="Y25" s="552"/>
      <c r="Z25" s="552"/>
    </row>
    <row r="26" spans="1:26" s="32" customFormat="1" ht="17.25" customHeight="1" x14ac:dyDescent="0.25">
      <c r="A26" s="550"/>
      <c r="B26" s="796"/>
      <c r="C26" s="795" t="s">
        <v>182</v>
      </c>
      <c r="D26" s="797">
        <v>1.46336932563</v>
      </c>
      <c r="E26" s="797">
        <v>1.5624112574392572</v>
      </c>
      <c r="F26" s="797">
        <v>1.5523885669197881</v>
      </c>
      <c r="G26" s="797">
        <v>1.5765688487206384</v>
      </c>
      <c r="H26" s="797">
        <v>1.5681726351732881</v>
      </c>
      <c r="I26" s="797">
        <v>1.6076197872510034</v>
      </c>
      <c r="J26" s="797">
        <v>1.5968001342661255</v>
      </c>
      <c r="K26" s="570"/>
      <c r="L26" s="571"/>
      <c r="M26" s="552"/>
      <c r="N26" s="552"/>
      <c r="O26" s="552"/>
      <c r="P26" s="552"/>
      <c r="Q26" s="552"/>
      <c r="R26" s="552"/>
      <c r="S26" s="552"/>
      <c r="T26" s="552"/>
      <c r="U26" s="552"/>
      <c r="V26" s="552"/>
      <c r="W26" s="552"/>
      <c r="X26" s="552"/>
      <c r="Y26" s="552"/>
      <c r="Z26" s="552"/>
    </row>
    <row r="27" spans="1:26" ht="15" customHeight="1" x14ac:dyDescent="0.25">
      <c r="A27" s="550"/>
      <c r="B27" s="568"/>
      <c r="C27" s="566" t="s">
        <v>145</v>
      </c>
      <c r="D27" s="569"/>
      <c r="E27" s="569"/>
      <c r="F27" s="569"/>
      <c r="G27" s="569"/>
      <c r="H27" s="569"/>
      <c r="I27" s="569"/>
      <c r="J27" s="569"/>
      <c r="K27" s="570"/>
      <c r="L27" s="571"/>
      <c r="M27" s="552"/>
      <c r="N27" s="552"/>
      <c r="O27" s="552"/>
      <c r="P27" s="552"/>
      <c r="Q27" s="552"/>
      <c r="R27" s="552"/>
      <c r="S27" s="552"/>
      <c r="T27" s="552"/>
      <c r="U27" s="552"/>
      <c r="V27" s="552"/>
      <c r="W27" s="552"/>
      <c r="X27" s="552"/>
      <c r="Y27" s="552"/>
      <c r="Z27" s="552"/>
    </row>
    <row r="28" spans="1:26" ht="15" customHeight="1" x14ac:dyDescent="0.25">
      <c r="A28" s="550"/>
      <c r="B28" s="568"/>
      <c r="C28" s="573" t="s">
        <v>439</v>
      </c>
      <c r="D28" s="569">
        <v>0.40033861789999997</v>
      </c>
      <c r="E28" s="569">
        <v>0.54133072861689746</v>
      </c>
      <c r="F28" s="569">
        <v>0.53714025846191737</v>
      </c>
      <c r="G28" s="569">
        <v>0.56538655507401492</v>
      </c>
      <c r="H28" s="569">
        <v>0.55888590100029878</v>
      </c>
      <c r="I28" s="569">
        <v>0.60234239483557961</v>
      </c>
      <c r="J28" s="569">
        <v>0.59555780838706673</v>
      </c>
      <c r="K28" s="575"/>
      <c r="L28" s="576"/>
      <c r="M28" s="552"/>
      <c r="N28" s="552"/>
      <c r="O28" s="552"/>
      <c r="P28" s="552"/>
      <c r="Q28" s="552"/>
      <c r="R28" s="552"/>
      <c r="S28" s="552"/>
      <c r="T28" s="552"/>
      <c r="U28" s="552"/>
      <c r="V28" s="552"/>
      <c r="W28" s="552"/>
      <c r="X28" s="552"/>
      <c r="Y28" s="552"/>
      <c r="Z28" s="552"/>
    </row>
    <row r="29" spans="1:26" ht="15" customHeight="1" x14ac:dyDescent="0.25">
      <c r="A29" s="550"/>
      <c r="B29" s="568"/>
      <c r="C29" s="573" t="s">
        <v>183</v>
      </c>
      <c r="D29" s="569">
        <v>0.66900000000000004</v>
      </c>
      <c r="E29" s="569">
        <v>0.66900000000000004</v>
      </c>
      <c r="F29" s="569">
        <v>0.66900000000000004</v>
      </c>
      <c r="G29" s="569">
        <v>0.66900000000000004</v>
      </c>
      <c r="H29" s="569">
        <v>0.66900000000000004</v>
      </c>
      <c r="I29" s="569">
        <v>0.66900000000000004</v>
      </c>
      <c r="J29" s="569">
        <v>0.66900000000000004</v>
      </c>
      <c r="K29" s="575"/>
      <c r="L29" s="576"/>
      <c r="M29" s="552"/>
      <c r="N29" s="552"/>
      <c r="O29" s="552"/>
      <c r="P29" s="552"/>
      <c r="Q29" s="552"/>
      <c r="R29" s="552"/>
      <c r="S29" s="552"/>
      <c r="T29" s="552"/>
      <c r="U29" s="552"/>
      <c r="V29" s="552"/>
      <c r="W29" s="552"/>
      <c r="X29" s="552"/>
      <c r="Y29" s="552"/>
      <c r="Z29" s="552"/>
    </row>
    <row r="30" spans="1:26" ht="30" customHeight="1" x14ac:dyDescent="0.25">
      <c r="A30" s="550"/>
      <c r="B30" s="568"/>
      <c r="C30" s="577" t="s">
        <v>190</v>
      </c>
      <c r="D30" s="569">
        <v>0.27572550607840707</v>
      </c>
      <c r="E30" s="569">
        <v>0.217115</v>
      </c>
      <c r="F30" s="569">
        <v>0.217115</v>
      </c>
      <c r="G30" s="569">
        <v>0.217115</v>
      </c>
      <c r="H30" s="569">
        <v>0.217115</v>
      </c>
      <c r="I30" s="569">
        <v>0.217115</v>
      </c>
      <c r="J30" s="569">
        <v>0.217115</v>
      </c>
      <c r="K30" s="575"/>
      <c r="L30" s="576"/>
      <c r="M30" s="552"/>
      <c r="N30" s="552"/>
      <c r="O30" s="552"/>
      <c r="P30" s="552"/>
      <c r="Q30" s="552"/>
      <c r="R30" s="552"/>
      <c r="S30" s="552"/>
      <c r="T30" s="552"/>
      <c r="U30" s="552"/>
      <c r="V30" s="552"/>
      <c r="W30" s="552"/>
      <c r="X30" s="552"/>
      <c r="Y30" s="552"/>
      <c r="Z30" s="552"/>
    </row>
    <row r="31" spans="1:26" ht="15" customHeight="1" x14ac:dyDescent="0.25">
      <c r="A31" s="578"/>
      <c r="B31" s="579"/>
      <c r="C31" s="577" t="s">
        <v>185</v>
      </c>
      <c r="D31" s="569">
        <v>0.18991529958690087</v>
      </c>
      <c r="E31" s="569">
        <v>0.19300268868187145</v>
      </c>
      <c r="F31" s="569">
        <v>0.19179244455621652</v>
      </c>
      <c r="G31" s="569">
        <v>0.19166921057805472</v>
      </c>
      <c r="H31" s="569">
        <v>0.19303898268319178</v>
      </c>
      <c r="I31" s="569">
        <v>0.19303898268319178</v>
      </c>
      <c r="J31" s="569">
        <v>0.19303898268319178</v>
      </c>
      <c r="K31" s="606"/>
      <c r="L31" s="607"/>
      <c r="M31" s="552"/>
      <c r="N31" s="552"/>
      <c r="O31" s="552"/>
      <c r="P31" s="552"/>
      <c r="Q31" s="552"/>
      <c r="R31" s="552"/>
      <c r="S31" s="552"/>
      <c r="T31" s="552"/>
      <c r="U31" s="552"/>
      <c r="V31" s="552"/>
      <c r="W31" s="552"/>
      <c r="X31" s="552"/>
      <c r="Y31" s="552"/>
      <c r="Z31" s="552"/>
    </row>
    <row r="32" spans="1:26" ht="15" customHeight="1" x14ac:dyDescent="0.25">
      <c r="A32" s="550"/>
      <c r="B32" s="568"/>
      <c r="C32" s="573" t="s">
        <v>189</v>
      </c>
      <c r="D32" s="569">
        <v>-7.1610097935307732E-2</v>
      </c>
      <c r="E32" s="569">
        <v>-5.8037159859511432E-2</v>
      </c>
      <c r="F32" s="569">
        <v>-6.2659136098345836E-2</v>
      </c>
      <c r="G32" s="569">
        <v>-6.6601916931431179E-2</v>
      </c>
      <c r="H32" s="569">
        <v>-6.9867248510202526E-2</v>
      </c>
      <c r="I32" s="569">
        <v>-7.3876590267767842E-2</v>
      </c>
      <c r="J32" s="569">
        <v>-7.791165680413302E-2</v>
      </c>
      <c r="K32" s="575"/>
      <c r="L32" s="576"/>
      <c r="M32" s="552"/>
      <c r="N32" s="552"/>
      <c r="O32" s="552"/>
      <c r="P32" s="552"/>
      <c r="Q32" s="552"/>
      <c r="R32" s="552"/>
      <c r="S32" s="552"/>
      <c r="T32" s="552"/>
      <c r="U32" s="552"/>
      <c r="V32" s="552"/>
      <c r="W32" s="552"/>
      <c r="X32" s="552"/>
      <c r="Y32" s="552"/>
      <c r="Z32" s="552"/>
    </row>
    <row r="33" spans="1:26" ht="22.5" customHeight="1" x14ac:dyDescent="0.25">
      <c r="A33" s="550"/>
      <c r="B33" s="796" t="s">
        <v>161</v>
      </c>
      <c r="C33" s="808"/>
      <c r="D33" s="574"/>
      <c r="E33" s="574"/>
      <c r="F33" s="574"/>
      <c r="G33" s="574"/>
      <c r="H33" s="574"/>
      <c r="I33" s="574"/>
      <c r="J33" s="574"/>
      <c r="K33" s="575"/>
      <c r="L33" s="576"/>
      <c r="M33" s="552"/>
      <c r="N33" s="552"/>
      <c r="O33" s="552"/>
      <c r="P33" s="552"/>
      <c r="Q33" s="552"/>
      <c r="R33" s="552"/>
      <c r="S33" s="552"/>
      <c r="T33" s="552"/>
      <c r="U33" s="552"/>
      <c r="V33" s="552"/>
      <c r="W33" s="552"/>
      <c r="X33" s="552"/>
      <c r="Y33" s="552"/>
      <c r="Z33" s="552"/>
    </row>
    <row r="34" spans="1:26" s="32" customFormat="1" ht="23.25" customHeight="1" x14ac:dyDescent="0.25">
      <c r="A34" s="550"/>
      <c r="B34" s="794" t="s">
        <v>191</v>
      </c>
      <c r="C34" s="795"/>
      <c r="D34" s="809">
        <v>0.153</v>
      </c>
      <c r="E34" s="809">
        <v>0.24176764269806023</v>
      </c>
      <c r="F34" s="809">
        <v>0.26369766114458082</v>
      </c>
      <c r="G34" s="809">
        <v>0.27353580522435039</v>
      </c>
      <c r="H34" s="809">
        <v>0.28352039074619551</v>
      </c>
      <c r="I34" s="809">
        <v>0.29006447063227081</v>
      </c>
      <c r="J34" s="809">
        <v>0.29789474321015086</v>
      </c>
      <c r="K34" s="575"/>
      <c r="L34" s="576"/>
      <c r="M34" s="552"/>
      <c r="N34" s="552"/>
      <c r="O34" s="552"/>
      <c r="P34" s="552"/>
      <c r="Q34" s="552"/>
      <c r="R34" s="552"/>
      <c r="S34" s="552"/>
      <c r="T34" s="552"/>
      <c r="U34" s="552"/>
      <c r="V34" s="552"/>
      <c r="W34" s="552"/>
      <c r="X34" s="552"/>
      <c r="Y34" s="552"/>
      <c r="Z34" s="552"/>
    </row>
    <row r="35" spans="1:26" ht="15" customHeight="1" x14ac:dyDescent="0.25">
      <c r="A35" s="550"/>
      <c r="B35" s="568"/>
      <c r="C35" s="566" t="s">
        <v>163</v>
      </c>
      <c r="D35" s="574"/>
      <c r="E35" s="569"/>
      <c r="F35" s="569"/>
      <c r="G35" s="569"/>
      <c r="H35" s="569"/>
      <c r="I35" s="569"/>
      <c r="J35" s="569"/>
      <c r="K35" s="570"/>
      <c r="L35" s="571"/>
      <c r="M35" s="552"/>
      <c r="N35" s="552"/>
      <c r="O35" s="552"/>
      <c r="P35" s="552"/>
      <c r="Q35" s="552"/>
      <c r="R35" s="552"/>
      <c r="S35" s="552"/>
      <c r="T35" s="552"/>
      <c r="U35" s="552"/>
      <c r="V35" s="552"/>
      <c r="W35" s="552"/>
      <c r="X35" s="552"/>
      <c r="Y35" s="552"/>
      <c r="Z35" s="552"/>
    </row>
    <row r="36" spans="1:26" ht="15" customHeight="1" x14ac:dyDescent="0.25">
      <c r="A36" s="550"/>
      <c r="B36" s="568"/>
      <c r="C36" s="573" t="s">
        <v>439</v>
      </c>
      <c r="D36" s="574">
        <v>1.0999999999999999E-2</v>
      </c>
      <c r="E36" s="574">
        <v>0.14676764269806022</v>
      </c>
      <c r="F36" s="574">
        <v>0.16869766114458082</v>
      </c>
      <c r="G36" s="574">
        <v>0.17853580522435036</v>
      </c>
      <c r="H36" s="574">
        <v>0.18852039074619548</v>
      </c>
      <c r="I36" s="574">
        <v>0.19506447063227084</v>
      </c>
      <c r="J36" s="574">
        <v>0.20289474321015089</v>
      </c>
      <c r="K36" s="575"/>
      <c r="L36" s="576"/>
      <c r="M36" s="552"/>
      <c r="N36" s="552"/>
      <c r="O36" s="552"/>
      <c r="P36" s="552"/>
      <c r="Q36" s="552"/>
      <c r="R36" s="552"/>
      <c r="S36" s="552"/>
      <c r="T36" s="552"/>
      <c r="U36" s="552"/>
      <c r="V36" s="552"/>
      <c r="W36" s="552"/>
      <c r="X36" s="552"/>
      <c r="Y36" s="552"/>
      <c r="Z36" s="552"/>
    </row>
    <row r="37" spans="1:26" ht="15" customHeight="1" x14ac:dyDescent="0.25">
      <c r="A37" s="550"/>
      <c r="B37" s="568"/>
      <c r="C37" s="573" t="s">
        <v>192</v>
      </c>
      <c r="D37" s="574">
        <v>0.14199999999999999</v>
      </c>
      <c r="E37" s="574">
        <v>9.5000000000000001E-2</v>
      </c>
      <c r="F37" s="574">
        <v>9.5000000000000001E-2</v>
      </c>
      <c r="G37" s="574">
        <v>9.5000000000000001E-2</v>
      </c>
      <c r="H37" s="574">
        <v>9.5000000000000001E-2</v>
      </c>
      <c r="I37" s="574">
        <v>9.5000000000000001E-2</v>
      </c>
      <c r="J37" s="574">
        <v>9.5000000000000001E-2</v>
      </c>
      <c r="K37" s="575"/>
      <c r="L37" s="576"/>
      <c r="M37" s="552"/>
      <c r="N37" s="552"/>
      <c r="O37" s="552"/>
      <c r="P37" s="552"/>
      <c r="Q37" s="552"/>
      <c r="R37" s="552"/>
      <c r="S37" s="552"/>
      <c r="T37" s="552"/>
      <c r="U37" s="552"/>
      <c r="V37" s="552"/>
      <c r="W37" s="552"/>
      <c r="X37" s="552"/>
      <c r="Y37" s="552"/>
      <c r="Z37" s="552"/>
    </row>
    <row r="38" spans="1:26" ht="17.25" customHeight="1" x14ac:dyDescent="0.25">
      <c r="A38" s="550"/>
      <c r="B38" s="794" t="s">
        <v>193</v>
      </c>
      <c r="C38" s="795"/>
      <c r="D38" s="574"/>
      <c r="E38" s="574"/>
      <c r="F38" s="574"/>
      <c r="G38" s="574"/>
      <c r="H38" s="574"/>
      <c r="I38" s="574"/>
      <c r="J38" s="574"/>
      <c r="K38" s="575"/>
      <c r="L38" s="576"/>
      <c r="M38" s="552"/>
      <c r="N38" s="552"/>
      <c r="O38" s="552"/>
      <c r="P38" s="552"/>
      <c r="Q38" s="552"/>
      <c r="R38" s="552"/>
      <c r="S38" s="552"/>
      <c r="T38" s="552"/>
      <c r="U38" s="552"/>
      <c r="V38" s="552"/>
      <c r="W38" s="552"/>
      <c r="X38" s="552"/>
      <c r="Y38" s="552"/>
      <c r="Z38" s="552"/>
    </row>
    <row r="39" spans="1:26" ht="26.25" x14ac:dyDescent="0.25">
      <c r="A39" s="550"/>
      <c r="B39" s="591"/>
      <c r="C39" s="609" t="s">
        <v>243</v>
      </c>
      <c r="D39" s="610">
        <v>-5.2229999999999999</v>
      </c>
      <c r="E39" s="610">
        <v>-4.7713729495097992</v>
      </c>
      <c r="F39" s="611">
        <v>-5.214826646829259</v>
      </c>
      <c r="G39" s="611">
        <v>-5.6341493437286898</v>
      </c>
      <c r="H39" s="611">
        <v>-6.2598313764741924</v>
      </c>
      <c r="I39" s="611">
        <v>-6.1863717299590215</v>
      </c>
      <c r="J39" s="611">
        <v>-6.1006566924947379</v>
      </c>
      <c r="K39" s="71"/>
      <c r="L39" s="94"/>
      <c r="M39" s="552"/>
      <c r="N39" s="552"/>
      <c r="O39" s="552"/>
      <c r="P39" s="552"/>
      <c r="Q39" s="552"/>
      <c r="R39" s="552"/>
      <c r="S39" s="552"/>
      <c r="T39" s="552"/>
      <c r="U39" s="552"/>
      <c r="V39" s="552"/>
      <c r="W39" s="552"/>
      <c r="X39" s="552"/>
      <c r="Y39" s="552"/>
      <c r="Z39" s="552"/>
    </row>
    <row r="40" spans="1:26" ht="3.75" customHeight="1" x14ac:dyDescent="0.25">
      <c r="A40" s="550"/>
      <c r="B40" s="565"/>
      <c r="C40" s="612"/>
      <c r="D40" s="613"/>
      <c r="E40" s="613"/>
      <c r="F40" s="613"/>
      <c r="G40" s="613"/>
      <c r="H40" s="613"/>
      <c r="I40" s="613"/>
      <c r="J40" s="613"/>
      <c r="K40" s="72"/>
      <c r="L40" s="94"/>
      <c r="M40" s="552"/>
      <c r="N40" s="552"/>
      <c r="O40" s="552"/>
      <c r="P40" s="552"/>
      <c r="Q40" s="552"/>
      <c r="R40" s="552"/>
      <c r="S40" s="552"/>
      <c r="T40" s="552"/>
      <c r="U40" s="552"/>
      <c r="V40" s="552"/>
      <c r="W40" s="552"/>
      <c r="X40" s="552"/>
      <c r="Y40" s="552"/>
      <c r="Z40" s="552"/>
    </row>
    <row r="41" spans="1:26" ht="17.25" customHeight="1" x14ac:dyDescent="0.25">
      <c r="A41" s="807"/>
      <c r="B41" s="794" t="s">
        <v>172</v>
      </c>
      <c r="C41" s="795"/>
      <c r="D41" s="574"/>
      <c r="E41" s="574"/>
      <c r="F41" s="574"/>
      <c r="G41" s="574"/>
      <c r="H41" s="574"/>
      <c r="I41" s="574"/>
      <c r="J41" s="574"/>
      <c r="K41" s="575"/>
      <c r="L41" s="576"/>
      <c r="M41" s="552"/>
      <c r="N41" s="552"/>
      <c r="O41" s="552"/>
      <c r="P41" s="552"/>
      <c r="Q41" s="552"/>
      <c r="R41" s="552"/>
      <c r="S41" s="552"/>
      <c r="T41" s="552"/>
      <c r="U41" s="552"/>
      <c r="V41" s="552"/>
      <c r="W41" s="552"/>
      <c r="X41" s="552"/>
      <c r="Y41" s="552"/>
      <c r="Z41" s="552"/>
    </row>
    <row r="42" spans="1:26" ht="17.25" customHeight="1" x14ac:dyDescent="0.25">
      <c r="A42" s="550"/>
      <c r="B42" s="565"/>
      <c r="C42" s="566" t="s">
        <v>194</v>
      </c>
      <c r="D42" s="574">
        <v>-3.5995000140099971</v>
      </c>
      <c r="E42" s="574">
        <v>-3.4771103551700024</v>
      </c>
      <c r="F42" s="574">
        <v>-1.7622236356789862</v>
      </c>
      <c r="G42" s="574">
        <v>-2.087558421678986</v>
      </c>
      <c r="H42" s="574">
        <v>-1.5264736356789861</v>
      </c>
      <c r="I42" s="574">
        <v>-1.474473635678986</v>
      </c>
      <c r="J42" s="574">
        <v>-1.464473635678986</v>
      </c>
      <c r="K42" s="575"/>
      <c r="L42" s="576"/>
      <c r="M42" s="552"/>
      <c r="N42" s="552"/>
      <c r="O42" s="552"/>
      <c r="P42" s="552"/>
      <c r="Q42" s="552"/>
      <c r="R42" s="552"/>
      <c r="S42" s="552"/>
      <c r="T42" s="552"/>
      <c r="U42" s="552"/>
      <c r="V42" s="552"/>
      <c r="W42" s="552"/>
      <c r="X42" s="552"/>
      <c r="Y42" s="552"/>
      <c r="Z42" s="552"/>
    </row>
    <row r="43" spans="1:26" ht="17.25" customHeight="1" x14ac:dyDescent="0.25">
      <c r="A43" s="550"/>
      <c r="B43" s="568"/>
      <c r="C43" s="566" t="s">
        <v>195</v>
      </c>
      <c r="D43" s="574">
        <v>2.056</v>
      </c>
      <c r="E43" s="574">
        <v>1.9715004576813995</v>
      </c>
      <c r="F43" s="574">
        <v>2.4141537997129969</v>
      </c>
      <c r="G43" s="574">
        <v>2.4217017627453616</v>
      </c>
      <c r="H43" s="574">
        <v>2.5015917243075365</v>
      </c>
      <c r="I43" s="574">
        <v>2.5793855045658094</v>
      </c>
      <c r="J43" s="574">
        <v>2.669392264748542</v>
      </c>
      <c r="K43" s="575"/>
      <c r="L43" s="576"/>
      <c r="M43" s="552"/>
      <c r="N43" s="552"/>
      <c r="O43" s="552"/>
      <c r="P43" s="552"/>
      <c r="Q43" s="552"/>
      <c r="R43" s="552"/>
      <c r="S43" s="552"/>
      <c r="T43" s="552"/>
      <c r="U43" s="552"/>
      <c r="V43" s="552"/>
      <c r="W43" s="552"/>
      <c r="X43" s="552"/>
      <c r="Y43" s="552"/>
      <c r="Z43" s="552"/>
    </row>
    <row r="44" spans="1:26" ht="15.75" x14ac:dyDescent="0.25">
      <c r="A44" s="550"/>
      <c r="B44" s="568"/>
      <c r="C44" s="614" t="s">
        <v>196</v>
      </c>
      <c r="D44" s="574">
        <v>-1.669</v>
      </c>
      <c r="E44" s="574">
        <v>-1.6259999999999999</v>
      </c>
      <c r="F44" s="574">
        <v>-1.6275992291640828</v>
      </c>
      <c r="G44" s="574">
        <v>-1.6716553352442194</v>
      </c>
      <c r="H44" s="574">
        <v>-1.719372477791163</v>
      </c>
      <c r="I44" s="574">
        <v>-1.7790180538735707</v>
      </c>
      <c r="J44" s="574">
        <v>-1.839586200437515</v>
      </c>
      <c r="K44" s="575"/>
      <c r="L44" s="576"/>
      <c r="M44" s="552"/>
      <c r="N44" s="552"/>
      <c r="O44" s="552"/>
      <c r="P44" s="552"/>
      <c r="Q44" s="552"/>
      <c r="R44" s="552"/>
      <c r="S44" s="552"/>
      <c r="T44" s="552"/>
      <c r="U44" s="552"/>
      <c r="V44" s="552"/>
      <c r="W44" s="552"/>
      <c r="X44" s="552"/>
      <c r="Y44" s="552"/>
      <c r="Z44" s="552"/>
    </row>
    <row r="45" spans="1:26" ht="15.75" x14ac:dyDescent="0.25">
      <c r="A45" s="550"/>
      <c r="B45" s="568"/>
      <c r="C45" s="566" t="s">
        <v>179</v>
      </c>
      <c r="D45" s="574">
        <v>0.67682188517000075</v>
      </c>
      <c r="E45" s="574">
        <v>0.71646936332999867</v>
      </c>
      <c r="F45" s="574">
        <v>0.59162736332999866</v>
      </c>
      <c r="G45" s="574">
        <v>-2.983363667000126E-2</v>
      </c>
      <c r="H45" s="574">
        <v>-0.13083363667000125</v>
      </c>
      <c r="I45" s="574">
        <v>-0.14385363667000126</v>
      </c>
      <c r="J45" s="574">
        <v>-0.14385363667000126</v>
      </c>
      <c r="K45" s="575"/>
      <c r="L45" s="576"/>
      <c r="M45" s="552"/>
      <c r="N45" s="552"/>
      <c r="O45" s="552"/>
      <c r="P45" s="552"/>
      <c r="Q45" s="552"/>
      <c r="R45" s="552"/>
      <c r="S45" s="552"/>
      <c r="T45" s="552"/>
      <c r="U45" s="552"/>
      <c r="V45" s="552"/>
      <c r="W45" s="552"/>
      <c r="X45" s="552"/>
      <c r="Y45" s="552"/>
      <c r="Z45" s="552"/>
    </row>
    <row r="46" spans="1:26" ht="2.25" customHeight="1" x14ac:dyDescent="0.25">
      <c r="A46" s="550"/>
      <c r="B46" s="565"/>
      <c r="C46" s="566"/>
      <c r="D46" s="574"/>
      <c r="E46" s="574"/>
      <c r="F46" s="574"/>
      <c r="G46" s="574"/>
      <c r="H46" s="574"/>
      <c r="I46" s="574"/>
      <c r="J46" s="574"/>
      <c r="K46" s="575"/>
      <c r="L46" s="576"/>
      <c r="M46" s="552"/>
      <c r="N46" s="552"/>
      <c r="O46" s="552"/>
      <c r="P46" s="552"/>
      <c r="Q46" s="552"/>
      <c r="R46" s="552"/>
      <c r="S46" s="552"/>
      <c r="T46" s="552"/>
      <c r="U46" s="552"/>
      <c r="V46" s="552"/>
      <c r="W46" s="552"/>
      <c r="X46" s="552"/>
      <c r="Y46" s="552"/>
      <c r="Z46" s="552"/>
    </row>
    <row r="47" spans="1:26" s="33" customFormat="1" ht="30.75" customHeight="1" x14ac:dyDescent="0.25">
      <c r="A47" s="595"/>
      <c r="B47" s="1031" t="s">
        <v>197</v>
      </c>
      <c r="C47" s="1032"/>
      <c r="D47" s="806">
        <v>21.182000000000002</v>
      </c>
      <c r="E47" s="806">
        <v>17.718327531555747</v>
      </c>
      <c r="F47" s="806">
        <v>21.520846637862888</v>
      </c>
      <c r="G47" s="806">
        <v>21.14744918796961</v>
      </c>
      <c r="H47" s="806">
        <v>21.096142927925118</v>
      </c>
      <c r="I47" s="806">
        <v>22.211515990419304</v>
      </c>
      <c r="J47" s="806">
        <v>22.354714278136196</v>
      </c>
      <c r="K47" s="597"/>
      <c r="L47" s="598"/>
      <c r="M47" s="599"/>
      <c r="N47" s="599"/>
      <c r="O47" s="599"/>
      <c r="P47" s="599"/>
      <c r="Q47" s="599"/>
      <c r="R47" s="599"/>
      <c r="S47" s="599"/>
      <c r="T47" s="599"/>
      <c r="U47" s="599"/>
      <c r="V47" s="599"/>
      <c r="W47" s="599"/>
      <c r="X47" s="599"/>
      <c r="Y47" s="599"/>
      <c r="Z47" s="599"/>
    </row>
    <row r="48" spans="1:26" s="33" customFormat="1" ht="15.75" x14ac:dyDescent="0.25">
      <c r="A48" s="595"/>
      <c r="B48" s="1035" t="s">
        <v>198</v>
      </c>
      <c r="C48" s="1036"/>
      <c r="D48" s="615">
        <v>-14.625</v>
      </c>
      <c r="E48" s="615">
        <v>-15.15312062584292</v>
      </c>
      <c r="F48" s="615">
        <v>-15.818407579813211</v>
      </c>
      <c r="G48" s="615">
        <v>-16.421782155821631</v>
      </c>
      <c r="H48" s="615">
        <v>-16.962436520789435</v>
      </c>
      <c r="I48" s="615">
        <v>-17.521638932985798</v>
      </c>
      <c r="J48" s="615">
        <v>-17.059000000000001</v>
      </c>
      <c r="K48" s="597"/>
      <c r="L48" s="598"/>
      <c r="M48" s="599"/>
      <c r="N48" s="599"/>
      <c r="O48" s="599"/>
      <c r="P48" s="599"/>
      <c r="Q48" s="599"/>
      <c r="R48" s="599"/>
      <c r="S48" s="599"/>
      <c r="T48" s="599"/>
      <c r="U48" s="599"/>
      <c r="V48" s="599"/>
      <c r="W48" s="599"/>
      <c r="X48" s="599"/>
      <c r="Y48" s="599"/>
      <c r="Z48" s="599"/>
    </row>
    <row r="49" spans="1:26" s="33" customFormat="1" ht="15.6" customHeight="1" x14ac:dyDescent="0.25">
      <c r="A49" s="595"/>
      <c r="B49" s="1039" t="s">
        <v>441</v>
      </c>
      <c r="C49" s="1040"/>
      <c r="D49" s="615">
        <v>-11.956000000000001</v>
      </c>
      <c r="E49" s="615">
        <v>-14.729445154969941</v>
      </c>
      <c r="F49" s="615">
        <v>-15.300904190673856</v>
      </c>
      <c r="G49" s="615">
        <v>-16.060167093855885</v>
      </c>
      <c r="H49" s="615">
        <v>-16.113212734462653</v>
      </c>
      <c r="I49" s="615">
        <v>-17.128141782365276</v>
      </c>
      <c r="J49" s="615">
        <v>-18.234585850411317</v>
      </c>
      <c r="K49" s="597"/>
      <c r="L49" s="598"/>
      <c r="M49" s="599"/>
      <c r="N49" s="599"/>
      <c r="O49" s="599"/>
      <c r="P49" s="599"/>
      <c r="Q49" s="599"/>
      <c r="R49" s="599"/>
      <c r="S49" s="599"/>
      <c r="T49" s="599"/>
      <c r="U49" s="599"/>
      <c r="V49" s="599"/>
      <c r="W49" s="599"/>
      <c r="X49" s="599"/>
      <c r="Y49" s="599"/>
      <c r="Z49" s="599"/>
    </row>
    <row r="50" spans="1:26" s="33" customFormat="1" ht="15.75" x14ac:dyDescent="0.25">
      <c r="A50" s="595"/>
      <c r="B50" s="1035" t="s">
        <v>199</v>
      </c>
      <c r="C50" s="1036"/>
      <c r="D50" s="615">
        <v>0.56599999999999995</v>
      </c>
      <c r="E50" s="615">
        <v>0.18867799999999998</v>
      </c>
      <c r="F50" s="615">
        <v>1.071558</v>
      </c>
      <c r="G50" s="615">
        <v>1.1665219999999998</v>
      </c>
      <c r="H50" s="615">
        <v>1.6163810000000001</v>
      </c>
      <c r="I50" s="615">
        <v>1.441184</v>
      </c>
      <c r="J50" s="615">
        <v>1.2849763278929904</v>
      </c>
      <c r="K50" s="597"/>
      <c r="L50" s="598"/>
      <c r="M50" s="599"/>
      <c r="N50" s="599"/>
      <c r="O50" s="599"/>
      <c r="P50" s="599"/>
      <c r="Q50" s="599"/>
      <c r="R50" s="599"/>
      <c r="S50" s="599"/>
      <c r="T50" s="599"/>
      <c r="U50" s="599"/>
      <c r="V50" s="599"/>
      <c r="W50" s="599"/>
      <c r="X50" s="599"/>
      <c r="Y50" s="599"/>
      <c r="Z50" s="599"/>
    </row>
    <row r="51" spans="1:26" s="33" customFormat="1" ht="32.25" customHeight="1" x14ac:dyDescent="0.25">
      <c r="A51" s="595"/>
      <c r="B51" s="1031" t="s">
        <v>200</v>
      </c>
      <c r="C51" s="1032"/>
      <c r="D51" s="806">
        <v>-4.8330000000000002</v>
      </c>
      <c r="E51" s="806">
        <v>-11.975560249257114</v>
      </c>
      <c r="F51" s="806">
        <v>-8.5269071326241797</v>
      </c>
      <c r="G51" s="806">
        <v>-10.167978061707906</v>
      </c>
      <c r="H51" s="806">
        <v>-10.363125327326969</v>
      </c>
      <c r="I51" s="806">
        <v>-10.99708072493177</v>
      </c>
      <c r="J51" s="806">
        <v>-11.653895244382131</v>
      </c>
      <c r="K51" s="616"/>
      <c r="L51" s="598"/>
      <c r="M51" s="599"/>
      <c r="N51" s="599"/>
      <c r="O51" s="599"/>
      <c r="P51" s="599"/>
      <c r="Q51" s="599"/>
      <c r="R51" s="599"/>
      <c r="S51" s="599"/>
      <c r="T51" s="599"/>
      <c r="U51" s="599"/>
      <c r="V51" s="599"/>
      <c r="W51" s="599"/>
      <c r="X51" s="599"/>
      <c r="Y51" s="599"/>
      <c r="Z51" s="599"/>
    </row>
    <row r="52" spans="1:26" ht="27" customHeight="1" thickBot="1" x14ac:dyDescent="0.3">
      <c r="A52" s="550"/>
      <c r="B52" s="1037" t="s">
        <v>442</v>
      </c>
      <c r="C52" s="1038"/>
      <c r="D52" s="1024"/>
      <c r="E52" s="1024"/>
      <c r="F52" s="1024"/>
      <c r="G52" s="1024"/>
      <c r="H52" s="1024"/>
      <c r="I52" s="1024"/>
      <c r="J52" s="1024"/>
      <c r="K52" s="567"/>
      <c r="L52" s="552"/>
      <c r="M52" s="552"/>
      <c r="N52" s="552"/>
      <c r="O52" s="552"/>
      <c r="P52" s="552"/>
      <c r="Q52" s="552"/>
      <c r="R52" s="552"/>
      <c r="S52" s="552"/>
      <c r="T52" s="552"/>
      <c r="U52" s="552"/>
      <c r="V52" s="552"/>
      <c r="W52" s="552"/>
      <c r="X52" s="552"/>
      <c r="Y52" s="552"/>
      <c r="Z52" s="552"/>
    </row>
    <row r="53" spans="1:26" ht="12.75" customHeight="1" x14ac:dyDescent="0.25">
      <c r="A53" s="552"/>
      <c r="B53" s="552"/>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row>
    <row r="54" spans="1:26" ht="12.75" customHeight="1" x14ac:dyDescent="0.25">
      <c r="A54" s="552"/>
      <c r="B54" s="552"/>
      <c r="C54" s="552"/>
      <c r="D54" s="552"/>
      <c r="E54" s="552"/>
      <c r="F54" s="552"/>
      <c r="G54" s="552"/>
      <c r="H54" s="552"/>
      <c r="I54" s="552"/>
      <c r="J54" s="552"/>
      <c r="K54" s="552"/>
      <c r="L54" s="552"/>
      <c r="M54" s="552"/>
      <c r="N54" s="552"/>
      <c r="O54" s="552"/>
      <c r="P54" s="552"/>
      <c r="Q54" s="552"/>
      <c r="R54" s="552"/>
      <c r="S54" s="552"/>
      <c r="T54" s="552"/>
      <c r="U54" s="552"/>
      <c r="V54" s="552"/>
      <c r="W54" s="552"/>
      <c r="X54" s="552"/>
      <c r="Y54" s="552"/>
      <c r="Z54" s="552"/>
    </row>
    <row r="55" spans="1:26" ht="12.75" customHeight="1" x14ac:dyDescent="0.25">
      <c r="A55" s="552"/>
      <c r="B55" s="552"/>
      <c r="C55" s="552"/>
      <c r="D55" s="552"/>
      <c r="E55" s="552"/>
      <c r="F55" s="552"/>
      <c r="G55" s="552"/>
      <c r="H55" s="552"/>
      <c r="I55" s="552"/>
      <c r="J55" s="552"/>
      <c r="K55" s="552"/>
      <c r="L55" s="552"/>
      <c r="M55" s="552"/>
      <c r="N55" s="552"/>
      <c r="O55" s="552"/>
      <c r="P55" s="552"/>
      <c r="Q55" s="552"/>
      <c r="R55" s="552"/>
      <c r="S55" s="552"/>
      <c r="T55" s="552"/>
      <c r="U55" s="552"/>
      <c r="V55" s="552"/>
      <c r="W55" s="552"/>
      <c r="X55" s="552"/>
      <c r="Y55" s="552"/>
      <c r="Z55" s="552"/>
    </row>
    <row r="56" spans="1:26" ht="12.75" customHeight="1" x14ac:dyDescent="0.25">
      <c r="A56" s="552"/>
      <c r="B56" s="552"/>
      <c r="C56" s="552"/>
      <c r="D56" s="552"/>
      <c r="E56" s="552"/>
      <c r="F56" s="552"/>
      <c r="G56" s="552"/>
      <c r="H56" s="552"/>
      <c r="I56" s="552"/>
      <c r="J56" s="552"/>
      <c r="K56" s="552"/>
      <c r="L56" s="552"/>
      <c r="M56" s="552"/>
      <c r="N56" s="552"/>
      <c r="O56" s="552"/>
      <c r="P56" s="552"/>
      <c r="Q56" s="552"/>
      <c r="R56" s="552"/>
      <c r="S56" s="552"/>
      <c r="T56" s="552"/>
      <c r="U56" s="552"/>
      <c r="V56" s="552"/>
      <c r="W56" s="552"/>
      <c r="X56" s="552"/>
      <c r="Y56" s="552"/>
      <c r="Z56" s="552"/>
    </row>
    <row r="57" spans="1:26" ht="12.75" customHeight="1" x14ac:dyDescent="0.25">
      <c r="A57" s="552"/>
      <c r="B57" s="552"/>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row>
    <row r="58" spans="1:26" ht="12.75" customHeight="1" x14ac:dyDescent="0.25">
      <c r="A58" s="552"/>
      <c r="B58" s="552"/>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row>
    <row r="59" spans="1:26" ht="12.75" customHeight="1" x14ac:dyDescent="0.25">
      <c r="A59" s="552"/>
      <c r="B59" s="552"/>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row>
    <row r="60" spans="1:26" ht="12.75" customHeight="1" x14ac:dyDescent="0.25">
      <c r="A60" s="552"/>
      <c r="B60" s="552"/>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row>
    <row r="61" spans="1:26" ht="12.75" customHeight="1" x14ac:dyDescent="0.25">
      <c r="A61" s="552"/>
      <c r="B61" s="552"/>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row>
    <row r="62" spans="1:26" ht="12.75" customHeight="1" x14ac:dyDescent="0.25">
      <c r="A62" s="552"/>
      <c r="B62" s="552"/>
      <c r="C62" s="552"/>
      <c r="D62" s="552"/>
      <c r="E62" s="552"/>
      <c r="F62" s="552"/>
      <c r="G62" s="552"/>
      <c r="H62" s="552"/>
      <c r="I62" s="552"/>
      <c r="J62" s="552"/>
      <c r="K62" s="552"/>
      <c r="L62" s="552"/>
      <c r="M62" s="552"/>
      <c r="N62" s="552"/>
      <c r="O62" s="552"/>
      <c r="P62" s="552"/>
      <c r="Q62" s="552"/>
      <c r="R62" s="552"/>
      <c r="S62" s="552"/>
      <c r="T62" s="552"/>
      <c r="U62" s="552"/>
      <c r="V62" s="552"/>
      <c r="W62" s="552"/>
      <c r="X62" s="552"/>
      <c r="Y62" s="552"/>
      <c r="Z62" s="552"/>
    </row>
    <row r="63" spans="1:26" ht="12.75" customHeight="1" x14ac:dyDescent="0.25">
      <c r="A63" s="552"/>
      <c r="B63" s="552"/>
      <c r="C63" s="552"/>
      <c r="D63" s="552"/>
      <c r="E63" s="552"/>
      <c r="F63" s="552"/>
      <c r="G63" s="552"/>
      <c r="H63" s="552"/>
      <c r="I63" s="552"/>
      <c r="J63" s="552"/>
      <c r="K63" s="552"/>
      <c r="L63" s="552"/>
      <c r="M63" s="552"/>
      <c r="N63" s="552"/>
      <c r="O63" s="552"/>
      <c r="P63" s="552"/>
      <c r="Q63" s="552"/>
      <c r="R63" s="552"/>
      <c r="S63" s="552"/>
      <c r="T63" s="552"/>
      <c r="U63" s="552"/>
      <c r="V63" s="552"/>
      <c r="W63" s="552"/>
      <c r="X63" s="552"/>
      <c r="Y63" s="552"/>
      <c r="Z63" s="552"/>
    </row>
    <row r="64" spans="1:26" ht="12.75" customHeight="1" x14ac:dyDescent="0.25">
      <c r="A64" s="552"/>
      <c r="B64" s="552"/>
      <c r="C64" s="552"/>
      <c r="D64" s="552"/>
      <c r="E64" s="552"/>
      <c r="F64" s="552"/>
      <c r="G64" s="552"/>
      <c r="H64" s="552"/>
      <c r="I64" s="552"/>
      <c r="J64" s="552"/>
      <c r="K64" s="552"/>
      <c r="L64" s="552"/>
      <c r="M64" s="552"/>
      <c r="N64" s="552"/>
      <c r="O64" s="552"/>
      <c r="P64" s="552"/>
      <c r="Q64" s="552"/>
      <c r="R64" s="552"/>
      <c r="S64" s="552"/>
      <c r="T64" s="552"/>
      <c r="U64" s="552"/>
      <c r="V64" s="552"/>
      <c r="W64" s="552"/>
      <c r="X64" s="552"/>
      <c r="Y64" s="552"/>
      <c r="Z64" s="552"/>
    </row>
    <row r="65" spans="1:26" ht="12.75" customHeight="1" x14ac:dyDescent="0.25">
      <c r="A65" s="552"/>
      <c r="B65" s="552"/>
      <c r="C65" s="552"/>
      <c r="D65" s="552"/>
      <c r="E65" s="552"/>
      <c r="F65" s="552"/>
      <c r="G65" s="552"/>
      <c r="H65" s="552"/>
      <c r="I65" s="552"/>
      <c r="J65" s="552"/>
      <c r="K65" s="552"/>
      <c r="L65" s="552"/>
      <c r="M65" s="552"/>
      <c r="N65" s="552"/>
      <c r="O65" s="552"/>
      <c r="P65" s="552"/>
      <c r="Q65" s="552"/>
      <c r="R65" s="552"/>
      <c r="S65" s="552"/>
      <c r="T65" s="552"/>
      <c r="U65" s="552"/>
      <c r="V65" s="552"/>
      <c r="W65" s="552"/>
      <c r="X65" s="552"/>
      <c r="Y65" s="552"/>
      <c r="Z65" s="552"/>
    </row>
    <row r="66" spans="1:26" ht="12.75" customHeight="1" x14ac:dyDescent="0.25">
      <c r="A66" s="552"/>
      <c r="B66" s="552"/>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552"/>
    </row>
    <row r="67" spans="1:26" ht="12.75" customHeight="1" x14ac:dyDescent="0.25">
      <c r="A67" s="552"/>
      <c r="B67" s="552"/>
      <c r="C67" s="552"/>
      <c r="D67" s="552"/>
      <c r="E67" s="552"/>
      <c r="F67" s="552"/>
      <c r="G67" s="552"/>
      <c r="H67" s="552"/>
      <c r="I67" s="552"/>
      <c r="J67" s="552"/>
      <c r="K67" s="552"/>
      <c r="L67" s="552"/>
      <c r="M67" s="552"/>
      <c r="N67" s="552"/>
      <c r="O67" s="552"/>
      <c r="P67" s="552"/>
      <c r="Q67" s="552"/>
      <c r="R67" s="552"/>
      <c r="S67" s="552"/>
      <c r="T67" s="552"/>
      <c r="U67" s="552"/>
      <c r="V67" s="552"/>
      <c r="W67" s="552"/>
      <c r="X67" s="552"/>
      <c r="Y67" s="552"/>
      <c r="Z67" s="552"/>
    </row>
    <row r="68" spans="1:26" ht="12.75" customHeight="1" x14ac:dyDescent="0.25">
      <c r="A68" s="552"/>
      <c r="B68" s="552"/>
      <c r="C68" s="552"/>
      <c r="D68" s="552"/>
      <c r="E68" s="552"/>
      <c r="F68" s="552"/>
      <c r="G68" s="552"/>
      <c r="H68" s="552"/>
      <c r="I68" s="552"/>
      <c r="J68" s="552"/>
      <c r="K68" s="552"/>
      <c r="L68" s="552"/>
      <c r="M68" s="552"/>
      <c r="N68" s="552"/>
      <c r="O68" s="552"/>
      <c r="P68" s="552"/>
      <c r="Q68" s="552"/>
      <c r="R68" s="552"/>
      <c r="S68" s="552"/>
      <c r="T68" s="552"/>
      <c r="U68" s="552"/>
      <c r="V68" s="552"/>
      <c r="W68" s="552"/>
      <c r="X68" s="552"/>
      <c r="Y68" s="552"/>
      <c r="Z68" s="552"/>
    </row>
    <row r="69" spans="1:26" ht="12.75" customHeight="1" x14ac:dyDescent="0.25">
      <c r="A69" s="552"/>
      <c r="B69" s="552"/>
      <c r="C69" s="552"/>
      <c r="D69" s="552"/>
      <c r="E69" s="552"/>
      <c r="F69" s="552"/>
      <c r="G69" s="552"/>
      <c r="H69" s="552"/>
      <c r="I69" s="552"/>
      <c r="J69" s="552"/>
      <c r="K69" s="552"/>
      <c r="L69" s="552"/>
      <c r="M69" s="552"/>
      <c r="N69" s="552"/>
      <c r="O69" s="552"/>
      <c r="P69" s="552"/>
      <c r="Q69" s="552"/>
      <c r="R69" s="552"/>
      <c r="S69" s="552"/>
      <c r="T69" s="552"/>
      <c r="U69" s="552"/>
      <c r="V69" s="552"/>
      <c r="W69" s="552"/>
      <c r="X69" s="552"/>
      <c r="Y69" s="552"/>
      <c r="Z69" s="552"/>
    </row>
    <row r="70" spans="1:26" ht="12.75" customHeight="1" x14ac:dyDescent="0.25">
      <c r="A70" s="552"/>
      <c r="B70" s="552"/>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row>
    <row r="71" spans="1:26" ht="12.75" customHeight="1" x14ac:dyDescent="0.25">
      <c r="A71" s="552"/>
      <c r="B71" s="552"/>
      <c r="C71" s="552"/>
      <c r="D71" s="552"/>
      <c r="E71" s="552"/>
      <c r="F71" s="552"/>
      <c r="G71" s="552"/>
      <c r="H71" s="552"/>
      <c r="I71" s="552"/>
      <c r="J71" s="552"/>
      <c r="K71" s="552"/>
      <c r="L71" s="552"/>
      <c r="M71" s="552"/>
      <c r="N71" s="552"/>
      <c r="O71" s="552"/>
      <c r="P71" s="552"/>
      <c r="Q71" s="552"/>
      <c r="R71" s="552"/>
      <c r="S71" s="552"/>
      <c r="T71" s="552"/>
      <c r="U71" s="552"/>
      <c r="V71" s="552"/>
      <c r="W71" s="552"/>
      <c r="X71" s="552"/>
      <c r="Y71" s="552"/>
      <c r="Z71" s="552"/>
    </row>
    <row r="72" spans="1:26" ht="12.75" customHeight="1" x14ac:dyDescent="0.25">
      <c r="A72" s="552"/>
      <c r="B72" s="552"/>
      <c r="C72" s="552"/>
      <c r="D72" s="552"/>
      <c r="E72" s="552"/>
      <c r="F72" s="552"/>
      <c r="G72" s="552"/>
      <c r="H72" s="552"/>
      <c r="I72" s="552"/>
      <c r="J72" s="552"/>
      <c r="K72" s="552"/>
      <c r="L72" s="552"/>
      <c r="M72" s="552"/>
      <c r="N72" s="552"/>
      <c r="O72" s="552"/>
      <c r="P72" s="552"/>
      <c r="Q72" s="552"/>
      <c r="R72" s="552"/>
      <c r="S72" s="552"/>
      <c r="T72" s="552"/>
      <c r="U72" s="552"/>
      <c r="V72" s="552"/>
      <c r="W72" s="552"/>
      <c r="X72" s="552"/>
      <c r="Y72" s="552"/>
      <c r="Z72" s="552"/>
    </row>
    <row r="73" spans="1:26" ht="12.75" customHeight="1" x14ac:dyDescent="0.25">
      <c r="A73" s="552"/>
      <c r="B73" s="552"/>
      <c r="C73" s="552"/>
      <c r="D73" s="552"/>
      <c r="E73" s="552"/>
      <c r="F73" s="552"/>
      <c r="G73" s="552"/>
      <c r="H73" s="552"/>
      <c r="I73" s="552"/>
      <c r="J73" s="552"/>
      <c r="K73" s="552"/>
      <c r="L73" s="552"/>
      <c r="M73" s="552"/>
      <c r="N73" s="552"/>
      <c r="O73" s="552"/>
      <c r="P73" s="552"/>
      <c r="Q73" s="552"/>
      <c r="R73" s="552"/>
      <c r="S73" s="552"/>
      <c r="T73" s="552"/>
      <c r="U73" s="552"/>
      <c r="V73" s="552"/>
      <c r="W73" s="552"/>
      <c r="X73" s="552"/>
      <c r="Y73" s="552"/>
      <c r="Z73" s="552"/>
    </row>
    <row r="74" spans="1:26" ht="12.75" customHeight="1" x14ac:dyDescent="0.25">
      <c r="A74" s="552"/>
      <c r="B74" s="552"/>
      <c r="C74" s="552"/>
      <c r="D74" s="552"/>
      <c r="E74" s="552"/>
      <c r="F74" s="552"/>
      <c r="G74" s="552"/>
      <c r="H74" s="552"/>
      <c r="I74" s="552"/>
      <c r="J74" s="552"/>
      <c r="K74" s="552"/>
      <c r="L74" s="552"/>
      <c r="M74" s="552"/>
      <c r="N74" s="552"/>
      <c r="O74" s="552"/>
      <c r="P74" s="552"/>
      <c r="Q74" s="552"/>
      <c r="R74" s="552"/>
      <c r="S74" s="552"/>
      <c r="T74" s="552"/>
      <c r="U74" s="552"/>
      <c r="V74" s="552"/>
      <c r="W74" s="552"/>
      <c r="X74" s="552"/>
      <c r="Y74" s="552"/>
      <c r="Z74" s="552"/>
    </row>
    <row r="75" spans="1:26" ht="12.75" customHeight="1" x14ac:dyDescent="0.25">
      <c r="A75" s="552"/>
      <c r="B75" s="552"/>
      <c r="C75" s="552"/>
      <c r="D75" s="552"/>
      <c r="E75" s="552"/>
      <c r="F75" s="552"/>
      <c r="G75" s="552"/>
      <c r="H75" s="552"/>
      <c r="I75" s="552"/>
      <c r="J75" s="552"/>
      <c r="K75" s="552"/>
      <c r="L75" s="552"/>
      <c r="M75" s="552"/>
      <c r="N75" s="552"/>
      <c r="O75" s="552"/>
      <c r="P75" s="552"/>
      <c r="Q75" s="552"/>
      <c r="R75" s="552"/>
      <c r="S75" s="552"/>
      <c r="T75" s="552"/>
      <c r="U75" s="552"/>
      <c r="V75" s="552"/>
      <c r="W75" s="552"/>
      <c r="X75" s="552"/>
      <c r="Y75" s="552"/>
      <c r="Z75" s="552"/>
    </row>
    <row r="76" spans="1:26" ht="12.75" customHeight="1" x14ac:dyDescent="0.25">
      <c r="A76" s="552"/>
      <c r="B76" s="552"/>
      <c r="C76" s="552"/>
      <c r="D76" s="552"/>
      <c r="E76" s="552"/>
      <c r="F76" s="552"/>
      <c r="G76" s="552"/>
      <c r="H76" s="552"/>
      <c r="I76" s="552"/>
      <c r="J76" s="552"/>
      <c r="K76" s="552"/>
      <c r="L76" s="552"/>
      <c r="M76" s="552"/>
      <c r="N76" s="552"/>
      <c r="O76" s="552"/>
      <c r="P76" s="552"/>
      <c r="Q76" s="552"/>
      <c r="R76" s="552"/>
      <c r="S76" s="552"/>
      <c r="T76" s="552"/>
      <c r="U76" s="552"/>
      <c r="V76" s="552"/>
      <c r="W76" s="552"/>
      <c r="X76" s="552"/>
      <c r="Y76" s="552"/>
      <c r="Z76" s="552"/>
    </row>
    <row r="77" spans="1:26" ht="12.75" customHeight="1" x14ac:dyDescent="0.25">
      <c r="A77" s="552"/>
      <c r="B77" s="552"/>
      <c r="C77" s="552"/>
      <c r="D77" s="552"/>
      <c r="E77" s="552"/>
      <c r="F77" s="552"/>
      <c r="G77" s="552"/>
      <c r="H77" s="552"/>
      <c r="I77" s="552"/>
      <c r="J77" s="552"/>
      <c r="K77" s="552"/>
      <c r="L77" s="552"/>
      <c r="M77" s="552"/>
      <c r="N77" s="552"/>
      <c r="O77" s="552"/>
      <c r="P77" s="552"/>
      <c r="Q77" s="552"/>
      <c r="R77" s="552"/>
      <c r="S77" s="552"/>
      <c r="T77" s="552"/>
      <c r="U77" s="552"/>
      <c r="V77" s="552"/>
      <c r="W77" s="552"/>
      <c r="X77" s="552"/>
      <c r="Y77" s="552"/>
      <c r="Z77" s="552"/>
    </row>
    <row r="78" spans="1:26" ht="12.75" customHeight="1" x14ac:dyDescent="0.25">
      <c r="A78" s="552"/>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row>
    <row r="79" spans="1:26" ht="12.75" customHeight="1" x14ac:dyDescent="0.25">
      <c r="A79" s="552"/>
      <c r="B79" s="552"/>
      <c r="C79" s="552"/>
      <c r="D79" s="552"/>
      <c r="E79" s="552"/>
      <c r="F79" s="552"/>
      <c r="G79" s="552"/>
      <c r="H79" s="552"/>
      <c r="I79" s="552"/>
      <c r="J79" s="552"/>
      <c r="K79" s="552"/>
      <c r="L79" s="552"/>
      <c r="M79" s="552"/>
      <c r="N79" s="552"/>
      <c r="O79" s="552"/>
      <c r="P79" s="552"/>
      <c r="Q79" s="552"/>
      <c r="R79" s="552"/>
      <c r="S79" s="552"/>
      <c r="T79" s="552"/>
      <c r="U79" s="552"/>
      <c r="V79" s="552"/>
      <c r="W79" s="552"/>
      <c r="X79" s="552"/>
      <c r="Y79" s="552"/>
      <c r="Z79" s="552"/>
    </row>
    <row r="80" spans="1:26" ht="12.75" customHeight="1" x14ac:dyDescent="0.25">
      <c r="A80" s="552"/>
      <c r="B80" s="552"/>
      <c r="C80" s="552"/>
      <c r="D80" s="552"/>
      <c r="E80" s="552"/>
      <c r="F80" s="552"/>
      <c r="G80" s="552"/>
      <c r="H80" s="552"/>
      <c r="I80" s="552"/>
      <c r="J80" s="552"/>
      <c r="K80" s="552"/>
      <c r="L80" s="552"/>
      <c r="M80" s="552"/>
      <c r="N80" s="552"/>
      <c r="O80" s="552"/>
      <c r="P80" s="552"/>
      <c r="Q80" s="552"/>
      <c r="R80" s="552"/>
      <c r="S80" s="552"/>
      <c r="T80" s="552"/>
      <c r="U80" s="552"/>
      <c r="V80" s="552"/>
      <c r="W80" s="552"/>
      <c r="X80" s="552"/>
      <c r="Y80" s="552"/>
      <c r="Z80" s="552"/>
    </row>
    <row r="81" spans="1:26" ht="12.75" customHeight="1" x14ac:dyDescent="0.25">
      <c r="A81" s="552"/>
      <c r="B81" s="552"/>
      <c r="C81" s="552"/>
      <c r="D81" s="552"/>
      <c r="E81" s="552"/>
      <c r="F81" s="552"/>
      <c r="G81" s="552"/>
      <c r="H81" s="552"/>
      <c r="I81" s="552"/>
      <c r="J81" s="552"/>
      <c r="K81" s="552"/>
      <c r="L81" s="552"/>
      <c r="M81" s="552"/>
      <c r="N81" s="552"/>
      <c r="O81" s="552"/>
      <c r="P81" s="552"/>
      <c r="Q81" s="552"/>
      <c r="R81" s="552"/>
      <c r="S81" s="552"/>
      <c r="T81" s="552"/>
      <c r="U81" s="552"/>
      <c r="V81" s="552"/>
      <c r="W81" s="552"/>
      <c r="X81" s="552"/>
      <c r="Y81" s="552"/>
      <c r="Z81" s="552"/>
    </row>
    <row r="82" spans="1:26" ht="12.75" customHeight="1" x14ac:dyDescent="0.25">
      <c r="A82" s="552"/>
      <c r="B82" s="552"/>
      <c r="C82" s="552"/>
      <c r="D82" s="552"/>
      <c r="E82" s="552"/>
      <c r="F82" s="552"/>
      <c r="G82" s="552"/>
      <c r="H82" s="552"/>
      <c r="I82" s="552"/>
      <c r="J82" s="552"/>
      <c r="K82" s="552"/>
      <c r="L82" s="552"/>
      <c r="M82" s="552"/>
      <c r="N82" s="552"/>
      <c r="O82" s="552"/>
      <c r="P82" s="552"/>
      <c r="Q82" s="552"/>
      <c r="R82" s="552"/>
      <c r="S82" s="552"/>
      <c r="T82" s="552"/>
      <c r="U82" s="552"/>
      <c r="V82" s="552"/>
      <c r="W82" s="552"/>
      <c r="X82" s="552"/>
      <c r="Y82" s="552"/>
      <c r="Z82" s="552"/>
    </row>
    <row r="83" spans="1:26" ht="12.75" customHeight="1" x14ac:dyDescent="0.25">
      <c r="A83" s="552"/>
      <c r="B83" s="552"/>
      <c r="C83" s="552"/>
      <c r="D83" s="552"/>
      <c r="E83" s="552"/>
      <c r="F83" s="552"/>
      <c r="G83" s="552"/>
      <c r="H83" s="552"/>
      <c r="I83" s="552"/>
      <c r="J83" s="552"/>
      <c r="K83" s="552"/>
      <c r="L83" s="552"/>
      <c r="M83" s="552"/>
      <c r="N83" s="552"/>
      <c r="O83" s="552"/>
      <c r="P83" s="552"/>
      <c r="Q83" s="552"/>
      <c r="R83" s="552"/>
      <c r="S83" s="552"/>
      <c r="T83" s="552"/>
      <c r="U83" s="552"/>
      <c r="V83" s="552"/>
      <c r="W83" s="552"/>
      <c r="X83" s="552"/>
      <c r="Y83" s="552"/>
      <c r="Z83" s="552"/>
    </row>
    <row r="84" spans="1:26" ht="12.75" customHeight="1" x14ac:dyDescent="0.25">
      <c r="A84" s="552"/>
      <c r="B84" s="552"/>
      <c r="C84" s="552"/>
      <c r="D84" s="552"/>
      <c r="E84" s="552"/>
      <c r="F84" s="552"/>
      <c r="G84" s="552"/>
      <c r="H84" s="552"/>
      <c r="I84" s="552"/>
      <c r="J84" s="552"/>
      <c r="K84" s="552"/>
      <c r="L84" s="552"/>
      <c r="M84" s="552"/>
      <c r="N84" s="552"/>
      <c r="O84" s="552"/>
      <c r="P84" s="552"/>
      <c r="Q84" s="552"/>
      <c r="R84" s="552"/>
      <c r="S84" s="552"/>
      <c r="T84" s="552"/>
      <c r="U84" s="552"/>
      <c r="V84" s="552"/>
      <c r="W84" s="552"/>
      <c r="X84" s="552"/>
      <c r="Y84" s="552"/>
      <c r="Z84" s="552"/>
    </row>
    <row r="85" spans="1:26" ht="12.75" customHeight="1" x14ac:dyDescent="0.25">
      <c r="A85" s="552"/>
      <c r="B85" s="552"/>
      <c r="C85" s="552"/>
      <c r="D85" s="552"/>
      <c r="E85" s="552"/>
      <c r="F85" s="552"/>
      <c r="G85" s="552"/>
      <c r="H85" s="552"/>
      <c r="I85" s="552"/>
      <c r="J85" s="552"/>
      <c r="K85" s="552"/>
      <c r="L85" s="552"/>
      <c r="M85" s="552"/>
      <c r="N85" s="552"/>
      <c r="O85" s="552"/>
      <c r="P85" s="552"/>
      <c r="Q85" s="552"/>
      <c r="R85" s="552"/>
      <c r="S85" s="552"/>
      <c r="T85" s="552"/>
      <c r="U85" s="552"/>
      <c r="V85" s="552"/>
      <c r="W85" s="552"/>
      <c r="X85" s="552"/>
      <c r="Y85" s="552"/>
      <c r="Z85" s="552"/>
    </row>
    <row r="86" spans="1:26" ht="12.75" customHeight="1" x14ac:dyDescent="0.25">
      <c r="A86" s="552"/>
      <c r="B86" s="552"/>
      <c r="C86" s="552"/>
      <c r="D86" s="552"/>
      <c r="E86" s="552"/>
      <c r="F86" s="552"/>
      <c r="G86" s="552"/>
      <c r="H86" s="552"/>
      <c r="I86" s="552"/>
      <c r="J86" s="552"/>
      <c r="K86" s="552"/>
      <c r="L86" s="552"/>
      <c r="M86" s="552"/>
      <c r="N86" s="552"/>
      <c r="O86" s="552"/>
      <c r="P86" s="552"/>
      <c r="Q86" s="552"/>
      <c r="R86" s="552"/>
      <c r="S86" s="552"/>
      <c r="T86" s="552"/>
      <c r="U86" s="552"/>
      <c r="V86" s="552"/>
      <c r="W86" s="552"/>
      <c r="X86" s="552"/>
      <c r="Y86" s="552"/>
      <c r="Z86" s="552"/>
    </row>
    <row r="87" spans="1:26" ht="12.75" customHeight="1" x14ac:dyDescent="0.25">
      <c r="A87" s="552"/>
      <c r="B87" s="552"/>
      <c r="C87" s="552"/>
      <c r="D87" s="552"/>
      <c r="E87" s="552"/>
      <c r="F87" s="552"/>
      <c r="G87" s="552"/>
      <c r="H87" s="552"/>
      <c r="I87" s="552"/>
      <c r="J87" s="552"/>
      <c r="K87" s="552"/>
      <c r="L87" s="552"/>
      <c r="M87" s="552"/>
      <c r="N87" s="552"/>
      <c r="O87" s="552"/>
      <c r="P87" s="552"/>
      <c r="Q87" s="552"/>
      <c r="R87" s="552"/>
      <c r="S87" s="552"/>
      <c r="T87" s="552"/>
      <c r="U87" s="552"/>
      <c r="V87" s="552"/>
      <c r="W87" s="552"/>
      <c r="X87" s="552"/>
      <c r="Y87" s="552"/>
      <c r="Z87" s="552"/>
    </row>
    <row r="88" spans="1:26" ht="12.75" customHeight="1" x14ac:dyDescent="0.25">
      <c r="A88" s="552"/>
      <c r="B88" s="552"/>
      <c r="C88" s="552"/>
      <c r="D88" s="552"/>
      <c r="E88" s="552"/>
      <c r="F88" s="552"/>
      <c r="G88" s="552"/>
      <c r="H88" s="552"/>
      <c r="I88" s="552"/>
      <c r="J88" s="552"/>
      <c r="K88" s="552"/>
      <c r="L88" s="552"/>
      <c r="M88" s="552"/>
      <c r="N88" s="552"/>
      <c r="O88" s="552"/>
      <c r="P88" s="552"/>
      <c r="Q88" s="552"/>
      <c r="R88" s="552"/>
      <c r="S88" s="552"/>
      <c r="T88" s="552"/>
      <c r="U88" s="552"/>
      <c r="V88" s="552"/>
      <c r="W88" s="552"/>
      <c r="X88" s="552"/>
      <c r="Y88" s="552"/>
      <c r="Z88" s="552"/>
    </row>
    <row r="89" spans="1:26" ht="12.75" customHeight="1" x14ac:dyDescent="0.25">
      <c r="A89" s="552"/>
      <c r="B89" s="552"/>
      <c r="C89" s="552"/>
      <c r="D89" s="552"/>
      <c r="E89" s="552"/>
      <c r="F89" s="552"/>
      <c r="G89" s="552"/>
      <c r="H89" s="552"/>
      <c r="I89" s="552"/>
      <c r="J89" s="552"/>
      <c r="K89" s="552"/>
      <c r="L89" s="552"/>
      <c r="M89" s="552"/>
      <c r="N89" s="552"/>
      <c r="O89" s="552"/>
      <c r="P89" s="552"/>
      <c r="Q89" s="552"/>
      <c r="R89" s="552"/>
      <c r="S89" s="552"/>
      <c r="T89" s="552"/>
      <c r="U89" s="552"/>
      <c r="V89" s="552"/>
      <c r="W89" s="552"/>
      <c r="X89" s="552"/>
      <c r="Y89" s="552"/>
      <c r="Z89" s="552"/>
    </row>
    <row r="90" spans="1:26" ht="12.75" customHeight="1" x14ac:dyDescent="0.25">
      <c r="A90" s="552"/>
      <c r="B90" s="552"/>
      <c r="C90" s="552"/>
      <c r="D90" s="552"/>
      <c r="E90" s="552"/>
      <c r="F90" s="552"/>
      <c r="G90" s="552"/>
      <c r="H90" s="552"/>
      <c r="I90" s="552"/>
      <c r="J90" s="552"/>
      <c r="K90" s="552"/>
      <c r="L90" s="552"/>
      <c r="M90" s="552"/>
      <c r="N90" s="552"/>
      <c r="O90" s="552"/>
      <c r="P90" s="552"/>
      <c r="Q90" s="552"/>
      <c r="R90" s="552"/>
      <c r="S90" s="552"/>
      <c r="T90" s="552"/>
      <c r="U90" s="552"/>
      <c r="V90" s="552"/>
      <c r="W90" s="552"/>
      <c r="X90" s="552"/>
      <c r="Y90" s="552"/>
      <c r="Z90" s="552"/>
    </row>
    <row r="91" spans="1:26" ht="12.75" customHeight="1" x14ac:dyDescent="0.25">
      <c r="A91" s="552"/>
      <c r="B91" s="552"/>
      <c r="C91" s="552"/>
      <c r="D91" s="552"/>
      <c r="E91" s="552"/>
      <c r="F91" s="552"/>
      <c r="G91" s="552"/>
      <c r="H91" s="552"/>
      <c r="I91" s="552"/>
      <c r="J91" s="552"/>
      <c r="K91" s="552"/>
      <c r="L91" s="552"/>
      <c r="M91" s="552"/>
      <c r="N91" s="552"/>
      <c r="O91" s="552"/>
      <c r="P91" s="552"/>
      <c r="Q91" s="552"/>
      <c r="R91" s="552"/>
      <c r="S91" s="552"/>
      <c r="T91" s="552"/>
      <c r="U91" s="552"/>
      <c r="V91" s="552"/>
      <c r="W91" s="552"/>
      <c r="X91" s="552"/>
      <c r="Y91" s="552"/>
      <c r="Z91" s="552"/>
    </row>
    <row r="92" spans="1:26" ht="12.75" customHeight="1" x14ac:dyDescent="0.25">
      <c r="A92" s="552"/>
      <c r="B92" s="552"/>
      <c r="C92" s="552"/>
      <c r="D92" s="552"/>
      <c r="E92" s="552"/>
      <c r="F92" s="552"/>
      <c r="G92" s="552"/>
      <c r="H92" s="552"/>
      <c r="I92" s="552"/>
      <c r="J92" s="552"/>
      <c r="K92" s="552"/>
      <c r="L92" s="552"/>
      <c r="M92" s="552"/>
      <c r="N92" s="552"/>
      <c r="O92" s="552"/>
      <c r="P92" s="552"/>
      <c r="Q92" s="552"/>
      <c r="R92" s="552"/>
      <c r="S92" s="552"/>
      <c r="T92" s="552"/>
      <c r="U92" s="552"/>
      <c r="V92" s="552"/>
      <c r="W92" s="552"/>
      <c r="X92" s="552"/>
      <c r="Y92" s="552"/>
      <c r="Z92" s="552"/>
    </row>
    <row r="93" spans="1:26" ht="12.75" customHeight="1" x14ac:dyDescent="0.25">
      <c r="A93" s="552"/>
      <c r="B93" s="552"/>
      <c r="C93" s="552"/>
      <c r="D93" s="552"/>
      <c r="E93" s="552"/>
      <c r="F93" s="552"/>
      <c r="G93" s="552"/>
      <c r="H93" s="552"/>
      <c r="I93" s="552"/>
      <c r="J93" s="552"/>
      <c r="K93" s="552"/>
      <c r="L93" s="552"/>
      <c r="M93" s="552"/>
      <c r="N93" s="552"/>
      <c r="O93" s="552"/>
      <c r="P93" s="552"/>
      <c r="Q93" s="552"/>
      <c r="R93" s="552"/>
      <c r="S93" s="552"/>
      <c r="T93" s="552"/>
      <c r="U93" s="552"/>
      <c r="V93" s="552"/>
      <c r="W93" s="552"/>
      <c r="X93" s="552"/>
      <c r="Y93" s="552"/>
      <c r="Z93" s="552"/>
    </row>
    <row r="94" spans="1:26" ht="12.75" customHeight="1" x14ac:dyDescent="0.25">
      <c r="A94" s="552"/>
      <c r="B94" s="552"/>
      <c r="C94" s="552"/>
      <c r="D94" s="552"/>
      <c r="E94" s="552"/>
      <c r="F94" s="552"/>
      <c r="G94" s="552"/>
      <c r="H94" s="552"/>
      <c r="I94" s="552"/>
      <c r="J94" s="552"/>
      <c r="K94" s="552"/>
      <c r="L94" s="552"/>
      <c r="M94" s="552"/>
      <c r="N94" s="552"/>
      <c r="O94" s="552"/>
      <c r="P94" s="552"/>
      <c r="Q94" s="552"/>
      <c r="R94" s="552"/>
      <c r="S94" s="552"/>
      <c r="T94" s="552"/>
      <c r="U94" s="552"/>
      <c r="V94" s="552"/>
      <c r="W94" s="552"/>
      <c r="X94" s="552"/>
      <c r="Y94" s="552"/>
      <c r="Z94" s="552"/>
    </row>
    <row r="95" spans="1:26" ht="12.75" customHeight="1" x14ac:dyDescent="0.25">
      <c r="A95" s="552"/>
      <c r="B95" s="552"/>
      <c r="C95" s="552"/>
      <c r="D95" s="552"/>
      <c r="E95" s="552"/>
      <c r="F95" s="552"/>
      <c r="G95" s="552"/>
      <c r="H95" s="552"/>
      <c r="I95" s="552"/>
      <c r="J95" s="552"/>
      <c r="K95" s="552"/>
      <c r="L95" s="552"/>
      <c r="M95" s="552"/>
      <c r="N95" s="552"/>
      <c r="O95" s="552"/>
      <c r="P95" s="552"/>
      <c r="Q95" s="552"/>
      <c r="R95" s="552"/>
      <c r="S95" s="552"/>
      <c r="T95" s="552"/>
      <c r="U95" s="552"/>
      <c r="V95" s="552"/>
      <c r="W95" s="552"/>
      <c r="X95" s="552"/>
      <c r="Y95" s="552"/>
      <c r="Z95" s="552"/>
    </row>
    <row r="96" spans="1:26" ht="12.75" customHeight="1" x14ac:dyDescent="0.25">
      <c r="A96" s="552"/>
      <c r="B96" s="552"/>
      <c r="C96" s="552"/>
      <c r="D96" s="552"/>
      <c r="E96" s="552"/>
      <c r="F96" s="552"/>
      <c r="G96" s="552"/>
      <c r="H96" s="552"/>
      <c r="I96" s="552"/>
      <c r="J96" s="552"/>
      <c r="K96" s="552"/>
      <c r="L96" s="552"/>
      <c r="M96" s="552"/>
      <c r="N96" s="552"/>
      <c r="O96" s="552"/>
      <c r="P96" s="552"/>
      <c r="Q96" s="552"/>
      <c r="R96" s="552"/>
      <c r="S96" s="552"/>
      <c r="T96" s="552"/>
      <c r="U96" s="552"/>
      <c r="V96" s="552"/>
      <c r="W96" s="552"/>
      <c r="X96" s="552"/>
      <c r="Y96" s="552"/>
      <c r="Z96" s="552"/>
    </row>
    <row r="97" spans="1:26" ht="12.75" customHeight="1" x14ac:dyDescent="0.25">
      <c r="A97" s="552"/>
      <c r="B97" s="552"/>
      <c r="C97" s="552"/>
      <c r="D97" s="552"/>
      <c r="E97" s="552"/>
      <c r="F97" s="552"/>
      <c r="G97" s="552"/>
      <c r="H97" s="552"/>
      <c r="I97" s="552"/>
      <c r="J97" s="552"/>
      <c r="K97" s="552"/>
      <c r="L97" s="552"/>
      <c r="M97" s="552"/>
      <c r="N97" s="552"/>
      <c r="O97" s="552"/>
      <c r="P97" s="552"/>
      <c r="Q97" s="552"/>
      <c r="R97" s="552"/>
      <c r="S97" s="552"/>
      <c r="T97" s="552"/>
      <c r="U97" s="552"/>
      <c r="V97" s="552"/>
      <c r="W97" s="552"/>
      <c r="X97" s="552"/>
      <c r="Y97" s="552"/>
      <c r="Z97" s="552"/>
    </row>
    <row r="98" spans="1:26" ht="12.75" customHeight="1" x14ac:dyDescent="0.25">
      <c r="A98" s="552"/>
      <c r="B98" s="552"/>
      <c r="C98" s="552"/>
      <c r="D98" s="552"/>
      <c r="E98" s="552"/>
      <c r="F98" s="552"/>
      <c r="G98" s="552"/>
      <c r="H98" s="552"/>
      <c r="I98" s="552"/>
      <c r="J98" s="552"/>
      <c r="K98" s="552"/>
      <c r="L98" s="552"/>
      <c r="M98" s="552"/>
      <c r="N98" s="552"/>
      <c r="O98" s="552"/>
      <c r="P98" s="552"/>
      <c r="Q98" s="552"/>
      <c r="R98" s="552"/>
      <c r="S98" s="552"/>
      <c r="T98" s="552"/>
      <c r="U98" s="552"/>
      <c r="V98" s="552"/>
      <c r="W98" s="552"/>
      <c r="X98" s="552"/>
      <c r="Y98" s="552"/>
      <c r="Z98" s="552"/>
    </row>
    <row r="99" spans="1:26" ht="12.75" customHeight="1" x14ac:dyDescent="0.25">
      <c r="A99" s="552"/>
      <c r="B99" s="552"/>
      <c r="C99" s="552"/>
      <c r="D99" s="552"/>
      <c r="E99" s="552"/>
      <c r="F99" s="552"/>
      <c r="G99" s="552"/>
      <c r="H99" s="552"/>
      <c r="I99" s="552"/>
      <c r="J99" s="552"/>
      <c r="K99" s="552"/>
      <c r="L99" s="552"/>
      <c r="M99" s="552"/>
      <c r="N99" s="552"/>
      <c r="O99" s="552"/>
      <c r="P99" s="552"/>
      <c r="Q99" s="552"/>
      <c r="R99" s="552"/>
      <c r="S99" s="552"/>
      <c r="T99" s="552"/>
      <c r="U99" s="552"/>
      <c r="V99" s="552"/>
      <c r="W99" s="552"/>
      <c r="X99" s="552"/>
      <c r="Y99" s="552"/>
      <c r="Z99" s="552"/>
    </row>
    <row r="100" spans="1:26" ht="12.75" customHeight="1" x14ac:dyDescent="0.25">
      <c r="A100" s="552"/>
      <c r="B100" s="552"/>
      <c r="C100" s="552"/>
      <c r="D100" s="552"/>
      <c r="E100" s="552"/>
      <c r="F100" s="552"/>
      <c r="G100" s="552"/>
      <c r="H100" s="552"/>
      <c r="I100" s="552"/>
      <c r="J100" s="552"/>
      <c r="K100" s="552"/>
      <c r="L100" s="552"/>
      <c r="M100" s="552"/>
      <c r="N100" s="552"/>
      <c r="O100" s="552"/>
      <c r="P100" s="552"/>
      <c r="Q100" s="552"/>
      <c r="R100" s="552"/>
      <c r="S100" s="552"/>
      <c r="T100" s="552"/>
      <c r="U100" s="552"/>
      <c r="V100" s="552"/>
      <c r="W100" s="552"/>
      <c r="X100" s="552"/>
      <c r="Y100" s="552"/>
      <c r="Z100" s="552"/>
    </row>
  </sheetData>
  <mergeCells count="9">
    <mergeCell ref="B50:C50"/>
    <mergeCell ref="B51:C51"/>
    <mergeCell ref="B52:J52"/>
    <mergeCell ref="B2:J2"/>
    <mergeCell ref="D3:J3"/>
    <mergeCell ref="E4:J4"/>
    <mergeCell ref="B47:C47"/>
    <mergeCell ref="B48:C48"/>
    <mergeCell ref="B49:C49"/>
  </mergeCells>
  <conditionalFormatting sqref="D4 B5:G5 I5:L5 K7:L16 K26:L38 K18:L24 K41:L50 L51">
    <cfRule type="cellIs" dxfId="11" priority="5" stopIfTrue="1" operator="equal">
      <formula>"End"</formula>
    </cfRule>
  </conditionalFormatting>
  <conditionalFormatting sqref="H5">
    <cfRule type="cellIs" dxfId="10" priority="4" stopIfTrue="1" operator="equal">
      <formula>"End"</formula>
    </cfRule>
  </conditionalFormatting>
  <conditionalFormatting sqref="B25 B17 B6 C43:C46 B34 B46:B51 C6:C37 B38:C42 D7:J16 D18:J24 D26:J38 D41:J50 D51:K51">
    <cfRule type="cellIs" dxfId="9" priority="3" stopIfTrue="1" operator="equal">
      <formula>"End"</formula>
    </cfRule>
  </conditionalFormatting>
  <conditionalFormatting sqref="B52">
    <cfRule type="cellIs" dxfId="8" priority="2" stopIfTrue="1" operator="equal">
      <formula>"End"</formula>
    </cfRule>
  </conditionalFormatting>
  <conditionalFormatting sqref="L6">
    <cfRule type="cellIs" dxfId="7" priority="1" stopIfTrue="1" operator="equal">
      <formula>"End"</formula>
    </cfRule>
  </conditionalFormatting>
  <hyperlinks>
    <hyperlink ref="A1" location="'Contents '!A1" display="Back to contents" xr:uid="{9F8486C9-9FEC-437E-B312-2FD47D6E6A85}"/>
  </hyperlinks>
  <pageMargins left="0.74803149606299213" right="0.74803149606299213" top="0.98425196850393704" bottom="0.98425196850393704" header="0.51181102362204722" footer="0.51181102362204722"/>
  <pageSetup paperSize="9" scale="2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Z100"/>
  <sheetViews>
    <sheetView showGridLines="0" workbookViewId="0"/>
  </sheetViews>
  <sheetFormatPr defaultRowHeight="15" x14ac:dyDescent="0.25"/>
  <cols>
    <col min="1" max="1" width="9.33203125" customWidth="1"/>
  </cols>
  <sheetData>
    <row r="1" spans="1:26" ht="33" customHeight="1" x14ac:dyDescent="0.25">
      <c r="A1" s="11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row>
    <row r="2" spans="1:26" x14ac:dyDescent="0.2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row>
    <row r="3" spans="1:26" x14ac:dyDescent="0.2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6"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row>
    <row r="5" spans="1:26" x14ac:dyDescent="0.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row>
    <row r="6" spans="1:26" x14ac:dyDescent="0.2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row>
    <row r="7" spans="1:26" x14ac:dyDescent="0.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row>
    <row r="8" spans="1:26" x14ac:dyDescent="0.2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row>
    <row r="9" spans="1:26" x14ac:dyDescent="0.25">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row>
    <row r="10" spans="1:26" x14ac:dyDescent="0.25">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1:26" x14ac:dyDescent="0.2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26" x14ac:dyDescent="0.25">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row>
    <row r="13" spans="1:26" x14ac:dyDescent="0.2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row>
    <row r="14" spans="1:26" x14ac:dyDescent="0.25">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26" x14ac:dyDescent="0.2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row>
    <row r="16" spans="1:26" x14ac:dyDescent="0.25">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x14ac:dyDescent="0.2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row>
    <row r="18" spans="1:26" x14ac:dyDescent="0.2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row>
    <row r="19" spans="1:26" x14ac:dyDescent="0.2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x14ac:dyDescent="0.2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x14ac:dyDescent="0.2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x14ac:dyDescent="0.25">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x14ac:dyDescent="0.2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x14ac:dyDescent="0.25">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x14ac:dyDescent="0.2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row>
    <row r="26" spans="1:26" x14ac:dyDescent="0.25">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row>
    <row r="27" spans="1:26" x14ac:dyDescent="0.25">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row>
    <row r="28" spans="1:26" x14ac:dyDescent="0.25">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row>
    <row r="29" spans="1:26" x14ac:dyDescent="0.25">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1:26" x14ac:dyDescent="0.25">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x14ac:dyDescent="0.25">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x14ac:dyDescent="0.25">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x14ac:dyDescent="0.25">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x14ac:dyDescent="0.25">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x14ac:dyDescent="0.2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x14ac:dyDescent="0.25">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x14ac:dyDescent="0.25">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x14ac:dyDescent="0.2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x14ac:dyDescent="0.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x14ac:dyDescent="0.2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x14ac:dyDescent="0.2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x14ac:dyDescent="0.2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ht="24" x14ac:dyDescent="0.25">
      <c r="A43" s="110" t="s">
        <v>0</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x14ac:dyDescent="0.2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x14ac:dyDescent="0.25">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x14ac:dyDescent="0.25">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x14ac:dyDescent="0.25">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x14ac:dyDescent="0.2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x14ac:dyDescent="0.25">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x14ac:dyDescent="0.25">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x14ac:dyDescent="0.25">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x14ac:dyDescent="0.2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x14ac:dyDescent="0.25">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x14ac:dyDescent="0.2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x14ac:dyDescent="0.25">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x14ac:dyDescent="0.25">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spans="1:26" x14ac:dyDescent="0.25">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spans="1:26" x14ac:dyDescent="0.25">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1:26" x14ac:dyDescent="0.25">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spans="1:26" x14ac:dyDescent="0.25">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spans="1:26" x14ac:dyDescent="0.25">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spans="1:26" x14ac:dyDescent="0.25">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x14ac:dyDescent="0.25">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x14ac:dyDescent="0.25">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spans="1:26" x14ac:dyDescent="0.25">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x14ac:dyDescent="0.25">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x14ac:dyDescent="0.25">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x14ac:dyDescent="0.25">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x14ac:dyDescent="0.25">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x14ac:dyDescent="0.25">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x14ac:dyDescent="0.25">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x14ac:dyDescent="0.25">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x14ac:dyDescent="0.25">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x14ac:dyDescent="0.25">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x14ac:dyDescent="0.25">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x14ac:dyDescent="0.25">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x14ac:dyDescent="0.25">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x14ac:dyDescent="0.25">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x14ac:dyDescent="0.25">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x14ac:dyDescent="0.25">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x14ac:dyDescent="0.25">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x14ac:dyDescent="0.25">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x14ac:dyDescent="0.25">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x14ac:dyDescent="0.25">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x14ac:dyDescent="0.25">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x14ac:dyDescent="0.25">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x14ac:dyDescent="0.25">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x14ac:dyDescent="0.25">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x14ac:dyDescent="0.25">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x14ac:dyDescent="0.25">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x14ac:dyDescent="0.25">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x14ac:dyDescent="0.25">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x14ac:dyDescent="0.25">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x14ac:dyDescent="0.25">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x14ac:dyDescent="0.25">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x14ac:dyDescent="0.25">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x14ac:dyDescent="0.25">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x14ac:dyDescent="0.25">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x14ac:dyDescent="0.25">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x14ac:dyDescent="0.25">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sheetData>
  <hyperlinks>
    <hyperlink ref="A43" location="'Contents '!Print_Area" display="Back to contents" xr:uid="{7C137291-1DEA-4369-90AC-EEE5B6C098A8}"/>
    <hyperlink ref="A1" location="'Contents '!Print_Area" display="Back to contents" xr:uid="{BCA617EA-2E49-4420-A6D3-0663D700504B}"/>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A31C-C636-4592-B381-0589861F92E6}">
  <sheetPr codeName="Sheet45">
    <pageSetUpPr autoPageBreaks="0" fitToPage="1"/>
  </sheetPr>
  <dimension ref="A1:Q53"/>
  <sheetViews>
    <sheetView zoomScaleNormal="100" workbookViewId="0"/>
  </sheetViews>
  <sheetFormatPr defaultColWidth="9.33203125" defaultRowHeight="15" x14ac:dyDescent="0.2"/>
  <cols>
    <col min="1" max="1" width="9.33203125" style="35" customWidth="1"/>
    <col min="2" max="2" width="44.77734375" style="36" customWidth="1"/>
    <col min="3" max="3" width="22.33203125" style="36" customWidth="1"/>
    <col min="4" max="4" width="21" style="36" customWidth="1"/>
    <col min="5" max="5" width="20.109375" style="36" customWidth="1"/>
    <col min="6" max="10" width="9.33203125" style="35"/>
    <col min="11" max="17" width="9.33203125" style="36"/>
    <col min="18" max="16384" width="9.33203125" style="35"/>
  </cols>
  <sheetData>
    <row r="1" spans="1:17" ht="33.75" customHeight="1" thickBot="1" x14ac:dyDescent="0.25">
      <c r="A1" s="110" t="s">
        <v>0</v>
      </c>
      <c r="B1" s="35"/>
      <c r="C1" s="35"/>
      <c r="D1" s="35"/>
      <c r="E1" s="35"/>
      <c r="K1" s="35"/>
      <c r="L1" s="35"/>
      <c r="M1" s="35"/>
      <c r="N1" s="35"/>
      <c r="O1" s="35"/>
      <c r="P1" s="35"/>
      <c r="Q1" s="35"/>
    </row>
    <row r="2" spans="1:17" ht="18.75" customHeight="1" thickBot="1" x14ac:dyDescent="0.25">
      <c r="B2" s="983" t="s">
        <v>361</v>
      </c>
      <c r="C2" s="984"/>
      <c r="D2" s="984"/>
      <c r="E2" s="985"/>
      <c r="K2" s="35"/>
      <c r="L2" s="35"/>
      <c r="M2" s="35"/>
      <c r="N2" s="35"/>
      <c r="O2" s="35"/>
      <c r="P2" s="35"/>
      <c r="Q2" s="35"/>
    </row>
    <row r="3" spans="1:17" ht="15.75" x14ac:dyDescent="0.2">
      <c r="B3" s="617"/>
      <c r="C3" s="986" t="s">
        <v>1</v>
      </c>
      <c r="D3" s="986"/>
      <c r="E3" s="987"/>
      <c r="K3" s="35"/>
      <c r="L3" s="35"/>
      <c r="M3" s="35"/>
      <c r="N3" s="35"/>
      <c r="O3" s="35"/>
      <c r="P3" s="35"/>
      <c r="Q3" s="35"/>
    </row>
    <row r="4" spans="1:17" ht="30.6" customHeight="1" x14ac:dyDescent="0.25">
      <c r="B4" s="617"/>
      <c r="C4" s="1047" t="s">
        <v>293</v>
      </c>
      <c r="D4" s="1047"/>
      <c r="E4" s="1048" t="s">
        <v>443</v>
      </c>
      <c r="K4" s="35"/>
      <c r="L4" s="35"/>
      <c r="M4" s="35"/>
      <c r="N4" s="35"/>
      <c r="O4" s="35"/>
      <c r="P4" s="35"/>
      <c r="Q4" s="35"/>
    </row>
    <row r="5" spans="1:17" ht="17.25" customHeight="1" x14ac:dyDescent="0.25">
      <c r="B5" s="617"/>
      <c r="C5" s="618" t="s">
        <v>294</v>
      </c>
      <c r="D5" s="618" t="s">
        <v>295</v>
      </c>
      <c r="E5" s="1048"/>
      <c r="K5" s="35"/>
      <c r="L5" s="35"/>
      <c r="M5" s="35"/>
      <c r="N5" s="35"/>
      <c r="O5" s="35"/>
      <c r="P5" s="35"/>
      <c r="Q5" s="35"/>
    </row>
    <row r="6" spans="1:17" ht="18.75" customHeight="1" x14ac:dyDescent="0.25">
      <c r="B6" s="617"/>
      <c r="C6" s="618" t="s">
        <v>444</v>
      </c>
      <c r="D6" s="618" t="s">
        <v>445</v>
      </c>
      <c r="E6" s="1048"/>
      <c r="G6" s="564"/>
      <c r="K6" s="35"/>
      <c r="L6" s="35"/>
      <c r="M6" s="35"/>
      <c r="N6" s="35"/>
      <c r="O6" s="35"/>
      <c r="P6" s="35"/>
      <c r="Q6" s="35"/>
    </row>
    <row r="7" spans="1:17" ht="18" x14ac:dyDescent="0.25">
      <c r="B7" s="810" t="s">
        <v>476</v>
      </c>
      <c r="C7" s="619"/>
      <c r="D7" s="619"/>
      <c r="E7" s="620"/>
      <c r="K7" s="35"/>
      <c r="L7" s="35"/>
      <c r="M7" s="35"/>
      <c r="N7" s="35"/>
      <c r="O7" s="35"/>
      <c r="P7" s="35"/>
      <c r="Q7" s="35"/>
    </row>
    <row r="8" spans="1:17" ht="18" x14ac:dyDescent="0.25">
      <c r="B8" s="621" t="s">
        <v>446</v>
      </c>
      <c r="C8" s="95">
        <v>31.925719074004689</v>
      </c>
      <c r="D8" s="95">
        <f>D10+D11</f>
        <v>6</v>
      </c>
      <c r="E8" s="622">
        <f>D8-C8</f>
        <v>-25.925719074004689</v>
      </c>
      <c r="K8" s="35"/>
      <c r="L8" s="35"/>
      <c r="M8" s="35"/>
      <c r="N8" s="35"/>
      <c r="O8" s="35"/>
      <c r="P8" s="35"/>
      <c r="Q8" s="35"/>
    </row>
    <row r="9" spans="1:17" ht="15.75" x14ac:dyDescent="0.25">
      <c r="B9" s="621" t="s">
        <v>163</v>
      </c>
      <c r="C9" s="95"/>
      <c r="D9" s="95"/>
      <c r="E9" s="622"/>
      <c r="K9" s="35"/>
      <c r="L9" s="35"/>
      <c r="M9" s="35"/>
      <c r="N9" s="35"/>
      <c r="O9" s="35"/>
      <c r="P9" s="35"/>
      <c r="Q9" s="35"/>
    </row>
    <row r="10" spans="1:17" ht="18" x14ac:dyDescent="0.25">
      <c r="B10" s="623" t="s">
        <v>447</v>
      </c>
      <c r="C10" s="95">
        <v>33.109361744358694</v>
      </c>
      <c r="D10" s="95">
        <v>7</v>
      </c>
      <c r="E10" s="622">
        <f>D10-C10</f>
        <v>-26.109361744358694</v>
      </c>
      <c r="K10" s="35"/>
      <c r="L10" s="35"/>
      <c r="M10" s="35"/>
      <c r="N10" s="35"/>
      <c r="O10" s="35"/>
      <c r="P10" s="35"/>
      <c r="Q10" s="35"/>
    </row>
    <row r="11" spans="1:17" ht="15.75" x14ac:dyDescent="0.25">
      <c r="B11" s="623" t="s">
        <v>332</v>
      </c>
      <c r="C11" s="95">
        <v>-1.1836426703540077</v>
      </c>
      <c r="D11" s="95">
        <v>-1</v>
      </c>
      <c r="E11" s="622">
        <f>D11-C11</f>
        <v>0.18364267035400772</v>
      </c>
      <c r="K11" s="35"/>
      <c r="L11" s="35"/>
      <c r="M11" s="35"/>
      <c r="N11" s="35"/>
      <c r="O11" s="35"/>
      <c r="P11" s="35"/>
      <c r="Q11" s="35"/>
    </row>
    <row r="12" spans="1:17" ht="18" customHeight="1" x14ac:dyDescent="0.25">
      <c r="B12" s="621" t="s">
        <v>296</v>
      </c>
      <c r="C12" s="95">
        <v>2.4488927197046362</v>
      </c>
      <c r="D12" s="95" t="s">
        <v>31</v>
      </c>
      <c r="E12" s="622">
        <f>-C12</f>
        <v>-2.4488927197046362</v>
      </c>
      <c r="K12" s="35"/>
      <c r="L12" s="35"/>
      <c r="M12" s="35"/>
      <c r="N12" s="35"/>
      <c r="O12" s="35"/>
      <c r="P12" s="35"/>
      <c r="Q12" s="35"/>
    </row>
    <row r="13" spans="1:17" ht="15.75" x14ac:dyDescent="0.25">
      <c r="B13" s="621" t="s">
        <v>297</v>
      </c>
      <c r="C13" s="95">
        <v>0.2915478788578092</v>
      </c>
      <c r="D13" s="95" t="s">
        <v>31</v>
      </c>
      <c r="E13" s="622">
        <f>-C13</f>
        <v>-0.2915478788578092</v>
      </c>
      <c r="K13" s="35"/>
      <c r="L13" s="35"/>
      <c r="M13" s="35"/>
      <c r="N13" s="35"/>
      <c r="O13" s="35"/>
      <c r="P13" s="35"/>
      <c r="Q13" s="35"/>
    </row>
    <row r="14" spans="1:17" ht="15.75" x14ac:dyDescent="0.25">
      <c r="B14" s="621" t="s">
        <v>298</v>
      </c>
      <c r="C14" s="95" t="s">
        <v>31</v>
      </c>
      <c r="D14" s="95" t="s">
        <v>31</v>
      </c>
      <c r="E14" s="622"/>
      <c r="K14" s="35"/>
      <c r="L14" s="35"/>
      <c r="M14" s="35"/>
      <c r="N14" s="35"/>
      <c r="O14" s="35"/>
      <c r="P14" s="35"/>
      <c r="Q14" s="35"/>
    </row>
    <row r="15" spans="1:17" ht="6.75" customHeight="1" x14ac:dyDescent="0.25">
      <c r="B15" s="624"/>
      <c r="C15" s="625"/>
      <c r="D15" s="625"/>
      <c r="E15" s="626"/>
      <c r="K15" s="35"/>
      <c r="L15" s="35"/>
      <c r="M15" s="35"/>
      <c r="N15" s="35"/>
      <c r="O15" s="35"/>
      <c r="P15" s="35"/>
      <c r="Q15" s="35"/>
    </row>
    <row r="16" spans="1:17" ht="18" x14ac:dyDescent="0.25">
      <c r="B16" s="810" t="s">
        <v>477</v>
      </c>
      <c r="C16" s="95"/>
      <c r="D16" s="95"/>
      <c r="E16" s="622"/>
      <c r="K16" s="35"/>
      <c r="L16" s="35"/>
      <c r="M16" s="35"/>
      <c r="N16" s="35"/>
      <c r="O16" s="35"/>
      <c r="P16" s="35"/>
      <c r="Q16" s="35"/>
    </row>
    <row r="17" spans="2:17" ht="18" x14ac:dyDescent="0.25">
      <c r="B17" s="621" t="s">
        <v>448</v>
      </c>
      <c r="C17" s="95">
        <v>-6.5892926105629961</v>
      </c>
      <c r="D17" s="95"/>
      <c r="E17" s="622"/>
      <c r="K17" s="35"/>
      <c r="L17" s="35"/>
      <c r="M17" s="35"/>
      <c r="N17" s="35"/>
      <c r="O17" s="35"/>
      <c r="P17" s="35"/>
      <c r="Q17" s="35"/>
    </row>
    <row r="18" spans="2:17" ht="15.75" x14ac:dyDescent="0.25">
      <c r="B18" s="621" t="s">
        <v>163</v>
      </c>
      <c r="C18" s="95"/>
      <c r="D18" s="95"/>
      <c r="E18" s="622"/>
      <c r="K18" s="35"/>
      <c r="L18" s="35"/>
      <c r="M18" s="35"/>
      <c r="N18" s="35"/>
      <c r="O18" s="35"/>
      <c r="P18" s="35"/>
      <c r="Q18" s="35"/>
    </row>
    <row r="19" spans="2:17" ht="33.75" x14ac:dyDescent="0.25">
      <c r="B19" s="627" t="s">
        <v>449</v>
      </c>
      <c r="C19" s="95">
        <f>C17-C20</f>
        <v>-6.5982563775629961</v>
      </c>
      <c r="D19" s="95">
        <v>-2.5</v>
      </c>
      <c r="E19" s="622">
        <f>D19-C19</f>
        <v>4.0982563775629961</v>
      </c>
      <c r="K19" s="35"/>
      <c r="L19" s="35"/>
      <c r="M19" s="35"/>
      <c r="N19" s="35"/>
      <c r="O19" s="35"/>
      <c r="P19" s="35"/>
      <c r="Q19" s="35"/>
    </row>
    <row r="20" spans="2:17" ht="18" x14ac:dyDescent="0.25">
      <c r="B20" s="628" t="s">
        <v>450</v>
      </c>
      <c r="C20" s="95">
        <v>8.9637670000000114E-3</v>
      </c>
      <c r="D20" s="95"/>
      <c r="E20" s="622"/>
      <c r="K20" s="35"/>
      <c r="L20" s="35"/>
      <c r="M20" s="35"/>
      <c r="N20" s="35"/>
      <c r="O20" s="35"/>
      <c r="P20" s="35"/>
      <c r="Q20" s="35"/>
    </row>
    <row r="21" spans="2:17" ht="18" customHeight="1" x14ac:dyDescent="0.25">
      <c r="B21" s="621" t="s">
        <v>451</v>
      </c>
      <c r="C21" s="95">
        <v>-1.3154178510974113E-2</v>
      </c>
      <c r="D21" s="95">
        <v>-0.7</v>
      </c>
      <c r="E21" s="622">
        <f>D21-C21</f>
        <v>-0.68684582148902584</v>
      </c>
      <c r="K21" s="35"/>
      <c r="L21" s="35"/>
      <c r="M21" s="35"/>
      <c r="N21" s="35"/>
      <c r="O21" s="35"/>
      <c r="P21" s="35"/>
      <c r="Q21" s="35"/>
    </row>
    <row r="22" spans="2:17" ht="18" x14ac:dyDescent="0.25">
      <c r="B22" s="621" t="s">
        <v>452</v>
      </c>
      <c r="C22" s="95">
        <v>-0.10604763677074258</v>
      </c>
      <c r="D22" s="95">
        <v>-0.2</v>
      </c>
      <c r="E22" s="622">
        <f>D22-C22</f>
        <v>-9.395236322925743E-2</v>
      </c>
      <c r="K22" s="35"/>
      <c r="L22" s="35"/>
      <c r="M22" s="35"/>
      <c r="N22" s="35"/>
      <c r="O22" s="35"/>
      <c r="P22" s="35"/>
      <c r="Q22" s="35"/>
    </row>
    <row r="23" spans="2:17" ht="18" x14ac:dyDescent="0.25">
      <c r="B23" s="621" t="s">
        <v>453</v>
      </c>
      <c r="C23" s="95" t="s">
        <v>31</v>
      </c>
      <c r="D23" s="95" t="s">
        <v>31</v>
      </c>
      <c r="E23" s="622"/>
      <c r="K23" s="35"/>
      <c r="L23" s="35"/>
      <c r="M23" s="35"/>
      <c r="N23" s="35"/>
      <c r="O23" s="35"/>
      <c r="P23" s="35"/>
      <c r="Q23" s="35"/>
    </row>
    <row r="24" spans="2:17" ht="6.75" customHeight="1" x14ac:dyDescent="0.25">
      <c r="B24" s="624"/>
      <c r="C24" s="629"/>
      <c r="D24" s="629"/>
      <c r="E24" s="630"/>
      <c r="K24" s="35"/>
      <c r="L24" s="35"/>
      <c r="M24" s="35"/>
      <c r="N24" s="35"/>
      <c r="O24" s="35"/>
      <c r="P24" s="35"/>
      <c r="Q24" s="35"/>
    </row>
    <row r="25" spans="2:17" ht="17.25" customHeight="1" x14ac:dyDescent="0.25">
      <c r="B25" s="631" t="s">
        <v>454</v>
      </c>
      <c r="C25" s="619"/>
      <c r="D25" s="619"/>
      <c r="E25" s="620"/>
      <c r="K25" s="35"/>
      <c r="L25" s="35"/>
      <c r="M25" s="35"/>
      <c r="N25" s="35"/>
      <c r="O25" s="35"/>
      <c r="P25" s="35"/>
      <c r="Q25" s="35"/>
    </row>
    <row r="26" spans="2:17" ht="54" customHeight="1" x14ac:dyDescent="0.2">
      <c r="B26" s="1044" t="s">
        <v>455</v>
      </c>
      <c r="C26" s="1045"/>
      <c r="D26" s="1045"/>
      <c r="E26" s="1046"/>
      <c r="K26" s="35"/>
      <c r="L26" s="35"/>
      <c r="M26" s="35"/>
      <c r="N26" s="35"/>
      <c r="O26" s="35"/>
      <c r="P26" s="35"/>
      <c r="Q26" s="35"/>
    </row>
    <row r="27" spans="2:17" ht="17.25" customHeight="1" x14ac:dyDescent="0.25">
      <c r="B27" s="631" t="s">
        <v>456</v>
      </c>
      <c r="C27" s="619"/>
      <c r="D27" s="619"/>
      <c r="E27" s="620"/>
      <c r="K27" s="35"/>
      <c r="L27" s="35"/>
      <c r="M27" s="35"/>
      <c r="N27" s="35"/>
      <c r="O27" s="35"/>
      <c r="P27" s="35"/>
      <c r="Q27" s="35"/>
    </row>
    <row r="28" spans="2:17" x14ac:dyDescent="0.2">
      <c r="B28" s="1044" t="s">
        <v>457</v>
      </c>
      <c r="C28" s="1045"/>
      <c r="D28" s="1045"/>
      <c r="E28" s="1046"/>
      <c r="K28" s="35"/>
      <c r="L28" s="35"/>
      <c r="M28" s="35"/>
      <c r="N28" s="35"/>
      <c r="O28" s="35"/>
      <c r="P28" s="35"/>
      <c r="Q28" s="35"/>
    </row>
    <row r="29" spans="2:17" ht="63.6" customHeight="1" x14ac:dyDescent="0.2">
      <c r="B29" s="1041" t="s">
        <v>458</v>
      </c>
      <c r="C29" s="1042"/>
      <c r="D29" s="1042"/>
      <c r="E29" s="1043"/>
      <c r="K29" s="35"/>
      <c r="L29" s="35"/>
      <c r="M29" s="35"/>
      <c r="N29" s="35"/>
      <c r="O29" s="35"/>
      <c r="P29" s="35"/>
      <c r="Q29" s="35"/>
    </row>
    <row r="30" spans="2:17" ht="27" customHeight="1" x14ac:dyDescent="0.2">
      <c r="B30" s="1044" t="s">
        <v>459</v>
      </c>
      <c r="C30" s="1045"/>
      <c r="D30" s="1045"/>
      <c r="E30" s="1046"/>
      <c r="K30" s="35"/>
      <c r="L30" s="35"/>
      <c r="M30" s="35"/>
      <c r="N30" s="35"/>
      <c r="O30" s="35"/>
      <c r="P30" s="35"/>
      <c r="Q30" s="35"/>
    </row>
    <row r="31" spans="2:17" ht="17.25" customHeight="1" x14ac:dyDescent="0.25">
      <c r="B31" s="631" t="s">
        <v>460</v>
      </c>
      <c r="C31" s="619"/>
      <c r="D31" s="619"/>
      <c r="E31" s="620"/>
      <c r="K31" s="35"/>
      <c r="L31" s="35"/>
      <c r="M31" s="35"/>
      <c r="N31" s="35"/>
      <c r="O31" s="35"/>
      <c r="P31" s="35"/>
      <c r="Q31" s="35"/>
    </row>
    <row r="32" spans="2:17" ht="27" customHeight="1" x14ac:dyDescent="0.2">
      <c r="B32" s="1044" t="s">
        <v>461</v>
      </c>
      <c r="C32" s="1045"/>
      <c r="D32" s="1045"/>
      <c r="E32" s="1046"/>
      <c r="K32" s="35"/>
      <c r="L32" s="35"/>
      <c r="M32" s="35"/>
      <c r="N32" s="35"/>
      <c r="O32" s="35"/>
      <c r="P32" s="35"/>
      <c r="Q32" s="35"/>
    </row>
    <row r="33" spans="2:17" ht="17.25" customHeight="1" thickBot="1" x14ac:dyDescent="0.3">
      <c r="B33" s="632" t="s">
        <v>462</v>
      </c>
      <c r="C33" s="633"/>
      <c r="D33" s="633"/>
      <c r="E33" s="634"/>
      <c r="K33" s="35"/>
      <c r="L33" s="35"/>
      <c r="M33" s="35"/>
      <c r="N33" s="35"/>
      <c r="O33" s="35"/>
      <c r="P33" s="35"/>
      <c r="Q33" s="35"/>
    </row>
    <row r="34" spans="2:17" x14ac:dyDescent="0.2">
      <c r="B34" s="35"/>
      <c r="C34" s="35"/>
      <c r="D34" s="35"/>
      <c r="E34" s="35"/>
      <c r="K34" s="35"/>
      <c r="L34" s="35"/>
      <c r="M34" s="35"/>
      <c r="N34" s="35"/>
      <c r="O34" s="35"/>
      <c r="P34" s="35"/>
      <c r="Q34" s="35"/>
    </row>
    <row r="35" spans="2:17" x14ac:dyDescent="0.2">
      <c r="B35" s="35"/>
      <c r="C35" s="35"/>
      <c r="D35" s="35"/>
      <c r="E35" s="35"/>
      <c r="K35" s="35"/>
      <c r="L35" s="35"/>
      <c r="M35" s="35"/>
      <c r="N35" s="35"/>
      <c r="O35" s="35"/>
      <c r="P35" s="35"/>
      <c r="Q35" s="35"/>
    </row>
    <row r="36" spans="2:17" x14ac:dyDescent="0.2">
      <c r="B36" s="35"/>
      <c r="C36" s="35"/>
      <c r="D36" s="35"/>
      <c r="E36" s="35"/>
      <c r="K36" s="35"/>
      <c r="L36" s="35"/>
      <c r="M36" s="35"/>
      <c r="N36" s="35"/>
      <c r="O36" s="35"/>
      <c r="P36" s="35"/>
      <c r="Q36" s="35"/>
    </row>
    <row r="37" spans="2:17" x14ac:dyDescent="0.2">
      <c r="B37" s="35"/>
      <c r="C37" s="35"/>
      <c r="D37" s="35"/>
      <c r="E37" s="35"/>
      <c r="K37" s="35"/>
      <c r="L37" s="35"/>
      <c r="M37" s="35"/>
      <c r="N37" s="35"/>
      <c r="O37" s="35"/>
      <c r="P37" s="35"/>
      <c r="Q37" s="35"/>
    </row>
    <row r="38" spans="2:17" x14ac:dyDescent="0.2">
      <c r="B38" s="35"/>
      <c r="C38" s="35"/>
      <c r="D38" s="35"/>
      <c r="E38" s="35"/>
      <c r="K38" s="35"/>
      <c r="L38" s="35"/>
      <c r="M38" s="35"/>
      <c r="N38" s="35"/>
      <c r="O38" s="35"/>
      <c r="P38" s="35"/>
      <c r="Q38" s="35"/>
    </row>
    <row r="39" spans="2:17" x14ac:dyDescent="0.2">
      <c r="B39" s="35"/>
      <c r="C39" s="35"/>
      <c r="D39" s="35"/>
      <c r="E39" s="35"/>
      <c r="K39" s="35"/>
      <c r="L39" s="35"/>
      <c r="M39" s="35"/>
      <c r="N39" s="35"/>
      <c r="O39" s="35"/>
      <c r="P39" s="35"/>
      <c r="Q39" s="35"/>
    </row>
    <row r="40" spans="2:17" x14ac:dyDescent="0.2">
      <c r="B40" s="35"/>
      <c r="C40" s="35"/>
      <c r="D40" s="35"/>
      <c r="E40" s="35"/>
      <c r="K40" s="35"/>
      <c r="L40" s="35"/>
      <c r="M40" s="35"/>
      <c r="N40" s="35"/>
      <c r="O40" s="35"/>
      <c r="P40" s="35"/>
      <c r="Q40" s="35"/>
    </row>
    <row r="41" spans="2:17" x14ac:dyDescent="0.2">
      <c r="B41" s="35"/>
      <c r="C41" s="35"/>
      <c r="D41" s="35"/>
      <c r="E41" s="35"/>
      <c r="K41" s="35"/>
      <c r="L41" s="35"/>
      <c r="M41" s="35"/>
      <c r="N41" s="35"/>
      <c r="O41" s="35"/>
      <c r="P41" s="35"/>
      <c r="Q41" s="35"/>
    </row>
    <row r="42" spans="2:17" x14ac:dyDescent="0.2">
      <c r="B42" s="35"/>
      <c r="C42" s="35"/>
      <c r="D42" s="35"/>
      <c r="E42" s="35"/>
      <c r="K42" s="35"/>
      <c r="L42" s="35"/>
      <c r="M42" s="35"/>
      <c r="N42" s="35"/>
      <c r="O42" s="35"/>
      <c r="P42" s="35"/>
      <c r="Q42" s="35"/>
    </row>
    <row r="43" spans="2:17" x14ac:dyDescent="0.2">
      <c r="B43" s="35"/>
      <c r="C43" s="35"/>
      <c r="D43" s="35"/>
      <c r="E43" s="35"/>
      <c r="K43" s="35"/>
      <c r="L43" s="35"/>
      <c r="M43" s="35"/>
      <c r="N43" s="35"/>
      <c r="O43" s="35"/>
      <c r="P43" s="35"/>
      <c r="Q43" s="35"/>
    </row>
    <row r="44" spans="2:17" x14ac:dyDescent="0.2">
      <c r="B44" s="35"/>
      <c r="C44" s="35"/>
      <c r="D44" s="35"/>
      <c r="E44" s="35"/>
      <c r="K44" s="35"/>
      <c r="L44" s="35"/>
      <c r="M44" s="35"/>
      <c r="N44" s="35"/>
      <c r="O44" s="35"/>
      <c r="P44" s="35"/>
      <c r="Q44" s="35"/>
    </row>
    <row r="45" spans="2:17" x14ac:dyDescent="0.2">
      <c r="B45" s="35"/>
      <c r="C45" s="35"/>
      <c r="D45" s="35"/>
      <c r="E45" s="35"/>
      <c r="K45" s="35"/>
      <c r="L45" s="35"/>
      <c r="M45" s="35"/>
      <c r="N45" s="35"/>
      <c r="O45" s="35"/>
      <c r="P45" s="35"/>
      <c r="Q45" s="35"/>
    </row>
    <row r="46" spans="2:17" x14ac:dyDescent="0.2">
      <c r="B46" s="35"/>
      <c r="C46" s="35"/>
      <c r="D46" s="35"/>
      <c r="E46" s="35"/>
      <c r="K46" s="35"/>
      <c r="L46" s="35"/>
      <c r="M46" s="35"/>
      <c r="N46" s="35"/>
      <c r="O46" s="35"/>
      <c r="P46" s="35"/>
      <c r="Q46" s="35"/>
    </row>
    <row r="47" spans="2:17" x14ac:dyDescent="0.2">
      <c r="B47" s="35"/>
      <c r="C47" s="35"/>
      <c r="D47" s="35"/>
      <c r="E47" s="35"/>
      <c r="K47" s="35"/>
      <c r="L47" s="35"/>
      <c r="M47" s="35"/>
      <c r="N47" s="35"/>
      <c r="O47" s="35"/>
      <c r="P47" s="35"/>
      <c r="Q47" s="35"/>
    </row>
    <row r="48" spans="2:17" x14ac:dyDescent="0.2">
      <c r="B48" s="35"/>
      <c r="C48" s="35"/>
      <c r="D48" s="35"/>
      <c r="E48" s="35"/>
      <c r="K48" s="35"/>
      <c r="L48" s="35"/>
      <c r="M48" s="35"/>
      <c r="N48" s="35"/>
      <c r="O48" s="35"/>
      <c r="P48" s="35"/>
      <c r="Q48" s="35"/>
    </row>
    <row r="49" spans="2:17" x14ac:dyDescent="0.2">
      <c r="B49" s="35"/>
      <c r="C49" s="35"/>
      <c r="D49" s="35"/>
      <c r="E49" s="35"/>
      <c r="K49" s="35"/>
      <c r="L49" s="35"/>
      <c r="M49" s="35"/>
      <c r="N49" s="35"/>
      <c r="O49" s="35"/>
      <c r="P49" s="35"/>
      <c r="Q49" s="35"/>
    </row>
    <row r="50" spans="2:17" x14ac:dyDescent="0.2">
      <c r="B50" s="35"/>
      <c r="C50" s="35"/>
      <c r="D50" s="35"/>
      <c r="E50" s="35"/>
      <c r="K50" s="35"/>
      <c r="L50" s="35"/>
      <c r="M50" s="35"/>
      <c r="N50" s="35"/>
      <c r="O50" s="35"/>
      <c r="P50" s="35"/>
      <c r="Q50" s="35"/>
    </row>
    <row r="51" spans="2:17" x14ac:dyDescent="0.2">
      <c r="B51" s="35"/>
      <c r="C51" s="35"/>
      <c r="D51" s="35"/>
      <c r="E51" s="35"/>
      <c r="K51" s="35"/>
      <c r="L51" s="35"/>
      <c r="M51" s="35"/>
      <c r="N51" s="35"/>
      <c r="O51" s="35"/>
      <c r="P51" s="35"/>
      <c r="Q51" s="35"/>
    </row>
    <row r="52" spans="2:17" x14ac:dyDescent="0.2">
      <c r="B52" s="35"/>
      <c r="C52" s="35"/>
      <c r="D52" s="35"/>
      <c r="E52" s="35"/>
      <c r="K52" s="35"/>
      <c r="L52" s="35"/>
      <c r="M52" s="35"/>
      <c r="N52" s="35"/>
      <c r="O52" s="35"/>
      <c r="P52" s="35"/>
      <c r="Q52" s="35"/>
    </row>
    <row r="53" spans="2:17" x14ac:dyDescent="0.2">
      <c r="B53" s="35"/>
      <c r="C53" s="35"/>
      <c r="D53" s="35"/>
      <c r="E53" s="35"/>
      <c r="K53" s="35"/>
      <c r="L53" s="35"/>
      <c r="M53" s="35"/>
      <c r="N53" s="35"/>
      <c r="O53" s="35"/>
      <c r="P53" s="35"/>
      <c r="Q53" s="35"/>
    </row>
  </sheetData>
  <mergeCells count="9">
    <mergeCell ref="B29:E29"/>
    <mergeCell ref="B30:E30"/>
    <mergeCell ref="B32:E32"/>
    <mergeCell ref="B2:E2"/>
    <mergeCell ref="C3:E3"/>
    <mergeCell ref="C4:D4"/>
    <mergeCell ref="E4:E6"/>
    <mergeCell ref="B26:E26"/>
    <mergeCell ref="B28:E28"/>
  </mergeCells>
  <conditionalFormatting sqref="G6">
    <cfRule type="cellIs" dxfId="6" priority="1" stopIfTrue="1" operator="equal">
      <formula>"End"</formula>
    </cfRule>
  </conditionalFormatting>
  <hyperlinks>
    <hyperlink ref="A1" location="'Contents '!A1" display="Back to contents" xr:uid="{4C94CE8C-7026-4F4E-9CEC-A4EA40E2C5F5}"/>
  </hyperlinks>
  <pageMargins left="0.70866141732283472" right="0.70866141732283472" top="0.74803149606299213" bottom="0.74803149606299213" header="0.31496062992125984" footer="0.31496062992125984"/>
  <pageSetup paperSize="9" scale="4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E0D1-7AEF-4220-9648-D2E3C021A1D1}">
  <sheetPr codeName="Sheet46">
    <pageSetUpPr autoPageBreaks="0" fitToPage="1"/>
  </sheetPr>
  <dimension ref="A1:U77"/>
  <sheetViews>
    <sheetView workbookViewId="0"/>
  </sheetViews>
  <sheetFormatPr defaultColWidth="9.33203125" defaultRowHeight="15" x14ac:dyDescent="0.2"/>
  <cols>
    <col min="1" max="1" width="9.33203125" style="35" customWidth="1"/>
    <col min="2" max="2" width="65.88671875" style="36" customWidth="1"/>
    <col min="3" max="9" width="9.33203125" style="36"/>
    <col min="10" max="14" width="9.33203125" style="35"/>
    <col min="15" max="21" width="9.33203125" style="36"/>
    <col min="22" max="16384" width="9.33203125" style="35"/>
  </cols>
  <sheetData>
    <row r="1" spans="1:21" ht="33.75" customHeight="1" thickBot="1" x14ac:dyDescent="0.25">
      <c r="A1" s="110" t="s">
        <v>0</v>
      </c>
      <c r="B1" s="35"/>
      <c r="C1" s="35"/>
      <c r="D1" s="35"/>
      <c r="E1" s="35"/>
      <c r="F1" s="35"/>
      <c r="G1" s="35"/>
      <c r="H1" s="35"/>
      <c r="I1" s="35"/>
      <c r="O1" s="35"/>
      <c r="P1" s="35"/>
      <c r="Q1" s="35"/>
      <c r="R1" s="35"/>
      <c r="S1" s="35"/>
      <c r="T1" s="35"/>
      <c r="U1" s="35"/>
    </row>
    <row r="2" spans="1:21" ht="18.75" customHeight="1" thickBot="1" x14ac:dyDescent="0.25">
      <c r="B2" s="983" t="s">
        <v>362</v>
      </c>
      <c r="C2" s="984"/>
      <c r="D2" s="984"/>
      <c r="E2" s="984"/>
      <c r="F2" s="984"/>
      <c r="G2" s="984"/>
      <c r="H2" s="984"/>
      <c r="I2" s="984"/>
      <c r="J2" s="79"/>
      <c r="O2" s="35"/>
      <c r="P2" s="35"/>
      <c r="Q2" s="35"/>
      <c r="R2" s="35"/>
      <c r="S2" s="35"/>
      <c r="T2" s="35"/>
      <c r="U2" s="35"/>
    </row>
    <row r="3" spans="1:21" ht="15.75" x14ac:dyDescent="0.2">
      <c r="B3" s="617"/>
      <c r="C3" s="986" t="s">
        <v>1</v>
      </c>
      <c r="D3" s="986"/>
      <c r="E3" s="986"/>
      <c r="F3" s="986"/>
      <c r="G3" s="986"/>
      <c r="H3" s="986"/>
      <c r="I3" s="986"/>
      <c r="J3" s="79"/>
      <c r="O3" s="35"/>
      <c r="P3" s="35"/>
      <c r="Q3" s="35"/>
      <c r="R3" s="35"/>
      <c r="S3" s="35"/>
      <c r="T3" s="35"/>
      <c r="U3" s="35"/>
    </row>
    <row r="4" spans="1:21" ht="15.75" x14ac:dyDescent="0.2">
      <c r="B4" s="617"/>
      <c r="C4" s="416" t="s">
        <v>2</v>
      </c>
      <c r="D4" s="975" t="s">
        <v>3</v>
      </c>
      <c r="E4" s="975"/>
      <c r="F4" s="975"/>
      <c r="G4" s="975"/>
      <c r="H4" s="975"/>
      <c r="I4" s="975"/>
      <c r="J4" s="79"/>
      <c r="O4" s="35"/>
      <c r="P4" s="35"/>
      <c r="Q4" s="35"/>
      <c r="R4" s="35"/>
      <c r="S4" s="35"/>
      <c r="T4" s="35"/>
      <c r="U4" s="35"/>
    </row>
    <row r="5" spans="1:21" x14ac:dyDescent="0.2">
      <c r="B5" s="617"/>
      <c r="C5" s="129" t="s">
        <v>9</v>
      </c>
      <c r="D5" s="129" t="s">
        <v>10</v>
      </c>
      <c r="E5" s="129" t="s">
        <v>216</v>
      </c>
      <c r="F5" s="129" t="s">
        <v>235</v>
      </c>
      <c r="G5" s="129" t="s">
        <v>251</v>
      </c>
      <c r="H5" s="129" t="s">
        <v>300</v>
      </c>
      <c r="I5" s="129" t="s">
        <v>328</v>
      </c>
      <c r="J5" s="79"/>
      <c r="O5" s="35"/>
      <c r="P5" s="35"/>
      <c r="Q5" s="35"/>
      <c r="R5" s="35"/>
      <c r="S5" s="35"/>
      <c r="T5" s="35"/>
      <c r="U5" s="35"/>
    </row>
    <row r="6" spans="1:21" x14ac:dyDescent="0.2">
      <c r="B6" s="811" t="s">
        <v>201</v>
      </c>
      <c r="C6" s="812">
        <v>3.2343625331127615</v>
      </c>
      <c r="D6" s="812">
        <v>3.7578749668737532</v>
      </c>
      <c r="E6" s="812">
        <v>3.7753971195807186</v>
      </c>
      <c r="F6" s="812">
        <v>3.8130709533988751</v>
      </c>
      <c r="G6" s="812">
        <v>3.8500910573292435</v>
      </c>
      <c r="H6" s="812">
        <v>3.8965199416059706</v>
      </c>
      <c r="I6" s="813">
        <v>3.9369186308825803</v>
      </c>
      <c r="J6" s="79"/>
      <c r="K6" s="564"/>
      <c r="O6" s="35"/>
      <c r="P6" s="35"/>
      <c r="Q6" s="35"/>
      <c r="R6" s="35"/>
      <c r="S6" s="35"/>
      <c r="T6" s="35"/>
      <c r="U6" s="35"/>
    </row>
    <row r="7" spans="1:21" x14ac:dyDescent="0.2">
      <c r="B7" s="635" t="s">
        <v>202</v>
      </c>
      <c r="C7" s="636">
        <v>154.5</v>
      </c>
      <c r="D7" s="636">
        <v>157.5</v>
      </c>
      <c r="E7" s="636">
        <v>159</v>
      </c>
      <c r="F7" s="636">
        <v>162</v>
      </c>
      <c r="G7" s="636">
        <v>165</v>
      </c>
      <c r="H7" s="636">
        <v>168</v>
      </c>
      <c r="I7" s="637">
        <v>171</v>
      </c>
      <c r="J7" s="79"/>
      <c r="O7" s="35"/>
      <c r="P7" s="35"/>
      <c r="Q7" s="35"/>
      <c r="R7" s="35"/>
      <c r="S7" s="35"/>
      <c r="T7" s="35"/>
      <c r="U7" s="35"/>
    </row>
    <row r="8" spans="1:21" x14ac:dyDescent="0.2">
      <c r="B8" s="638" t="s">
        <v>463</v>
      </c>
      <c r="C8" s="138">
        <v>20.934385327590689</v>
      </c>
      <c r="D8" s="138">
        <v>23.859523599198432</v>
      </c>
      <c r="E8" s="138">
        <v>23.744635972205778</v>
      </c>
      <c r="F8" s="138">
        <v>23.537475020980711</v>
      </c>
      <c r="G8" s="138">
        <v>23.333885195934808</v>
      </c>
      <c r="H8" s="138">
        <v>23.193571080987919</v>
      </c>
      <c r="I8" s="138">
        <v>23.022915970073569</v>
      </c>
      <c r="J8" s="79"/>
      <c r="O8" s="35"/>
      <c r="P8" s="35"/>
      <c r="Q8" s="35"/>
      <c r="R8" s="35"/>
      <c r="S8" s="35"/>
      <c r="T8" s="35"/>
      <c r="U8" s="35"/>
    </row>
    <row r="9" spans="1:21" x14ac:dyDescent="0.2">
      <c r="B9" s="635" t="s">
        <v>203</v>
      </c>
      <c r="C9" s="138">
        <v>28.392823625000002</v>
      </c>
      <c r="D9" s="138">
        <v>28.651349500000002</v>
      </c>
      <c r="E9" s="138">
        <v>28.904076250000003</v>
      </c>
      <c r="F9" s="138">
        <v>29.153518999999999</v>
      </c>
      <c r="G9" s="138">
        <v>29.398914000000001</v>
      </c>
      <c r="H9" s="138">
        <v>29.643299625000001</v>
      </c>
      <c r="I9" s="138">
        <v>29.886858500000002</v>
      </c>
      <c r="J9" s="79"/>
      <c r="O9" s="35"/>
      <c r="P9" s="35"/>
      <c r="Q9" s="35"/>
      <c r="R9" s="35"/>
      <c r="S9" s="35"/>
      <c r="T9" s="35"/>
      <c r="U9" s="35"/>
    </row>
    <row r="10" spans="1:21" x14ac:dyDescent="0.2">
      <c r="B10" s="638" t="s">
        <v>464</v>
      </c>
      <c r="C10" s="138">
        <v>73.731255489354979</v>
      </c>
      <c r="D10" s="138">
        <v>83.275391964341622</v>
      </c>
      <c r="E10" s="138">
        <v>82.149783189164452</v>
      </c>
      <c r="F10" s="138">
        <v>80.736308440091605</v>
      </c>
      <c r="G10" s="138">
        <v>79.369888275243113</v>
      </c>
      <c r="H10" s="138">
        <v>78.242204391535978</v>
      </c>
      <c r="I10" s="138">
        <v>77.033576379643804</v>
      </c>
      <c r="J10" s="79"/>
      <c r="O10" s="35"/>
      <c r="P10" s="35"/>
      <c r="Q10" s="35"/>
      <c r="R10" s="35"/>
      <c r="S10" s="35"/>
      <c r="T10" s="35"/>
      <c r="U10" s="35"/>
    </row>
    <row r="11" spans="1:21" x14ac:dyDescent="0.2">
      <c r="B11" s="814" t="s">
        <v>204</v>
      </c>
      <c r="C11" s="138" t="s">
        <v>31</v>
      </c>
      <c r="D11" s="138" t="s">
        <v>31</v>
      </c>
      <c r="E11" s="138" t="s">
        <v>31</v>
      </c>
      <c r="F11" s="147" t="s">
        <v>31</v>
      </c>
      <c r="G11" s="147" t="s">
        <v>31</v>
      </c>
      <c r="H11" s="147" t="s">
        <v>31</v>
      </c>
      <c r="I11" s="138" t="s">
        <v>31</v>
      </c>
      <c r="J11" s="79"/>
      <c r="O11" s="35"/>
      <c r="P11" s="35"/>
      <c r="Q11" s="35"/>
      <c r="R11" s="35"/>
      <c r="S11" s="35"/>
      <c r="T11" s="35"/>
      <c r="U11" s="35"/>
    </row>
    <row r="12" spans="1:21" ht="12" customHeight="1" thickBot="1" x14ac:dyDescent="0.25">
      <c r="B12" s="815" t="s">
        <v>205</v>
      </c>
      <c r="C12" s="708">
        <f t="shared" ref="C12:I12" si="0">C6</f>
        <v>3.2343625331127615</v>
      </c>
      <c r="D12" s="708">
        <f t="shared" si="0"/>
        <v>3.7578749668737532</v>
      </c>
      <c r="E12" s="708">
        <f t="shared" si="0"/>
        <v>3.7753971195807186</v>
      </c>
      <c r="F12" s="708">
        <f t="shared" si="0"/>
        <v>3.8130709533988751</v>
      </c>
      <c r="G12" s="708">
        <f t="shared" si="0"/>
        <v>3.8500910573292435</v>
      </c>
      <c r="H12" s="708">
        <f t="shared" si="0"/>
        <v>3.8965199416059706</v>
      </c>
      <c r="I12" s="813">
        <f t="shared" si="0"/>
        <v>3.9369186308825803</v>
      </c>
      <c r="J12" s="79"/>
      <c r="O12" s="35"/>
      <c r="P12" s="35"/>
      <c r="Q12" s="35"/>
      <c r="R12" s="35"/>
      <c r="S12" s="35"/>
      <c r="T12" s="35"/>
      <c r="U12" s="35"/>
    </row>
    <row r="13" spans="1:21" ht="15" customHeight="1" x14ac:dyDescent="0.2">
      <c r="B13" s="811" t="s">
        <v>206</v>
      </c>
      <c r="C13" s="816">
        <v>8.4500000000000006E-2</v>
      </c>
      <c r="D13" s="816">
        <v>7.4499999999999997E-2</v>
      </c>
      <c r="E13" s="816">
        <v>7.4499999999999997E-2</v>
      </c>
      <c r="F13" s="816">
        <v>7.4499999999999997E-2</v>
      </c>
      <c r="G13" s="816">
        <v>7.4499999999999997E-2</v>
      </c>
      <c r="H13" s="816">
        <v>7.4499999999999997E-2</v>
      </c>
      <c r="I13" s="816">
        <v>7.4499999999999997E-2</v>
      </c>
      <c r="J13" s="79"/>
      <c r="O13" s="35"/>
      <c r="P13" s="35"/>
      <c r="Q13" s="35"/>
      <c r="R13" s="35"/>
      <c r="S13" s="35"/>
      <c r="T13" s="35"/>
      <c r="U13" s="35"/>
    </row>
    <row r="14" spans="1:21" ht="13.5" customHeight="1" thickBot="1" x14ac:dyDescent="0.25">
      <c r="B14" s="815" t="s">
        <v>207</v>
      </c>
      <c r="C14" s="817">
        <f>C12-C13</f>
        <v>3.1498625331127617</v>
      </c>
      <c r="D14" s="817">
        <f t="shared" ref="D14:I14" si="1">D12-D13</f>
        <v>3.6833749668737532</v>
      </c>
      <c r="E14" s="817">
        <f t="shared" si="1"/>
        <v>3.7008971195807185</v>
      </c>
      <c r="F14" s="817">
        <f t="shared" si="1"/>
        <v>3.7385709533988751</v>
      </c>
      <c r="G14" s="817">
        <f t="shared" si="1"/>
        <v>3.7755910573292435</v>
      </c>
      <c r="H14" s="817">
        <f t="shared" si="1"/>
        <v>3.8220199416059706</v>
      </c>
      <c r="I14" s="813">
        <f t="shared" si="1"/>
        <v>3.8624186308825803</v>
      </c>
      <c r="J14" s="79"/>
      <c r="O14" s="35"/>
      <c r="P14" s="35"/>
      <c r="Q14" s="35"/>
      <c r="R14" s="35"/>
      <c r="S14" s="35"/>
      <c r="T14" s="35"/>
      <c r="U14" s="35"/>
    </row>
    <row r="15" spans="1:21" x14ac:dyDescent="0.2">
      <c r="B15" s="818" t="s">
        <v>208</v>
      </c>
      <c r="C15" s="816">
        <v>3.5112641169200001</v>
      </c>
      <c r="D15" s="816">
        <v>3.5933430357305918</v>
      </c>
      <c r="E15" s="816">
        <v>4.0991497406091728</v>
      </c>
      <c r="F15" s="816">
        <v>4.0808217006674168</v>
      </c>
      <c r="G15" s="816">
        <v>4.045104641792701</v>
      </c>
      <c r="H15" s="816">
        <v>4.165170927752297</v>
      </c>
      <c r="I15" s="816">
        <v>4.1545039510486408</v>
      </c>
      <c r="J15" s="79"/>
      <c r="O15" s="35"/>
      <c r="P15" s="35"/>
      <c r="Q15" s="35"/>
      <c r="R15" s="35"/>
      <c r="S15" s="35"/>
      <c r="T15" s="35"/>
      <c r="U15" s="35"/>
    </row>
    <row r="16" spans="1:21" x14ac:dyDescent="0.2">
      <c r="B16" s="819" t="s">
        <v>209</v>
      </c>
      <c r="C16" s="820">
        <v>0.10100000000000001</v>
      </c>
      <c r="D16" s="820">
        <v>2.9000000000000001E-2</v>
      </c>
      <c r="E16" s="820">
        <v>5.8000000000000003E-2</v>
      </c>
      <c r="F16" s="820">
        <v>5.0999999999999997E-2</v>
      </c>
      <c r="G16" s="820">
        <v>6.4000000000000001E-2</v>
      </c>
      <c r="H16" s="820">
        <v>4.2000000000000003E-2</v>
      </c>
      <c r="I16" s="820">
        <v>2.5000000000000001E-2</v>
      </c>
      <c r="J16" s="79"/>
      <c r="O16" s="35"/>
      <c r="P16" s="35"/>
      <c r="Q16" s="35"/>
      <c r="R16" s="35"/>
      <c r="S16" s="35"/>
      <c r="T16" s="35"/>
      <c r="U16" s="35"/>
    </row>
    <row r="17" spans="2:21" ht="15.75" thickBot="1" x14ac:dyDescent="0.25">
      <c r="B17" s="821" t="s">
        <v>210</v>
      </c>
      <c r="C17" s="820">
        <f t="shared" ref="C17:I17" si="2">C15+C16</f>
        <v>3.61226411692</v>
      </c>
      <c r="D17" s="820">
        <f t="shared" si="2"/>
        <v>3.6223430357305917</v>
      </c>
      <c r="E17" s="820">
        <f t="shared" si="2"/>
        <v>4.1571497406091726</v>
      </c>
      <c r="F17" s="820">
        <f t="shared" si="2"/>
        <v>4.1318217006674169</v>
      </c>
      <c r="G17" s="820">
        <f t="shared" si="2"/>
        <v>4.1091046417927011</v>
      </c>
      <c r="H17" s="820">
        <f t="shared" si="2"/>
        <v>4.2071709277522968</v>
      </c>
      <c r="I17" s="817">
        <f t="shared" si="2"/>
        <v>4.1795039510486411</v>
      </c>
      <c r="J17" s="79"/>
      <c r="O17" s="35"/>
      <c r="P17" s="35"/>
      <c r="Q17" s="35"/>
      <c r="R17" s="35"/>
      <c r="S17" s="35"/>
      <c r="T17" s="35"/>
      <c r="U17" s="35"/>
    </row>
    <row r="18" spans="2:21" ht="24.6" customHeight="1" thickBot="1" x14ac:dyDescent="0.25">
      <c r="B18" s="1049" t="s">
        <v>465</v>
      </c>
      <c r="C18" s="1050"/>
      <c r="D18" s="1050"/>
      <c r="E18" s="1050"/>
      <c r="F18" s="1050"/>
      <c r="G18" s="1050"/>
      <c r="H18" s="1050"/>
      <c r="I18" s="1050"/>
      <c r="J18" s="79"/>
      <c r="O18" s="35"/>
      <c r="P18" s="35"/>
      <c r="Q18" s="35"/>
      <c r="R18" s="35"/>
      <c r="S18" s="35"/>
      <c r="T18" s="35"/>
      <c r="U18" s="35"/>
    </row>
    <row r="19" spans="2:21" x14ac:dyDescent="0.2">
      <c r="B19" s="35"/>
      <c r="C19" s="35"/>
      <c r="D19" s="35"/>
      <c r="E19" s="35"/>
      <c r="F19" s="35"/>
      <c r="G19" s="35"/>
      <c r="H19" s="35"/>
      <c r="I19" s="35"/>
      <c r="O19" s="35"/>
      <c r="P19" s="35"/>
      <c r="Q19" s="35"/>
      <c r="R19" s="35"/>
      <c r="S19" s="35"/>
      <c r="T19" s="35"/>
      <c r="U19" s="35"/>
    </row>
    <row r="20" spans="2:21" x14ac:dyDescent="0.2">
      <c r="B20" s="35"/>
      <c r="C20" s="35"/>
      <c r="D20" s="35"/>
      <c r="E20" s="35"/>
      <c r="F20" s="35"/>
      <c r="G20" s="35"/>
      <c r="H20" s="35"/>
      <c r="I20" s="35"/>
      <c r="O20" s="35"/>
      <c r="P20" s="35"/>
      <c r="Q20" s="35"/>
      <c r="R20" s="35"/>
      <c r="S20" s="35"/>
      <c r="T20" s="35"/>
      <c r="U20" s="35"/>
    </row>
    <row r="21" spans="2:21" ht="15.75" x14ac:dyDescent="0.25">
      <c r="B21" s="440"/>
      <c r="C21" s="440"/>
      <c r="D21" s="440"/>
      <c r="E21" s="440"/>
      <c r="F21" s="440"/>
      <c r="G21" s="440"/>
      <c r="H21" s="440"/>
      <c r="I21" s="440"/>
      <c r="O21" s="35"/>
      <c r="P21" s="35"/>
      <c r="Q21" s="35"/>
      <c r="R21" s="35"/>
      <c r="S21" s="35"/>
      <c r="T21" s="35"/>
      <c r="U21" s="35"/>
    </row>
    <row r="22" spans="2:21" ht="15.75" x14ac:dyDescent="0.25">
      <c r="B22" s="440"/>
      <c r="C22" s="440"/>
      <c r="D22" s="440"/>
      <c r="E22" s="440"/>
      <c r="F22" s="440"/>
      <c r="G22" s="440"/>
      <c r="H22" s="440"/>
      <c r="I22" s="440"/>
      <c r="O22" s="35"/>
      <c r="P22" s="35"/>
      <c r="Q22" s="35"/>
      <c r="R22" s="35"/>
      <c r="S22" s="35"/>
      <c r="T22" s="35"/>
      <c r="U22" s="35"/>
    </row>
    <row r="23" spans="2:21" ht="15.75" x14ac:dyDescent="0.25">
      <c r="B23" s="440"/>
      <c r="C23" s="440"/>
      <c r="D23" s="440"/>
      <c r="E23" s="440"/>
      <c r="F23" s="440"/>
      <c r="G23" s="440"/>
      <c r="H23" s="440"/>
      <c r="I23" s="440"/>
      <c r="O23" s="35"/>
      <c r="P23" s="35"/>
      <c r="Q23" s="35"/>
      <c r="R23" s="35"/>
      <c r="S23" s="35"/>
      <c r="T23" s="35"/>
      <c r="U23" s="35"/>
    </row>
    <row r="24" spans="2:21" ht="15.75" x14ac:dyDescent="0.25">
      <c r="B24" s="440"/>
      <c r="C24" s="440"/>
      <c r="D24" s="440"/>
      <c r="E24" s="440"/>
      <c r="F24" s="440"/>
      <c r="G24" s="440"/>
      <c r="H24" s="440"/>
      <c r="I24" s="440"/>
      <c r="J24" s="57"/>
      <c r="O24" s="35"/>
      <c r="P24" s="35"/>
      <c r="Q24" s="35"/>
      <c r="R24" s="35"/>
      <c r="S24" s="35"/>
      <c r="T24" s="35"/>
      <c r="U24" s="35"/>
    </row>
    <row r="25" spans="2:21" ht="23.25" customHeight="1" x14ac:dyDescent="0.25">
      <c r="B25" s="440"/>
      <c r="C25" s="440"/>
      <c r="D25" s="440"/>
      <c r="E25" s="440"/>
      <c r="F25" s="440"/>
      <c r="G25" s="440"/>
      <c r="H25" s="440"/>
      <c r="I25" s="440"/>
      <c r="O25" s="35"/>
      <c r="P25" s="35"/>
      <c r="Q25" s="35"/>
      <c r="R25" s="35"/>
      <c r="S25" s="35"/>
      <c r="T25" s="35"/>
      <c r="U25" s="35"/>
    </row>
    <row r="26" spans="2:21" ht="13.5" customHeight="1" x14ac:dyDescent="0.25">
      <c r="B26" s="440"/>
      <c r="C26" s="440"/>
      <c r="D26" s="440"/>
      <c r="E26" s="440"/>
      <c r="F26" s="440"/>
      <c r="G26" s="440"/>
      <c r="H26" s="440"/>
      <c r="I26" s="440"/>
      <c r="O26" s="35"/>
      <c r="P26" s="35"/>
      <c r="Q26" s="35"/>
      <c r="R26" s="35"/>
      <c r="S26" s="35"/>
      <c r="T26" s="35"/>
      <c r="U26" s="35"/>
    </row>
    <row r="27" spans="2:21" x14ac:dyDescent="0.2">
      <c r="B27" s="35"/>
      <c r="C27" s="35"/>
      <c r="D27" s="35"/>
      <c r="E27" s="35"/>
      <c r="F27" s="35"/>
      <c r="G27" s="35"/>
      <c r="H27" s="35"/>
      <c r="I27" s="35"/>
      <c r="O27" s="35"/>
      <c r="P27" s="35"/>
      <c r="Q27" s="35"/>
      <c r="R27" s="35"/>
      <c r="S27" s="35"/>
      <c r="T27" s="35"/>
      <c r="U27" s="35"/>
    </row>
    <row r="28" spans="2:21" x14ac:dyDescent="0.2">
      <c r="B28" s="35"/>
      <c r="C28" s="47"/>
      <c r="D28" s="47"/>
      <c r="E28" s="47"/>
      <c r="F28" s="47"/>
      <c r="G28" s="47"/>
      <c r="H28" s="47"/>
      <c r="I28" s="47"/>
      <c r="O28" s="35"/>
      <c r="P28" s="35"/>
      <c r="Q28" s="35"/>
      <c r="R28" s="35"/>
      <c r="S28" s="35"/>
      <c r="T28" s="35"/>
      <c r="U28" s="35"/>
    </row>
    <row r="29" spans="2:21" x14ac:dyDescent="0.2">
      <c r="B29" s="35"/>
      <c r="C29" s="35"/>
      <c r="D29" s="35"/>
      <c r="E29" s="35"/>
      <c r="F29" s="35"/>
      <c r="G29" s="35"/>
      <c r="H29" s="35"/>
      <c r="I29" s="35"/>
      <c r="O29" s="35"/>
      <c r="P29" s="35"/>
      <c r="Q29" s="35"/>
      <c r="R29" s="35"/>
      <c r="S29" s="35"/>
      <c r="T29" s="35"/>
      <c r="U29" s="35"/>
    </row>
    <row r="30" spans="2:21" x14ac:dyDescent="0.2">
      <c r="B30" s="35"/>
      <c r="C30" s="35"/>
      <c r="D30" s="35"/>
      <c r="E30" s="35"/>
      <c r="F30" s="35"/>
      <c r="G30" s="35"/>
      <c r="H30" s="35"/>
      <c r="I30" s="35"/>
      <c r="O30" s="35"/>
      <c r="P30" s="35"/>
      <c r="Q30" s="35"/>
      <c r="R30" s="35"/>
      <c r="S30" s="35"/>
      <c r="T30" s="35"/>
      <c r="U30" s="35"/>
    </row>
    <row r="31" spans="2:21" x14ac:dyDescent="0.2">
      <c r="B31" s="35"/>
      <c r="C31" s="35"/>
      <c r="D31" s="35"/>
      <c r="E31" s="35"/>
      <c r="F31" s="35"/>
      <c r="G31" s="35"/>
      <c r="H31" s="35"/>
      <c r="I31" s="35"/>
      <c r="O31" s="35"/>
      <c r="P31" s="35"/>
      <c r="Q31" s="35"/>
      <c r="R31" s="35"/>
      <c r="S31" s="35"/>
      <c r="T31" s="35"/>
      <c r="U31" s="35"/>
    </row>
    <row r="32" spans="2:21" x14ac:dyDescent="0.2">
      <c r="B32" s="35"/>
      <c r="C32" s="35"/>
      <c r="D32" s="35"/>
      <c r="E32" s="35"/>
      <c r="F32" s="35"/>
      <c r="G32" s="35"/>
      <c r="H32" s="35"/>
      <c r="I32" s="35"/>
      <c r="O32" s="35"/>
      <c r="P32" s="35"/>
      <c r="Q32" s="35"/>
      <c r="R32" s="35"/>
      <c r="S32" s="35"/>
      <c r="T32" s="35"/>
      <c r="U32" s="35"/>
    </row>
    <row r="33" spans="2:21" x14ac:dyDescent="0.2">
      <c r="B33" s="35"/>
      <c r="C33" s="35"/>
      <c r="D33" s="35"/>
      <c r="E33" s="35"/>
      <c r="F33" s="35"/>
      <c r="G33" s="35"/>
      <c r="H33" s="35"/>
      <c r="I33" s="35"/>
      <c r="O33" s="35"/>
      <c r="P33" s="35"/>
      <c r="Q33" s="35"/>
      <c r="R33" s="35"/>
      <c r="S33" s="35"/>
      <c r="T33" s="35"/>
      <c r="U33" s="35"/>
    </row>
    <row r="34" spans="2:21" x14ac:dyDescent="0.2">
      <c r="B34" s="35"/>
      <c r="C34" s="35"/>
      <c r="D34" s="35"/>
      <c r="E34" s="35"/>
      <c r="F34" s="35"/>
      <c r="G34" s="35"/>
      <c r="H34" s="35"/>
      <c r="I34" s="35"/>
      <c r="O34" s="35"/>
      <c r="P34" s="35"/>
      <c r="Q34" s="35"/>
      <c r="R34" s="35"/>
      <c r="S34" s="35"/>
      <c r="T34" s="35"/>
      <c r="U34" s="35"/>
    </row>
    <row r="35" spans="2:21" x14ac:dyDescent="0.2">
      <c r="B35" s="35"/>
      <c r="C35" s="35"/>
      <c r="D35" s="35"/>
      <c r="E35" s="35"/>
      <c r="F35" s="35"/>
      <c r="G35" s="35"/>
      <c r="H35" s="35"/>
      <c r="I35" s="35"/>
      <c r="O35" s="35"/>
      <c r="P35" s="35"/>
      <c r="Q35" s="35"/>
      <c r="R35" s="35"/>
      <c r="S35" s="35"/>
      <c r="T35" s="35"/>
      <c r="U35" s="35"/>
    </row>
    <row r="36" spans="2:21" x14ac:dyDescent="0.2">
      <c r="B36" s="35"/>
      <c r="C36" s="35"/>
      <c r="D36" s="35"/>
      <c r="E36" s="35"/>
      <c r="F36" s="35"/>
      <c r="G36" s="35"/>
      <c r="H36" s="35"/>
      <c r="I36" s="35"/>
      <c r="O36" s="35"/>
      <c r="P36" s="35"/>
      <c r="Q36" s="35"/>
      <c r="R36" s="35"/>
      <c r="S36" s="35"/>
      <c r="T36" s="35"/>
      <c r="U36" s="35"/>
    </row>
    <row r="37" spans="2:21" x14ac:dyDescent="0.2">
      <c r="B37" s="35"/>
      <c r="C37" s="35"/>
      <c r="D37" s="35"/>
      <c r="E37" s="35"/>
      <c r="F37" s="35"/>
      <c r="G37" s="35"/>
      <c r="H37" s="35"/>
      <c r="I37" s="35"/>
      <c r="O37" s="35"/>
      <c r="P37" s="35"/>
      <c r="Q37" s="35"/>
      <c r="R37" s="35"/>
      <c r="S37" s="35"/>
      <c r="T37" s="35"/>
      <c r="U37" s="35"/>
    </row>
    <row r="38" spans="2:21" x14ac:dyDescent="0.2">
      <c r="B38" s="35"/>
      <c r="C38" s="35"/>
      <c r="D38" s="35"/>
      <c r="E38" s="35"/>
      <c r="F38" s="35"/>
      <c r="G38" s="35"/>
      <c r="H38" s="35"/>
      <c r="I38" s="35"/>
      <c r="O38" s="35"/>
      <c r="P38" s="35"/>
      <c r="Q38" s="35"/>
      <c r="R38" s="35"/>
      <c r="S38" s="35"/>
      <c r="T38" s="35"/>
      <c r="U38" s="35"/>
    </row>
    <row r="39" spans="2:21" x14ac:dyDescent="0.2">
      <c r="B39" s="35"/>
      <c r="C39" s="35"/>
      <c r="D39" s="35"/>
      <c r="E39" s="35"/>
      <c r="F39" s="35"/>
      <c r="G39" s="35"/>
      <c r="H39" s="35"/>
      <c r="I39" s="35"/>
      <c r="O39" s="35"/>
      <c r="P39" s="35"/>
      <c r="Q39" s="35"/>
      <c r="R39" s="35"/>
      <c r="S39" s="35"/>
      <c r="T39" s="35"/>
      <c r="U39" s="35"/>
    </row>
    <row r="40" spans="2:21" x14ac:dyDescent="0.2">
      <c r="B40" s="35"/>
      <c r="C40" s="35"/>
      <c r="D40" s="35"/>
      <c r="E40" s="35"/>
      <c r="F40" s="35"/>
      <c r="G40" s="35"/>
      <c r="H40" s="35"/>
      <c r="I40" s="35"/>
      <c r="O40" s="35"/>
      <c r="P40" s="35"/>
      <c r="Q40" s="35"/>
      <c r="R40" s="35"/>
      <c r="S40" s="35"/>
      <c r="T40" s="35"/>
      <c r="U40" s="35"/>
    </row>
    <row r="41" spans="2:21" x14ac:dyDescent="0.2">
      <c r="B41" s="35"/>
      <c r="C41" s="35"/>
      <c r="D41" s="35"/>
      <c r="E41" s="35"/>
      <c r="F41" s="35"/>
      <c r="G41" s="35"/>
      <c r="H41" s="35"/>
      <c r="I41" s="35"/>
      <c r="O41" s="35"/>
      <c r="P41" s="35"/>
      <c r="Q41" s="35"/>
      <c r="R41" s="35"/>
      <c r="S41" s="35"/>
      <c r="T41" s="35"/>
      <c r="U41" s="35"/>
    </row>
    <row r="42" spans="2:21" x14ac:dyDescent="0.2">
      <c r="B42" s="35"/>
      <c r="C42" s="35"/>
      <c r="D42" s="35"/>
      <c r="E42" s="35"/>
      <c r="F42" s="35"/>
      <c r="G42" s="35"/>
      <c r="H42" s="35"/>
      <c r="I42" s="35"/>
      <c r="O42" s="35"/>
      <c r="P42" s="35"/>
      <c r="Q42" s="35"/>
      <c r="R42" s="35"/>
      <c r="S42" s="35"/>
      <c r="T42" s="35"/>
      <c r="U42" s="35"/>
    </row>
    <row r="43" spans="2:21" x14ac:dyDescent="0.2">
      <c r="B43" s="35"/>
      <c r="C43" s="35"/>
      <c r="D43" s="35"/>
      <c r="E43" s="35"/>
      <c r="F43" s="35"/>
      <c r="G43" s="35"/>
      <c r="H43" s="35"/>
      <c r="I43" s="35"/>
      <c r="O43" s="35"/>
      <c r="P43" s="35"/>
      <c r="Q43" s="35"/>
      <c r="R43" s="35"/>
      <c r="S43" s="35"/>
      <c r="T43" s="35"/>
      <c r="U43" s="35"/>
    </row>
    <row r="44" spans="2:21" x14ac:dyDescent="0.2">
      <c r="B44" s="35"/>
      <c r="C44" s="35"/>
      <c r="D44" s="35"/>
      <c r="E44" s="35"/>
      <c r="F44" s="35"/>
      <c r="G44" s="35"/>
      <c r="H44" s="35"/>
      <c r="I44" s="35"/>
      <c r="O44" s="35"/>
      <c r="P44" s="35"/>
      <c r="Q44" s="35"/>
      <c r="R44" s="35"/>
      <c r="S44" s="35"/>
      <c r="T44" s="35"/>
      <c r="U44" s="35"/>
    </row>
    <row r="45" spans="2:21" x14ac:dyDescent="0.2">
      <c r="B45" s="35"/>
      <c r="C45" s="35"/>
      <c r="D45" s="35"/>
      <c r="E45" s="35"/>
      <c r="F45" s="35"/>
      <c r="G45" s="35"/>
      <c r="H45" s="35"/>
      <c r="I45" s="35"/>
      <c r="O45" s="35"/>
      <c r="P45" s="35"/>
      <c r="Q45" s="35"/>
      <c r="R45" s="35"/>
      <c r="S45" s="35"/>
      <c r="T45" s="35"/>
      <c r="U45" s="35"/>
    </row>
    <row r="46" spans="2:21" x14ac:dyDescent="0.2">
      <c r="B46" s="35"/>
      <c r="C46" s="35"/>
      <c r="D46" s="35"/>
      <c r="E46" s="35"/>
      <c r="F46" s="35"/>
      <c r="G46" s="35"/>
      <c r="H46" s="35"/>
      <c r="I46" s="35"/>
      <c r="O46" s="35"/>
      <c r="P46" s="35"/>
      <c r="Q46" s="35"/>
      <c r="R46" s="35"/>
      <c r="S46" s="35"/>
      <c r="T46" s="35"/>
      <c r="U46" s="35"/>
    </row>
    <row r="47" spans="2:21" x14ac:dyDescent="0.2">
      <c r="B47" s="35"/>
      <c r="C47" s="35"/>
      <c r="D47" s="35"/>
      <c r="E47" s="35"/>
      <c r="F47" s="35"/>
      <c r="G47" s="35"/>
      <c r="H47" s="35"/>
      <c r="I47" s="35"/>
      <c r="O47" s="35"/>
      <c r="P47" s="35"/>
      <c r="Q47" s="35"/>
      <c r="R47" s="35"/>
      <c r="S47" s="35"/>
      <c r="T47" s="35"/>
      <c r="U47" s="35"/>
    </row>
    <row r="48" spans="2:21" x14ac:dyDescent="0.2">
      <c r="B48" s="35"/>
      <c r="C48" s="35"/>
      <c r="D48" s="35"/>
      <c r="E48" s="35"/>
      <c r="F48" s="35"/>
      <c r="G48" s="35"/>
      <c r="H48" s="35"/>
      <c r="I48" s="35"/>
      <c r="O48" s="35"/>
      <c r="P48" s="35"/>
      <c r="Q48" s="35"/>
      <c r="R48" s="35"/>
      <c r="S48" s="35"/>
      <c r="T48" s="35"/>
      <c r="U48" s="35"/>
    </row>
    <row r="49" spans="2:21" x14ac:dyDescent="0.2">
      <c r="B49" s="35"/>
      <c r="C49" s="35"/>
      <c r="D49" s="35"/>
      <c r="E49" s="35"/>
      <c r="F49" s="35"/>
      <c r="G49" s="35"/>
      <c r="H49" s="35"/>
      <c r="I49" s="35"/>
      <c r="O49" s="35"/>
      <c r="P49" s="35"/>
      <c r="Q49" s="35"/>
      <c r="R49" s="35"/>
      <c r="S49" s="35"/>
      <c r="T49" s="35"/>
      <c r="U49" s="35"/>
    </row>
    <row r="50" spans="2:21" x14ac:dyDescent="0.2">
      <c r="B50" s="35"/>
      <c r="C50" s="35"/>
      <c r="D50" s="35"/>
      <c r="E50" s="35"/>
      <c r="F50" s="35"/>
      <c r="G50" s="35"/>
      <c r="H50" s="35"/>
      <c r="I50" s="35"/>
      <c r="O50" s="35"/>
      <c r="P50" s="35"/>
      <c r="Q50" s="35"/>
      <c r="R50" s="35"/>
      <c r="S50" s="35"/>
      <c r="T50" s="35"/>
      <c r="U50" s="35"/>
    </row>
    <row r="51" spans="2:21" x14ac:dyDescent="0.2">
      <c r="B51" s="35"/>
      <c r="C51" s="35"/>
      <c r="D51" s="35"/>
      <c r="E51" s="35"/>
      <c r="F51" s="35"/>
      <c r="G51" s="35"/>
      <c r="H51" s="35"/>
      <c r="I51" s="35"/>
      <c r="O51" s="35"/>
      <c r="P51" s="35"/>
      <c r="Q51" s="35"/>
      <c r="R51" s="35"/>
      <c r="S51" s="35"/>
      <c r="T51" s="35"/>
      <c r="U51" s="35"/>
    </row>
    <row r="52" spans="2:21" x14ac:dyDescent="0.2">
      <c r="B52" s="35"/>
      <c r="C52" s="35"/>
      <c r="D52" s="35"/>
      <c r="E52" s="35"/>
      <c r="F52" s="35"/>
      <c r="G52" s="35"/>
      <c r="H52" s="35"/>
      <c r="I52" s="35"/>
      <c r="O52" s="35"/>
      <c r="P52" s="35"/>
      <c r="Q52" s="35"/>
      <c r="R52" s="35"/>
      <c r="S52" s="35"/>
      <c r="T52" s="35"/>
      <c r="U52" s="35"/>
    </row>
    <row r="53" spans="2:21" x14ac:dyDescent="0.2">
      <c r="B53" s="35"/>
      <c r="C53" s="35"/>
      <c r="D53" s="35"/>
      <c r="E53" s="35"/>
      <c r="F53" s="35"/>
      <c r="G53" s="35"/>
      <c r="H53" s="35"/>
      <c r="I53" s="35"/>
      <c r="O53" s="35"/>
      <c r="P53" s="35"/>
      <c r="Q53" s="35"/>
      <c r="R53" s="35"/>
      <c r="S53" s="35"/>
      <c r="T53" s="35"/>
      <c r="U53" s="35"/>
    </row>
    <row r="54" spans="2:21" x14ac:dyDescent="0.2">
      <c r="B54" s="35"/>
      <c r="C54" s="35"/>
      <c r="D54" s="35"/>
      <c r="E54" s="35"/>
      <c r="F54" s="35"/>
      <c r="G54" s="35"/>
      <c r="H54" s="35"/>
      <c r="I54" s="35"/>
      <c r="O54" s="35"/>
      <c r="P54" s="35"/>
      <c r="Q54" s="35"/>
      <c r="R54" s="35"/>
      <c r="S54" s="35"/>
      <c r="T54" s="35"/>
      <c r="U54" s="35"/>
    </row>
    <row r="55" spans="2:21" x14ac:dyDescent="0.2">
      <c r="B55" s="35"/>
      <c r="C55" s="35"/>
      <c r="D55" s="35"/>
      <c r="E55" s="35"/>
      <c r="F55" s="35"/>
      <c r="G55" s="35"/>
      <c r="H55" s="35"/>
      <c r="I55" s="35"/>
      <c r="O55" s="35"/>
      <c r="P55" s="35"/>
      <c r="Q55" s="35"/>
      <c r="R55" s="35"/>
      <c r="S55" s="35"/>
      <c r="T55" s="35"/>
      <c r="U55" s="35"/>
    </row>
    <row r="56" spans="2:21" x14ac:dyDescent="0.2">
      <c r="B56" s="35"/>
      <c r="C56" s="35"/>
      <c r="D56" s="35"/>
      <c r="E56" s="35"/>
      <c r="F56" s="35"/>
      <c r="G56" s="35"/>
      <c r="H56" s="35"/>
      <c r="I56" s="35"/>
      <c r="O56" s="35"/>
      <c r="P56" s="35"/>
      <c r="Q56" s="35"/>
      <c r="R56" s="35"/>
      <c r="S56" s="35"/>
      <c r="T56" s="35"/>
      <c r="U56" s="35"/>
    </row>
    <row r="57" spans="2:21" x14ac:dyDescent="0.2">
      <c r="B57" s="35"/>
      <c r="C57" s="35"/>
      <c r="D57" s="35"/>
      <c r="E57" s="35"/>
      <c r="F57" s="35"/>
      <c r="G57" s="35"/>
      <c r="H57" s="35"/>
      <c r="I57" s="35"/>
      <c r="O57" s="35"/>
      <c r="P57" s="35"/>
      <c r="Q57" s="35"/>
      <c r="R57" s="35"/>
      <c r="S57" s="35"/>
      <c r="T57" s="35"/>
      <c r="U57" s="35"/>
    </row>
    <row r="58" spans="2:21" x14ac:dyDescent="0.2">
      <c r="B58" s="35"/>
      <c r="C58" s="35"/>
      <c r="D58" s="35"/>
      <c r="E58" s="35"/>
      <c r="F58" s="35"/>
      <c r="G58" s="35"/>
      <c r="H58" s="35"/>
      <c r="I58" s="35"/>
      <c r="O58" s="35"/>
      <c r="P58" s="35"/>
      <c r="Q58" s="35"/>
      <c r="R58" s="35"/>
      <c r="S58" s="35"/>
      <c r="T58" s="35"/>
      <c r="U58" s="35"/>
    </row>
    <row r="59" spans="2:21" x14ac:dyDescent="0.2">
      <c r="B59" s="35"/>
      <c r="C59" s="35"/>
      <c r="D59" s="35"/>
      <c r="E59" s="35"/>
      <c r="F59" s="35"/>
      <c r="G59" s="35"/>
      <c r="H59" s="35"/>
      <c r="I59" s="35"/>
      <c r="O59" s="35"/>
      <c r="P59" s="35"/>
      <c r="Q59" s="35"/>
      <c r="R59" s="35"/>
      <c r="S59" s="35"/>
      <c r="T59" s="35"/>
      <c r="U59" s="35"/>
    </row>
    <row r="60" spans="2:21" x14ac:dyDescent="0.2">
      <c r="B60" s="35"/>
      <c r="C60" s="35"/>
      <c r="D60" s="35"/>
      <c r="E60" s="35"/>
      <c r="F60" s="35"/>
      <c r="G60" s="35"/>
      <c r="H60" s="35"/>
      <c r="I60" s="35"/>
      <c r="O60" s="35"/>
      <c r="P60" s="35"/>
      <c r="Q60" s="35"/>
      <c r="R60" s="35"/>
      <c r="S60" s="35"/>
      <c r="T60" s="35"/>
      <c r="U60" s="35"/>
    </row>
    <row r="61" spans="2:21" x14ac:dyDescent="0.2">
      <c r="B61" s="35"/>
      <c r="C61" s="35"/>
      <c r="D61" s="35"/>
      <c r="E61" s="35"/>
      <c r="F61" s="35"/>
      <c r="G61" s="35"/>
      <c r="H61" s="35"/>
      <c r="I61" s="35"/>
      <c r="O61" s="35"/>
      <c r="P61" s="35"/>
      <c r="Q61" s="35"/>
      <c r="R61" s="35"/>
      <c r="S61" s="35"/>
      <c r="T61" s="35"/>
      <c r="U61" s="35"/>
    </row>
    <row r="62" spans="2:21" x14ac:dyDescent="0.2">
      <c r="B62" s="35"/>
      <c r="C62" s="35"/>
      <c r="D62" s="35"/>
      <c r="E62" s="35"/>
      <c r="F62" s="35"/>
      <c r="G62" s="35"/>
      <c r="H62" s="35"/>
      <c r="I62" s="35"/>
      <c r="O62" s="35"/>
      <c r="P62" s="35"/>
      <c r="Q62" s="35"/>
      <c r="R62" s="35"/>
      <c r="S62" s="35"/>
      <c r="T62" s="35"/>
      <c r="U62" s="35"/>
    </row>
    <row r="63" spans="2:21" x14ac:dyDescent="0.2">
      <c r="B63" s="35"/>
      <c r="C63" s="35"/>
      <c r="D63" s="35"/>
      <c r="E63" s="35"/>
      <c r="F63" s="35"/>
      <c r="G63" s="35"/>
      <c r="H63" s="35"/>
      <c r="I63" s="35"/>
      <c r="O63" s="35"/>
      <c r="P63" s="35"/>
      <c r="Q63" s="35"/>
      <c r="R63" s="35"/>
      <c r="S63" s="35"/>
      <c r="T63" s="35"/>
      <c r="U63" s="35"/>
    </row>
    <row r="64" spans="2:21" x14ac:dyDescent="0.2">
      <c r="B64" s="35"/>
      <c r="C64" s="35"/>
      <c r="D64" s="35"/>
      <c r="E64" s="35"/>
      <c r="F64" s="35"/>
      <c r="G64" s="35"/>
      <c r="H64" s="35"/>
      <c r="I64" s="35"/>
      <c r="O64" s="35"/>
      <c r="P64" s="35"/>
      <c r="Q64" s="35"/>
      <c r="R64" s="35"/>
      <c r="S64" s="35"/>
      <c r="T64" s="35"/>
      <c r="U64" s="35"/>
    </row>
    <row r="65" spans="2:21" x14ac:dyDescent="0.2">
      <c r="B65" s="35"/>
      <c r="C65" s="35"/>
      <c r="D65" s="35"/>
      <c r="E65" s="35"/>
      <c r="F65" s="35"/>
      <c r="G65" s="35"/>
      <c r="H65" s="35"/>
      <c r="I65" s="35"/>
      <c r="O65" s="35"/>
      <c r="P65" s="35"/>
      <c r="Q65" s="35"/>
      <c r="R65" s="35"/>
      <c r="S65" s="35"/>
      <c r="T65" s="35"/>
      <c r="U65" s="35"/>
    </row>
    <row r="66" spans="2:21" x14ac:dyDescent="0.2">
      <c r="B66" s="35"/>
      <c r="C66" s="35"/>
      <c r="D66" s="35"/>
      <c r="E66" s="35"/>
      <c r="F66" s="35"/>
      <c r="G66" s="35"/>
      <c r="H66" s="35"/>
      <c r="I66" s="35"/>
      <c r="O66" s="35"/>
      <c r="P66" s="35"/>
      <c r="Q66" s="35"/>
      <c r="R66" s="35"/>
      <c r="S66" s="35"/>
      <c r="T66" s="35"/>
      <c r="U66" s="35"/>
    </row>
    <row r="67" spans="2:21" x14ac:dyDescent="0.2">
      <c r="B67" s="35"/>
      <c r="C67" s="35"/>
      <c r="D67" s="35"/>
      <c r="E67" s="35"/>
      <c r="F67" s="35"/>
      <c r="G67" s="35"/>
      <c r="H67" s="35"/>
      <c r="I67" s="35"/>
      <c r="O67" s="35"/>
      <c r="P67" s="35"/>
      <c r="Q67" s="35"/>
      <c r="R67" s="35"/>
      <c r="S67" s="35"/>
      <c r="T67" s="35"/>
      <c r="U67" s="35"/>
    </row>
    <row r="68" spans="2:21" x14ac:dyDescent="0.2">
      <c r="B68" s="35"/>
      <c r="C68" s="35"/>
      <c r="D68" s="35"/>
      <c r="E68" s="35"/>
      <c r="F68" s="35"/>
      <c r="G68" s="35"/>
      <c r="H68" s="35"/>
      <c r="I68" s="35"/>
      <c r="O68" s="35"/>
      <c r="P68" s="35"/>
      <c r="Q68" s="35"/>
      <c r="R68" s="35"/>
      <c r="S68" s="35"/>
      <c r="T68" s="35"/>
      <c r="U68" s="35"/>
    </row>
    <row r="69" spans="2:21" x14ac:dyDescent="0.2">
      <c r="B69" s="35"/>
      <c r="C69" s="35"/>
      <c r="D69" s="35"/>
      <c r="E69" s="35"/>
      <c r="F69" s="35"/>
      <c r="G69" s="35"/>
      <c r="H69" s="35"/>
      <c r="I69" s="35"/>
      <c r="O69" s="35"/>
      <c r="P69" s="35"/>
      <c r="Q69" s="35"/>
      <c r="R69" s="35"/>
      <c r="S69" s="35"/>
      <c r="T69" s="35"/>
      <c r="U69" s="35"/>
    </row>
    <row r="70" spans="2:21" x14ac:dyDescent="0.2">
      <c r="B70" s="35"/>
      <c r="C70" s="35"/>
      <c r="D70" s="35"/>
      <c r="E70" s="35"/>
      <c r="F70" s="35"/>
      <c r="G70" s="35"/>
      <c r="H70" s="35"/>
      <c r="I70" s="35"/>
      <c r="O70" s="35"/>
      <c r="P70" s="35"/>
      <c r="Q70" s="35"/>
      <c r="R70" s="35"/>
      <c r="S70" s="35"/>
      <c r="T70" s="35"/>
      <c r="U70" s="35"/>
    </row>
    <row r="71" spans="2:21" x14ac:dyDescent="0.2">
      <c r="B71" s="35"/>
      <c r="C71" s="35"/>
      <c r="D71" s="35"/>
      <c r="E71" s="35"/>
      <c r="F71" s="35"/>
      <c r="G71" s="35"/>
      <c r="H71" s="35"/>
      <c r="I71" s="35"/>
      <c r="O71" s="35"/>
      <c r="P71" s="35"/>
      <c r="Q71" s="35"/>
      <c r="R71" s="35"/>
      <c r="S71" s="35"/>
      <c r="T71" s="35"/>
      <c r="U71" s="35"/>
    </row>
    <row r="72" spans="2:21" x14ac:dyDescent="0.2">
      <c r="P72" s="35"/>
      <c r="Q72" s="35"/>
      <c r="R72" s="35"/>
      <c r="S72" s="35"/>
      <c r="T72" s="35"/>
      <c r="U72" s="35"/>
    </row>
    <row r="73" spans="2:21" x14ac:dyDescent="0.2">
      <c r="P73" s="35"/>
      <c r="Q73" s="35"/>
      <c r="R73" s="35"/>
      <c r="S73" s="35"/>
      <c r="T73" s="35"/>
      <c r="U73" s="35"/>
    </row>
    <row r="74" spans="2:21" x14ac:dyDescent="0.2">
      <c r="P74" s="35"/>
      <c r="Q74" s="35"/>
      <c r="R74" s="35"/>
      <c r="S74" s="35"/>
      <c r="T74" s="35"/>
      <c r="U74" s="35"/>
    </row>
    <row r="75" spans="2:21" x14ac:dyDescent="0.2">
      <c r="P75" s="35"/>
      <c r="Q75" s="35"/>
      <c r="R75" s="35"/>
      <c r="S75" s="35"/>
      <c r="T75" s="35"/>
      <c r="U75" s="35"/>
    </row>
    <row r="76" spans="2:21" x14ac:dyDescent="0.2">
      <c r="P76" s="35"/>
      <c r="Q76" s="35"/>
      <c r="R76" s="35"/>
      <c r="S76" s="35"/>
      <c r="T76" s="35"/>
      <c r="U76" s="35"/>
    </row>
    <row r="77" spans="2:21" x14ac:dyDescent="0.2">
      <c r="P77" s="35"/>
      <c r="Q77" s="35"/>
      <c r="R77" s="35"/>
      <c r="S77" s="35"/>
      <c r="T77" s="35"/>
      <c r="U77" s="35"/>
    </row>
  </sheetData>
  <mergeCells count="4">
    <mergeCell ref="B2:I2"/>
    <mergeCell ref="C3:I3"/>
    <mergeCell ref="D4:I4"/>
    <mergeCell ref="B18:I18"/>
  </mergeCells>
  <conditionalFormatting sqref="K6">
    <cfRule type="cellIs" dxfId="5" priority="1" stopIfTrue="1" operator="equal">
      <formula>"End"</formula>
    </cfRule>
  </conditionalFormatting>
  <hyperlinks>
    <hyperlink ref="A1" location="'Contents '!A1" display="Back to contents" xr:uid="{50ED61BC-9CAB-4CE5-8CA2-8BD6C233D6FC}"/>
  </hyperlinks>
  <pageMargins left="0.70866141732283472" right="0.70866141732283472" top="0.74803149606299213" bottom="0.74803149606299213" header="0.31496062992125984" footer="0.31496062992125984"/>
  <pageSetup paperSize="9" scale="4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3229-A1A0-4EA4-A710-0158D2BDBD62}">
  <sheetPr codeName="Sheet31">
    <pageSetUpPr autoPageBreaks="0"/>
  </sheetPr>
  <dimension ref="A1:L33"/>
  <sheetViews>
    <sheetView workbookViewId="0"/>
  </sheetViews>
  <sheetFormatPr defaultColWidth="9.33203125" defaultRowHeight="12.75" x14ac:dyDescent="0.2"/>
  <cols>
    <col min="1" max="1" width="9.33203125" style="16" customWidth="1"/>
    <col min="2" max="2" width="55.77734375" style="16" customWidth="1"/>
    <col min="3" max="9" width="10.77734375" style="16" customWidth="1"/>
    <col min="10" max="10" width="9.33203125" style="16"/>
    <col min="11" max="11" width="33.88671875" style="16" customWidth="1"/>
    <col min="12" max="16384" width="9.33203125" style="16"/>
  </cols>
  <sheetData>
    <row r="1" spans="1:12" ht="33.75" customHeight="1" thickBot="1" x14ac:dyDescent="0.25">
      <c r="A1" s="110" t="s">
        <v>0</v>
      </c>
    </row>
    <row r="2" spans="1:12" ht="22.5" customHeight="1" thickBot="1" x14ac:dyDescent="0.25">
      <c r="B2" s="983" t="s">
        <v>366</v>
      </c>
      <c r="C2" s="984"/>
      <c r="D2" s="984"/>
      <c r="E2" s="984"/>
      <c r="F2" s="984"/>
      <c r="G2" s="984"/>
      <c r="H2" s="984"/>
      <c r="I2" s="985"/>
    </row>
    <row r="3" spans="1:12" ht="15.75" x14ac:dyDescent="0.2">
      <c r="B3" s="639"/>
      <c r="C3" s="1051" t="s">
        <v>1</v>
      </c>
      <c r="D3" s="986"/>
      <c r="E3" s="986"/>
      <c r="F3" s="986"/>
      <c r="G3" s="986"/>
      <c r="H3" s="986"/>
      <c r="I3" s="986"/>
      <c r="J3" s="80"/>
    </row>
    <row r="4" spans="1:12" ht="15.75" x14ac:dyDescent="0.2">
      <c r="B4" s="443"/>
      <c r="C4" s="416" t="s">
        <v>2</v>
      </c>
      <c r="D4" s="1052" t="s">
        <v>3</v>
      </c>
      <c r="E4" s="1052"/>
      <c r="F4" s="1052"/>
      <c r="G4" s="1052"/>
      <c r="H4" s="1052"/>
      <c r="I4" s="1052"/>
      <c r="J4" s="80"/>
    </row>
    <row r="5" spans="1:12" ht="15.75" x14ac:dyDescent="0.2">
      <c r="B5" s="443"/>
      <c r="C5" s="129" t="s">
        <v>9</v>
      </c>
      <c r="D5" s="129" t="s">
        <v>10</v>
      </c>
      <c r="E5" s="129" t="s">
        <v>216</v>
      </c>
      <c r="F5" s="129" t="s">
        <v>235</v>
      </c>
      <c r="G5" s="129" t="s">
        <v>251</v>
      </c>
      <c r="H5" s="129" t="s">
        <v>300</v>
      </c>
      <c r="I5" s="129" t="s">
        <v>328</v>
      </c>
      <c r="J5" s="80"/>
    </row>
    <row r="6" spans="1:12" ht="6" customHeight="1" x14ac:dyDescent="0.2">
      <c r="B6" s="640"/>
      <c r="C6" s="641"/>
      <c r="D6" s="641"/>
      <c r="E6" s="641"/>
      <c r="F6" s="641"/>
      <c r="G6" s="642"/>
      <c r="H6" s="642"/>
      <c r="I6" s="643"/>
      <c r="J6" s="80"/>
    </row>
    <row r="7" spans="1:12" x14ac:dyDescent="0.2">
      <c r="B7" s="822" t="s">
        <v>345</v>
      </c>
      <c r="C7" s="645"/>
      <c r="D7" s="645"/>
      <c r="E7" s="645"/>
      <c r="F7" s="645"/>
      <c r="G7" s="645"/>
      <c r="H7" s="645"/>
      <c r="I7" s="646"/>
      <c r="J7" s="80"/>
    </row>
    <row r="8" spans="1:12" x14ac:dyDescent="0.2">
      <c r="B8" s="644" t="s">
        <v>211</v>
      </c>
      <c r="C8" s="138">
        <v>320.77001600000006</v>
      </c>
      <c r="D8" s="138">
        <v>445.00773133304364</v>
      </c>
      <c r="E8" s="138">
        <v>413.57389653637955</v>
      </c>
      <c r="F8" s="138">
        <v>362.4142662244671</v>
      </c>
      <c r="G8" s="138">
        <v>377.27329909522473</v>
      </c>
      <c r="H8" s="138">
        <v>392.99035736612188</v>
      </c>
      <c r="I8" s="138">
        <v>409.74483517087856</v>
      </c>
      <c r="J8" s="80"/>
    </row>
    <row r="9" spans="1:12" x14ac:dyDescent="0.2">
      <c r="B9" s="644" t="s">
        <v>268</v>
      </c>
      <c r="C9" s="138">
        <v>29.194734</v>
      </c>
      <c r="D9" s="138">
        <v>43.4117362011661</v>
      </c>
      <c r="E9" s="138">
        <v>39.810584858682354</v>
      </c>
      <c r="F9" s="138">
        <v>35.094714070093033</v>
      </c>
      <c r="G9" s="138">
        <v>36.562673766741476</v>
      </c>
      <c r="H9" s="138">
        <v>37.869555593887256</v>
      </c>
      <c r="I9" s="138">
        <v>39.385693117175116</v>
      </c>
      <c r="J9" s="80"/>
    </row>
    <row r="10" spans="1:12" x14ac:dyDescent="0.2">
      <c r="B10" s="644" t="s">
        <v>252</v>
      </c>
      <c r="C10" s="138">
        <v>53.711703932225205</v>
      </c>
      <c r="D10" s="138">
        <v>48.312614780802207</v>
      </c>
      <c r="E10" s="138">
        <v>51.481310791026132</v>
      </c>
      <c r="F10" s="138">
        <v>54.573310190772446</v>
      </c>
      <c r="G10" s="138">
        <v>56.955675909990489</v>
      </c>
      <c r="H10" s="138">
        <v>59.318382865600348</v>
      </c>
      <c r="I10" s="138">
        <v>61.030684081916839</v>
      </c>
      <c r="J10" s="80"/>
    </row>
    <row r="11" spans="1:12" x14ac:dyDescent="0.2">
      <c r="B11" s="644" t="s">
        <v>253</v>
      </c>
      <c r="C11" s="138">
        <v>3.5112641169200001</v>
      </c>
      <c r="D11" s="138">
        <v>3.5933430357305918</v>
      </c>
      <c r="E11" s="138">
        <v>4.0991497406091728</v>
      </c>
      <c r="F11" s="138">
        <v>4.0808217006674168</v>
      </c>
      <c r="G11" s="138">
        <v>4.045104641792701</v>
      </c>
      <c r="H11" s="138">
        <v>4.165170927752297</v>
      </c>
      <c r="I11" s="138">
        <v>4.1545039510486408</v>
      </c>
      <c r="J11" s="80"/>
    </row>
    <row r="12" spans="1:12" ht="15" customHeight="1" x14ac:dyDescent="0.2">
      <c r="B12" s="823" t="s">
        <v>212</v>
      </c>
      <c r="C12" s="824">
        <f>SUM(C8:C11)</f>
        <v>407.18771804914525</v>
      </c>
      <c r="D12" s="824">
        <f t="shared" ref="D12:I12" si="0">SUM(D8:D11)</f>
        <v>540.32542535074253</v>
      </c>
      <c r="E12" s="824">
        <f t="shared" si="0"/>
        <v>508.96494192669724</v>
      </c>
      <c r="F12" s="824">
        <f t="shared" si="0"/>
        <v>456.16311218599998</v>
      </c>
      <c r="G12" s="824">
        <f t="shared" si="0"/>
        <v>474.83675341374936</v>
      </c>
      <c r="H12" s="824">
        <f t="shared" si="0"/>
        <v>494.34346675336178</v>
      </c>
      <c r="I12" s="824">
        <f t="shared" si="0"/>
        <v>514.31571632101918</v>
      </c>
      <c r="J12" s="80"/>
    </row>
    <row r="13" spans="1:12" ht="15.75" x14ac:dyDescent="0.2">
      <c r="B13" s="647"/>
      <c r="C13" s="648"/>
      <c r="D13" s="648"/>
      <c r="E13" s="648"/>
      <c r="F13" s="648"/>
      <c r="G13" s="648"/>
      <c r="H13" s="648"/>
      <c r="I13" s="649"/>
      <c r="J13" s="80"/>
    </row>
    <row r="14" spans="1:12" x14ac:dyDescent="0.2">
      <c r="B14" s="825" t="s">
        <v>213</v>
      </c>
      <c r="C14" s="826">
        <v>5.1228663313267901</v>
      </c>
      <c r="D14" s="826">
        <v>6.0314877543609811</v>
      </c>
      <c r="E14" s="826">
        <v>3.0324991941950969</v>
      </c>
      <c r="F14" s="826">
        <v>1.6032910271374305</v>
      </c>
      <c r="G14" s="826">
        <v>4.093631743452093</v>
      </c>
      <c r="H14" s="826">
        <v>4.1080938458735545</v>
      </c>
      <c r="I14" s="826">
        <v>4.0401571871864377</v>
      </c>
      <c r="J14" s="80"/>
    </row>
    <row r="15" spans="1:12" x14ac:dyDescent="0.2">
      <c r="B15" s="827" t="s">
        <v>214</v>
      </c>
      <c r="C15" s="792">
        <v>3.6639124649126984</v>
      </c>
      <c r="D15" s="792">
        <v>3.0172203472855301</v>
      </c>
      <c r="E15" s="792">
        <v>1.4574675035603804</v>
      </c>
      <c r="F15" s="792">
        <v>1.7478765025724101</v>
      </c>
      <c r="G15" s="792">
        <v>2.1910655035775761</v>
      </c>
      <c r="H15" s="792">
        <v>3.1066323065317789</v>
      </c>
      <c r="I15" s="792">
        <v>3.5628392751368239</v>
      </c>
      <c r="J15" s="105"/>
      <c r="K15" s="3"/>
      <c r="L15" s="3"/>
    </row>
    <row r="16" spans="1:12" ht="27" customHeight="1" thickBot="1" x14ac:dyDescent="0.25">
      <c r="B16" s="1053" t="s">
        <v>466</v>
      </c>
      <c r="C16" s="1054"/>
      <c r="D16" s="1054"/>
      <c r="E16" s="1054"/>
      <c r="F16" s="1054"/>
      <c r="G16" s="1054"/>
      <c r="H16" s="1054"/>
      <c r="I16" s="1055"/>
      <c r="J16" s="3"/>
      <c r="K16" s="3"/>
      <c r="L16" s="3"/>
    </row>
    <row r="17" spans="3:8" x14ac:dyDescent="0.2">
      <c r="C17" s="23"/>
      <c r="D17" s="23"/>
      <c r="E17" s="23"/>
      <c r="F17" s="23"/>
      <c r="G17" s="23"/>
      <c r="H17" s="23"/>
    </row>
    <row r="33" ht="12" customHeight="1" x14ac:dyDescent="0.2"/>
  </sheetData>
  <mergeCells count="4">
    <mergeCell ref="B2:I2"/>
    <mergeCell ref="C3:I3"/>
    <mergeCell ref="D4:I4"/>
    <mergeCell ref="B16:I16"/>
  </mergeCells>
  <hyperlinks>
    <hyperlink ref="A1" location="'Contents '!A1" display="Back to contents" xr:uid="{87F9A2EC-2084-4EDF-9649-E2CEBABB29C5}"/>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987-732D-44C3-9AF1-36C7EEF2EE57}">
  <sheetPr codeName="Sheet26">
    <pageSetUpPr autoPageBreaks="0"/>
  </sheetPr>
  <dimension ref="A1:V35"/>
  <sheetViews>
    <sheetView zoomScaleNormal="100" workbookViewId="0"/>
  </sheetViews>
  <sheetFormatPr defaultColWidth="9.33203125" defaultRowHeight="12.75" x14ac:dyDescent="0.2"/>
  <cols>
    <col min="1" max="1" width="9.33203125" style="16" customWidth="1"/>
    <col min="2" max="2" width="31.44140625" style="16" customWidth="1"/>
    <col min="3" max="9" width="11.44140625" style="16" customWidth="1"/>
    <col min="10" max="16384" width="9.33203125" style="16"/>
  </cols>
  <sheetData>
    <row r="1" spans="1:22" ht="33.75" customHeight="1" thickBot="1" x14ac:dyDescent="0.25">
      <c r="A1" s="110" t="s">
        <v>0</v>
      </c>
      <c r="I1" s="3"/>
    </row>
    <row r="2" spans="1:22" ht="24" customHeight="1" thickBot="1" x14ac:dyDescent="0.25">
      <c r="B2" s="983" t="s">
        <v>365</v>
      </c>
      <c r="C2" s="984"/>
      <c r="D2" s="984"/>
      <c r="E2" s="984"/>
      <c r="F2" s="984"/>
      <c r="G2" s="984"/>
      <c r="H2" s="985"/>
      <c r="I2" s="651"/>
    </row>
    <row r="3" spans="1:22" ht="15.75" x14ac:dyDescent="0.2">
      <c r="B3" s="443"/>
      <c r="C3" s="986" t="s">
        <v>1</v>
      </c>
      <c r="D3" s="986"/>
      <c r="E3" s="986"/>
      <c r="F3" s="986"/>
      <c r="G3" s="986"/>
      <c r="H3" s="987"/>
      <c r="I3" s="652"/>
    </row>
    <row r="4" spans="1:22" ht="15.75" x14ac:dyDescent="0.2">
      <c r="B4" s="443"/>
      <c r="C4" s="975" t="s">
        <v>3</v>
      </c>
      <c r="D4" s="975"/>
      <c r="E4" s="975"/>
      <c r="F4" s="975"/>
      <c r="G4" s="975"/>
      <c r="H4" s="976"/>
      <c r="I4" s="653"/>
      <c r="J4" s="8"/>
    </row>
    <row r="5" spans="1:22" ht="15.75" x14ac:dyDescent="0.2">
      <c r="B5" s="443"/>
      <c r="C5" s="654" t="s">
        <v>10</v>
      </c>
      <c r="D5" s="654" t="s">
        <v>216</v>
      </c>
      <c r="E5" s="654" t="s">
        <v>235</v>
      </c>
      <c r="F5" s="654" t="s">
        <v>251</v>
      </c>
      <c r="G5" s="654" t="s">
        <v>300</v>
      </c>
      <c r="H5" s="655" t="s">
        <v>328</v>
      </c>
      <c r="I5" s="656"/>
    </row>
    <row r="6" spans="1:22" x14ac:dyDescent="0.2">
      <c r="B6" s="657" t="s">
        <v>105</v>
      </c>
      <c r="C6" s="138">
        <v>11.777756893686519</v>
      </c>
      <c r="D6" s="138">
        <v>9.346455544052958</v>
      </c>
      <c r="E6" s="138">
        <v>9.2966756620191333</v>
      </c>
      <c r="F6" s="138">
        <v>10.118122927404276</v>
      </c>
      <c r="G6" s="138">
        <v>10.976889180462464</v>
      </c>
      <c r="H6" s="139">
        <v>11.520834184992033</v>
      </c>
      <c r="I6" s="538"/>
    </row>
    <row r="7" spans="1:22" x14ac:dyDescent="0.2">
      <c r="B7" s="657" t="s">
        <v>12</v>
      </c>
      <c r="C7" s="138"/>
      <c r="D7" s="138"/>
      <c r="E7" s="138"/>
      <c r="F7" s="138"/>
      <c r="G7" s="138"/>
      <c r="H7" s="139"/>
      <c r="I7" s="538"/>
    </row>
    <row r="8" spans="1:22" x14ac:dyDescent="0.2">
      <c r="B8" s="657" t="s">
        <v>238</v>
      </c>
      <c r="C8" s="138">
        <v>10.9072579883599</v>
      </c>
      <c r="D8" s="138">
        <v>5.2817184684342466</v>
      </c>
      <c r="E8" s="138">
        <v>3.6730084733587827</v>
      </c>
      <c r="F8" s="138">
        <v>3.138915900222127</v>
      </c>
      <c r="G8" s="138">
        <v>2.5143995988416741</v>
      </c>
      <c r="H8" s="139">
        <v>11.520834184992033</v>
      </c>
      <c r="I8" s="538"/>
    </row>
    <row r="9" spans="1:22" x14ac:dyDescent="0.2">
      <c r="B9" s="657" t="s">
        <v>239</v>
      </c>
      <c r="C9" s="138">
        <v>0.87049890532661856</v>
      </c>
      <c r="D9" s="138">
        <v>4.0647370756187113</v>
      </c>
      <c r="E9" s="138">
        <v>5.6236671886603506</v>
      </c>
      <c r="F9" s="138">
        <v>6.9792070271821487</v>
      </c>
      <c r="G9" s="138">
        <v>8.4624895816207903</v>
      </c>
      <c r="H9" s="139">
        <v>0</v>
      </c>
      <c r="I9" s="538"/>
    </row>
    <row r="10" spans="1:22" x14ac:dyDescent="0.2">
      <c r="B10" s="657" t="s">
        <v>240</v>
      </c>
      <c r="C10" s="138">
        <v>0.49268768269650476</v>
      </c>
      <c r="D10" s="138">
        <v>0.25229121203277799</v>
      </c>
      <c r="E10" s="138">
        <v>0.58160238731862857</v>
      </c>
      <c r="F10" s="138">
        <v>1.7772707243717831</v>
      </c>
      <c r="G10" s="138">
        <v>3.0556462191880454</v>
      </c>
      <c r="H10" s="139">
        <v>4.1412312442465185</v>
      </c>
      <c r="I10" s="538"/>
    </row>
    <row r="11" spans="1:22" x14ac:dyDescent="0.2">
      <c r="B11" s="657" t="s">
        <v>107</v>
      </c>
      <c r="C11" s="138">
        <v>7.0497389534702792</v>
      </c>
      <c r="D11" s="138">
        <v>11.21057061737133</v>
      </c>
      <c r="E11" s="138">
        <v>10.740719498304179</v>
      </c>
      <c r="F11" s="138">
        <v>11.605591624038283</v>
      </c>
      <c r="G11" s="138">
        <v>12.602272234669099</v>
      </c>
      <c r="H11" s="139">
        <v>13.275447751082298</v>
      </c>
      <c r="I11" s="538"/>
    </row>
    <row r="12" spans="1:22" x14ac:dyDescent="0.2">
      <c r="B12" s="657" t="s">
        <v>12</v>
      </c>
      <c r="C12" s="138"/>
      <c r="D12" s="138"/>
      <c r="E12" s="138"/>
      <c r="F12" s="138"/>
      <c r="G12" s="138"/>
      <c r="H12" s="139"/>
      <c r="I12" s="538"/>
      <c r="J12" s="3"/>
      <c r="K12" s="3"/>
      <c r="L12" s="3"/>
      <c r="M12" s="3"/>
      <c r="N12" s="3"/>
      <c r="O12" s="3"/>
      <c r="P12" s="3"/>
      <c r="Q12" s="3"/>
      <c r="R12" s="3"/>
      <c r="S12" s="3"/>
      <c r="T12" s="3"/>
      <c r="U12" s="3"/>
      <c r="V12" s="3"/>
    </row>
    <row r="13" spans="1:22" x14ac:dyDescent="0.2">
      <c r="B13" s="657" t="s">
        <v>238</v>
      </c>
      <c r="C13" s="138">
        <v>7.0497389534702792</v>
      </c>
      <c r="D13" s="138">
        <v>11.590645595013193</v>
      </c>
      <c r="E13" s="138">
        <v>11.391917600168172</v>
      </c>
      <c r="F13" s="138">
        <v>12.182092169758191</v>
      </c>
      <c r="G13" s="138">
        <v>12.87911619136865</v>
      </c>
      <c r="H13" s="139">
        <v>13.454578891785379</v>
      </c>
      <c r="I13" s="538"/>
      <c r="J13" s="3"/>
      <c r="K13" s="3"/>
      <c r="L13" s="3"/>
      <c r="M13" s="3"/>
      <c r="N13" s="3"/>
      <c r="O13" s="3"/>
      <c r="P13" s="3"/>
      <c r="Q13" s="3"/>
      <c r="R13" s="3"/>
      <c r="S13" s="3"/>
      <c r="T13" s="3"/>
      <c r="U13" s="3"/>
      <c r="V13" s="3"/>
    </row>
    <row r="14" spans="1:22" x14ac:dyDescent="0.2">
      <c r="B14" s="657" t="s">
        <v>239</v>
      </c>
      <c r="C14" s="138">
        <v>0</v>
      </c>
      <c r="D14" s="138">
        <v>-0.38007497764186232</v>
      </c>
      <c r="E14" s="138">
        <v>-0.65119810186399352</v>
      </c>
      <c r="F14" s="138">
        <v>-0.57650054571990839</v>
      </c>
      <c r="G14" s="138">
        <v>-0.27684395669955075</v>
      </c>
      <c r="H14" s="139">
        <v>-0.17913114070308028</v>
      </c>
      <c r="I14" s="538"/>
      <c r="J14" s="3"/>
      <c r="K14" s="3"/>
      <c r="L14" s="3"/>
      <c r="M14" s="3"/>
      <c r="N14" s="3"/>
      <c r="O14" s="3"/>
      <c r="P14" s="3"/>
      <c r="Q14" s="3"/>
      <c r="R14" s="3"/>
      <c r="S14" s="3"/>
      <c r="T14" s="3"/>
      <c r="U14" s="3"/>
      <c r="V14" s="3"/>
    </row>
    <row r="15" spans="1:22" x14ac:dyDescent="0.2">
      <c r="B15" s="657" t="s">
        <v>241</v>
      </c>
      <c r="C15" s="138">
        <v>2.1403361868399569</v>
      </c>
      <c r="D15" s="138">
        <v>1.716</v>
      </c>
      <c r="E15" s="138">
        <v>1.5609999999999999</v>
      </c>
      <c r="F15" s="138">
        <v>1.5750000000000002</v>
      </c>
      <c r="G15" s="138">
        <v>1.617</v>
      </c>
      <c r="H15" s="139">
        <v>1.6438217311830798</v>
      </c>
      <c r="I15" s="538"/>
      <c r="J15" s="3"/>
      <c r="K15" s="3"/>
      <c r="L15" s="3"/>
      <c r="M15" s="3"/>
      <c r="N15" s="3"/>
      <c r="O15" s="3"/>
      <c r="P15" s="3"/>
      <c r="Q15" s="3"/>
      <c r="R15" s="3"/>
      <c r="S15" s="3"/>
      <c r="T15" s="3"/>
      <c r="U15" s="3"/>
      <c r="V15" s="3"/>
    </row>
    <row r="16" spans="1:22" ht="15" x14ac:dyDescent="0.25">
      <c r="B16" s="650" t="s">
        <v>106</v>
      </c>
      <c r="C16" s="138">
        <v>2.4083575287242525</v>
      </c>
      <c r="D16" s="138">
        <v>2.2683505739058205</v>
      </c>
      <c r="E16" s="138">
        <v>2.3226102181776369</v>
      </c>
      <c r="F16" s="138">
        <v>2.5946803305331017</v>
      </c>
      <c r="G16" s="138">
        <v>2.8793404968368286</v>
      </c>
      <c r="H16" s="139">
        <v>3.1289025124626306</v>
      </c>
      <c r="I16" s="538"/>
      <c r="J16" s="3"/>
      <c r="K16" s="440"/>
      <c r="L16" s="440"/>
      <c r="M16" s="440"/>
      <c r="N16" s="440"/>
      <c r="O16" s="440"/>
      <c r="P16" s="440"/>
      <c r="Q16" s="440"/>
      <c r="R16" s="440"/>
      <c r="S16" s="440"/>
      <c r="T16" s="440"/>
      <c r="U16" s="440"/>
      <c r="V16" s="3"/>
    </row>
    <row r="17" spans="2:22" ht="15" x14ac:dyDescent="0.25">
      <c r="B17" s="828" t="s">
        <v>242</v>
      </c>
      <c r="C17" s="711">
        <v>23.868877245417512</v>
      </c>
      <c r="D17" s="711">
        <v>24.793667947362888</v>
      </c>
      <c r="E17" s="711">
        <v>24.50260776581958</v>
      </c>
      <c r="F17" s="711">
        <v>27.670665606347441</v>
      </c>
      <c r="G17" s="711">
        <v>31.13114813115644</v>
      </c>
      <c r="H17" s="712">
        <v>33.710237423966561</v>
      </c>
      <c r="I17" s="538"/>
      <c r="J17" s="3"/>
      <c r="K17" s="440"/>
      <c r="L17" s="440"/>
      <c r="M17" s="440"/>
      <c r="N17" s="440"/>
      <c r="O17" s="440"/>
      <c r="P17" s="440"/>
      <c r="Q17" s="440"/>
      <c r="R17" s="440"/>
      <c r="S17" s="440"/>
      <c r="T17" s="440"/>
      <c r="U17" s="440"/>
      <c r="V17" s="3"/>
    </row>
    <row r="18" spans="2:22" ht="15.75" thickBot="1" x14ac:dyDescent="0.3">
      <c r="B18" s="1056" t="s">
        <v>467</v>
      </c>
      <c r="C18" s="1057"/>
      <c r="D18" s="1057"/>
      <c r="E18" s="1057"/>
      <c r="F18" s="1057"/>
      <c r="G18" s="1057"/>
      <c r="H18" s="1058"/>
      <c r="I18" s="77"/>
      <c r="J18" s="3"/>
      <c r="K18" s="440"/>
      <c r="L18" s="440"/>
      <c r="M18" s="440"/>
      <c r="N18" s="440"/>
      <c r="O18" s="440"/>
      <c r="P18" s="440"/>
      <c r="Q18" s="440"/>
      <c r="R18" s="440"/>
      <c r="S18" s="440"/>
      <c r="T18" s="440"/>
      <c r="U18" s="440"/>
      <c r="V18" s="3"/>
    </row>
    <row r="19" spans="2:22" ht="15" x14ac:dyDescent="0.25">
      <c r="B19" s="73"/>
      <c r="C19" s="73"/>
      <c r="D19" s="73"/>
      <c r="E19" s="73"/>
      <c r="F19" s="73"/>
      <c r="G19" s="73"/>
      <c r="H19" s="73"/>
      <c r="J19" s="3"/>
      <c r="K19" s="440"/>
      <c r="L19" s="440"/>
      <c r="M19" s="440"/>
      <c r="N19" s="440"/>
      <c r="O19" s="440"/>
      <c r="P19" s="440"/>
      <c r="Q19" s="440"/>
      <c r="R19" s="440"/>
      <c r="S19" s="440"/>
      <c r="T19" s="440"/>
      <c r="U19" s="440"/>
      <c r="V19" s="3"/>
    </row>
    <row r="20" spans="2:22" ht="15" x14ac:dyDescent="0.25">
      <c r="J20" s="3"/>
      <c r="K20" s="3"/>
      <c r="L20" s="67"/>
      <c r="M20" s="67"/>
      <c r="N20" s="67"/>
      <c r="O20" s="67"/>
      <c r="P20" s="440"/>
      <c r="Q20" s="440"/>
      <c r="R20" s="440"/>
      <c r="S20" s="440"/>
      <c r="T20" s="440"/>
      <c r="U20" s="440"/>
      <c r="V20" s="3"/>
    </row>
    <row r="21" spans="2:22" ht="15" x14ac:dyDescent="0.25">
      <c r="L21" s="23"/>
      <c r="M21" s="23"/>
      <c r="N21" s="23"/>
      <c r="O21" s="23"/>
      <c r="P21" s="440"/>
      <c r="Q21" s="440"/>
      <c r="R21" s="440"/>
      <c r="S21" s="440"/>
      <c r="T21" s="440"/>
      <c r="U21" s="440"/>
      <c r="V21" s="3"/>
    </row>
    <row r="22" spans="2:22" ht="15" x14ac:dyDescent="0.25">
      <c r="L22" s="23"/>
      <c r="M22" s="23"/>
      <c r="N22" s="23"/>
      <c r="O22" s="23"/>
      <c r="P22" s="440"/>
      <c r="Q22" s="440"/>
      <c r="R22" s="440"/>
      <c r="S22" s="440"/>
      <c r="T22" s="440"/>
      <c r="U22" s="440"/>
      <c r="V22" s="3"/>
    </row>
    <row r="23" spans="2:22" ht="15" x14ac:dyDescent="0.25">
      <c r="L23" s="23"/>
      <c r="M23" s="23"/>
      <c r="N23" s="23"/>
      <c r="O23" s="23"/>
      <c r="P23" s="440"/>
      <c r="Q23" s="440"/>
      <c r="R23" s="440"/>
      <c r="S23" s="440"/>
      <c r="T23" s="440"/>
      <c r="U23" s="440"/>
      <c r="V23" s="3"/>
    </row>
    <row r="24" spans="2:22" ht="15" x14ac:dyDescent="0.25">
      <c r="L24" s="23"/>
      <c r="M24" s="23"/>
      <c r="N24" s="23"/>
      <c r="O24" s="23"/>
      <c r="P24" s="440"/>
      <c r="Q24" s="440"/>
      <c r="R24" s="440"/>
      <c r="S24" s="440"/>
      <c r="T24" s="440"/>
      <c r="U24" s="440"/>
      <c r="V24" s="3"/>
    </row>
    <row r="25" spans="2:22" x14ac:dyDescent="0.2">
      <c r="P25" s="67"/>
      <c r="Q25" s="67"/>
      <c r="R25" s="67"/>
      <c r="S25" s="67"/>
      <c r="T25" s="3"/>
      <c r="U25" s="3"/>
      <c r="V25" s="3"/>
    </row>
    <row r="26" spans="2:22" x14ac:dyDescent="0.2">
      <c r="P26" s="67"/>
      <c r="Q26" s="67"/>
      <c r="R26" s="67"/>
      <c r="S26" s="67"/>
      <c r="T26" s="3"/>
      <c r="U26" s="3"/>
      <c r="V26" s="3"/>
    </row>
    <row r="27" spans="2:22" x14ac:dyDescent="0.2">
      <c r="P27" s="67"/>
      <c r="Q27" s="67"/>
      <c r="R27" s="67"/>
      <c r="S27" s="67"/>
      <c r="T27" s="3"/>
      <c r="U27" s="3"/>
      <c r="V27" s="3"/>
    </row>
    <row r="28" spans="2:22" x14ac:dyDescent="0.2">
      <c r="P28" s="67"/>
      <c r="Q28" s="67"/>
      <c r="R28" s="67"/>
      <c r="S28" s="67"/>
      <c r="T28" s="3"/>
      <c r="U28" s="3"/>
      <c r="V28" s="3"/>
    </row>
    <row r="29" spans="2:22" x14ac:dyDescent="0.2">
      <c r="P29" s="23"/>
      <c r="Q29" s="23"/>
      <c r="R29" s="23"/>
      <c r="S29" s="23"/>
    </row>
    <row r="30" spans="2:22" x14ac:dyDescent="0.2">
      <c r="P30" s="23"/>
      <c r="Q30" s="23"/>
      <c r="R30" s="23"/>
      <c r="S30" s="23"/>
    </row>
    <row r="31" spans="2:22" x14ac:dyDescent="0.2">
      <c r="P31" s="23"/>
      <c r="Q31" s="23"/>
      <c r="R31" s="23"/>
      <c r="S31" s="23"/>
    </row>
    <row r="32" spans="2:22" x14ac:dyDescent="0.2">
      <c r="P32" s="23"/>
      <c r="Q32" s="23"/>
      <c r="R32" s="23"/>
      <c r="S32" s="23"/>
    </row>
    <row r="33" spans="16:19" x14ac:dyDescent="0.2">
      <c r="P33" s="23"/>
      <c r="Q33" s="23"/>
      <c r="R33" s="23"/>
      <c r="S33" s="23"/>
    </row>
    <row r="34" spans="16:19" x14ac:dyDescent="0.2">
      <c r="P34" s="23"/>
      <c r="Q34" s="23"/>
      <c r="R34" s="23"/>
      <c r="S34" s="23"/>
    </row>
    <row r="35" spans="16:19" x14ac:dyDescent="0.2">
      <c r="P35" s="23"/>
      <c r="Q35" s="23"/>
      <c r="R35" s="23"/>
      <c r="S35" s="23"/>
    </row>
  </sheetData>
  <mergeCells count="4">
    <mergeCell ref="B2:H2"/>
    <mergeCell ref="C3:H3"/>
    <mergeCell ref="C4:H4"/>
    <mergeCell ref="B18:H18"/>
  </mergeCells>
  <hyperlinks>
    <hyperlink ref="A1" location="'Contents '!A1" display="Back to contents" xr:uid="{CF20D6D0-F822-48E1-BEF3-95434A94BD51}"/>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25A9-9C01-4065-B913-47A093817571}">
  <sheetPr>
    <pageSetUpPr autoPageBreaks="0" fitToPage="1"/>
  </sheetPr>
  <dimension ref="A1:Z100"/>
  <sheetViews>
    <sheetView zoomScaleNormal="100" workbookViewId="0"/>
  </sheetViews>
  <sheetFormatPr defaultColWidth="9.33203125" defaultRowHeight="15" x14ac:dyDescent="0.25"/>
  <cols>
    <col min="1" max="1" width="9.33203125" style="25" customWidth="1"/>
    <col min="2" max="2" width="41.21875" style="25" customWidth="1"/>
    <col min="3" max="8" width="12.109375" style="25" customWidth="1"/>
    <col min="9" max="16384" width="9.33203125" style="25"/>
  </cols>
  <sheetData>
    <row r="1" spans="1:26" s="24" customFormat="1" ht="33.75" customHeight="1" thickBot="1" x14ac:dyDescent="0.3">
      <c r="A1" s="110" t="s">
        <v>0</v>
      </c>
      <c r="B1" s="658"/>
      <c r="C1" s="658"/>
      <c r="D1" s="658"/>
      <c r="E1" s="658"/>
      <c r="F1" s="658"/>
      <c r="G1" s="658"/>
      <c r="H1" s="658"/>
      <c r="I1" s="658"/>
      <c r="J1" s="658"/>
      <c r="K1" s="658"/>
      <c r="L1" s="658"/>
      <c r="M1" s="658"/>
      <c r="N1" s="658"/>
      <c r="O1" s="658"/>
      <c r="P1" s="658"/>
      <c r="Q1" s="658"/>
      <c r="R1" s="658"/>
      <c r="S1" s="658"/>
      <c r="T1" s="658"/>
      <c r="U1" s="658"/>
      <c r="V1" s="658"/>
      <c r="W1" s="658"/>
      <c r="X1" s="658"/>
      <c r="Y1" s="658"/>
      <c r="Z1" s="658"/>
    </row>
    <row r="2" spans="1:26" ht="40.5" customHeight="1" thickBot="1" x14ac:dyDescent="0.3">
      <c r="A2" s="659"/>
      <c r="B2" s="1059" t="s">
        <v>363</v>
      </c>
      <c r="C2" s="1060"/>
      <c r="D2" s="1060"/>
      <c r="E2" s="1060"/>
      <c r="F2" s="1060"/>
      <c r="G2" s="1060"/>
      <c r="H2" s="1061"/>
      <c r="I2" s="659"/>
      <c r="J2" s="659"/>
      <c r="K2" s="659"/>
      <c r="L2" s="659"/>
      <c r="M2" s="659"/>
      <c r="N2" s="659"/>
      <c r="O2" s="659"/>
      <c r="P2" s="659"/>
      <c r="Q2" s="659"/>
      <c r="R2" s="659"/>
      <c r="S2" s="659"/>
      <c r="T2" s="659"/>
      <c r="U2" s="659"/>
      <c r="V2" s="659"/>
      <c r="W2" s="659"/>
      <c r="X2" s="659"/>
      <c r="Y2" s="659"/>
      <c r="Z2" s="659"/>
    </row>
    <row r="3" spans="1:26" ht="36" customHeight="1" x14ac:dyDescent="0.25">
      <c r="A3" s="659"/>
      <c r="B3" s="660"/>
      <c r="C3" s="1062" t="s">
        <v>217</v>
      </c>
      <c r="D3" s="1062"/>
      <c r="E3" s="1062"/>
      <c r="F3" s="1062"/>
      <c r="G3" s="1062"/>
      <c r="H3" s="1063"/>
      <c r="I3" s="659"/>
      <c r="J3" s="659"/>
      <c r="K3" s="659"/>
      <c r="L3" s="659"/>
      <c r="M3" s="659"/>
      <c r="N3" s="659"/>
      <c r="O3" s="659"/>
      <c r="P3" s="659"/>
      <c r="Q3" s="659"/>
      <c r="R3" s="659"/>
      <c r="S3" s="659"/>
      <c r="T3" s="659"/>
      <c r="U3" s="659"/>
      <c r="V3" s="659"/>
      <c r="W3" s="659"/>
      <c r="X3" s="659"/>
      <c r="Y3" s="659"/>
      <c r="Z3" s="659"/>
    </row>
    <row r="4" spans="1:26" ht="12.75" customHeight="1" x14ac:dyDescent="0.25">
      <c r="A4" s="659"/>
      <c r="B4" s="661"/>
      <c r="C4" s="654" t="s">
        <v>10</v>
      </c>
      <c r="D4" s="654" t="s">
        <v>216</v>
      </c>
      <c r="E4" s="654" t="s">
        <v>235</v>
      </c>
      <c r="F4" s="654" t="s">
        <v>251</v>
      </c>
      <c r="G4" s="654" t="s">
        <v>300</v>
      </c>
      <c r="H4" s="655" t="s">
        <v>328</v>
      </c>
      <c r="I4" s="659"/>
      <c r="J4" s="8"/>
      <c r="K4" s="659"/>
      <c r="L4" s="659"/>
      <c r="M4" s="659"/>
      <c r="N4" s="659"/>
      <c r="O4" s="659"/>
      <c r="P4" s="659"/>
      <c r="Q4" s="659"/>
      <c r="R4" s="659"/>
      <c r="S4" s="659"/>
      <c r="T4" s="659"/>
      <c r="U4" s="659"/>
      <c r="V4" s="659"/>
      <c r="W4" s="659"/>
      <c r="X4" s="659"/>
      <c r="Y4" s="659"/>
      <c r="Z4" s="659"/>
    </row>
    <row r="5" spans="1:26" ht="16.5" customHeight="1" x14ac:dyDescent="0.25">
      <c r="A5" s="659"/>
      <c r="B5" s="829" t="s">
        <v>375</v>
      </c>
      <c r="C5" s="663"/>
      <c r="D5" s="663"/>
      <c r="E5" s="663"/>
      <c r="F5" s="663"/>
      <c r="G5" s="663"/>
      <c r="H5" s="664"/>
      <c r="I5" s="659"/>
      <c r="J5" s="659"/>
      <c r="K5" s="659"/>
      <c r="L5" s="659"/>
      <c r="M5" s="659"/>
      <c r="N5" s="659"/>
      <c r="O5" s="659"/>
      <c r="P5" s="659"/>
      <c r="Q5" s="659"/>
      <c r="R5" s="659"/>
      <c r="S5" s="659"/>
      <c r="T5" s="659"/>
      <c r="U5" s="659"/>
      <c r="V5" s="659"/>
      <c r="W5" s="659"/>
      <c r="X5" s="659"/>
      <c r="Y5" s="659"/>
      <c r="Z5" s="659"/>
    </row>
    <row r="6" spans="1:26" ht="13.5" customHeight="1" x14ac:dyDescent="0.25">
      <c r="A6" s="659"/>
      <c r="B6" s="662" t="s">
        <v>376</v>
      </c>
      <c r="C6" s="663">
        <v>718.20508920690907</v>
      </c>
      <c r="D6" s="663">
        <v>791.70050974431388</v>
      </c>
      <c r="E6" s="663">
        <v>893.00455683237089</v>
      </c>
      <c r="F6" s="663">
        <v>1001.4762550972947</v>
      </c>
      <c r="G6" s="663">
        <v>1090.9346520251061</v>
      </c>
      <c r="H6" s="664">
        <v>1167.1527796832866</v>
      </c>
      <c r="I6" s="659"/>
      <c r="J6" s="659"/>
      <c r="K6" s="659"/>
      <c r="L6" s="659"/>
      <c r="M6" s="659"/>
      <c r="N6" s="659"/>
      <c r="O6" s="659"/>
      <c r="P6" s="659"/>
      <c r="Q6" s="659"/>
      <c r="R6" s="659"/>
      <c r="S6" s="659"/>
      <c r="T6" s="659"/>
      <c r="U6" s="659"/>
      <c r="V6" s="659"/>
      <c r="W6" s="659"/>
      <c r="X6" s="659"/>
      <c r="Y6" s="659"/>
      <c r="Z6" s="659"/>
    </row>
    <row r="7" spans="1:26" ht="13.5" customHeight="1" x14ac:dyDescent="0.25">
      <c r="A7" s="659"/>
      <c r="B7" s="662" t="s">
        <v>108</v>
      </c>
      <c r="C7" s="663">
        <v>11.777756893686519</v>
      </c>
      <c r="D7" s="663">
        <v>9.346455544052958</v>
      </c>
      <c r="E7" s="663">
        <v>9.2966756620191333</v>
      </c>
      <c r="F7" s="663">
        <v>10.118122927404276</v>
      </c>
      <c r="G7" s="663">
        <v>10.976889180462464</v>
      </c>
      <c r="H7" s="664">
        <v>11.520834184992033</v>
      </c>
      <c r="I7" s="659"/>
      <c r="J7" s="659"/>
      <c r="K7" s="659"/>
      <c r="L7" s="659"/>
      <c r="M7" s="659"/>
      <c r="N7" s="659"/>
      <c r="O7" s="659"/>
      <c r="P7" s="659"/>
      <c r="Q7" s="659"/>
      <c r="R7" s="659"/>
      <c r="S7" s="659"/>
      <c r="T7" s="659"/>
      <c r="U7" s="659"/>
      <c r="V7" s="659"/>
      <c r="W7" s="659"/>
      <c r="X7" s="659"/>
      <c r="Y7" s="659"/>
      <c r="Z7" s="659"/>
    </row>
    <row r="8" spans="1:26" ht="13.5" customHeight="1" x14ac:dyDescent="0.25">
      <c r="A8" s="659"/>
      <c r="B8" s="665" t="s">
        <v>248</v>
      </c>
      <c r="C8" s="666">
        <v>1.6398876965202682</v>
      </c>
      <c r="D8" s="666">
        <v>1.1805544431279287</v>
      </c>
      <c r="E8" s="666">
        <v>1.0410557920326766</v>
      </c>
      <c r="F8" s="666">
        <v>1.0103208015072995</v>
      </c>
      <c r="G8" s="666">
        <v>1.0061912654516953</v>
      </c>
      <c r="H8" s="667">
        <v>0.98708878439361436</v>
      </c>
      <c r="I8" s="659"/>
      <c r="J8" s="659"/>
      <c r="K8" s="659"/>
      <c r="L8" s="659"/>
      <c r="M8" s="659"/>
      <c r="N8" s="659"/>
      <c r="O8" s="659"/>
      <c r="P8" s="659"/>
      <c r="Q8" s="659"/>
      <c r="R8" s="659"/>
      <c r="S8" s="659"/>
      <c r="T8" s="659"/>
      <c r="U8" s="659"/>
      <c r="V8" s="659"/>
      <c r="W8" s="659"/>
      <c r="X8" s="659"/>
      <c r="Y8" s="659"/>
      <c r="Z8" s="659"/>
    </row>
    <row r="9" spans="1:26" ht="13.5" customHeight="1" x14ac:dyDescent="0.25">
      <c r="A9" s="659"/>
      <c r="B9" s="829" t="s">
        <v>240</v>
      </c>
      <c r="C9" s="663"/>
      <c r="D9" s="663"/>
      <c r="E9" s="663"/>
      <c r="F9" s="663"/>
      <c r="G9" s="663"/>
      <c r="H9" s="664"/>
      <c r="I9" s="659"/>
      <c r="J9" s="659"/>
      <c r="K9" s="659"/>
      <c r="L9" s="659"/>
      <c r="M9" s="659"/>
      <c r="N9" s="659"/>
      <c r="O9" s="659"/>
      <c r="P9" s="659"/>
      <c r="Q9" s="659"/>
      <c r="R9" s="659"/>
      <c r="S9" s="659"/>
      <c r="T9" s="659"/>
      <c r="U9" s="659"/>
      <c r="V9" s="659"/>
      <c r="W9" s="659"/>
      <c r="X9" s="659"/>
      <c r="Y9" s="659"/>
      <c r="Z9" s="659"/>
    </row>
    <row r="10" spans="1:26" ht="13.5" customHeight="1" x14ac:dyDescent="0.25">
      <c r="A10" s="659"/>
      <c r="B10" s="662" t="s">
        <v>376</v>
      </c>
      <c r="C10" s="663">
        <v>517.12678085499988</v>
      </c>
      <c r="D10" s="663">
        <v>702.93935346675005</v>
      </c>
      <c r="E10" s="663">
        <v>748.59708332800005</v>
      </c>
      <c r="F10" s="663">
        <v>748.11907250775005</v>
      </c>
      <c r="G10" s="663">
        <v>750.45030697665004</v>
      </c>
      <c r="H10" s="664">
        <v>753.15808081304999</v>
      </c>
      <c r="I10" s="659"/>
      <c r="J10" s="659"/>
      <c r="K10" s="659"/>
      <c r="L10" s="659"/>
      <c r="M10" s="659"/>
      <c r="N10" s="659"/>
      <c r="O10" s="659"/>
      <c r="P10" s="659"/>
      <c r="Q10" s="659"/>
      <c r="R10" s="659"/>
      <c r="S10" s="659"/>
      <c r="T10" s="659"/>
      <c r="U10" s="659"/>
      <c r="V10" s="659"/>
      <c r="W10" s="659"/>
      <c r="X10" s="659"/>
      <c r="Y10" s="659"/>
      <c r="Z10" s="659"/>
    </row>
    <row r="11" spans="1:26" ht="13.5" customHeight="1" x14ac:dyDescent="0.25">
      <c r="A11" s="659"/>
      <c r="B11" s="662" t="s">
        <v>108</v>
      </c>
      <c r="C11" s="663">
        <v>0.49268768269650476</v>
      </c>
      <c r="D11" s="663">
        <v>0.25229121203277799</v>
      </c>
      <c r="E11" s="663">
        <v>0.58160238731862857</v>
      </c>
      <c r="F11" s="663">
        <v>1.7772707243717831</v>
      </c>
      <c r="G11" s="663">
        <v>3.0556462191880454</v>
      </c>
      <c r="H11" s="664">
        <v>4.1412312442465185</v>
      </c>
      <c r="I11" s="659"/>
      <c r="J11" s="659"/>
      <c r="K11" s="659"/>
      <c r="L11" s="659"/>
      <c r="M11" s="659"/>
      <c r="N11" s="659"/>
      <c r="O11" s="659"/>
      <c r="P11" s="659"/>
      <c r="Q11" s="659"/>
      <c r="R11" s="659"/>
      <c r="S11" s="659"/>
      <c r="T11" s="659"/>
      <c r="U11" s="659"/>
      <c r="V11" s="659"/>
      <c r="W11" s="659"/>
      <c r="X11" s="659"/>
      <c r="Y11" s="659"/>
      <c r="Z11" s="659"/>
    </row>
    <row r="12" spans="1:26" ht="13.5" customHeight="1" x14ac:dyDescent="0.25">
      <c r="A12" s="659"/>
      <c r="B12" s="665" t="s">
        <v>248</v>
      </c>
      <c r="C12" s="666">
        <v>9.527406062434278E-2</v>
      </c>
      <c r="D12" s="666">
        <v>3.5890893117383513E-2</v>
      </c>
      <c r="E12" s="666">
        <v>7.7692312763633586E-2</v>
      </c>
      <c r="F12" s="666">
        <v>0.23756522052221463</v>
      </c>
      <c r="G12" s="666">
        <v>0.40717502421957441</v>
      </c>
      <c r="H12" s="667">
        <v>0.54984887631770107</v>
      </c>
      <c r="I12" s="659"/>
      <c r="J12" s="659"/>
      <c r="K12" s="659"/>
      <c r="L12" s="659"/>
      <c r="M12" s="659"/>
      <c r="N12" s="659"/>
      <c r="O12" s="659"/>
      <c r="P12" s="659"/>
      <c r="Q12" s="659"/>
      <c r="R12" s="659"/>
      <c r="S12" s="659"/>
      <c r="T12" s="659"/>
      <c r="U12" s="659"/>
      <c r="V12" s="659"/>
      <c r="W12" s="659"/>
      <c r="X12" s="659"/>
      <c r="Y12" s="659"/>
      <c r="Z12" s="659"/>
    </row>
    <row r="13" spans="1:26" ht="13.5" customHeight="1" x14ac:dyDescent="0.25">
      <c r="A13" s="659"/>
      <c r="B13" s="829" t="s">
        <v>107</v>
      </c>
      <c r="C13" s="663"/>
      <c r="D13" s="663"/>
      <c r="E13" s="663"/>
      <c r="F13" s="663"/>
      <c r="G13" s="663"/>
      <c r="H13" s="664"/>
      <c r="I13" s="659"/>
      <c r="J13" s="659"/>
      <c r="K13" s="659"/>
      <c r="L13" s="659"/>
      <c r="M13" s="659"/>
      <c r="N13" s="659"/>
      <c r="O13" s="659"/>
      <c r="P13" s="659"/>
      <c r="Q13" s="659"/>
      <c r="R13" s="659"/>
      <c r="S13" s="659"/>
      <c r="T13" s="659"/>
      <c r="U13" s="659"/>
      <c r="V13" s="659"/>
      <c r="W13" s="659"/>
      <c r="X13" s="659"/>
      <c r="Y13" s="659"/>
      <c r="Z13" s="659"/>
    </row>
    <row r="14" spans="1:26" ht="13.5" customHeight="1" x14ac:dyDescent="0.25">
      <c r="A14" s="659"/>
      <c r="B14" s="662" t="s">
        <v>376</v>
      </c>
      <c r="C14" s="663">
        <v>450.26232007805402</v>
      </c>
      <c r="D14" s="663">
        <v>470.58831706132946</v>
      </c>
      <c r="E14" s="663">
        <v>489.5949506819511</v>
      </c>
      <c r="F14" s="663">
        <v>495.09999864390466</v>
      </c>
      <c r="G14" s="663">
        <v>503.55889000983677</v>
      </c>
      <c r="H14" s="664">
        <v>515.35771603556395</v>
      </c>
      <c r="I14" s="659"/>
      <c r="J14" s="659"/>
      <c r="K14" s="659"/>
      <c r="L14" s="659"/>
      <c r="M14" s="659"/>
      <c r="N14" s="659"/>
      <c r="O14" s="659"/>
      <c r="P14" s="659"/>
      <c r="Q14" s="659"/>
      <c r="R14" s="659"/>
      <c r="S14" s="659"/>
      <c r="T14" s="659"/>
      <c r="U14" s="659"/>
      <c r="V14" s="659"/>
      <c r="W14" s="659"/>
      <c r="X14" s="659"/>
      <c r="Y14" s="659"/>
      <c r="Z14" s="659"/>
    </row>
    <row r="15" spans="1:26" ht="13.5" customHeight="1" x14ac:dyDescent="0.25">
      <c r="A15" s="659"/>
      <c r="B15" s="662" t="s">
        <v>108</v>
      </c>
      <c r="C15" s="663">
        <v>7.0497389534702792</v>
      </c>
      <c r="D15" s="663">
        <v>11.21057061737133</v>
      </c>
      <c r="E15" s="663">
        <v>10.740719498304179</v>
      </c>
      <c r="F15" s="663">
        <v>11.605591624038283</v>
      </c>
      <c r="G15" s="663">
        <v>12.602272234669099</v>
      </c>
      <c r="H15" s="664">
        <v>13.275447751082298</v>
      </c>
      <c r="I15" s="659"/>
      <c r="J15" s="659"/>
      <c r="K15" s="659"/>
      <c r="L15" s="659"/>
      <c r="M15" s="659"/>
      <c r="N15" s="659"/>
      <c r="O15" s="659"/>
      <c r="P15" s="659"/>
      <c r="Q15" s="659"/>
      <c r="R15" s="659"/>
      <c r="S15" s="659"/>
      <c r="T15" s="659"/>
      <c r="U15" s="659"/>
      <c r="V15" s="659"/>
      <c r="W15" s="659"/>
      <c r="X15" s="659"/>
      <c r="Y15" s="659"/>
      <c r="Z15" s="659"/>
    </row>
    <row r="16" spans="1:26" ht="13.5" customHeight="1" x14ac:dyDescent="0.25">
      <c r="A16" s="659"/>
      <c r="B16" s="662" t="s">
        <v>248</v>
      </c>
      <c r="C16" s="663">
        <v>1.5656959596903848</v>
      </c>
      <c r="D16" s="663">
        <v>2.3822458422635067</v>
      </c>
      <c r="E16" s="663">
        <v>2.193797032290377</v>
      </c>
      <c r="F16" s="663">
        <v>2.3440904172543697</v>
      </c>
      <c r="G16" s="663">
        <v>2.502641197422395</v>
      </c>
      <c r="H16" s="664">
        <v>2.5759675926082735</v>
      </c>
      <c r="I16" s="659"/>
      <c r="J16" s="659"/>
      <c r="K16" s="659"/>
      <c r="L16" s="659"/>
      <c r="M16" s="659"/>
      <c r="N16" s="659"/>
      <c r="O16" s="659"/>
      <c r="P16" s="659"/>
      <c r="Q16" s="659"/>
      <c r="R16" s="659"/>
      <c r="S16" s="659"/>
      <c r="T16" s="659"/>
      <c r="U16" s="659"/>
      <c r="V16" s="659"/>
      <c r="W16" s="659"/>
      <c r="X16" s="659"/>
      <c r="Y16" s="659"/>
      <c r="Z16" s="659"/>
    </row>
    <row r="17" spans="1:26" ht="13.5" customHeight="1" x14ac:dyDescent="0.25">
      <c r="A17" s="659"/>
      <c r="B17" s="662" t="s">
        <v>377</v>
      </c>
      <c r="C17" s="663">
        <v>1.3764624913971124</v>
      </c>
      <c r="D17" s="663">
        <v>2.3310420909707918</v>
      </c>
      <c r="E17" s="663">
        <v>2.2241211939273864</v>
      </c>
      <c r="F17" s="663">
        <v>2.5498557197029648</v>
      </c>
      <c r="G17" s="663">
        <v>2.9669951874556233</v>
      </c>
      <c r="H17" s="664">
        <v>2.9614158252171618</v>
      </c>
      <c r="I17" s="659"/>
      <c r="J17" s="659"/>
      <c r="K17" s="659"/>
      <c r="L17" s="659"/>
      <c r="M17" s="659"/>
      <c r="N17" s="659"/>
      <c r="O17" s="659"/>
      <c r="P17" s="659"/>
      <c r="Q17" s="659"/>
      <c r="R17" s="659"/>
      <c r="S17" s="659"/>
      <c r="T17" s="659"/>
      <c r="U17" s="659"/>
      <c r="V17" s="659"/>
      <c r="W17" s="659"/>
      <c r="X17" s="659"/>
      <c r="Y17" s="659"/>
      <c r="Z17" s="659"/>
    </row>
    <row r="18" spans="1:26" ht="13.5" customHeight="1" x14ac:dyDescent="0.25">
      <c r="A18" s="659"/>
      <c r="B18" s="665" t="s">
        <v>378</v>
      </c>
      <c r="C18" s="666">
        <v>0.18923346829327237</v>
      </c>
      <c r="D18" s="666">
        <v>5.1203751292714816E-2</v>
      </c>
      <c r="E18" s="666">
        <v>-3.032416163700935E-2</v>
      </c>
      <c r="F18" s="666">
        <v>-0.20576530244859503</v>
      </c>
      <c r="G18" s="666">
        <v>-0.4643539900332283</v>
      </c>
      <c r="H18" s="667">
        <v>-0.38544823260888839</v>
      </c>
      <c r="I18" s="659"/>
      <c r="J18" s="659"/>
      <c r="K18" s="659"/>
      <c r="L18" s="659"/>
      <c r="M18" s="659"/>
      <c r="N18" s="659"/>
      <c r="O18" s="659"/>
      <c r="P18" s="659"/>
      <c r="Q18" s="659"/>
      <c r="R18" s="659"/>
      <c r="S18" s="659"/>
      <c r="T18" s="659"/>
      <c r="U18" s="659"/>
      <c r="V18" s="659"/>
      <c r="W18" s="659"/>
      <c r="X18" s="659"/>
      <c r="Y18" s="659"/>
      <c r="Z18" s="659"/>
    </row>
    <row r="19" spans="1:26" ht="13.5" customHeight="1" x14ac:dyDescent="0.25">
      <c r="A19" s="659"/>
      <c r="B19" s="829" t="s">
        <v>379</v>
      </c>
      <c r="C19" s="663"/>
      <c r="D19" s="663"/>
      <c r="E19" s="663"/>
      <c r="F19" s="663"/>
      <c r="G19" s="663"/>
      <c r="H19" s="664"/>
      <c r="I19" s="659"/>
      <c r="J19" s="659"/>
      <c r="K19" s="659"/>
      <c r="L19" s="659"/>
      <c r="M19" s="659"/>
      <c r="N19" s="659"/>
      <c r="O19" s="659"/>
      <c r="P19" s="659"/>
      <c r="Q19" s="659"/>
      <c r="R19" s="659"/>
      <c r="S19" s="659"/>
      <c r="T19" s="659"/>
      <c r="U19" s="659"/>
      <c r="V19" s="659"/>
      <c r="W19" s="659"/>
      <c r="X19" s="659"/>
      <c r="Y19" s="659"/>
      <c r="Z19" s="659"/>
    </row>
    <row r="20" spans="1:26" ht="13.5" customHeight="1" x14ac:dyDescent="0.25">
      <c r="A20" s="659"/>
      <c r="B20" s="662" t="s">
        <v>376</v>
      </c>
      <c r="C20" s="663">
        <v>188.59700000000001</v>
      </c>
      <c r="D20" s="663">
        <v>201.59700000000001</v>
      </c>
      <c r="E20" s="663">
        <v>206.59700000000001</v>
      </c>
      <c r="F20" s="663">
        <v>210.59700000000001</v>
      </c>
      <c r="G20" s="663">
        <v>214.59700000000001</v>
      </c>
      <c r="H20" s="664">
        <v>218.59700000000001</v>
      </c>
      <c r="I20" s="659"/>
      <c r="J20" s="659"/>
      <c r="K20" s="659"/>
      <c r="L20" s="659"/>
      <c r="M20" s="659"/>
      <c r="N20" s="659"/>
      <c r="O20" s="659"/>
      <c r="P20" s="659"/>
      <c r="Q20" s="659"/>
      <c r="R20" s="659"/>
      <c r="S20" s="659"/>
      <c r="T20" s="659"/>
      <c r="U20" s="659"/>
      <c r="V20" s="659"/>
      <c r="W20" s="659"/>
      <c r="X20" s="659"/>
      <c r="Y20" s="659"/>
      <c r="Z20" s="659"/>
    </row>
    <row r="21" spans="1:26" ht="13.5" customHeight="1" x14ac:dyDescent="0.25">
      <c r="A21" s="659"/>
      <c r="B21" s="662" t="s">
        <v>108</v>
      </c>
      <c r="C21" s="663">
        <v>2.1403361868399569</v>
      </c>
      <c r="D21" s="663">
        <v>1.716</v>
      </c>
      <c r="E21" s="663">
        <v>1.5609999999999999</v>
      </c>
      <c r="F21" s="663">
        <v>1.5750000000000002</v>
      </c>
      <c r="G21" s="663">
        <v>1.617</v>
      </c>
      <c r="H21" s="664">
        <v>1.6438217311830798</v>
      </c>
      <c r="I21" s="659"/>
      <c r="J21" s="659"/>
      <c r="K21" s="659"/>
      <c r="L21" s="659"/>
      <c r="M21" s="659"/>
      <c r="N21" s="659"/>
      <c r="O21" s="659"/>
      <c r="P21" s="659"/>
      <c r="Q21" s="659"/>
      <c r="R21" s="659"/>
      <c r="S21" s="659"/>
      <c r="T21" s="659"/>
      <c r="U21" s="659"/>
      <c r="V21" s="659"/>
      <c r="W21" s="659"/>
      <c r="X21" s="659"/>
      <c r="Y21" s="659"/>
      <c r="Z21" s="659"/>
    </row>
    <row r="22" spans="1:26" ht="13.5" customHeight="1" x14ac:dyDescent="0.25">
      <c r="A22" s="659"/>
      <c r="B22" s="665" t="s">
        <v>248</v>
      </c>
      <c r="C22" s="666">
        <v>1.1348728701092576</v>
      </c>
      <c r="D22" s="666">
        <v>0.85120314290391219</v>
      </c>
      <c r="E22" s="666">
        <v>0.75557728331001905</v>
      </c>
      <c r="F22" s="666">
        <v>0.74787390133762588</v>
      </c>
      <c r="G22" s="666">
        <v>0.75350540781092001</v>
      </c>
      <c r="H22" s="667">
        <v>0.75198732424648085</v>
      </c>
      <c r="I22" s="659"/>
      <c r="J22" s="659"/>
      <c r="K22" s="659"/>
      <c r="L22" s="659"/>
      <c r="M22" s="659"/>
      <c r="N22" s="659"/>
      <c r="O22" s="659"/>
      <c r="P22" s="659"/>
      <c r="Q22" s="659"/>
      <c r="R22" s="659"/>
      <c r="S22" s="659"/>
      <c r="T22" s="659"/>
      <c r="U22" s="659"/>
      <c r="V22" s="659"/>
      <c r="W22" s="659"/>
      <c r="X22" s="659"/>
      <c r="Y22" s="659"/>
      <c r="Z22" s="659"/>
    </row>
    <row r="23" spans="1:26" ht="13.5" customHeight="1" x14ac:dyDescent="0.25">
      <c r="A23" s="659"/>
      <c r="B23" s="662" t="s">
        <v>380</v>
      </c>
      <c r="C23" s="663"/>
      <c r="D23" s="663"/>
      <c r="E23" s="663"/>
      <c r="F23" s="663"/>
      <c r="G23" s="663"/>
      <c r="H23" s="664"/>
      <c r="I23" s="659"/>
      <c r="J23" s="659"/>
      <c r="K23" s="659"/>
      <c r="L23" s="659"/>
      <c r="M23" s="659"/>
      <c r="N23" s="659"/>
      <c r="O23" s="659"/>
      <c r="P23" s="659"/>
      <c r="Q23" s="659"/>
      <c r="R23" s="659"/>
      <c r="S23" s="659"/>
      <c r="T23" s="659"/>
      <c r="U23" s="659"/>
      <c r="V23" s="659"/>
      <c r="W23" s="659"/>
      <c r="X23" s="659"/>
      <c r="Y23" s="659"/>
      <c r="Z23" s="659"/>
    </row>
    <row r="24" spans="1:26" ht="13.5" customHeight="1" x14ac:dyDescent="0.25">
      <c r="A24" s="659"/>
      <c r="B24" s="829" t="s">
        <v>376</v>
      </c>
      <c r="C24" s="663">
        <v>156.53875926601711</v>
      </c>
      <c r="D24" s="663">
        <v>147.4832681565747</v>
      </c>
      <c r="E24" s="663">
        <v>148.38825238193408</v>
      </c>
      <c r="F24" s="663">
        <v>148.47036275586925</v>
      </c>
      <c r="G24" s="663">
        <v>148.22311875679929</v>
      </c>
      <c r="H24" s="664">
        <v>148.02340380564806</v>
      </c>
      <c r="I24" s="659"/>
      <c r="J24" s="659"/>
      <c r="K24" s="659"/>
      <c r="L24" s="659"/>
      <c r="M24" s="26"/>
      <c r="N24" s="659"/>
      <c r="O24" s="659"/>
      <c r="P24" s="659"/>
      <c r="Q24" s="659"/>
      <c r="R24" s="659"/>
      <c r="S24" s="659"/>
      <c r="T24" s="659"/>
      <c r="U24" s="659"/>
      <c r="V24" s="659"/>
      <c r="W24" s="659"/>
      <c r="X24" s="659"/>
      <c r="Y24" s="659"/>
      <c r="Z24" s="659"/>
    </row>
    <row r="25" spans="1:26" ht="13.5" customHeight="1" x14ac:dyDescent="0.25">
      <c r="A25" s="659"/>
      <c r="B25" s="662" t="s">
        <v>108</v>
      </c>
      <c r="C25" s="663">
        <v>2.4083575287242525</v>
      </c>
      <c r="D25" s="663">
        <v>2.2683505739058205</v>
      </c>
      <c r="E25" s="663">
        <v>2.3226102181776369</v>
      </c>
      <c r="F25" s="663">
        <v>2.5946803305331017</v>
      </c>
      <c r="G25" s="663">
        <v>2.8793404968368286</v>
      </c>
      <c r="H25" s="664">
        <v>3.1289025124626306</v>
      </c>
      <c r="I25" s="659"/>
      <c r="J25" s="659"/>
      <c r="K25" s="659"/>
      <c r="L25" s="659"/>
      <c r="M25" s="659"/>
      <c r="N25" s="659"/>
      <c r="O25" s="659"/>
      <c r="P25" s="659"/>
      <c r="Q25" s="659"/>
      <c r="R25" s="659"/>
      <c r="S25" s="659"/>
      <c r="T25" s="659"/>
      <c r="U25" s="659"/>
      <c r="V25" s="659"/>
      <c r="W25" s="659"/>
      <c r="X25" s="659"/>
      <c r="Y25" s="659"/>
      <c r="Z25" s="659"/>
    </row>
    <row r="26" spans="1:26" ht="13.5" customHeight="1" x14ac:dyDescent="0.25">
      <c r="A26" s="659"/>
      <c r="B26" s="665" t="s">
        <v>248</v>
      </c>
      <c r="C26" s="666">
        <v>1.5385055688550364</v>
      </c>
      <c r="D26" s="666">
        <v>1.5380392652389832</v>
      </c>
      <c r="E26" s="666">
        <v>1.5652251312991468</v>
      </c>
      <c r="F26" s="666">
        <v>1.7476082649569267</v>
      </c>
      <c r="G26" s="666">
        <v>1.9425717937841918</v>
      </c>
      <c r="H26" s="667">
        <v>2.1137890576890266</v>
      </c>
      <c r="I26" s="659"/>
      <c r="J26" s="659"/>
      <c r="K26" s="659"/>
      <c r="L26" s="659"/>
      <c r="M26" s="659"/>
      <c r="N26" s="659"/>
      <c r="O26" s="659"/>
      <c r="P26" s="659"/>
      <c r="Q26" s="659"/>
      <c r="R26" s="659"/>
      <c r="S26" s="659"/>
      <c r="T26" s="659"/>
      <c r="U26" s="659"/>
      <c r="V26" s="659"/>
      <c r="W26" s="659"/>
      <c r="X26" s="659"/>
      <c r="Y26" s="659"/>
      <c r="Z26" s="659"/>
    </row>
    <row r="27" spans="1:26" ht="13.5" customHeight="1" x14ac:dyDescent="0.25">
      <c r="A27" s="659"/>
      <c r="B27" s="829" t="s">
        <v>381</v>
      </c>
      <c r="C27" s="840"/>
      <c r="D27" s="663"/>
      <c r="E27" s="663"/>
      <c r="F27" s="663"/>
      <c r="G27" s="663"/>
      <c r="H27" s="664"/>
      <c r="I27" s="659"/>
      <c r="J27" s="659"/>
      <c r="K27" s="659"/>
      <c r="L27" s="659"/>
      <c r="M27" s="659"/>
      <c r="N27" s="659"/>
      <c r="O27" s="659"/>
      <c r="P27" s="659"/>
      <c r="Q27" s="659"/>
      <c r="R27" s="659"/>
      <c r="S27" s="659"/>
      <c r="T27" s="659"/>
      <c r="U27" s="659"/>
      <c r="V27" s="659"/>
      <c r="W27" s="659"/>
      <c r="X27" s="659"/>
      <c r="Y27" s="659"/>
      <c r="Z27" s="659"/>
    </row>
    <row r="28" spans="1:26" ht="13.5" customHeight="1" x14ac:dyDescent="0.25">
      <c r="A28" s="659"/>
      <c r="B28" s="662" t="s">
        <v>247</v>
      </c>
      <c r="C28" s="663">
        <v>2030.7299494059801</v>
      </c>
      <c r="D28" s="663">
        <v>2314.3084484289684</v>
      </c>
      <c r="E28" s="663">
        <v>2486.1818432242562</v>
      </c>
      <c r="F28" s="663">
        <v>2603.7626890048186</v>
      </c>
      <c r="G28" s="663">
        <v>2707.7639677683924</v>
      </c>
      <c r="H28" s="664">
        <v>2802.2889803375488</v>
      </c>
      <c r="I28" s="841"/>
      <c r="J28" s="659"/>
      <c r="K28" s="659"/>
      <c r="L28" s="659"/>
      <c r="M28" s="659"/>
      <c r="N28" s="659"/>
      <c r="O28" s="659"/>
      <c r="P28" s="659"/>
      <c r="Q28" s="659"/>
      <c r="R28" s="659"/>
      <c r="S28" s="659"/>
      <c r="T28" s="659"/>
      <c r="U28" s="659"/>
      <c r="V28" s="659"/>
      <c r="W28" s="659"/>
      <c r="X28" s="659"/>
      <c r="Y28" s="659"/>
      <c r="Z28" s="659"/>
    </row>
    <row r="29" spans="1:26" ht="13.5" customHeight="1" x14ac:dyDescent="0.25">
      <c r="A29" s="659"/>
      <c r="B29" s="662" t="s">
        <v>382</v>
      </c>
      <c r="C29" s="663">
        <v>23.868877245417512</v>
      </c>
      <c r="D29" s="663">
        <v>24.793667947362888</v>
      </c>
      <c r="E29" s="663">
        <v>24.50260776581958</v>
      </c>
      <c r="F29" s="663">
        <v>27.670665606347441</v>
      </c>
      <c r="G29" s="663">
        <v>31.13114813115644</v>
      </c>
      <c r="H29" s="664">
        <v>33.710237423966561</v>
      </c>
      <c r="I29" s="659"/>
      <c r="J29" s="659"/>
      <c r="K29" s="659"/>
      <c r="L29" s="659"/>
      <c r="M29" s="659"/>
      <c r="N29" s="659"/>
      <c r="O29" s="659"/>
      <c r="P29" s="659"/>
      <c r="Q29" s="659"/>
      <c r="R29" s="659"/>
      <c r="S29" s="659"/>
      <c r="T29" s="659"/>
      <c r="U29" s="659"/>
      <c r="V29" s="659"/>
      <c r="W29" s="659"/>
      <c r="X29" s="659"/>
      <c r="Y29" s="659"/>
      <c r="Z29" s="659"/>
    </row>
    <row r="30" spans="1:26" ht="13.5" customHeight="1" x14ac:dyDescent="0.25">
      <c r="A30" s="659"/>
      <c r="B30" s="665" t="s">
        <v>248</v>
      </c>
      <c r="C30" s="666">
        <v>1.1753841150764299</v>
      </c>
      <c r="D30" s="666">
        <v>1.071320807051181</v>
      </c>
      <c r="E30" s="666">
        <v>0.98555171386992613</v>
      </c>
      <c r="F30" s="666">
        <v>1.0627184160520948</v>
      </c>
      <c r="G30" s="666">
        <v>1.1496994753502545</v>
      </c>
      <c r="H30" s="667">
        <v>1.2029536446989133</v>
      </c>
      <c r="I30" s="659"/>
      <c r="J30" s="659"/>
      <c r="K30" s="659"/>
      <c r="L30" s="659"/>
      <c r="M30" s="659"/>
      <c r="N30" s="659"/>
      <c r="O30" s="659"/>
      <c r="P30" s="659"/>
      <c r="Q30" s="659"/>
      <c r="R30" s="659"/>
      <c r="S30" s="659"/>
      <c r="T30" s="659"/>
      <c r="U30" s="659"/>
      <c r="V30" s="659"/>
      <c r="W30" s="659"/>
      <c r="X30" s="659"/>
      <c r="Y30" s="659"/>
      <c r="Z30" s="659"/>
    </row>
    <row r="31" spans="1:26" ht="13.5" customHeight="1" x14ac:dyDescent="0.25">
      <c r="A31" s="659"/>
      <c r="B31" s="829" t="s">
        <v>246</v>
      </c>
      <c r="C31" s="663"/>
      <c r="D31" s="663"/>
      <c r="E31" s="663"/>
      <c r="F31" s="663"/>
      <c r="G31" s="663"/>
      <c r="H31" s="664"/>
      <c r="I31" s="659"/>
      <c r="J31" s="659"/>
      <c r="K31" s="659"/>
      <c r="L31" s="659"/>
      <c r="M31" s="659"/>
      <c r="N31" s="659"/>
      <c r="O31" s="659"/>
      <c r="P31" s="659"/>
      <c r="Q31" s="659"/>
      <c r="R31" s="659"/>
      <c r="S31" s="659"/>
      <c r="T31" s="659"/>
      <c r="U31" s="659"/>
      <c r="V31" s="659"/>
      <c r="W31" s="659"/>
      <c r="X31" s="659"/>
      <c r="Y31" s="659"/>
      <c r="Z31" s="659"/>
    </row>
    <row r="32" spans="1:26" ht="13.5" customHeight="1" x14ac:dyDescent="0.25">
      <c r="A32" s="659"/>
      <c r="B32" s="662" t="s">
        <v>247</v>
      </c>
      <c r="C32" s="663">
        <v>2247.8572721587234</v>
      </c>
      <c r="D32" s="663">
        <v>2600.098275645486</v>
      </c>
      <c r="E32" s="663">
        <v>2803.0959756746897</v>
      </c>
      <c r="F32" s="663">
        <v>2920.4614056522955</v>
      </c>
      <c r="G32" s="663">
        <v>2985.818405935348</v>
      </c>
      <c r="H32" s="664">
        <v>3015.4718540195549</v>
      </c>
      <c r="I32" s="659"/>
      <c r="J32" s="659"/>
      <c r="K32" s="659"/>
      <c r="L32" s="659"/>
      <c r="M32" s="659"/>
      <c r="N32" s="659"/>
      <c r="O32" s="659"/>
      <c r="P32" s="659"/>
      <c r="Q32" s="659"/>
      <c r="R32" s="659"/>
      <c r="S32" s="659"/>
      <c r="T32" s="659"/>
      <c r="U32" s="659"/>
      <c r="V32" s="659"/>
      <c r="W32" s="659"/>
      <c r="X32" s="659"/>
      <c r="Y32" s="659"/>
      <c r="Z32" s="659"/>
    </row>
    <row r="33" spans="1:26" ht="13.5" customHeight="1" x14ac:dyDescent="0.25">
      <c r="A33" s="659"/>
      <c r="B33" s="662" t="s">
        <v>108</v>
      </c>
      <c r="C33" s="663">
        <v>43.119080144279863</v>
      </c>
      <c r="D33" s="663">
        <v>45.063660559008909</v>
      </c>
      <c r="E33" s="663">
        <v>45.780131669204557</v>
      </c>
      <c r="F33" s="663">
        <v>50.014242004024396</v>
      </c>
      <c r="G33" s="663">
        <v>54.576904384805573</v>
      </c>
      <c r="H33" s="664">
        <v>58.297528716597739</v>
      </c>
      <c r="I33" s="659"/>
      <c r="J33" s="659"/>
      <c r="K33" s="659"/>
      <c r="L33" s="659"/>
      <c r="M33" s="659"/>
      <c r="N33" s="659"/>
      <c r="O33" s="659"/>
      <c r="P33" s="659"/>
      <c r="Q33" s="659"/>
      <c r="R33" s="659"/>
      <c r="S33" s="659"/>
      <c r="T33" s="659"/>
      <c r="U33" s="659"/>
      <c r="V33" s="659"/>
      <c r="W33" s="659"/>
      <c r="X33" s="659"/>
      <c r="Y33" s="659"/>
      <c r="Z33" s="659"/>
    </row>
    <row r="34" spans="1:26" ht="13.5" customHeight="1" x14ac:dyDescent="0.25">
      <c r="A34" s="659"/>
      <c r="B34" s="665" t="s">
        <v>248</v>
      </c>
      <c r="C34" s="666">
        <v>1.918230337768313</v>
      </c>
      <c r="D34" s="666">
        <v>1.7331522035574465</v>
      </c>
      <c r="E34" s="666">
        <v>1.6331988653433649</v>
      </c>
      <c r="F34" s="666">
        <v>1.7125458979607207</v>
      </c>
      <c r="G34" s="666">
        <v>1.8278708536431778</v>
      </c>
      <c r="H34" s="667">
        <v>1.9332804794343701</v>
      </c>
      <c r="I34" s="659"/>
      <c r="J34" s="659"/>
      <c r="K34" s="659"/>
      <c r="L34" s="659"/>
      <c r="M34" s="659"/>
      <c r="N34" s="659"/>
      <c r="O34" s="659"/>
      <c r="P34" s="659"/>
      <c r="Q34" s="659"/>
      <c r="R34" s="659"/>
      <c r="S34" s="659"/>
      <c r="T34" s="659"/>
      <c r="U34" s="659"/>
      <c r="V34" s="659"/>
      <c r="W34" s="659"/>
      <c r="X34" s="659"/>
      <c r="Y34" s="659"/>
      <c r="Z34" s="659"/>
    </row>
    <row r="35" spans="1:26" ht="13.5" customHeight="1" x14ac:dyDescent="0.25">
      <c r="A35" s="659"/>
      <c r="B35" s="830" t="s">
        <v>383</v>
      </c>
      <c r="C35" s="669"/>
      <c r="D35" s="669"/>
      <c r="E35" s="669"/>
      <c r="F35" s="669"/>
      <c r="G35" s="669"/>
      <c r="H35" s="670"/>
      <c r="I35" s="659"/>
      <c r="J35" s="659"/>
      <c r="K35" s="659"/>
      <c r="L35" s="659"/>
      <c r="M35" s="659"/>
      <c r="N35" s="659"/>
      <c r="O35" s="659"/>
      <c r="P35" s="659"/>
      <c r="Q35" s="659"/>
      <c r="R35" s="659"/>
      <c r="S35" s="659"/>
      <c r="T35" s="659"/>
      <c r="U35" s="659"/>
      <c r="V35" s="659"/>
      <c r="W35" s="659"/>
      <c r="X35" s="659"/>
      <c r="Y35" s="659"/>
      <c r="Z35" s="659"/>
    </row>
    <row r="36" spans="1:26" ht="13.5" customHeight="1" x14ac:dyDescent="0.25">
      <c r="A36" s="659"/>
      <c r="B36" s="668" t="s">
        <v>384</v>
      </c>
      <c r="C36" s="669">
        <v>1.9608864452421684</v>
      </c>
      <c r="D36" s="669">
        <v>1.8418533036279674</v>
      </c>
      <c r="E36" s="669">
        <v>1.6526898632609268</v>
      </c>
      <c r="F36" s="669">
        <v>1.6494537498035473</v>
      </c>
      <c r="G36" s="669">
        <v>1.6593201294903819</v>
      </c>
      <c r="H36" s="670">
        <v>1.6244473786296207</v>
      </c>
      <c r="I36" s="659"/>
      <c r="J36" s="659"/>
      <c r="K36" s="659"/>
      <c r="L36" s="659"/>
      <c r="M36" s="659"/>
      <c r="N36" s="659"/>
      <c r="O36" s="659"/>
      <c r="P36" s="659"/>
      <c r="Q36" s="659"/>
      <c r="R36" s="659"/>
      <c r="S36" s="659"/>
      <c r="T36" s="659"/>
      <c r="U36" s="659"/>
      <c r="V36" s="659"/>
      <c r="W36" s="659"/>
      <c r="X36" s="659"/>
      <c r="Y36" s="659"/>
      <c r="Z36" s="659"/>
    </row>
    <row r="37" spans="1:26" ht="13.5" customHeight="1" thickBot="1" x14ac:dyDescent="0.3">
      <c r="A37" s="659"/>
      <c r="B37" s="671" t="s">
        <v>385</v>
      </c>
      <c r="C37" s="672">
        <v>2.2845582091981629</v>
      </c>
      <c r="D37" s="672">
        <v>1.8353080295423165</v>
      </c>
      <c r="E37" s="672">
        <v>1.6121173944571452</v>
      </c>
      <c r="F37" s="672">
        <v>1.5530785277301702</v>
      </c>
      <c r="G37" s="672">
        <v>1.5114634074045306</v>
      </c>
      <c r="H37" s="673">
        <v>1.4306817949720407</v>
      </c>
      <c r="I37" s="659"/>
      <c r="J37" s="659"/>
      <c r="K37" s="659"/>
      <c r="L37" s="659"/>
      <c r="M37" s="659"/>
      <c r="N37" s="659"/>
      <c r="O37" s="659"/>
      <c r="P37" s="659"/>
      <c r="Q37" s="659"/>
      <c r="R37" s="659"/>
      <c r="S37" s="659"/>
      <c r="T37" s="659"/>
      <c r="U37" s="659"/>
      <c r="V37" s="659"/>
      <c r="W37" s="659"/>
      <c r="X37" s="659"/>
      <c r="Y37" s="659"/>
      <c r="Z37" s="659"/>
    </row>
    <row r="38" spans="1:26" x14ac:dyDescent="0.25">
      <c r="A38" s="659"/>
      <c r="B38" s="27"/>
      <c r="C38" s="659"/>
      <c r="D38" s="659"/>
      <c r="E38" s="659"/>
      <c r="F38" s="659"/>
      <c r="G38" s="659"/>
      <c r="H38" s="659"/>
      <c r="I38" s="659"/>
      <c r="J38" s="659"/>
      <c r="K38" s="659"/>
      <c r="L38" s="659"/>
      <c r="M38" s="659"/>
      <c r="N38" s="659"/>
      <c r="O38" s="659"/>
      <c r="P38" s="659"/>
      <c r="Q38" s="659"/>
      <c r="R38" s="659"/>
      <c r="S38" s="659"/>
      <c r="T38" s="659"/>
      <c r="U38" s="659"/>
      <c r="V38" s="659"/>
      <c r="W38" s="659"/>
      <c r="X38" s="659"/>
      <c r="Y38" s="659"/>
      <c r="Z38" s="659"/>
    </row>
    <row r="39" spans="1:26" x14ac:dyDescent="0.25">
      <c r="A39" s="659"/>
      <c r="B39" s="27"/>
      <c r="C39" s="659"/>
      <c r="D39" s="659"/>
      <c r="E39" s="659"/>
      <c r="F39" s="659"/>
      <c r="G39" s="659"/>
      <c r="H39" s="659"/>
      <c r="I39" s="659"/>
      <c r="J39" s="659"/>
      <c r="K39" s="659"/>
      <c r="L39" s="659"/>
      <c r="M39" s="659"/>
      <c r="N39" s="659"/>
      <c r="O39" s="659"/>
      <c r="P39" s="659"/>
      <c r="Q39" s="659"/>
      <c r="R39" s="659"/>
      <c r="S39" s="659"/>
      <c r="T39" s="659"/>
      <c r="U39" s="659"/>
      <c r="V39" s="659"/>
      <c r="W39" s="659"/>
      <c r="X39" s="659"/>
      <c r="Y39" s="659"/>
      <c r="Z39" s="659"/>
    </row>
    <row r="40" spans="1:26" x14ac:dyDescent="0.25">
      <c r="A40" s="659"/>
      <c r="B40" s="55"/>
      <c r="C40" s="56"/>
      <c r="D40" s="56"/>
      <c r="E40" s="56"/>
      <c r="F40" s="56"/>
      <c r="G40" s="56"/>
      <c r="H40" s="56"/>
      <c r="I40" s="659"/>
      <c r="J40" s="659"/>
      <c r="K40" s="659"/>
      <c r="L40" s="659"/>
      <c r="M40" s="659"/>
      <c r="N40" s="659"/>
      <c r="O40" s="659"/>
      <c r="P40" s="659"/>
      <c r="Q40" s="659"/>
      <c r="R40" s="659"/>
      <c r="S40" s="659"/>
      <c r="T40" s="659"/>
      <c r="U40" s="659"/>
      <c r="V40" s="659"/>
      <c r="W40" s="659"/>
      <c r="X40" s="659"/>
      <c r="Y40" s="659"/>
      <c r="Z40" s="659"/>
    </row>
    <row r="41" spans="1:26" x14ac:dyDescent="0.25">
      <c r="A41" s="659"/>
      <c r="B41" s="55"/>
      <c r="C41" s="56"/>
      <c r="D41" s="56"/>
      <c r="E41" s="56"/>
      <c r="F41" s="56"/>
      <c r="G41" s="56"/>
      <c r="H41" s="56"/>
      <c r="I41" s="659"/>
      <c r="J41" s="659"/>
      <c r="K41" s="659"/>
      <c r="L41" s="659"/>
      <c r="M41" s="659"/>
      <c r="N41" s="659"/>
      <c r="O41" s="659"/>
      <c r="P41" s="659"/>
      <c r="Q41" s="659"/>
      <c r="R41" s="659"/>
      <c r="S41" s="659"/>
      <c r="T41" s="659"/>
      <c r="U41" s="659"/>
      <c r="V41" s="659"/>
      <c r="W41" s="659"/>
      <c r="X41" s="659"/>
      <c r="Y41" s="659"/>
      <c r="Z41" s="659"/>
    </row>
    <row r="42" spans="1:26" x14ac:dyDescent="0.25">
      <c r="A42" s="659"/>
      <c r="B42" s="674"/>
      <c r="C42" s="659"/>
      <c r="D42" s="659"/>
      <c r="E42" s="659"/>
      <c r="F42" s="659"/>
      <c r="G42" s="659"/>
      <c r="H42" s="659"/>
      <c r="I42" s="659"/>
      <c r="J42" s="659"/>
      <c r="K42" s="659"/>
      <c r="L42" s="659"/>
      <c r="M42" s="659"/>
      <c r="N42" s="659"/>
      <c r="O42" s="659"/>
      <c r="P42" s="659"/>
      <c r="Q42" s="659"/>
      <c r="R42" s="659"/>
      <c r="S42" s="659"/>
      <c r="T42" s="659"/>
      <c r="U42" s="659"/>
      <c r="V42" s="659"/>
      <c r="W42" s="659"/>
      <c r="X42" s="659"/>
      <c r="Y42" s="659"/>
      <c r="Z42" s="659"/>
    </row>
    <row r="43" spans="1:26" x14ac:dyDescent="0.25">
      <c r="A43" s="659"/>
      <c r="B43" s="674"/>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row>
    <row r="44" spans="1:26" x14ac:dyDescent="0.25">
      <c r="A44" s="659"/>
      <c r="B44" s="674"/>
      <c r="C44" s="659"/>
      <c r="D44" s="659"/>
      <c r="E44" s="659"/>
      <c r="F44" s="659"/>
      <c r="G44" s="659"/>
      <c r="H44" s="659"/>
      <c r="I44" s="659"/>
      <c r="J44" s="659"/>
      <c r="K44" s="659"/>
      <c r="L44" s="659"/>
      <c r="M44" s="659"/>
      <c r="N44" s="659"/>
      <c r="O44" s="659"/>
      <c r="P44" s="659"/>
      <c r="Q44" s="659"/>
      <c r="R44" s="659"/>
      <c r="S44" s="659"/>
      <c r="T44" s="659"/>
      <c r="U44" s="659"/>
      <c r="V44" s="659"/>
      <c r="W44" s="659"/>
      <c r="X44" s="659"/>
      <c r="Y44" s="659"/>
      <c r="Z44" s="659"/>
    </row>
    <row r="45" spans="1:26" x14ac:dyDescent="0.25">
      <c r="A45" s="659"/>
      <c r="B45" s="674"/>
      <c r="C45" s="675"/>
      <c r="D45" s="675"/>
      <c r="E45" s="675"/>
      <c r="F45" s="675"/>
      <c r="G45" s="675"/>
      <c r="H45" s="675"/>
      <c r="I45" s="659"/>
      <c r="J45" s="659"/>
      <c r="K45" s="659"/>
      <c r="L45" s="659"/>
      <c r="M45" s="659"/>
      <c r="N45" s="659"/>
      <c r="O45" s="659"/>
      <c r="P45" s="659"/>
      <c r="Q45" s="659"/>
      <c r="R45" s="659"/>
      <c r="S45" s="659"/>
      <c r="T45" s="659"/>
      <c r="U45" s="659"/>
      <c r="V45" s="659"/>
      <c r="W45" s="659"/>
      <c r="X45" s="659"/>
      <c r="Y45" s="659"/>
      <c r="Z45" s="659"/>
    </row>
    <row r="46" spans="1:26" x14ac:dyDescent="0.25">
      <c r="A46" s="659"/>
      <c r="B46" s="674"/>
      <c r="C46" s="675"/>
      <c r="D46" s="675"/>
      <c r="E46" s="675"/>
      <c r="F46" s="675"/>
      <c r="G46" s="675"/>
      <c r="H46" s="675"/>
      <c r="I46" s="659"/>
      <c r="J46" s="659"/>
      <c r="K46" s="659"/>
      <c r="L46" s="659"/>
      <c r="M46" s="659"/>
      <c r="N46" s="659"/>
      <c r="O46" s="659"/>
      <c r="P46" s="659"/>
      <c r="Q46" s="659"/>
      <c r="R46" s="659"/>
      <c r="S46" s="659"/>
      <c r="T46" s="659"/>
      <c r="U46" s="659"/>
      <c r="V46" s="659"/>
      <c r="W46" s="659"/>
      <c r="X46" s="659"/>
      <c r="Y46" s="659"/>
      <c r="Z46" s="659"/>
    </row>
    <row r="47" spans="1:26" x14ac:dyDescent="0.25">
      <c r="A47" s="659"/>
      <c r="B47" s="659"/>
      <c r="C47" s="659"/>
      <c r="D47" s="659"/>
      <c r="E47" s="659"/>
      <c r="F47" s="659"/>
      <c r="G47" s="659"/>
      <c r="H47" s="659"/>
      <c r="I47" s="659"/>
      <c r="J47" s="659"/>
      <c r="K47" s="659"/>
      <c r="L47" s="659"/>
      <c r="M47" s="659"/>
      <c r="N47" s="659"/>
      <c r="O47" s="659"/>
      <c r="P47" s="659"/>
      <c r="Q47" s="659"/>
      <c r="R47" s="659"/>
      <c r="S47" s="659"/>
      <c r="T47" s="659"/>
      <c r="U47" s="659"/>
      <c r="V47" s="659"/>
      <c r="W47" s="659"/>
      <c r="X47" s="659"/>
      <c r="Y47" s="659"/>
      <c r="Z47" s="659"/>
    </row>
    <row r="48" spans="1:26" x14ac:dyDescent="0.25">
      <c r="A48" s="659"/>
      <c r="B48" s="659"/>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row>
    <row r="49" spans="1:26" x14ac:dyDescent="0.25">
      <c r="A49" s="659"/>
      <c r="B49" s="674"/>
      <c r="C49" s="676"/>
      <c r="D49" s="676"/>
      <c r="E49" s="676"/>
      <c r="F49" s="676"/>
      <c r="G49" s="676"/>
      <c r="H49" s="676"/>
      <c r="I49" s="659"/>
      <c r="J49" s="659"/>
      <c r="K49" s="659"/>
      <c r="L49" s="659"/>
      <c r="M49" s="659"/>
      <c r="N49" s="659"/>
      <c r="O49" s="659"/>
      <c r="P49" s="659"/>
      <c r="Q49" s="659"/>
      <c r="R49" s="659"/>
      <c r="S49" s="659"/>
      <c r="T49" s="659"/>
      <c r="U49" s="659"/>
      <c r="V49" s="659"/>
      <c r="W49" s="659"/>
      <c r="X49" s="659"/>
      <c r="Y49" s="659"/>
      <c r="Z49" s="659"/>
    </row>
    <row r="50" spans="1:26" x14ac:dyDescent="0.25">
      <c r="A50" s="659"/>
      <c r="B50" s="674"/>
      <c r="C50" s="675"/>
      <c r="D50" s="675"/>
      <c r="E50" s="675"/>
      <c r="F50" s="675"/>
      <c r="G50" s="675"/>
      <c r="H50" s="675"/>
      <c r="I50" s="659"/>
      <c r="J50" s="659"/>
      <c r="K50" s="659"/>
      <c r="L50" s="659"/>
      <c r="M50" s="659"/>
      <c r="N50" s="659"/>
      <c r="O50" s="659"/>
      <c r="P50" s="659"/>
      <c r="Q50" s="659"/>
      <c r="R50" s="659"/>
      <c r="S50" s="659"/>
      <c r="T50" s="659"/>
      <c r="U50" s="659"/>
      <c r="V50" s="659"/>
      <c r="W50" s="659"/>
      <c r="X50" s="659"/>
      <c r="Y50" s="659"/>
      <c r="Z50" s="659"/>
    </row>
    <row r="51" spans="1:26" x14ac:dyDescent="0.25">
      <c r="A51" s="659"/>
      <c r="B51" s="674"/>
      <c r="C51" s="675"/>
      <c r="D51" s="675"/>
      <c r="E51" s="675"/>
      <c r="F51" s="675"/>
      <c r="G51" s="675"/>
      <c r="H51" s="675"/>
      <c r="I51" s="675">
        <f>I49-I6+I10</f>
        <v>0</v>
      </c>
      <c r="J51" s="659"/>
      <c r="K51" s="659"/>
      <c r="L51" s="659"/>
      <c r="M51" s="659"/>
      <c r="N51" s="659"/>
      <c r="O51" s="659"/>
      <c r="P51" s="659"/>
      <c r="Q51" s="659"/>
      <c r="R51" s="659"/>
      <c r="S51" s="659"/>
      <c r="T51" s="659"/>
      <c r="U51" s="659"/>
      <c r="V51" s="659"/>
      <c r="W51" s="659"/>
      <c r="X51" s="659"/>
      <c r="Y51" s="659"/>
      <c r="Z51" s="659"/>
    </row>
    <row r="52" spans="1:26" x14ac:dyDescent="0.25">
      <c r="A52" s="659"/>
      <c r="B52" s="674"/>
      <c r="C52" s="675"/>
      <c r="D52" s="675"/>
      <c r="E52" s="675"/>
      <c r="F52" s="675"/>
      <c r="G52" s="675"/>
      <c r="H52" s="675"/>
      <c r="I52" s="659"/>
      <c r="J52" s="659"/>
      <c r="K52" s="659"/>
      <c r="L52" s="659"/>
      <c r="M52" s="659"/>
      <c r="N52" s="659"/>
      <c r="O52" s="659"/>
      <c r="P52" s="659"/>
      <c r="Q52" s="659"/>
      <c r="R52" s="659"/>
      <c r="S52" s="659"/>
      <c r="T52" s="659"/>
      <c r="U52" s="659"/>
      <c r="V52" s="659"/>
      <c r="W52" s="659"/>
      <c r="X52" s="659"/>
      <c r="Y52" s="659"/>
      <c r="Z52" s="659"/>
    </row>
    <row r="53" spans="1:26" x14ac:dyDescent="0.25">
      <c r="A53" s="659"/>
      <c r="B53" s="674"/>
      <c r="C53" s="675"/>
      <c r="D53" s="675"/>
      <c r="E53" s="675"/>
      <c r="F53" s="675"/>
      <c r="G53" s="675"/>
      <c r="H53" s="675"/>
      <c r="I53" s="659"/>
      <c r="J53" s="659"/>
      <c r="K53" s="659"/>
      <c r="L53" s="659"/>
      <c r="M53" s="659"/>
      <c r="N53" s="659"/>
      <c r="O53" s="659"/>
      <c r="P53" s="659"/>
      <c r="Q53" s="659"/>
      <c r="R53" s="659"/>
      <c r="S53" s="659"/>
      <c r="T53" s="659"/>
      <c r="U53" s="659"/>
      <c r="V53" s="659"/>
      <c r="W53" s="659"/>
      <c r="X53" s="659"/>
      <c r="Y53" s="659"/>
      <c r="Z53" s="659"/>
    </row>
    <row r="54" spans="1:26" x14ac:dyDescent="0.25">
      <c r="A54" s="659"/>
      <c r="B54" s="659"/>
      <c r="C54" s="659"/>
      <c r="D54" s="659"/>
      <c r="E54" s="659"/>
      <c r="F54" s="659"/>
      <c r="G54" s="659"/>
      <c r="H54" s="659"/>
      <c r="I54" s="659"/>
      <c r="J54" s="659"/>
      <c r="K54" s="659"/>
      <c r="L54" s="659"/>
      <c r="M54" s="659"/>
      <c r="N54" s="659"/>
      <c r="O54" s="659"/>
      <c r="P54" s="659"/>
      <c r="Q54" s="659"/>
      <c r="R54" s="659"/>
      <c r="S54" s="659"/>
      <c r="T54" s="659"/>
      <c r="U54" s="659"/>
      <c r="V54" s="659"/>
      <c r="W54" s="659"/>
      <c r="X54" s="659"/>
      <c r="Y54" s="659"/>
      <c r="Z54" s="659"/>
    </row>
    <row r="55" spans="1:26" x14ac:dyDescent="0.25">
      <c r="A55" s="659"/>
      <c r="B55" s="659"/>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row>
    <row r="56" spans="1:26" x14ac:dyDescent="0.25">
      <c r="A56" s="659"/>
      <c r="B56" s="659"/>
      <c r="C56" s="674"/>
      <c r="D56" s="674"/>
      <c r="E56" s="674"/>
      <c r="F56" s="674"/>
      <c r="G56" s="674"/>
      <c r="H56" s="674"/>
      <c r="I56" s="659"/>
      <c r="J56" s="659"/>
      <c r="K56" s="659"/>
      <c r="L56" s="659"/>
      <c r="M56" s="659"/>
      <c r="N56" s="659"/>
      <c r="O56" s="659"/>
      <c r="P56" s="659"/>
      <c r="Q56" s="659"/>
      <c r="R56" s="659"/>
      <c r="S56" s="659"/>
      <c r="T56" s="659"/>
      <c r="U56" s="659"/>
      <c r="V56" s="659"/>
      <c r="W56" s="659"/>
      <c r="X56" s="659"/>
      <c r="Y56" s="659"/>
      <c r="Z56" s="659"/>
    </row>
    <row r="57" spans="1:26" x14ac:dyDescent="0.25">
      <c r="A57" s="659"/>
      <c r="B57" s="674"/>
      <c r="C57" s="676"/>
      <c r="D57" s="676"/>
      <c r="E57" s="676"/>
      <c r="F57" s="676"/>
      <c r="G57" s="676"/>
      <c r="H57" s="676"/>
      <c r="I57" s="659"/>
      <c r="J57" s="659"/>
      <c r="K57" s="659"/>
      <c r="L57" s="659"/>
      <c r="M57" s="659"/>
      <c r="N57" s="659"/>
      <c r="O57" s="659"/>
      <c r="P57" s="659"/>
      <c r="Q57" s="659"/>
      <c r="R57" s="659"/>
      <c r="S57" s="659"/>
      <c r="T57" s="659"/>
      <c r="U57" s="659"/>
      <c r="V57" s="659"/>
      <c r="W57" s="659"/>
      <c r="X57" s="659"/>
      <c r="Y57" s="659"/>
      <c r="Z57" s="659"/>
    </row>
    <row r="58" spans="1:26" x14ac:dyDescent="0.25">
      <c r="A58" s="659"/>
      <c r="B58" s="674"/>
      <c r="C58" s="675"/>
      <c r="D58" s="675"/>
      <c r="E58" s="675"/>
      <c r="F58" s="675"/>
      <c r="G58" s="675"/>
      <c r="H58" s="675"/>
      <c r="I58" s="659"/>
      <c r="J58" s="659"/>
      <c r="K58" s="659"/>
      <c r="L58" s="659"/>
      <c r="M58" s="659"/>
      <c r="N58" s="659"/>
      <c r="O58" s="659"/>
      <c r="P58" s="659"/>
      <c r="Q58" s="659"/>
      <c r="R58" s="659"/>
      <c r="S58" s="659"/>
      <c r="T58" s="659"/>
      <c r="U58" s="659"/>
      <c r="V58" s="659"/>
      <c r="W58" s="659"/>
      <c r="X58" s="659"/>
      <c r="Y58" s="659"/>
      <c r="Z58" s="659"/>
    </row>
    <row r="59" spans="1:26" x14ac:dyDescent="0.25">
      <c r="A59" s="659"/>
      <c r="B59" s="659"/>
      <c r="C59" s="659"/>
      <c r="D59" s="659"/>
      <c r="E59" s="659"/>
      <c r="F59" s="659"/>
      <c r="G59" s="659"/>
      <c r="H59" s="659"/>
      <c r="I59" s="659"/>
      <c r="J59" s="659"/>
      <c r="K59" s="659"/>
      <c r="L59" s="659"/>
      <c r="M59" s="659"/>
      <c r="N59" s="659"/>
      <c r="O59" s="659"/>
      <c r="P59" s="659"/>
      <c r="Q59" s="659"/>
      <c r="R59" s="659"/>
      <c r="S59" s="659"/>
      <c r="T59" s="659"/>
      <c r="U59" s="659"/>
      <c r="V59" s="659"/>
      <c r="W59" s="659"/>
      <c r="X59" s="659"/>
      <c r="Y59" s="659"/>
      <c r="Z59" s="659"/>
    </row>
    <row r="60" spans="1:26" x14ac:dyDescent="0.25">
      <c r="A60" s="659"/>
      <c r="B60" s="659"/>
      <c r="C60" s="659"/>
      <c r="D60" s="659"/>
      <c r="E60" s="659"/>
      <c r="F60" s="659"/>
      <c r="G60" s="659"/>
      <c r="H60" s="659"/>
      <c r="I60" s="659"/>
      <c r="J60" s="659"/>
      <c r="K60" s="659"/>
      <c r="L60" s="659"/>
      <c r="M60" s="659"/>
      <c r="N60" s="659"/>
      <c r="O60" s="659"/>
      <c r="P60" s="659"/>
      <c r="Q60" s="659"/>
      <c r="R60" s="659"/>
      <c r="S60" s="659"/>
      <c r="T60" s="659"/>
      <c r="U60" s="659"/>
      <c r="V60" s="659"/>
      <c r="W60" s="659"/>
      <c r="X60" s="659"/>
      <c r="Y60" s="659"/>
      <c r="Z60" s="659"/>
    </row>
    <row r="61" spans="1:26" x14ac:dyDescent="0.25">
      <c r="A61" s="659"/>
      <c r="B61" s="659"/>
      <c r="C61" s="659"/>
      <c r="D61" s="659"/>
      <c r="E61" s="659"/>
      <c r="F61" s="659"/>
      <c r="G61" s="659"/>
      <c r="H61" s="659"/>
      <c r="I61" s="659"/>
      <c r="J61" s="659"/>
      <c r="K61" s="659"/>
      <c r="L61" s="659"/>
      <c r="M61" s="659"/>
      <c r="N61" s="659"/>
      <c r="O61" s="659"/>
      <c r="P61" s="659"/>
      <c r="Q61" s="659"/>
      <c r="R61" s="659"/>
      <c r="S61" s="659"/>
      <c r="T61" s="659"/>
      <c r="U61" s="659"/>
      <c r="V61" s="659"/>
      <c r="W61" s="659"/>
      <c r="X61" s="659"/>
      <c r="Y61" s="659"/>
      <c r="Z61" s="659"/>
    </row>
    <row r="62" spans="1:26" x14ac:dyDescent="0.25">
      <c r="A62" s="659"/>
      <c r="B62" s="659"/>
      <c r="C62" s="659"/>
      <c r="D62" s="659"/>
      <c r="E62" s="659"/>
      <c r="F62" s="659"/>
      <c r="G62" s="659"/>
      <c r="H62" s="659"/>
      <c r="I62" s="659"/>
      <c r="J62" s="659"/>
      <c r="K62" s="659"/>
      <c r="L62" s="659"/>
      <c r="M62" s="659"/>
      <c r="N62" s="659"/>
      <c r="O62" s="659"/>
      <c r="P62" s="659"/>
      <c r="Q62" s="659"/>
      <c r="R62" s="659"/>
      <c r="S62" s="659"/>
      <c r="T62" s="659"/>
      <c r="U62" s="659"/>
      <c r="V62" s="659"/>
      <c r="W62" s="659"/>
      <c r="X62" s="659"/>
      <c r="Y62" s="659"/>
      <c r="Z62" s="659"/>
    </row>
    <row r="63" spans="1:26" x14ac:dyDescent="0.25">
      <c r="A63" s="659"/>
      <c r="B63" s="659"/>
      <c r="C63" s="659"/>
      <c r="D63" s="659"/>
      <c r="E63" s="659"/>
      <c r="F63" s="659"/>
      <c r="G63" s="659"/>
      <c r="H63" s="659"/>
      <c r="I63" s="659"/>
      <c r="J63" s="659"/>
      <c r="K63" s="659"/>
      <c r="L63" s="659"/>
      <c r="M63" s="659"/>
      <c r="N63" s="659"/>
      <c r="O63" s="659"/>
      <c r="P63" s="659"/>
      <c r="Q63" s="659"/>
      <c r="R63" s="659"/>
      <c r="S63" s="659"/>
      <c r="T63" s="659"/>
      <c r="U63" s="659"/>
      <c r="V63" s="659"/>
      <c r="W63" s="659"/>
      <c r="X63" s="659"/>
      <c r="Y63" s="659"/>
      <c r="Z63" s="659"/>
    </row>
    <row r="64" spans="1:26" x14ac:dyDescent="0.25">
      <c r="A64" s="659"/>
      <c r="B64" s="659"/>
      <c r="C64" s="659"/>
      <c r="D64" s="659"/>
      <c r="E64" s="659"/>
      <c r="F64" s="659"/>
      <c r="G64" s="659"/>
      <c r="H64" s="659"/>
      <c r="I64" s="659"/>
      <c r="J64" s="659"/>
      <c r="K64" s="659"/>
      <c r="L64" s="659"/>
      <c r="M64" s="659"/>
      <c r="N64" s="659"/>
      <c r="O64" s="659"/>
      <c r="P64" s="659"/>
      <c r="Q64" s="659"/>
      <c r="R64" s="659"/>
      <c r="S64" s="659"/>
      <c r="T64" s="659"/>
      <c r="U64" s="659"/>
      <c r="V64" s="659"/>
      <c r="W64" s="659"/>
      <c r="X64" s="659"/>
      <c r="Y64" s="659"/>
      <c r="Z64" s="659"/>
    </row>
    <row r="65" spans="1:26" x14ac:dyDescent="0.25">
      <c r="A65" s="659"/>
      <c r="B65" s="659"/>
      <c r="C65" s="659"/>
      <c r="D65" s="659"/>
      <c r="E65" s="659"/>
      <c r="F65" s="659"/>
      <c r="G65" s="659"/>
      <c r="H65" s="659"/>
      <c r="I65" s="659"/>
      <c r="J65" s="659"/>
      <c r="K65" s="659"/>
      <c r="L65" s="659"/>
      <c r="M65" s="659"/>
      <c r="N65" s="659"/>
      <c r="O65" s="659"/>
      <c r="P65" s="659"/>
      <c r="Q65" s="659"/>
      <c r="R65" s="659"/>
      <c r="S65" s="659"/>
      <c r="T65" s="659"/>
      <c r="U65" s="659"/>
      <c r="V65" s="659"/>
      <c r="W65" s="659"/>
      <c r="X65" s="659"/>
      <c r="Y65" s="659"/>
      <c r="Z65" s="659"/>
    </row>
    <row r="66" spans="1:26" x14ac:dyDescent="0.25">
      <c r="A66" s="659"/>
      <c r="B66" s="659"/>
      <c r="C66" s="659"/>
      <c r="D66" s="659"/>
      <c r="E66" s="659"/>
      <c r="F66" s="659"/>
      <c r="G66" s="659"/>
      <c r="H66" s="659"/>
      <c r="I66" s="659"/>
      <c r="J66" s="659"/>
      <c r="K66" s="659"/>
      <c r="L66" s="659"/>
      <c r="M66" s="659"/>
      <c r="N66" s="659"/>
      <c r="O66" s="659"/>
      <c r="P66" s="659"/>
      <c r="Q66" s="659"/>
      <c r="R66" s="659"/>
      <c r="S66" s="659"/>
      <c r="T66" s="659"/>
      <c r="U66" s="659"/>
      <c r="V66" s="659"/>
      <c r="W66" s="659"/>
      <c r="X66" s="659"/>
      <c r="Y66" s="659"/>
      <c r="Z66" s="659"/>
    </row>
    <row r="67" spans="1:26" x14ac:dyDescent="0.25">
      <c r="A67" s="659"/>
      <c r="B67" s="659"/>
      <c r="C67" s="659"/>
      <c r="D67" s="659"/>
      <c r="E67" s="659"/>
      <c r="F67" s="659"/>
      <c r="G67" s="659"/>
      <c r="H67" s="659"/>
      <c r="I67" s="659"/>
      <c r="J67" s="659"/>
      <c r="K67" s="659"/>
      <c r="L67" s="659"/>
      <c r="M67" s="659"/>
      <c r="N67" s="659"/>
      <c r="O67" s="659"/>
      <c r="P67" s="659"/>
      <c r="Q67" s="659"/>
      <c r="R67" s="659"/>
      <c r="S67" s="659"/>
      <c r="T67" s="659"/>
      <c r="U67" s="659"/>
      <c r="V67" s="659"/>
      <c r="W67" s="659"/>
      <c r="X67" s="659"/>
      <c r="Y67" s="659"/>
      <c r="Z67" s="659"/>
    </row>
    <row r="68" spans="1:26" x14ac:dyDescent="0.25">
      <c r="A68" s="659"/>
      <c r="B68" s="659"/>
      <c r="C68" s="659"/>
      <c r="D68" s="659"/>
      <c r="E68" s="659"/>
      <c r="F68" s="659"/>
      <c r="G68" s="659"/>
      <c r="H68" s="659"/>
      <c r="I68" s="659"/>
      <c r="J68" s="659"/>
      <c r="K68" s="659"/>
      <c r="L68" s="659"/>
      <c r="M68" s="659"/>
      <c r="N68" s="659"/>
      <c r="O68" s="659"/>
      <c r="P68" s="659"/>
      <c r="Q68" s="659"/>
      <c r="R68" s="659"/>
      <c r="S68" s="659"/>
      <c r="T68" s="659"/>
      <c r="U68" s="659"/>
      <c r="V68" s="659"/>
      <c r="W68" s="659"/>
      <c r="X68" s="659"/>
      <c r="Y68" s="659"/>
      <c r="Z68" s="659"/>
    </row>
    <row r="69" spans="1:26" x14ac:dyDescent="0.25">
      <c r="A69" s="659"/>
      <c r="B69" s="659"/>
      <c r="C69" s="659"/>
      <c r="D69" s="659"/>
      <c r="E69" s="659"/>
      <c r="F69" s="659"/>
      <c r="G69" s="659"/>
      <c r="H69" s="659"/>
      <c r="I69" s="659"/>
      <c r="J69" s="659"/>
      <c r="K69" s="659"/>
      <c r="L69" s="659"/>
      <c r="M69" s="659"/>
      <c r="N69" s="659"/>
      <c r="O69" s="659"/>
      <c r="P69" s="659"/>
      <c r="Q69" s="659"/>
      <c r="R69" s="659"/>
      <c r="S69" s="659"/>
      <c r="T69" s="659"/>
      <c r="U69" s="659"/>
      <c r="V69" s="659"/>
      <c r="W69" s="659"/>
      <c r="X69" s="659"/>
      <c r="Y69" s="659"/>
      <c r="Z69" s="659"/>
    </row>
    <row r="70" spans="1:26" x14ac:dyDescent="0.25">
      <c r="A70" s="659"/>
      <c r="B70" s="659"/>
      <c r="C70" s="659"/>
      <c r="D70" s="659"/>
      <c r="E70" s="659"/>
      <c r="F70" s="659"/>
      <c r="G70" s="659"/>
      <c r="H70" s="659"/>
      <c r="I70" s="659"/>
      <c r="J70" s="659"/>
      <c r="K70" s="659"/>
      <c r="L70" s="659"/>
      <c r="M70" s="659"/>
      <c r="N70" s="659"/>
      <c r="O70" s="659"/>
      <c r="P70" s="659"/>
      <c r="Q70" s="659"/>
      <c r="R70" s="659"/>
      <c r="S70" s="659"/>
      <c r="T70" s="659"/>
      <c r="U70" s="659"/>
      <c r="V70" s="659"/>
      <c r="W70" s="659"/>
      <c r="X70" s="659"/>
      <c r="Y70" s="659"/>
      <c r="Z70" s="659"/>
    </row>
    <row r="71" spans="1:26" x14ac:dyDescent="0.25">
      <c r="A71" s="659"/>
      <c r="B71" s="659"/>
      <c r="C71" s="659"/>
      <c r="D71" s="659"/>
      <c r="E71" s="659"/>
      <c r="F71" s="659"/>
      <c r="G71" s="659"/>
      <c r="H71" s="659"/>
      <c r="I71" s="659"/>
      <c r="J71" s="659"/>
      <c r="K71" s="659"/>
      <c r="L71" s="659"/>
      <c r="M71" s="659"/>
      <c r="N71" s="659"/>
      <c r="O71" s="659"/>
      <c r="P71" s="659"/>
      <c r="Q71" s="659"/>
      <c r="R71" s="659"/>
      <c r="S71" s="659"/>
      <c r="T71" s="659"/>
      <c r="U71" s="659"/>
      <c r="V71" s="659"/>
      <c r="W71" s="659"/>
      <c r="X71" s="659"/>
      <c r="Y71" s="659"/>
      <c r="Z71" s="659"/>
    </row>
    <row r="72" spans="1:26" x14ac:dyDescent="0.25">
      <c r="A72" s="659"/>
      <c r="B72" s="659"/>
      <c r="C72" s="659"/>
      <c r="D72" s="659"/>
      <c r="E72" s="659"/>
      <c r="F72" s="659"/>
      <c r="G72" s="659"/>
      <c r="H72" s="659"/>
      <c r="I72" s="659"/>
      <c r="J72" s="659"/>
      <c r="K72" s="659"/>
      <c r="L72" s="659"/>
      <c r="M72" s="659"/>
      <c r="N72" s="659"/>
      <c r="O72" s="659"/>
      <c r="P72" s="659"/>
      <c r="Q72" s="659"/>
      <c r="R72" s="659"/>
      <c r="S72" s="659"/>
      <c r="T72" s="659"/>
      <c r="U72" s="659"/>
      <c r="V72" s="659"/>
      <c r="W72" s="659"/>
      <c r="X72" s="659"/>
      <c r="Y72" s="659"/>
      <c r="Z72" s="659"/>
    </row>
    <row r="73" spans="1:26" x14ac:dyDescent="0.25">
      <c r="A73" s="659"/>
      <c r="B73" s="659"/>
      <c r="C73" s="659"/>
      <c r="D73" s="659"/>
      <c r="E73" s="659"/>
      <c r="F73" s="659"/>
      <c r="G73" s="659"/>
      <c r="H73" s="659"/>
      <c r="I73" s="659"/>
      <c r="J73" s="659"/>
      <c r="K73" s="659"/>
      <c r="L73" s="659"/>
      <c r="M73" s="659"/>
      <c r="N73" s="659"/>
      <c r="O73" s="659"/>
      <c r="P73" s="659"/>
      <c r="Q73" s="659"/>
      <c r="R73" s="659"/>
      <c r="S73" s="659"/>
      <c r="T73" s="659"/>
      <c r="U73" s="659"/>
      <c r="V73" s="659"/>
      <c r="W73" s="659"/>
      <c r="X73" s="659"/>
      <c r="Y73" s="659"/>
      <c r="Z73" s="659"/>
    </row>
    <row r="74" spans="1:26" x14ac:dyDescent="0.25">
      <c r="A74" s="659"/>
      <c r="B74" s="659"/>
      <c r="C74" s="659"/>
      <c r="D74" s="659"/>
      <c r="E74" s="659"/>
      <c r="F74" s="659"/>
      <c r="G74" s="659"/>
      <c r="H74" s="659"/>
      <c r="I74" s="659"/>
      <c r="J74" s="659"/>
      <c r="K74" s="659"/>
      <c r="L74" s="659"/>
      <c r="M74" s="659"/>
      <c r="N74" s="659"/>
      <c r="O74" s="659"/>
      <c r="P74" s="659"/>
      <c r="Q74" s="659"/>
      <c r="R74" s="659"/>
      <c r="S74" s="659"/>
      <c r="T74" s="659"/>
      <c r="U74" s="659"/>
      <c r="V74" s="659"/>
      <c r="W74" s="659"/>
      <c r="X74" s="659"/>
      <c r="Y74" s="659"/>
      <c r="Z74" s="659"/>
    </row>
    <row r="75" spans="1:26" x14ac:dyDescent="0.25">
      <c r="A75" s="659"/>
      <c r="B75" s="659"/>
      <c r="C75" s="659"/>
      <c r="D75" s="659"/>
      <c r="E75" s="659"/>
      <c r="F75" s="659"/>
      <c r="G75" s="659"/>
      <c r="H75" s="659"/>
      <c r="I75" s="659"/>
      <c r="J75" s="659"/>
      <c r="K75" s="659"/>
      <c r="L75" s="659"/>
      <c r="M75" s="659"/>
      <c r="N75" s="659"/>
      <c r="O75" s="659"/>
      <c r="P75" s="659"/>
      <c r="Q75" s="659"/>
      <c r="R75" s="659"/>
      <c r="S75" s="659"/>
      <c r="T75" s="659"/>
      <c r="U75" s="659"/>
      <c r="V75" s="659"/>
      <c r="W75" s="659"/>
      <c r="X75" s="659"/>
      <c r="Y75" s="659"/>
      <c r="Z75" s="659"/>
    </row>
    <row r="76" spans="1:26" x14ac:dyDescent="0.25">
      <c r="A76" s="659"/>
      <c r="B76" s="659"/>
      <c r="C76" s="659"/>
      <c r="D76" s="659"/>
      <c r="E76" s="659"/>
      <c r="F76" s="659"/>
      <c r="G76" s="659"/>
      <c r="H76" s="659"/>
      <c r="I76" s="659"/>
      <c r="J76" s="659"/>
      <c r="K76" s="659"/>
      <c r="L76" s="659"/>
      <c r="M76" s="659"/>
      <c r="N76" s="659"/>
      <c r="O76" s="659"/>
      <c r="P76" s="659"/>
      <c r="Q76" s="659"/>
      <c r="R76" s="659"/>
      <c r="S76" s="659"/>
      <c r="T76" s="659"/>
      <c r="U76" s="659"/>
      <c r="V76" s="659"/>
      <c r="W76" s="659"/>
      <c r="X76" s="659"/>
      <c r="Y76" s="659"/>
      <c r="Z76" s="659"/>
    </row>
    <row r="77" spans="1:26" x14ac:dyDescent="0.25">
      <c r="A77" s="659"/>
      <c r="B77" s="659"/>
      <c r="C77" s="659"/>
      <c r="D77" s="659"/>
      <c r="E77" s="659"/>
      <c r="F77" s="659"/>
      <c r="G77" s="659"/>
      <c r="H77" s="659"/>
      <c r="I77" s="659"/>
      <c r="J77" s="659"/>
      <c r="K77" s="659"/>
      <c r="L77" s="659"/>
      <c r="M77" s="659"/>
      <c r="N77" s="659"/>
      <c r="O77" s="659"/>
      <c r="P77" s="659"/>
      <c r="Q77" s="659"/>
      <c r="R77" s="659"/>
      <c r="S77" s="659"/>
      <c r="T77" s="659"/>
      <c r="U77" s="659"/>
      <c r="V77" s="659"/>
      <c r="W77" s="659"/>
      <c r="X77" s="659"/>
      <c r="Y77" s="659"/>
      <c r="Z77" s="659"/>
    </row>
    <row r="78" spans="1:26" x14ac:dyDescent="0.25">
      <c r="A78" s="659"/>
      <c r="B78" s="659"/>
      <c r="C78" s="659"/>
      <c r="D78" s="659"/>
      <c r="E78" s="659"/>
      <c r="F78" s="659"/>
      <c r="G78" s="659"/>
      <c r="H78" s="659"/>
      <c r="I78" s="659"/>
      <c r="J78" s="659"/>
      <c r="K78" s="659"/>
      <c r="L78" s="659"/>
      <c r="M78" s="659"/>
      <c r="N78" s="659"/>
      <c r="O78" s="659"/>
      <c r="P78" s="659"/>
      <c r="Q78" s="659"/>
      <c r="R78" s="659"/>
      <c r="S78" s="659"/>
      <c r="T78" s="659"/>
      <c r="U78" s="659"/>
      <c r="V78" s="659"/>
      <c r="W78" s="659"/>
      <c r="X78" s="659"/>
      <c r="Y78" s="659"/>
      <c r="Z78" s="659"/>
    </row>
    <row r="79" spans="1:26" x14ac:dyDescent="0.25">
      <c r="A79" s="659"/>
      <c r="B79" s="659"/>
      <c r="C79" s="659"/>
      <c r="D79" s="659"/>
      <c r="E79" s="659"/>
      <c r="F79" s="659"/>
      <c r="G79" s="659"/>
      <c r="H79" s="659"/>
      <c r="I79" s="659"/>
      <c r="J79" s="659"/>
      <c r="K79" s="659"/>
      <c r="L79" s="659"/>
      <c r="M79" s="659"/>
      <c r="N79" s="659"/>
      <c r="O79" s="659"/>
      <c r="P79" s="659"/>
      <c r="Q79" s="659"/>
      <c r="R79" s="659"/>
      <c r="S79" s="659"/>
      <c r="T79" s="659"/>
      <c r="U79" s="659"/>
      <c r="V79" s="659"/>
      <c r="W79" s="659"/>
      <c r="X79" s="659"/>
      <c r="Y79" s="659"/>
      <c r="Z79" s="659"/>
    </row>
    <row r="80" spans="1:26" x14ac:dyDescent="0.25">
      <c r="A80" s="659"/>
      <c r="B80" s="659"/>
      <c r="C80" s="659"/>
      <c r="D80" s="659"/>
      <c r="E80" s="659"/>
      <c r="F80" s="659"/>
      <c r="G80" s="659"/>
      <c r="H80" s="659"/>
      <c r="I80" s="659"/>
      <c r="J80" s="659"/>
      <c r="K80" s="659"/>
      <c r="L80" s="659"/>
      <c r="M80" s="659"/>
      <c r="N80" s="659"/>
      <c r="O80" s="659"/>
      <c r="P80" s="659"/>
      <c r="Q80" s="659"/>
      <c r="R80" s="659"/>
      <c r="S80" s="659"/>
      <c r="T80" s="659"/>
      <c r="U80" s="659"/>
      <c r="V80" s="659"/>
      <c r="W80" s="659"/>
      <c r="X80" s="659"/>
      <c r="Y80" s="659"/>
      <c r="Z80" s="659"/>
    </row>
    <row r="81" spans="1:26" x14ac:dyDescent="0.25">
      <c r="A81" s="659"/>
      <c r="B81" s="659"/>
      <c r="C81" s="659"/>
      <c r="D81" s="659"/>
      <c r="E81" s="659"/>
      <c r="F81" s="659"/>
      <c r="G81" s="659"/>
      <c r="H81" s="659"/>
      <c r="I81" s="659"/>
      <c r="J81" s="659"/>
      <c r="K81" s="659"/>
      <c r="L81" s="659"/>
      <c r="M81" s="659"/>
      <c r="N81" s="659"/>
      <c r="O81" s="659"/>
      <c r="P81" s="659"/>
      <c r="Q81" s="659"/>
      <c r="R81" s="659"/>
      <c r="S81" s="659"/>
      <c r="T81" s="659"/>
      <c r="U81" s="659"/>
      <c r="V81" s="659"/>
      <c r="W81" s="659"/>
      <c r="X81" s="659"/>
      <c r="Y81" s="659"/>
      <c r="Z81" s="659"/>
    </row>
    <row r="82" spans="1:26" x14ac:dyDescent="0.25">
      <c r="A82" s="659"/>
      <c r="B82" s="659"/>
      <c r="C82" s="659"/>
      <c r="D82" s="659"/>
      <c r="E82" s="659"/>
      <c r="F82" s="659"/>
      <c r="G82" s="659"/>
      <c r="H82" s="659"/>
      <c r="I82" s="659"/>
      <c r="J82" s="659"/>
      <c r="K82" s="659"/>
      <c r="L82" s="659"/>
      <c r="M82" s="659"/>
      <c r="N82" s="659"/>
      <c r="O82" s="659"/>
      <c r="P82" s="659"/>
      <c r="Q82" s="659"/>
      <c r="R82" s="659"/>
      <c r="S82" s="659"/>
      <c r="T82" s="659"/>
      <c r="U82" s="659"/>
      <c r="V82" s="659"/>
      <c r="W82" s="659"/>
      <c r="X82" s="659"/>
      <c r="Y82" s="659"/>
      <c r="Z82" s="659"/>
    </row>
    <row r="83" spans="1:26" x14ac:dyDescent="0.25">
      <c r="A83" s="659"/>
      <c r="B83" s="659"/>
      <c r="C83" s="659"/>
      <c r="D83" s="659"/>
      <c r="E83" s="659"/>
      <c r="F83" s="659"/>
      <c r="G83" s="659"/>
      <c r="H83" s="659"/>
      <c r="I83" s="659"/>
      <c r="J83" s="659"/>
      <c r="K83" s="659"/>
      <c r="L83" s="659"/>
      <c r="M83" s="659"/>
      <c r="N83" s="659"/>
      <c r="O83" s="659"/>
      <c r="P83" s="659"/>
      <c r="Q83" s="659"/>
      <c r="R83" s="659"/>
      <c r="S83" s="659"/>
      <c r="T83" s="659"/>
      <c r="U83" s="659"/>
      <c r="V83" s="659"/>
      <c r="W83" s="659"/>
      <c r="X83" s="659"/>
      <c r="Y83" s="659"/>
      <c r="Z83" s="659"/>
    </row>
    <row r="84" spans="1:26" x14ac:dyDescent="0.25">
      <c r="A84" s="659"/>
      <c r="B84" s="659"/>
      <c r="C84" s="659"/>
      <c r="D84" s="659"/>
      <c r="E84" s="659"/>
      <c r="F84" s="659"/>
      <c r="G84" s="659"/>
      <c r="H84" s="659"/>
      <c r="I84" s="659"/>
      <c r="J84" s="659"/>
      <c r="K84" s="659"/>
      <c r="L84" s="659"/>
      <c r="M84" s="659"/>
      <c r="N84" s="659"/>
      <c r="O84" s="659"/>
      <c r="P84" s="659"/>
      <c r="Q84" s="659"/>
      <c r="R84" s="659"/>
      <c r="S84" s="659"/>
      <c r="T84" s="659"/>
      <c r="U84" s="659"/>
      <c r="V84" s="659"/>
      <c r="W84" s="659"/>
      <c r="X84" s="659"/>
      <c r="Y84" s="659"/>
      <c r="Z84" s="659"/>
    </row>
    <row r="85" spans="1:26" x14ac:dyDescent="0.25">
      <c r="A85" s="659"/>
      <c r="B85" s="659"/>
      <c r="C85" s="659"/>
      <c r="D85" s="659"/>
      <c r="E85" s="659"/>
      <c r="F85" s="659"/>
      <c r="G85" s="659"/>
      <c r="H85" s="659"/>
      <c r="I85" s="659"/>
      <c r="J85" s="659"/>
      <c r="K85" s="659"/>
      <c r="L85" s="659"/>
      <c r="M85" s="659"/>
      <c r="N85" s="659"/>
      <c r="O85" s="659"/>
      <c r="P85" s="659"/>
      <c r="Q85" s="659"/>
      <c r="R85" s="659"/>
      <c r="S85" s="659"/>
      <c r="T85" s="659"/>
      <c r="U85" s="659"/>
      <c r="V85" s="659"/>
      <c r="W85" s="659"/>
      <c r="X85" s="659"/>
      <c r="Y85" s="659"/>
      <c r="Z85" s="659"/>
    </row>
    <row r="86" spans="1:26" x14ac:dyDescent="0.25">
      <c r="A86" s="659"/>
      <c r="B86" s="659"/>
      <c r="C86" s="659"/>
      <c r="D86" s="659"/>
      <c r="E86" s="659"/>
      <c r="F86" s="659"/>
      <c r="G86" s="659"/>
      <c r="H86" s="659"/>
      <c r="I86" s="659"/>
      <c r="J86" s="659"/>
      <c r="K86" s="659"/>
      <c r="L86" s="659"/>
      <c r="M86" s="659"/>
      <c r="N86" s="659"/>
      <c r="O86" s="659"/>
      <c r="P86" s="659"/>
      <c r="Q86" s="659"/>
      <c r="R86" s="659"/>
      <c r="S86" s="659"/>
      <c r="T86" s="659"/>
      <c r="U86" s="659"/>
      <c r="V86" s="659"/>
      <c r="W86" s="659"/>
      <c r="X86" s="659"/>
      <c r="Y86" s="659"/>
      <c r="Z86" s="659"/>
    </row>
    <row r="87" spans="1:26" x14ac:dyDescent="0.25">
      <c r="A87" s="659"/>
      <c r="B87" s="659"/>
      <c r="C87" s="659"/>
      <c r="D87" s="659"/>
      <c r="E87" s="659"/>
      <c r="F87" s="659"/>
      <c r="G87" s="659"/>
      <c r="H87" s="659"/>
      <c r="I87" s="659"/>
      <c r="J87" s="659"/>
      <c r="K87" s="659"/>
      <c r="L87" s="659"/>
      <c r="M87" s="659"/>
      <c r="N87" s="659"/>
      <c r="O87" s="659"/>
      <c r="P87" s="659"/>
      <c r="Q87" s="659"/>
      <c r="R87" s="659"/>
      <c r="S87" s="659"/>
      <c r="T87" s="659"/>
      <c r="U87" s="659"/>
      <c r="V87" s="659"/>
      <c r="W87" s="659"/>
      <c r="X87" s="659"/>
      <c r="Y87" s="659"/>
      <c r="Z87" s="659"/>
    </row>
    <row r="88" spans="1:26" x14ac:dyDescent="0.25">
      <c r="A88" s="659"/>
      <c r="B88" s="659"/>
      <c r="C88" s="659"/>
      <c r="D88" s="659"/>
      <c r="E88" s="659"/>
      <c r="F88" s="659"/>
      <c r="G88" s="659"/>
      <c r="H88" s="659"/>
      <c r="I88" s="659"/>
      <c r="J88" s="659"/>
      <c r="K88" s="659"/>
      <c r="L88" s="659"/>
      <c r="M88" s="659"/>
      <c r="N88" s="659"/>
      <c r="O88" s="659"/>
      <c r="P88" s="659"/>
      <c r="Q88" s="659"/>
      <c r="R88" s="659"/>
      <c r="S88" s="659"/>
      <c r="T88" s="659"/>
      <c r="U88" s="659"/>
      <c r="V88" s="659"/>
      <c r="W88" s="659"/>
      <c r="X88" s="659"/>
      <c r="Y88" s="659"/>
      <c r="Z88" s="659"/>
    </row>
    <row r="89" spans="1:26" x14ac:dyDescent="0.25">
      <c r="A89" s="659"/>
      <c r="B89" s="659"/>
      <c r="C89" s="659"/>
      <c r="D89" s="659"/>
      <c r="E89" s="659"/>
      <c r="F89" s="659"/>
      <c r="G89" s="659"/>
      <c r="H89" s="659"/>
      <c r="I89" s="659"/>
      <c r="J89" s="659"/>
      <c r="K89" s="659"/>
      <c r="L89" s="659"/>
      <c r="M89" s="659"/>
      <c r="N89" s="659"/>
      <c r="O89" s="659"/>
      <c r="P89" s="659"/>
      <c r="Q89" s="659"/>
      <c r="R89" s="659"/>
      <c r="S89" s="659"/>
      <c r="T89" s="659"/>
      <c r="U89" s="659"/>
      <c r="V89" s="659"/>
      <c r="W89" s="659"/>
      <c r="X89" s="659"/>
      <c r="Y89" s="659"/>
      <c r="Z89" s="659"/>
    </row>
    <row r="90" spans="1:26" x14ac:dyDescent="0.25">
      <c r="A90" s="659"/>
      <c r="B90" s="659"/>
      <c r="C90" s="659"/>
      <c r="D90" s="659"/>
      <c r="E90" s="659"/>
      <c r="F90" s="659"/>
      <c r="G90" s="659"/>
      <c r="H90" s="659"/>
      <c r="I90" s="659"/>
      <c r="J90" s="659"/>
      <c r="K90" s="659"/>
      <c r="L90" s="659"/>
      <c r="M90" s="659"/>
      <c r="N90" s="659"/>
      <c r="O90" s="659"/>
      <c r="P90" s="659"/>
      <c r="Q90" s="659"/>
      <c r="R90" s="659"/>
      <c r="S90" s="659"/>
      <c r="T90" s="659"/>
      <c r="U90" s="659"/>
      <c r="V90" s="659"/>
      <c r="W90" s="659"/>
      <c r="X90" s="659"/>
      <c r="Y90" s="659"/>
      <c r="Z90" s="659"/>
    </row>
    <row r="91" spans="1:26" x14ac:dyDescent="0.25">
      <c r="A91" s="659"/>
      <c r="B91" s="659"/>
      <c r="C91" s="659"/>
      <c r="D91" s="659"/>
      <c r="E91" s="659"/>
      <c r="F91" s="659"/>
      <c r="G91" s="659"/>
      <c r="H91" s="659"/>
      <c r="I91" s="659"/>
      <c r="J91" s="659"/>
      <c r="K91" s="659"/>
      <c r="L91" s="659"/>
      <c r="M91" s="659"/>
      <c r="N91" s="659"/>
      <c r="O91" s="659"/>
      <c r="P91" s="659"/>
      <c r="Q91" s="659"/>
      <c r="R91" s="659"/>
      <c r="S91" s="659"/>
      <c r="T91" s="659"/>
      <c r="U91" s="659"/>
      <c r="V91" s="659"/>
      <c r="W91" s="659"/>
      <c r="X91" s="659"/>
      <c r="Y91" s="659"/>
      <c r="Z91" s="659"/>
    </row>
    <row r="92" spans="1:26" x14ac:dyDescent="0.25">
      <c r="A92" s="659"/>
      <c r="B92" s="659"/>
      <c r="C92" s="659"/>
      <c r="D92" s="659"/>
      <c r="E92" s="659"/>
      <c r="F92" s="659"/>
      <c r="G92" s="659"/>
      <c r="H92" s="659"/>
      <c r="I92" s="659"/>
      <c r="J92" s="659"/>
      <c r="K92" s="659"/>
      <c r="L92" s="659"/>
      <c r="M92" s="659"/>
      <c r="N92" s="659"/>
      <c r="O92" s="659"/>
      <c r="P92" s="659"/>
      <c r="Q92" s="659"/>
      <c r="R92" s="659"/>
      <c r="S92" s="659"/>
      <c r="T92" s="659"/>
      <c r="U92" s="659"/>
      <c r="V92" s="659"/>
      <c r="W92" s="659"/>
      <c r="X92" s="659"/>
      <c r="Y92" s="659"/>
      <c r="Z92" s="659"/>
    </row>
    <row r="93" spans="1:26" x14ac:dyDescent="0.25">
      <c r="A93" s="659"/>
      <c r="B93" s="659"/>
      <c r="C93" s="659"/>
      <c r="D93" s="659"/>
      <c r="E93" s="659"/>
      <c r="F93" s="659"/>
      <c r="G93" s="659"/>
      <c r="H93" s="659"/>
      <c r="I93" s="659"/>
      <c r="J93" s="659"/>
      <c r="K93" s="659"/>
      <c r="L93" s="659"/>
      <c r="M93" s="659"/>
      <c r="N93" s="659"/>
      <c r="O93" s="659"/>
      <c r="P93" s="659"/>
      <c r="Q93" s="659"/>
      <c r="R93" s="659"/>
      <c r="S93" s="659"/>
      <c r="T93" s="659"/>
      <c r="U93" s="659"/>
      <c r="V93" s="659"/>
      <c r="W93" s="659"/>
      <c r="X93" s="659"/>
      <c r="Y93" s="659"/>
      <c r="Z93" s="659"/>
    </row>
    <row r="94" spans="1:26" x14ac:dyDescent="0.25">
      <c r="A94" s="659"/>
      <c r="B94" s="659"/>
      <c r="C94" s="659"/>
      <c r="D94" s="659"/>
      <c r="E94" s="659"/>
      <c r="F94" s="659"/>
      <c r="G94" s="659"/>
      <c r="H94" s="659"/>
      <c r="I94" s="659"/>
      <c r="J94" s="659"/>
      <c r="K94" s="659"/>
      <c r="L94" s="659"/>
      <c r="M94" s="659"/>
      <c r="N94" s="659"/>
      <c r="O94" s="659"/>
      <c r="P94" s="659"/>
      <c r="Q94" s="659"/>
      <c r="R94" s="659"/>
      <c r="S94" s="659"/>
      <c r="T94" s="659"/>
      <c r="U94" s="659"/>
      <c r="V94" s="659"/>
      <c r="W94" s="659"/>
      <c r="X94" s="659"/>
      <c r="Y94" s="659"/>
      <c r="Z94" s="659"/>
    </row>
    <row r="95" spans="1:26" x14ac:dyDescent="0.25">
      <c r="A95" s="659"/>
      <c r="B95" s="659"/>
      <c r="C95" s="659"/>
      <c r="D95" s="659"/>
      <c r="E95" s="659"/>
      <c r="F95" s="659"/>
      <c r="G95" s="659"/>
      <c r="H95" s="659"/>
      <c r="I95" s="659"/>
      <c r="J95" s="659"/>
      <c r="K95" s="659"/>
      <c r="L95" s="659"/>
      <c r="M95" s="659"/>
      <c r="N95" s="659"/>
      <c r="O95" s="659"/>
      <c r="P95" s="659"/>
      <c r="Q95" s="659"/>
      <c r="R95" s="659"/>
      <c r="S95" s="659"/>
      <c r="T95" s="659"/>
      <c r="U95" s="659"/>
      <c r="V95" s="659"/>
      <c r="W95" s="659"/>
      <c r="X95" s="659"/>
      <c r="Y95" s="659"/>
      <c r="Z95" s="659"/>
    </row>
    <row r="96" spans="1:26" x14ac:dyDescent="0.25">
      <c r="A96" s="659"/>
      <c r="B96" s="659"/>
      <c r="C96" s="659"/>
      <c r="D96" s="659"/>
      <c r="E96" s="659"/>
      <c r="F96" s="659"/>
      <c r="G96" s="659"/>
      <c r="H96" s="659"/>
      <c r="I96" s="659"/>
      <c r="J96" s="659"/>
      <c r="K96" s="659"/>
      <c r="L96" s="659"/>
      <c r="M96" s="659"/>
      <c r="N96" s="659"/>
      <c r="O96" s="659"/>
      <c r="P96" s="659"/>
      <c r="Q96" s="659"/>
      <c r="R96" s="659"/>
      <c r="S96" s="659"/>
      <c r="T96" s="659"/>
      <c r="U96" s="659"/>
      <c r="V96" s="659"/>
      <c r="W96" s="659"/>
      <c r="X96" s="659"/>
      <c r="Y96" s="659"/>
      <c r="Z96" s="659"/>
    </row>
    <row r="97" spans="1:26" x14ac:dyDescent="0.25">
      <c r="A97" s="659"/>
      <c r="B97" s="659"/>
      <c r="C97" s="659"/>
      <c r="D97" s="659"/>
      <c r="E97" s="659"/>
      <c r="F97" s="659"/>
      <c r="G97" s="659"/>
      <c r="H97" s="659"/>
      <c r="I97" s="659"/>
      <c r="J97" s="659"/>
      <c r="K97" s="659"/>
      <c r="L97" s="659"/>
      <c r="M97" s="659"/>
      <c r="N97" s="659"/>
      <c r="O97" s="659"/>
      <c r="P97" s="659"/>
      <c r="Q97" s="659"/>
      <c r="R97" s="659"/>
      <c r="S97" s="659"/>
      <c r="T97" s="659"/>
      <c r="U97" s="659"/>
      <c r="V97" s="659"/>
      <c r="W97" s="659"/>
      <c r="X97" s="659"/>
      <c r="Y97" s="659"/>
      <c r="Z97" s="659"/>
    </row>
    <row r="98" spans="1:26" x14ac:dyDescent="0.25">
      <c r="A98" s="659"/>
      <c r="B98" s="659"/>
      <c r="C98" s="659"/>
      <c r="D98" s="659"/>
      <c r="E98" s="659"/>
      <c r="F98" s="659"/>
      <c r="G98" s="659"/>
      <c r="H98" s="659"/>
      <c r="I98" s="659"/>
      <c r="J98" s="659"/>
      <c r="K98" s="659"/>
      <c r="L98" s="659"/>
      <c r="M98" s="659"/>
      <c r="N98" s="659"/>
      <c r="O98" s="659"/>
      <c r="P98" s="659"/>
      <c r="Q98" s="659"/>
      <c r="R98" s="659"/>
      <c r="S98" s="659"/>
      <c r="T98" s="659"/>
      <c r="U98" s="659"/>
      <c r="V98" s="659"/>
      <c r="W98" s="659"/>
      <c r="X98" s="659"/>
      <c r="Y98" s="659"/>
      <c r="Z98" s="659"/>
    </row>
    <row r="99" spans="1:26" x14ac:dyDescent="0.25">
      <c r="A99" s="659"/>
      <c r="B99" s="659"/>
      <c r="C99" s="659"/>
      <c r="D99" s="659"/>
      <c r="E99" s="659"/>
      <c r="F99" s="659"/>
      <c r="G99" s="659"/>
      <c r="H99" s="659"/>
      <c r="I99" s="659"/>
      <c r="J99" s="659"/>
      <c r="K99" s="659"/>
      <c r="L99" s="659"/>
      <c r="M99" s="659"/>
      <c r="N99" s="659"/>
      <c r="O99" s="659"/>
      <c r="P99" s="659"/>
      <c r="Q99" s="659"/>
      <c r="R99" s="659"/>
      <c r="S99" s="659"/>
      <c r="T99" s="659"/>
      <c r="U99" s="659"/>
      <c r="V99" s="659"/>
      <c r="W99" s="659"/>
      <c r="X99" s="659"/>
      <c r="Y99" s="659"/>
      <c r="Z99" s="659"/>
    </row>
    <row r="100" spans="1:26" x14ac:dyDescent="0.25">
      <c r="A100" s="659"/>
      <c r="B100" s="659"/>
      <c r="C100" s="659"/>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row>
  </sheetData>
  <mergeCells count="2">
    <mergeCell ref="B2:H2"/>
    <mergeCell ref="C3:H3"/>
  </mergeCells>
  <hyperlinks>
    <hyperlink ref="A1" location="'Contents '!A1" display="Back to contents" xr:uid="{60F683B9-2CF4-49FF-9699-9484C24E4C80}"/>
  </hyperlinks>
  <pageMargins left="0.74803149606299213" right="0.74803149606299213" top="0.98425196850393704" bottom="0.98425196850393704" header="0.51181102362204722" footer="0.51181102362204722"/>
  <pageSetup paperSize="9" scale="31"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FFF1-6F1A-459C-8C06-4FDE1CCE8674}">
  <sheetPr codeName="Sheet16">
    <pageSetUpPr autoPageBreaks="0"/>
  </sheetPr>
  <dimension ref="A1:Z100"/>
  <sheetViews>
    <sheetView zoomScaleNormal="100" workbookViewId="0"/>
  </sheetViews>
  <sheetFormatPr defaultColWidth="11.88671875" defaultRowHeight="15" x14ac:dyDescent="0.25"/>
  <cols>
    <col min="1" max="1" width="9.33203125" style="28" customWidth="1"/>
    <col min="2" max="2" width="27.109375" style="28" customWidth="1"/>
    <col min="3" max="7" width="12.6640625" style="28" customWidth="1"/>
    <col min="8" max="16384" width="11.88671875" style="28"/>
  </cols>
  <sheetData>
    <row r="1" spans="1:26" ht="33.75" customHeight="1" thickBot="1" x14ac:dyDescent="0.3">
      <c r="A1" s="110" t="s">
        <v>0</v>
      </c>
      <c r="B1" s="473"/>
      <c r="C1" s="473"/>
      <c r="D1" s="473"/>
      <c r="E1" s="473"/>
      <c r="F1" s="473"/>
      <c r="G1" s="473"/>
      <c r="H1" s="473"/>
      <c r="I1" s="473"/>
      <c r="J1" s="473"/>
      <c r="K1" s="473"/>
      <c r="L1" s="473"/>
      <c r="M1" s="473"/>
      <c r="N1" s="473"/>
      <c r="O1" s="473"/>
      <c r="P1" s="473"/>
      <c r="Q1" s="473"/>
      <c r="R1" s="473"/>
      <c r="S1" s="473"/>
      <c r="T1" s="473"/>
      <c r="U1" s="473"/>
      <c r="V1" s="473"/>
      <c r="W1" s="473"/>
      <c r="X1" s="473"/>
      <c r="Y1" s="473"/>
      <c r="Z1" s="473"/>
    </row>
    <row r="2" spans="1:26" ht="24" customHeight="1" thickBot="1" x14ac:dyDescent="0.3">
      <c r="A2" s="473"/>
      <c r="B2" s="983" t="s">
        <v>364</v>
      </c>
      <c r="C2" s="984"/>
      <c r="D2" s="984"/>
      <c r="E2" s="984"/>
      <c r="F2" s="984"/>
      <c r="G2" s="985"/>
      <c r="H2" s="677"/>
      <c r="I2" s="473"/>
      <c r="J2" s="473"/>
      <c r="K2" s="473"/>
      <c r="L2" s="473"/>
      <c r="M2" s="473"/>
      <c r="N2" s="473"/>
      <c r="O2" s="473"/>
      <c r="P2" s="473"/>
      <c r="Q2" s="473"/>
      <c r="R2" s="473"/>
      <c r="S2" s="473"/>
      <c r="T2" s="473"/>
      <c r="U2" s="473"/>
      <c r="V2" s="473"/>
      <c r="W2" s="473"/>
      <c r="X2" s="473"/>
      <c r="Y2" s="473"/>
      <c r="Z2" s="473"/>
    </row>
    <row r="3" spans="1:26" x14ac:dyDescent="0.25">
      <c r="A3" s="473"/>
      <c r="B3" s="678"/>
      <c r="C3" s="1064" t="s">
        <v>299</v>
      </c>
      <c r="D3" s="1064"/>
      <c r="E3" s="1064"/>
      <c r="F3" s="1064"/>
      <c r="G3" s="1065"/>
      <c r="H3" s="474"/>
      <c r="I3" s="474"/>
      <c r="J3" s="474"/>
      <c r="K3" s="474"/>
      <c r="L3" s="473"/>
      <c r="M3" s="473"/>
      <c r="N3" s="473"/>
      <c r="O3" s="473"/>
      <c r="P3" s="473"/>
      <c r="Q3" s="473"/>
      <c r="R3" s="473"/>
      <c r="S3" s="473"/>
      <c r="T3" s="473"/>
      <c r="U3" s="473"/>
      <c r="V3" s="473"/>
      <c r="W3" s="473"/>
      <c r="X3" s="473"/>
      <c r="Y3" s="473"/>
      <c r="Z3" s="473"/>
    </row>
    <row r="4" spans="1:26" x14ac:dyDescent="0.25">
      <c r="A4" s="473"/>
      <c r="B4" s="679"/>
      <c r="C4" s="1066" t="s">
        <v>3</v>
      </c>
      <c r="D4" s="1066"/>
      <c r="E4" s="1066"/>
      <c r="F4" s="1066"/>
      <c r="G4" s="1067"/>
      <c r="H4" s="474"/>
      <c r="I4" s="8"/>
      <c r="J4" s="474"/>
      <c r="K4" s="474"/>
      <c r="L4" s="473"/>
      <c r="M4" s="473"/>
      <c r="N4" s="473"/>
      <c r="O4" s="473"/>
      <c r="P4" s="473"/>
      <c r="Q4" s="473"/>
      <c r="R4" s="473"/>
      <c r="S4" s="473"/>
      <c r="T4" s="473"/>
      <c r="U4" s="473"/>
      <c r="V4" s="473"/>
      <c r="W4" s="473"/>
      <c r="X4" s="473"/>
      <c r="Y4" s="473"/>
      <c r="Z4" s="473"/>
    </row>
    <row r="5" spans="1:26" x14ac:dyDescent="0.25">
      <c r="A5" s="473"/>
      <c r="B5" s="679"/>
      <c r="C5" s="680" t="s">
        <v>216</v>
      </c>
      <c r="D5" s="680" t="s">
        <v>235</v>
      </c>
      <c r="E5" s="680" t="s">
        <v>251</v>
      </c>
      <c r="F5" s="680" t="s">
        <v>300</v>
      </c>
      <c r="G5" s="681" t="s">
        <v>328</v>
      </c>
      <c r="H5" s="474"/>
      <c r="I5" s="474"/>
      <c r="J5" s="474"/>
      <c r="K5" s="474"/>
      <c r="L5" s="473"/>
      <c r="M5" s="473"/>
      <c r="N5" s="473"/>
      <c r="O5" s="473"/>
      <c r="P5" s="473"/>
      <c r="Q5" s="473"/>
      <c r="R5" s="473"/>
      <c r="S5" s="473"/>
      <c r="T5" s="473"/>
      <c r="U5" s="473"/>
      <c r="V5" s="473"/>
      <c r="W5" s="473"/>
      <c r="X5" s="473"/>
      <c r="Y5" s="473"/>
      <c r="Z5" s="473"/>
    </row>
    <row r="6" spans="1:26" ht="13.5" customHeight="1" x14ac:dyDescent="0.25">
      <c r="A6" s="473"/>
      <c r="B6" s="682" t="s">
        <v>229</v>
      </c>
      <c r="C6" s="683">
        <v>1.1481983767965431</v>
      </c>
      <c r="D6" s="683">
        <v>3.2141094602658029</v>
      </c>
      <c r="E6" s="683">
        <v>5.0848619139645024</v>
      </c>
      <c r="F6" s="683">
        <v>6.9620625111447012</v>
      </c>
      <c r="G6" s="684">
        <v>8.9497373979415116</v>
      </c>
      <c r="H6" s="474"/>
      <c r="I6" s="474"/>
      <c r="J6" s="474"/>
      <c r="K6" s="474"/>
      <c r="L6" s="473"/>
      <c r="M6" s="473"/>
      <c r="N6" s="473"/>
      <c r="O6" s="473"/>
      <c r="P6" s="473"/>
      <c r="Q6" s="473"/>
      <c r="R6" s="473"/>
      <c r="S6" s="473"/>
      <c r="T6" s="473"/>
      <c r="U6" s="473"/>
      <c r="V6" s="473"/>
      <c r="W6" s="473"/>
      <c r="X6" s="473"/>
      <c r="Y6" s="473"/>
      <c r="Z6" s="473"/>
    </row>
    <row r="7" spans="1:26" ht="13.5" customHeight="1" x14ac:dyDescent="0.25">
      <c r="A7" s="473"/>
      <c r="B7" s="682" t="s">
        <v>230</v>
      </c>
      <c r="C7" s="683">
        <v>11.73475</v>
      </c>
      <c r="D7" s="683">
        <v>11.774749999999999</v>
      </c>
      <c r="E7" s="683">
        <v>11.81475</v>
      </c>
      <c r="F7" s="683">
        <v>11.854749999999999</v>
      </c>
      <c r="G7" s="684">
        <v>11.89475</v>
      </c>
      <c r="H7" s="474"/>
      <c r="I7" s="474"/>
      <c r="J7" s="474"/>
      <c r="K7" s="474"/>
      <c r="L7" s="473"/>
      <c r="M7" s="473"/>
      <c r="N7" s="473"/>
      <c r="O7" s="473"/>
      <c r="P7" s="473"/>
      <c r="Q7" s="473"/>
      <c r="R7" s="473"/>
      <c r="S7" s="473"/>
      <c r="T7" s="473"/>
      <c r="U7" s="473"/>
      <c r="V7" s="473"/>
      <c r="W7" s="473"/>
      <c r="X7" s="473"/>
      <c r="Y7" s="473"/>
      <c r="Z7" s="473"/>
    </row>
    <row r="8" spans="1:26" ht="13.5" customHeight="1" x14ac:dyDescent="0.25">
      <c r="A8" s="473"/>
      <c r="B8" s="682" t="s">
        <v>231</v>
      </c>
      <c r="C8" s="683">
        <v>4.7550091249202566</v>
      </c>
      <c r="D8" s="683">
        <v>5.4038372311650278</v>
      </c>
      <c r="E8" s="683">
        <v>5.7742412546393282</v>
      </c>
      <c r="F8" s="683">
        <v>6.150481532347257</v>
      </c>
      <c r="G8" s="684">
        <v>6.9438083595932341</v>
      </c>
      <c r="H8" s="474"/>
      <c r="I8" s="474"/>
      <c r="J8" s="474"/>
      <c r="K8" s="474"/>
      <c r="L8" s="473"/>
      <c r="M8" s="473"/>
      <c r="N8" s="473"/>
      <c r="O8" s="473"/>
      <c r="P8" s="473"/>
      <c r="Q8" s="473"/>
      <c r="R8" s="473"/>
      <c r="S8" s="473"/>
      <c r="T8" s="473"/>
      <c r="U8" s="473"/>
      <c r="V8" s="473"/>
      <c r="W8" s="473"/>
      <c r="X8" s="473"/>
      <c r="Y8" s="473"/>
      <c r="Z8" s="473"/>
    </row>
    <row r="9" spans="1:26" ht="13.5" customHeight="1" x14ac:dyDescent="0.25">
      <c r="A9" s="473"/>
      <c r="B9" s="685" t="s">
        <v>344</v>
      </c>
      <c r="C9" s="686">
        <v>2.3932341272249857E-2</v>
      </c>
      <c r="D9" s="686">
        <v>7.4533717834725621E-2</v>
      </c>
      <c r="E9" s="686">
        <v>0.14446970381354873</v>
      </c>
      <c r="F9" s="686">
        <v>0.23763439250436846</v>
      </c>
      <c r="G9" s="687">
        <v>0.3327265216285511</v>
      </c>
      <c r="H9" s="474"/>
      <c r="I9" s="474"/>
      <c r="J9" s="474"/>
      <c r="K9" s="474"/>
      <c r="L9" s="473"/>
      <c r="M9" s="473"/>
      <c r="N9" s="473"/>
      <c r="O9" s="473"/>
      <c r="P9" s="473"/>
      <c r="Q9" s="473"/>
      <c r="R9" s="473"/>
      <c r="S9" s="473"/>
      <c r="T9" s="473"/>
      <c r="U9" s="473"/>
      <c r="V9" s="473"/>
      <c r="W9" s="473"/>
      <c r="X9" s="473"/>
      <c r="Y9" s="473"/>
      <c r="Z9" s="473"/>
    </row>
    <row r="10" spans="1:26" ht="13.5" customHeight="1" thickBot="1" x14ac:dyDescent="0.3">
      <c r="A10" s="473"/>
      <c r="B10" s="1068" t="s">
        <v>342</v>
      </c>
      <c r="C10" s="1069"/>
      <c r="D10" s="1069"/>
      <c r="E10" s="1069"/>
      <c r="F10" s="1069"/>
      <c r="G10" s="1070"/>
      <c r="H10" s="474"/>
      <c r="I10" s="474"/>
      <c r="J10" s="474"/>
      <c r="K10" s="474"/>
      <c r="L10" s="473"/>
      <c r="M10" s="473"/>
      <c r="N10" s="473"/>
      <c r="O10" s="473"/>
      <c r="P10" s="473"/>
      <c r="Q10" s="473"/>
      <c r="R10" s="473"/>
      <c r="S10" s="473"/>
      <c r="T10" s="473"/>
      <c r="U10" s="473"/>
      <c r="V10" s="473"/>
      <c r="W10" s="473"/>
      <c r="X10" s="473"/>
      <c r="Y10" s="473"/>
      <c r="Z10" s="473"/>
    </row>
    <row r="11" spans="1:26" x14ac:dyDescent="0.25">
      <c r="A11" s="473"/>
      <c r="B11" s="474"/>
      <c r="C11" s="474"/>
      <c r="D11" s="474"/>
      <c r="E11" s="474"/>
      <c r="F11" s="474"/>
      <c r="G11" s="474"/>
      <c r="H11" s="474"/>
      <c r="I11" s="474"/>
      <c r="J11" s="474"/>
      <c r="K11" s="474"/>
      <c r="L11" s="473"/>
      <c r="M11" s="473"/>
      <c r="N11" s="473"/>
      <c r="O11" s="473"/>
      <c r="P11" s="473"/>
      <c r="Q11" s="473"/>
      <c r="R11" s="473"/>
      <c r="S11" s="473"/>
      <c r="T11" s="473"/>
      <c r="U11" s="473"/>
      <c r="V11" s="473"/>
      <c r="W11" s="473"/>
      <c r="X11" s="473"/>
      <c r="Y11" s="473"/>
      <c r="Z11" s="473"/>
    </row>
    <row r="12" spans="1:26" x14ac:dyDescent="0.25">
      <c r="A12" s="473"/>
      <c r="B12" s="474"/>
      <c r="C12" s="474"/>
      <c r="D12" s="474"/>
      <c r="E12" s="474"/>
      <c r="F12" s="474"/>
      <c r="G12" s="474"/>
      <c r="H12" s="474"/>
      <c r="I12" s="474"/>
      <c r="J12" s="474"/>
      <c r="K12" s="474"/>
      <c r="L12" s="473"/>
      <c r="M12" s="473"/>
      <c r="N12" s="473"/>
      <c r="O12" s="473"/>
      <c r="P12" s="473"/>
      <c r="Q12" s="473"/>
      <c r="R12" s="473"/>
      <c r="S12" s="473"/>
      <c r="T12" s="473"/>
      <c r="U12" s="473"/>
      <c r="V12" s="473"/>
      <c r="W12" s="473"/>
      <c r="X12" s="473"/>
      <c r="Y12" s="473"/>
      <c r="Z12" s="473"/>
    </row>
    <row r="13" spans="1:26" x14ac:dyDescent="0.25">
      <c r="A13" s="473"/>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row>
    <row r="14" spans="1:26" x14ac:dyDescent="0.25">
      <c r="A14" s="473"/>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row>
    <row r="15" spans="1:26" x14ac:dyDescent="0.25">
      <c r="A15" s="473"/>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row>
    <row r="16" spans="1:26" x14ac:dyDescent="0.25">
      <c r="A16" s="473"/>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row>
    <row r="17" spans="1:26" x14ac:dyDescent="0.25">
      <c r="A17" s="473"/>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row>
    <row r="18" spans="1:26" x14ac:dyDescent="0.25">
      <c r="A18" s="473"/>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row>
    <row r="19" spans="1:26" x14ac:dyDescent="0.25">
      <c r="A19" s="473"/>
      <c r="B19" s="473"/>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row>
    <row r="20" spans="1:26" x14ac:dyDescent="0.25">
      <c r="A20" s="473"/>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row>
    <row r="21" spans="1:26" x14ac:dyDescent="0.25">
      <c r="A21" s="473"/>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row>
    <row r="22" spans="1:26" x14ac:dyDescent="0.2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row>
    <row r="23" spans="1:26" x14ac:dyDescent="0.25">
      <c r="A23" s="473"/>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row>
    <row r="24" spans="1:26" x14ac:dyDescent="0.25">
      <c r="A24" s="473"/>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row>
    <row r="25" spans="1:26" x14ac:dyDescent="0.25">
      <c r="A25" s="473"/>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row>
    <row r="26" spans="1:26" x14ac:dyDescent="0.25">
      <c r="A26" s="473"/>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row>
    <row r="27" spans="1:26" x14ac:dyDescent="0.25">
      <c r="A27" s="473"/>
      <c r="B27" s="473"/>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row>
    <row r="28" spans="1:26" x14ac:dyDescent="0.25">
      <c r="A28" s="47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row>
    <row r="29" spans="1:26" x14ac:dyDescent="0.25">
      <c r="A29" s="47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row>
    <row r="30" spans="1:26" x14ac:dyDescent="0.25">
      <c r="A30" s="47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473"/>
    </row>
    <row r="31" spans="1:26" x14ac:dyDescent="0.25">
      <c r="A31" s="473"/>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row>
    <row r="32" spans="1:26" x14ac:dyDescent="0.25">
      <c r="A32" s="473"/>
      <c r="B32" s="473"/>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row>
    <row r="33" spans="1:26" x14ac:dyDescent="0.25">
      <c r="A33" s="473"/>
      <c r="B33" s="473"/>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row>
    <row r="34" spans="1:26" x14ac:dyDescent="0.25">
      <c r="A34" s="473"/>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row>
    <row r="35" spans="1:26" x14ac:dyDescent="0.25">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row>
    <row r="36" spans="1:26" x14ac:dyDescent="0.25">
      <c r="A36" s="473"/>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row>
    <row r="37" spans="1:26" x14ac:dyDescent="0.25">
      <c r="A37" s="473"/>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row>
    <row r="38" spans="1:26" x14ac:dyDescent="0.25">
      <c r="A38" s="473"/>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row>
    <row r="39" spans="1:26" x14ac:dyDescent="0.25">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row>
    <row r="40" spans="1:26" x14ac:dyDescent="0.25">
      <c r="A40" s="473"/>
      <c r="B40" s="473"/>
      <c r="C40" s="473"/>
      <c r="D40" s="473"/>
      <c r="E40" s="473"/>
      <c r="F40" s="473"/>
      <c r="G40" s="473"/>
      <c r="H40" s="473"/>
      <c r="I40" s="473"/>
      <c r="J40" s="473"/>
      <c r="K40" s="473"/>
      <c r="L40" s="473"/>
      <c r="M40" s="473"/>
      <c r="N40" s="473"/>
      <c r="O40" s="473"/>
      <c r="P40" s="473"/>
      <c r="Q40" s="473"/>
      <c r="R40" s="473"/>
      <c r="S40" s="473"/>
      <c r="T40" s="473"/>
      <c r="U40" s="473"/>
      <c r="V40" s="473"/>
      <c r="W40" s="473"/>
      <c r="X40" s="473"/>
      <c r="Y40" s="473"/>
      <c r="Z40" s="473"/>
    </row>
    <row r="41" spans="1:26" x14ac:dyDescent="0.25">
      <c r="A41" s="473"/>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row>
    <row r="42" spans="1:26" x14ac:dyDescent="0.25">
      <c r="A42" s="473"/>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row>
    <row r="43" spans="1:26" x14ac:dyDescent="0.25">
      <c r="A43" s="473"/>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row>
    <row r="44" spans="1:26" x14ac:dyDescent="0.25">
      <c r="A44" s="473"/>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row>
    <row r="45" spans="1:26" x14ac:dyDescent="0.25">
      <c r="A45" s="473"/>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row>
    <row r="46" spans="1:26" x14ac:dyDescent="0.25">
      <c r="A46" s="473"/>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row>
    <row r="47" spans="1:26" x14ac:dyDescent="0.25">
      <c r="A47" s="473"/>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row>
    <row r="48" spans="1:26" x14ac:dyDescent="0.25">
      <c r="A48" s="473"/>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row>
    <row r="49" spans="1:26" x14ac:dyDescent="0.25">
      <c r="A49" s="473"/>
      <c r="B49" s="473"/>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row>
    <row r="50" spans="1:26" x14ac:dyDescent="0.25">
      <c r="A50" s="473"/>
      <c r="B50" s="473"/>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row>
    <row r="51" spans="1:26" x14ac:dyDescent="0.25">
      <c r="A51" s="473"/>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row>
    <row r="52" spans="1:26" x14ac:dyDescent="0.25">
      <c r="A52" s="473"/>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row>
    <row r="53" spans="1:26" x14ac:dyDescent="0.25">
      <c r="A53" s="473"/>
      <c r="B53" s="473"/>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row>
    <row r="54" spans="1:26" x14ac:dyDescent="0.25">
      <c r="A54" s="473"/>
      <c r="B54" s="473"/>
      <c r="C54" s="473"/>
      <c r="D54" s="473"/>
      <c r="E54" s="473"/>
      <c r="F54" s="473"/>
      <c r="G54" s="473"/>
      <c r="H54" s="473"/>
      <c r="I54" s="473"/>
      <c r="J54" s="473"/>
      <c r="K54" s="473"/>
      <c r="L54" s="473"/>
      <c r="M54" s="473"/>
      <c r="N54" s="473"/>
      <c r="O54" s="473"/>
      <c r="P54" s="473"/>
      <c r="Q54" s="473"/>
      <c r="R54" s="473"/>
      <c r="S54" s="473"/>
      <c r="T54" s="473"/>
      <c r="U54" s="473"/>
      <c r="V54" s="473"/>
      <c r="W54" s="473"/>
      <c r="X54" s="473"/>
      <c r="Y54" s="473"/>
      <c r="Z54" s="473"/>
    </row>
    <row r="55" spans="1:26" x14ac:dyDescent="0.25">
      <c r="A55" s="473"/>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row>
    <row r="56" spans="1:26" x14ac:dyDescent="0.25">
      <c r="A56" s="473"/>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row>
    <row r="57" spans="1:26" x14ac:dyDescent="0.25">
      <c r="A57" s="473"/>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row>
    <row r="58" spans="1:26" x14ac:dyDescent="0.25">
      <c r="A58" s="473"/>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c r="Z58" s="473"/>
    </row>
    <row r="59" spans="1:26" x14ac:dyDescent="0.25">
      <c r="A59" s="473"/>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c r="Z59" s="473"/>
    </row>
    <row r="60" spans="1:26" x14ac:dyDescent="0.25">
      <c r="A60" s="473"/>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row>
    <row r="61" spans="1:26" x14ac:dyDescent="0.25">
      <c r="A61" s="473"/>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c r="Z61" s="473"/>
    </row>
    <row r="62" spans="1:26" x14ac:dyDescent="0.25">
      <c r="A62" s="473"/>
      <c r="B62" s="473"/>
      <c r="C62" s="473"/>
      <c r="D62" s="473"/>
      <c r="E62" s="473"/>
      <c r="F62" s="473"/>
      <c r="G62" s="473"/>
      <c r="H62" s="473"/>
      <c r="I62" s="473"/>
      <c r="J62" s="473"/>
      <c r="K62" s="473"/>
      <c r="L62" s="473"/>
      <c r="M62" s="473"/>
      <c r="N62" s="473"/>
      <c r="O62" s="473"/>
      <c r="P62" s="473"/>
      <c r="Q62" s="473"/>
      <c r="R62" s="473"/>
      <c r="S62" s="473"/>
      <c r="T62" s="473"/>
      <c r="U62" s="473"/>
      <c r="V62" s="473"/>
      <c r="W62" s="473"/>
      <c r="X62" s="473"/>
      <c r="Y62" s="473"/>
      <c r="Z62" s="473"/>
    </row>
    <row r="63" spans="1:26" x14ac:dyDescent="0.25">
      <c r="A63" s="473"/>
      <c r="B63" s="473"/>
      <c r="C63" s="473"/>
      <c r="D63" s="473"/>
      <c r="E63" s="473"/>
      <c r="F63" s="473"/>
      <c r="G63" s="473"/>
      <c r="H63" s="473"/>
      <c r="I63" s="473"/>
      <c r="J63" s="473"/>
      <c r="K63" s="473"/>
      <c r="L63" s="473"/>
      <c r="M63" s="473"/>
      <c r="N63" s="473"/>
      <c r="O63" s="473"/>
      <c r="P63" s="473"/>
      <c r="Q63" s="473"/>
      <c r="R63" s="473"/>
      <c r="S63" s="473"/>
      <c r="T63" s="473"/>
      <c r="U63" s="473"/>
      <c r="V63" s="473"/>
      <c r="W63" s="473"/>
      <c r="X63" s="473"/>
      <c r="Y63" s="473"/>
      <c r="Z63" s="473"/>
    </row>
    <row r="64" spans="1:26" x14ac:dyDescent="0.25">
      <c r="A64" s="473"/>
      <c r="B64" s="473"/>
      <c r="C64" s="473"/>
      <c r="D64" s="473"/>
      <c r="E64" s="473"/>
      <c r="F64" s="473"/>
      <c r="G64" s="473"/>
      <c r="H64" s="473"/>
      <c r="I64" s="473"/>
      <c r="J64" s="473"/>
      <c r="K64" s="473"/>
      <c r="L64" s="473"/>
      <c r="M64" s="473"/>
      <c r="N64" s="473"/>
      <c r="O64" s="473"/>
      <c r="P64" s="473"/>
      <c r="Q64" s="473"/>
      <c r="R64" s="473"/>
      <c r="S64" s="473"/>
      <c r="T64" s="473"/>
      <c r="U64" s="473"/>
      <c r="V64" s="473"/>
      <c r="W64" s="473"/>
      <c r="X64" s="473"/>
      <c r="Y64" s="473"/>
      <c r="Z64" s="473"/>
    </row>
    <row r="65" spans="1:26" x14ac:dyDescent="0.25">
      <c r="A65" s="473"/>
      <c r="B65" s="473"/>
      <c r="C65" s="473"/>
      <c r="D65" s="473"/>
      <c r="E65" s="473"/>
      <c r="F65" s="473"/>
      <c r="G65" s="473"/>
      <c r="H65" s="473"/>
      <c r="I65" s="473"/>
      <c r="J65" s="473"/>
      <c r="K65" s="473"/>
      <c r="L65" s="473"/>
      <c r="M65" s="473"/>
      <c r="N65" s="473"/>
      <c r="O65" s="473"/>
      <c r="P65" s="473"/>
      <c r="Q65" s="473"/>
      <c r="R65" s="473"/>
      <c r="S65" s="473"/>
      <c r="T65" s="473"/>
      <c r="U65" s="473"/>
      <c r="V65" s="473"/>
      <c r="W65" s="473"/>
      <c r="X65" s="473"/>
      <c r="Y65" s="473"/>
      <c r="Z65" s="473"/>
    </row>
    <row r="66" spans="1:26" x14ac:dyDescent="0.25">
      <c r="A66" s="473"/>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row>
    <row r="67" spans="1:26" x14ac:dyDescent="0.25">
      <c r="A67" s="473"/>
      <c r="B67" s="473"/>
      <c r="C67" s="473"/>
      <c r="D67" s="473"/>
      <c r="E67" s="473"/>
      <c r="F67" s="473"/>
      <c r="G67" s="473"/>
      <c r="H67" s="473"/>
      <c r="I67" s="473"/>
      <c r="J67" s="473"/>
      <c r="K67" s="473"/>
      <c r="L67" s="473"/>
      <c r="M67" s="473"/>
      <c r="N67" s="473"/>
      <c r="O67" s="473"/>
      <c r="P67" s="473"/>
      <c r="Q67" s="473"/>
      <c r="R67" s="473"/>
      <c r="S67" s="473"/>
      <c r="T67" s="473"/>
      <c r="U67" s="473"/>
      <c r="V67" s="473"/>
      <c r="W67" s="473"/>
      <c r="X67" s="473"/>
      <c r="Y67" s="473"/>
      <c r="Z67" s="473"/>
    </row>
    <row r="68" spans="1:26" x14ac:dyDescent="0.25">
      <c r="A68" s="473"/>
      <c r="B68" s="473"/>
      <c r="C68" s="473"/>
      <c r="D68" s="473"/>
      <c r="E68" s="473"/>
      <c r="F68" s="473"/>
      <c r="G68" s="473"/>
      <c r="H68" s="473"/>
      <c r="I68" s="473"/>
      <c r="J68" s="473"/>
      <c r="K68" s="473"/>
      <c r="L68" s="473"/>
      <c r="M68" s="473"/>
      <c r="N68" s="473"/>
      <c r="O68" s="473"/>
      <c r="P68" s="473"/>
      <c r="Q68" s="473"/>
      <c r="R68" s="473"/>
      <c r="S68" s="473"/>
      <c r="T68" s="473"/>
      <c r="U68" s="473"/>
      <c r="V68" s="473"/>
      <c r="W68" s="473"/>
      <c r="X68" s="473"/>
      <c r="Y68" s="473"/>
      <c r="Z68" s="473"/>
    </row>
    <row r="69" spans="1:26" x14ac:dyDescent="0.25">
      <c r="A69" s="473"/>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row>
    <row r="70" spans="1:26" x14ac:dyDescent="0.25">
      <c r="A70" s="473"/>
      <c r="B70" s="473"/>
      <c r="C70" s="473"/>
      <c r="D70" s="473"/>
      <c r="E70" s="473"/>
      <c r="F70" s="473"/>
      <c r="G70" s="473"/>
      <c r="H70" s="473"/>
      <c r="I70" s="473"/>
      <c r="J70" s="473"/>
      <c r="K70" s="473"/>
      <c r="L70" s="473"/>
      <c r="M70" s="473"/>
      <c r="N70" s="473"/>
      <c r="O70" s="473"/>
      <c r="P70" s="473"/>
      <c r="Q70" s="473"/>
      <c r="R70" s="473"/>
      <c r="S70" s="473"/>
      <c r="T70" s="473"/>
      <c r="U70" s="473"/>
      <c r="V70" s="473"/>
      <c r="W70" s="473"/>
      <c r="X70" s="473"/>
      <c r="Y70" s="473"/>
      <c r="Z70" s="473"/>
    </row>
    <row r="71" spans="1:26" x14ac:dyDescent="0.25">
      <c r="A71" s="473"/>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c r="Z71" s="473"/>
    </row>
    <row r="72" spans="1:26" x14ac:dyDescent="0.25">
      <c r="A72" s="473"/>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row>
    <row r="73" spans="1:26" x14ac:dyDescent="0.25">
      <c r="A73" s="473"/>
      <c r="B73" s="473"/>
      <c r="C73" s="473"/>
      <c r="D73" s="473"/>
      <c r="E73" s="473"/>
      <c r="F73" s="473"/>
      <c r="G73" s="473"/>
      <c r="H73" s="473"/>
      <c r="I73" s="473"/>
      <c r="J73" s="473"/>
      <c r="K73" s="473"/>
      <c r="L73" s="473"/>
      <c r="M73" s="473"/>
      <c r="N73" s="473"/>
      <c r="O73" s="473"/>
      <c r="P73" s="473"/>
      <c r="Q73" s="473"/>
      <c r="R73" s="473"/>
      <c r="S73" s="473"/>
      <c r="T73" s="473"/>
      <c r="U73" s="473"/>
      <c r="V73" s="473"/>
      <c r="W73" s="473"/>
      <c r="X73" s="473"/>
      <c r="Y73" s="473"/>
      <c r="Z73" s="473"/>
    </row>
    <row r="74" spans="1:26" x14ac:dyDescent="0.25">
      <c r="A74" s="473"/>
      <c r="B74" s="473"/>
      <c r="C74" s="473"/>
      <c r="D74" s="473"/>
      <c r="E74" s="473"/>
      <c r="F74" s="473"/>
      <c r="G74" s="473"/>
      <c r="H74" s="473"/>
      <c r="I74" s="473"/>
      <c r="J74" s="473"/>
      <c r="K74" s="473"/>
      <c r="L74" s="473"/>
      <c r="M74" s="473"/>
      <c r="N74" s="473"/>
      <c r="O74" s="473"/>
      <c r="P74" s="473"/>
      <c r="Q74" s="473"/>
      <c r="R74" s="473"/>
      <c r="S74" s="473"/>
      <c r="T74" s="473"/>
      <c r="U74" s="473"/>
      <c r="V74" s="473"/>
      <c r="W74" s="473"/>
      <c r="X74" s="473"/>
      <c r="Y74" s="473"/>
      <c r="Z74" s="473"/>
    </row>
    <row r="75" spans="1:26" x14ac:dyDescent="0.25">
      <c r="A75" s="473"/>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473"/>
      <c r="Z75" s="473"/>
    </row>
    <row r="76" spans="1:26" x14ac:dyDescent="0.25">
      <c r="A76" s="473"/>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row>
    <row r="77" spans="1:26" x14ac:dyDescent="0.25">
      <c r="A77" s="473"/>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row>
    <row r="78" spans="1:26" x14ac:dyDescent="0.25">
      <c r="A78" s="473"/>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row>
    <row r="79" spans="1:26" x14ac:dyDescent="0.25">
      <c r="A79" s="473"/>
      <c r="B79" s="473"/>
      <c r="C79" s="473"/>
      <c r="D79" s="473"/>
      <c r="E79" s="473"/>
      <c r="F79" s="473"/>
      <c r="G79" s="473"/>
      <c r="H79" s="473"/>
      <c r="I79" s="473"/>
      <c r="J79" s="473"/>
      <c r="K79" s="473"/>
      <c r="L79" s="473"/>
      <c r="M79" s="473"/>
      <c r="N79" s="473"/>
      <c r="O79" s="473"/>
      <c r="P79" s="473"/>
      <c r="Q79" s="473"/>
      <c r="R79" s="473"/>
      <c r="S79" s="473"/>
      <c r="T79" s="473"/>
      <c r="U79" s="473"/>
      <c r="V79" s="473"/>
      <c r="W79" s="473"/>
      <c r="X79" s="473"/>
      <c r="Y79" s="473"/>
      <c r="Z79" s="473"/>
    </row>
    <row r="80" spans="1:26" x14ac:dyDescent="0.25">
      <c r="A80" s="473"/>
      <c r="B80" s="473"/>
      <c r="C80" s="473"/>
      <c r="D80" s="473"/>
      <c r="E80" s="473"/>
      <c r="F80" s="473"/>
      <c r="G80" s="473"/>
      <c r="H80" s="473"/>
      <c r="I80" s="473"/>
      <c r="J80" s="473"/>
      <c r="K80" s="473"/>
      <c r="L80" s="473"/>
      <c r="M80" s="473"/>
      <c r="N80" s="473"/>
      <c r="O80" s="473"/>
      <c r="P80" s="473"/>
      <c r="Q80" s="473"/>
      <c r="R80" s="473"/>
      <c r="S80" s="473"/>
      <c r="T80" s="473"/>
      <c r="U80" s="473"/>
      <c r="V80" s="473"/>
      <c r="W80" s="473"/>
      <c r="X80" s="473"/>
      <c r="Y80" s="473"/>
      <c r="Z80" s="473"/>
    </row>
    <row r="81" spans="1:26" x14ac:dyDescent="0.25">
      <c r="A81" s="473"/>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row>
    <row r="82" spans="1:26" x14ac:dyDescent="0.25">
      <c r="A82" s="473"/>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row>
    <row r="83" spans="1:26" x14ac:dyDescent="0.25">
      <c r="A83" s="473"/>
      <c r="B83" s="473"/>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row>
    <row r="84" spans="1:26" x14ac:dyDescent="0.25">
      <c r="A84" s="473"/>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c r="Z84" s="473"/>
    </row>
    <row r="85" spans="1:26" x14ac:dyDescent="0.25">
      <c r="A85" s="473"/>
      <c r="B85" s="473"/>
      <c r="C85" s="473"/>
      <c r="D85" s="473"/>
      <c r="E85" s="473"/>
      <c r="F85" s="473"/>
      <c r="G85" s="473"/>
      <c r="H85" s="473"/>
      <c r="I85" s="473"/>
      <c r="J85" s="473"/>
      <c r="K85" s="473"/>
      <c r="L85" s="473"/>
      <c r="M85" s="473"/>
      <c r="N85" s="473"/>
      <c r="O85" s="473"/>
      <c r="P85" s="473"/>
      <c r="Q85" s="473"/>
      <c r="R85" s="473"/>
      <c r="S85" s="473"/>
      <c r="T85" s="473"/>
      <c r="U85" s="473"/>
      <c r="V85" s="473"/>
      <c r="W85" s="473"/>
      <c r="X85" s="473"/>
      <c r="Y85" s="473"/>
      <c r="Z85" s="473"/>
    </row>
    <row r="86" spans="1:26" x14ac:dyDescent="0.25">
      <c r="A86" s="473"/>
      <c r="B86" s="473"/>
      <c r="C86" s="473"/>
      <c r="D86" s="473"/>
      <c r="E86" s="473"/>
      <c r="F86" s="473"/>
      <c r="G86" s="473"/>
      <c r="H86" s="473"/>
      <c r="I86" s="473"/>
      <c r="J86" s="473"/>
      <c r="K86" s="473"/>
      <c r="L86" s="473"/>
      <c r="M86" s="473"/>
      <c r="N86" s="473"/>
      <c r="O86" s="473"/>
      <c r="P86" s="473"/>
      <c r="Q86" s="473"/>
      <c r="R86" s="473"/>
      <c r="S86" s="473"/>
      <c r="T86" s="473"/>
      <c r="U86" s="473"/>
      <c r="V86" s="473"/>
      <c r="W86" s="473"/>
      <c r="X86" s="473"/>
      <c r="Y86" s="473"/>
      <c r="Z86" s="473"/>
    </row>
    <row r="87" spans="1:26" x14ac:dyDescent="0.25">
      <c r="A87" s="473"/>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row>
    <row r="88" spans="1:26" x14ac:dyDescent="0.25">
      <c r="A88" s="473"/>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row>
    <row r="89" spans="1:26" x14ac:dyDescent="0.25">
      <c r="A89" s="473"/>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row>
    <row r="90" spans="1:26" x14ac:dyDescent="0.25">
      <c r="A90" s="473"/>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row>
    <row r="91" spans="1:26" x14ac:dyDescent="0.25">
      <c r="A91" s="473"/>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row>
    <row r="92" spans="1:26" x14ac:dyDescent="0.25">
      <c r="A92" s="473"/>
      <c r="B92" s="473"/>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row>
    <row r="93" spans="1:26" x14ac:dyDescent="0.25">
      <c r="A93" s="473"/>
      <c r="B93" s="473"/>
      <c r="C93" s="473"/>
      <c r="D93" s="473"/>
      <c r="E93" s="473"/>
      <c r="F93" s="473"/>
      <c r="G93" s="473"/>
      <c r="H93" s="473"/>
      <c r="I93" s="473"/>
      <c r="J93" s="473"/>
      <c r="K93" s="473"/>
      <c r="L93" s="473"/>
      <c r="M93" s="473"/>
      <c r="N93" s="473"/>
      <c r="O93" s="473"/>
      <c r="P93" s="473"/>
      <c r="Q93" s="473"/>
      <c r="R93" s="473"/>
      <c r="S93" s="473"/>
      <c r="T93" s="473"/>
      <c r="U93" s="473"/>
      <c r="V93" s="473"/>
      <c r="W93" s="473"/>
      <c r="X93" s="473"/>
      <c r="Y93" s="473"/>
      <c r="Z93" s="473"/>
    </row>
    <row r="94" spans="1:26" x14ac:dyDescent="0.25">
      <c r="A94" s="473"/>
      <c r="B94" s="473"/>
      <c r="C94" s="473"/>
      <c r="D94" s="473"/>
      <c r="E94" s="473"/>
      <c r="F94" s="473"/>
      <c r="G94" s="473"/>
      <c r="H94" s="473"/>
      <c r="I94" s="473"/>
      <c r="J94" s="473"/>
      <c r="K94" s="473"/>
      <c r="L94" s="473"/>
      <c r="M94" s="473"/>
      <c r="N94" s="473"/>
      <c r="O94" s="473"/>
      <c r="P94" s="473"/>
      <c r="Q94" s="473"/>
      <c r="R94" s="473"/>
      <c r="S94" s="473"/>
      <c r="T94" s="473"/>
      <c r="U94" s="473"/>
      <c r="V94" s="473"/>
      <c r="W94" s="473"/>
      <c r="X94" s="473"/>
      <c r="Y94" s="473"/>
      <c r="Z94" s="473"/>
    </row>
    <row r="95" spans="1:26" x14ac:dyDescent="0.25">
      <c r="A95" s="473"/>
      <c r="B95" s="473"/>
      <c r="C95" s="473"/>
      <c r="D95" s="473"/>
      <c r="E95" s="473"/>
      <c r="F95" s="473"/>
      <c r="G95" s="473"/>
      <c r="H95" s="473"/>
      <c r="I95" s="473"/>
      <c r="J95" s="473"/>
      <c r="K95" s="473"/>
      <c r="L95" s="473"/>
      <c r="M95" s="473"/>
      <c r="N95" s="473"/>
      <c r="O95" s="473"/>
      <c r="P95" s="473"/>
      <c r="Q95" s="473"/>
      <c r="R95" s="473"/>
      <c r="S95" s="473"/>
      <c r="T95" s="473"/>
      <c r="U95" s="473"/>
      <c r="V95" s="473"/>
      <c r="W95" s="473"/>
      <c r="X95" s="473"/>
      <c r="Y95" s="473"/>
      <c r="Z95" s="473"/>
    </row>
    <row r="96" spans="1:26" x14ac:dyDescent="0.25">
      <c r="A96" s="473"/>
      <c r="B96" s="473"/>
      <c r="C96" s="473"/>
      <c r="D96" s="473"/>
      <c r="E96" s="473"/>
      <c r="F96" s="473"/>
      <c r="G96" s="473"/>
      <c r="H96" s="473"/>
      <c r="I96" s="473"/>
      <c r="J96" s="473"/>
      <c r="K96" s="473"/>
      <c r="L96" s="473"/>
      <c r="M96" s="473"/>
      <c r="N96" s="473"/>
      <c r="O96" s="473"/>
      <c r="P96" s="473"/>
      <c r="Q96" s="473"/>
      <c r="R96" s="473"/>
      <c r="S96" s="473"/>
      <c r="T96" s="473"/>
      <c r="U96" s="473"/>
      <c r="V96" s="473"/>
      <c r="W96" s="473"/>
      <c r="X96" s="473"/>
      <c r="Y96" s="473"/>
      <c r="Z96" s="473"/>
    </row>
    <row r="97" spans="1:26" x14ac:dyDescent="0.25">
      <c r="A97" s="473"/>
      <c r="B97" s="473"/>
      <c r="C97" s="473"/>
      <c r="D97" s="473"/>
      <c r="E97" s="473"/>
      <c r="F97" s="473"/>
      <c r="G97" s="473"/>
      <c r="H97" s="473"/>
      <c r="I97" s="473"/>
      <c r="J97" s="473"/>
      <c r="K97" s="473"/>
      <c r="L97" s="473"/>
      <c r="M97" s="473"/>
      <c r="N97" s="473"/>
      <c r="O97" s="473"/>
      <c r="P97" s="473"/>
      <c r="Q97" s="473"/>
      <c r="R97" s="473"/>
      <c r="S97" s="473"/>
      <c r="T97" s="473"/>
      <c r="U97" s="473"/>
      <c r="V97" s="473"/>
      <c r="W97" s="473"/>
      <c r="X97" s="473"/>
      <c r="Y97" s="473"/>
      <c r="Z97" s="473"/>
    </row>
    <row r="98" spans="1:26" x14ac:dyDescent="0.25">
      <c r="A98" s="473"/>
      <c r="B98" s="473"/>
      <c r="C98" s="473"/>
      <c r="D98" s="473"/>
      <c r="E98" s="473"/>
      <c r="F98" s="473"/>
      <c r="G98" s="473"/>
      <c r="H98" s="473"/>
      <c r="I98" s="473"/>
      <c r="J98" s="473"/>
      <c r="K98" s="473"/>
      <c r="L98" s="473"/>
      <c r="M98" s="473"/>
      <c r="N98" s="473"/>
      <c r="O98" s="473"/>
      <c r="P98" s="473"/>
      <c r="Q98" s="473"/>
      <c r="R98" s="473"/>
      <c r="S98" s="473"/>
      <c r="T98" s="473"/>
      <c r="U98" s="473"/>
      <c r="V98" s="473"/>
      <c r="W98" s="473"/>
      <c r="X98" s="473"/>
      <c r="Y98" s="473"/>
      <c r="Z98" s="473"/>
    </row>
    <row r="99" spans="1:26" x14ac:dyDescent="0.25">
      <c r="A99" s="473"/>
      <c r="B99" s="473"/>
      <c r="C99" s="473"/>
      <c r="D99" s="473"/>
      <c r="E99" s="473"/>
      <c r="F99" s="473"/>
      <c r="G99" s="473"/>
      <c r="H99" s="473"/>
      <c r="I99" s="473"/>
      <c r="J99" s="473"/>
      <c r="K99" s="473"/>
      <c r="L99" s="473"/>
      <c r="M99" s="473"/>
      <c r="N99" s="473"/>
      <c r="O99" s="473"/>
      <c r="P99" s="473"/>
      <c r="Q99" s="473"/>
      <c r="R99" s="473"/>
      <c r="S99" s="473"/>
      <c r="T99" s="473"/>
      <c r="U99" s="473"/>
      <c r="V99" s="473"/>
      <c r="W99" s="473"/>
      <c r="X99" s="473"/>
      <c r="Y99" s="473"/>
      <c r="Z99" s="473"/>
    </row>
    <row r="100" spans="1:26" x14ac:dyDescent="0.25">
      <c r="A100" s="473"/>
      <c r="B100" s="473"/>
      <c r="C100" s="473"/>
      <c r="D100" s="473"/>
      <c r="E100" s="473"/>
      <c r="F100" s="473"/>
      <c r="G100" s="473"/>
      <c r="H100" s="473"/>
      <c r="I100" s="473"/>
      <c r="J100" s="473"/>
      <c r="K100" s="473"/>
      <c r="L100" s="473"/>
      <c r="M100" s="473"/>
      <c r="N100" s="473"/>
      <c r="O100" s="473"/>
      <c r="P100" s="473"/>
      <c r="Q100" s="473"/>
      <c r="R100" s="473"/>
      <c r="S100" s="473"/>
      <c r="T100" s="473"/>
      <c r="U100" s="473"/>
      <c r="V100" s="473"/>
      <c r="W100" s="473"/>
      <c r="X100" s="473"/>
      <c r="Y100" s="473"/>
      <c r="Z100" s="473"/>
    </row>
  </sheetData>
  <mergeCells count="4">
    <mergeCell ref="B2:G2"/>
    <mergeCell ref="C3:G3"/>
    <mergeCell ref="C4:G4"/>
    <mergeCell ref="B10:G10"/>
  </mergeCells>
  <hyperlinks>
    <hyperlink ref="A1" location="'Contents '!A1" display="Back to contents" xr:uid="{FC3F8583-BCDB-4070-B099-490A306E3D66}"/>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2DCB-07EE-481F-9AA1-C8AE45B08CB1}">
  <sheetPr codeName="Sheet69">
    <pageSetUpPr autoPageBreaks="0" fitToPage="1"/>
  </sheetPr>
  <dimension ref="A1:Z100"/>
  <sheetViews>
    <sheetView workbookViewId="0"/>
  </sheetViews>
  <sheetFormatPr defaultColWidth="9.33203125" defaultRowHeight="12.75" customHeight="1" x14ac:dyDescent="0.25"/>
  <cols>
    <col min="1" max="1" width="9.33203125" style="31" customWidth="1"/>
    <col min="2" max="2" width="1.88671875" style="31" customWidth="1"/>
    <col min="3" max="3" width="60.77734375" style="31" customWidth="1"/>
    <col min="4" max="4" width="9.33203125" style="34" customWidth="1"/>
    <col min="5" max="12" width="8.33203125" style="31" customWidth="1"/>
    <col min="13" max="16384" width="9.33203125" style="31"/>
  </cols>
  <sheetData>
    <row r="1" spans="1:26" ht="33.75" customHeight="1" thickBot="1" x14ac:dyDescent="0.3">
      <c r="A1" s="110" t="s">
        <v>0</v>
      </c>
      <c r="B1" s="550"/>
      <c r="C1" s="550"/>
      <c r="D1" s="551"/>
      <c r="E1" s="550"/>
      <c r="F1" s="550"/>
      <c r="G1" s="550"/>
      <c r="H1" s="550"/>
      <c r="I1" s="550"/>
      <c r="J1" s="550"/>
      <c r="K1" s="552"/>
      <c r="L1" s="552"/>
      <c r="M1" s="552"/>
      <c r="N1" s="552"/>
      <c r="O1" s="552"/>
      <c r="P1" s="552"/>
      <c r="Q1" s="552"/>
      <c r="R1" s="552"/>
      <c r="S1" s="552"/>
      <c r="T1" s="552"/>
      <c r="U1" s="552"/>
      <c r="V1" s="552"/>
      <c r="W1" s="552"/>
      <c r="X1" s="552"/>
      <c r="Y1" s="552"/>
      <c r="Z1" s="552"/>
    </row>
    <row r="2" spans="1:26" ht="24" customHeight="1" thickBot="1" x14ac:dyDescent="0.35">
      <c r="A2" s="550"/>
      <c r="B2" s="1025" t="s">
        <v>494</v>
      </c>
      <c r="C2" s="1026"/>
      <c r="D2" s="1026"/>
      <c r="E2" s="1026"/>
      <c r="F2" s="1026"/>
      <c r="G2" s="1026"/>
      <c r="H2" s="1026"/>
      <c r="I2" s="1026"/>
      <c r="J2" s="1071"/>
      <c r="K2" s="554"/>
      <c r="L2" s="571"/>
      <c r="M2" s="572"/>
      <c r="N2" s="552"/>
      <c r="O2" s="552"/>
      <c r="P2" s="552"/>
      <c r="Q2" s="552"/>
      <c r="R2" s="552"/>
      <c r="S2" s="552"/>
      <c r="T2" s="552"/>
      <c r="U2" s="552"/>
      <c r="V2" s="552"/>
      <c r="W2" s="552"/>
      <c r="X2" s="552"/>
      <c r="Y2" s="552"/>
      <c r="Z2" s="552"/>
    </row>
    <row r="3" spans="1:26" ht="17.25" customHeight="1" x14ac:dyDescent="0.25">
      <c r="A3" s="550"/>
      <c r="B3" s="688"/>
      <c r="C3" s="689"/>
      <c r="D3" s="1027" t="s">
        <v>307</v>
      </c>
      <c r="E3" s="1027"/>
      <c r="F3" s="1027"/>
      <c r="G3" s="1027"/>
      <c r="H3" s="1027"/>
      <c r="I3" s="1027"/>
      <c r="J3" s="1072"/>
      <c r="K3" s="558"/>
      <c r="L3" s="571"/>
      <c r="M3" s="552"/>
      <c r="N3" s="552"/>
      <c r="O3" s="552"/>
      <c r="P3" s="552"/>
      <c r="Q3" s="552"/>
      <c r="R3" s="552"/>
      <c r="S3" s="552"/>
      <c r="T3" s="552"/>
      <c r="U3" s="552"/>
      <c r="V3" s="552"/>
      <c r="W3" s="552"/>
      <c r="X3" s="552"/>
      <c r="Y3" s="552"/>
      <c r="Z3" s="552"/>
    </row>
    <row r="4" spans="1:26" ht="17.25" customHeight="1" x14ac:dyDescent="0.25">
      <c r="A4" s="550"/>
      <c r="B4" s="555"/>
      <c r="C4" s="556"/>
      <c r="D4" s="690" t="s">
        <v>2</v>
      </c>
      <c r="E4" s="1028" t="s">
        <v>3</v>
      </c>
      <c r="F4" s="1028"/>
      <c r="G4" s="1028"/>
      <c r="H4" s="1028"/>
      <c r="I4" s="1028"/>
      <c r="J4" s="1073"/>
      <c r="K4" s="78"/>
      <c r="L4" s="576"/>
      <c r="M4" s="552"/>
      <c r="N4" s="552"/>
      <c r="O4" s="552"/>
      <c r="P4" s="552"/>
      <c r="Q4" s="552"/>
      <c r="R4" s="552"/>
      <c r="S4" s="552"/>
      <c r="T4" s="552"/>
      <c r="U4" s="552"/>
      <c r="V4" s="552"/>
      <c r="W4" s="552"/>
      <c r="X4" s="552"/>
      <c r="Y4" s="552"/>
      <c r="Z4" s="552"/>
    </row>
    <row r="5" spans="1:26" ht="17.25" customHeight="1" x14ac:dyDescent="0.25">
      <c r="A5" s="550"/>
      <c r="B5" s="560"/>
      <c r="C5" s="561"/>
      <c r="D5" s="129" t="s">
        <v>9</v>
      </c>
      <c r="E5" s="129" t="s">
        <v>10</v>
      </c>
      <c r="F5" s="129" t="s">
        <v>216</v>
      </c>
      <c r="G5" s="129" t="s">
        <v>235</v>
      </c>
      <c r="H5" s="129" t="s">
        <v>251</v>
      </c>
      <c r="I5" s="129" t="s">
        <v>300</v>
      </c>
      <c r="J5" s="130" t="s">
        <v>328</v>
      </c>
      <c r="K5" s="691"/>
      <c r="L5" s="576"/>
      <c r="M5" s="552"/>
      <c r="N5" s="552"/>
      <c r="O5" s="552"/>
      <c r="P5" s="552"/>
      <c r="Q5" s="552"/>
      <c r="R5" s="552"/>
      <c r="S5" s="552"/>
      <c r="T5" s="552"/>
      <c r="U5" s="552"/>
      <c r="V5" s="552"/>
      <c r="W5" s="552"/>
      <c r="X5" s="552"/>
      <c r="Y5" s="552"/>
      <c r="Z5" s="552"/>
    </row>
    <row r="6" spans="1:26" ht="17.25" customHeight="1" x14ac:dyDescent="0.25">
      <c r="A6" s="550"/>
      <c r="B6" s="794" t="s">
        <v>317</v>
      </c>
      <c r="C6" s="795"/>
      <c r="D6" s="831">
        <f>SUM(D8:D13)</f>
        <v>121.62228622137461</v>
      </c>
      <c r="E6" s="831">
        <f t="shared" ref="E6:J6" si="0">SUM(E8:E13)</f>
        <v>138.24429802247349</v>
      </c>
      <c r="F6" s="831">
        <f t="shared" si="0"/>
        <v>140.92669654362567</v>
      </c>
      <c r="G6" s="831">
        <f t="shared" si="0"/>
        <v>140.50372071278454</v>
      </c>
      <c r="H6" s="831">
        <f t="shared" si="0"/>
        <v>139.07472461658031</v>
      </c>
      <c r="I6" s="831">
        <f t="shared" si="0"/>
        <v>133.86023274463932</v>
      </c>
      <c r="J6" s="832">
        <f t="shared" si="0"/>
        <v>130.23298372459584</v>
      </c>
      <c r="K6" s="552"/>
      <c r="L6" s="576"/>
      <c r="M6" s="552"/>
      <c r="N6" s="552"/>
      <c r="O6" s="552"/>
      <c r="P6" s="552"/>
      <c r="Q6" s="552"/>
      <c r="R6" s="552"/>
      <c r="S6" s="552"/>
      <c r="T6" s="552"/>
      <c r="U6" s="552"/>
      <c r="V6" s="552"/>
      <c r="W6" s="552"/>
      <c r="X6" s="552"/>
      <c r="Y6" s="552"/>
      <c r="Z6" s="552"/>
    </row>
    <row r="7" spans="1:26" s="32" customFormat="1" ht="15" customHeight="1" x14ac:dyDescent="0.25">
      <c r="A7" s="550"/>
      <c r="B7" s="692" t="s">
        <v>308</v>
      </c>
      <c r="C7" s="566"/>
      <c r="D7" s="693"/>
      <c r="E7" s="694"/>
      <c r="F7" s="694"/>
      <c r="G7" s="694"/>
      <c r="H7" s="694"/>
      <c r="I7" s="694"/>
      <c r="J7" s="695"/>
      <c r="K7" s="571"/>
      <c r="L7" s="576"/>
      <c r="M7" s="552"/>
      <c r="N7" s="552"/>
      <c r="O7" s="552"/>
      <c r="P7" s="552"/>
      <c r="Q7" s="552"/>
      <c r="R7" s="552"/>
      <c r="S7" s="552"/>
      <c r="T7" s="552"/>
      <c r="U7" s="552"/>
      <c r="V7" s="552"/>
      <c r="W7" s="552"/>
      <c r="X7" s="552"/>
      <c r="Y7" s="552"/>
      <c r="Z7" s="552"/>
    </row>
    <row r="8" spans="1:26" ht="15" customHeight="1" x14ac:dyDescent="0.25">
      <c r="A8" s="550"/>
      <c r="B8" s="692"/>
      <c r="C8" s="566" t="s">
        <v>468</v>
      </c>
      <c r="D8" s="696">
        <v>0.52512258726350125</v>
      </c>
      <c r="E8" s="696">
        <v>0.5100589574824288</v>
      </c>
      <c r="F8" s="696">
        <v>0.47997999083091519</v>
      </c>
      <c r="G8" s="696">
        <v>0.46364468488889299</v>
      </c>
      <c r="H8" s="696">
        <v>0.44677416155204674</v>
      </c>
      <c r="I8" s="696">
        <v>0.43030457658184829</v>
      </c>
      <c r="J8" s="697">
        <v>0.41405741829003373</v>
      </c>
      <c r="K8" s="571"/>
      <c r="L8" s="576"/>
      <c r="M8" s="552"/>
      <c r="N8" s="552"/>
      <c r="O8" s="552"/>
      <c r="P8" s="552"/>
      <c r="Q8" s="552"/>
      <c r="R8" s="552"/>
      <c r="S8" s="552"/>
      <c r="T8" s="552"/>
      <c r="U8" s="552"/>
      <c r="V8" s="552"/>
      <c r="W8" s="552"/>
      <c r="X8" s="552"/>
      <c r="Y8" s="552"/>
      <c r="Z8" s="552"/>
    </row>
    <row r="9" spans="1:26" ht="15" customHeight="1" x14ac:dyDescent="0.25">
      <c r="A9" s="550"/>
      <c r="B9" s="692"/>
      <c r="C9" s="566" t="s">
        <v>309</v>
      </c>
      <c r="D9" s="696">
        <v>36.413098312427763</v>
      </c>
      <c r="E9" s="696">
        <v>51.666064588462881</v>
      </c>
      <c r="F9" s="696">
        <v>55.315875759109389</v>
      </c>
      <c r="G9" s="696">
        <v>53.609986968521277</v>
      </c>
      <c r="H9" s="696">
        <v>51.830926571417876</v>
      </c>
      <c r="I9" s="696">
        <v>46.818871956430733</v>
      </c>
      <c r="J9" s="697">
        <v>43.363204847843441</v>
      </c>
      <c r="K9" s="576"/>
      <c r="L9" s="576"/>
      <c r="M9" s="552"/>
      <c r="N9" s="552"/>
      <c r="O9" s="699"/>
      <c r="P9" s="552"/>
      <c r="Q9" s="552"/>
      <c r="R9" s="552"/>
      <c r="S9" s="552"/>
      <c r="T9" s="552"/>
      <c r="U9" s="552"/>
      <c r="V9" s="552"/>
      <c r="W9" s="552"/>
      <c r="X9" s="552"/>
      <c r="Y9" s="552"/>
      <c r="Z9" s="552"/>
    </row>
    <row r="10" spans="1:26" ht="15" customHeight="1" x14ac:dyDescent="0.25">
      <c r="A10" s="550"/>
      <c r="B10" s="692"/>
      <c r="C10" s="614" t="s">
        <v>310</v>
      </c>
      <c r="D10" s="696">
        <v>57.054967992863212</v>
      </c>
      <c r="E10" s="696">
        <v>58.069971234364225</v>
      </c>
      <c r="F10" s="696">
        <v>59.327037443653445</v>
      </c>
      <c r="G10" s="696">
        <v>61.431398947236538</v>
      </c>
      <c r="H10" s="696">
        <v>62.630468431297501</v>
      </c>
      <c r="I10" s="696">
        <v>63.214838779028526</v>
      </c>
      <c r="J10" s="697">
        <v>63.798923078922087</v>
      </c>
      <c r="K10" s="576"/>
      <c r="L10" s="576"/>
      <c r="M10" s="552"/>
      <c r="N10" s="552"/>
      <c r="O10" s="552"/>
      <c r="P10" s="552"/>
      <c r="Q10" s="552"/>
      <c r="R10" s="552"/>
      <c r="S10" s="552"/>
      <c r="T10" s="552"/>
      <c r="U10" s="552"/>
      <c r="V10" s="552"/>
      <c r="W10" s="552"/>
      <c r="X10" s="552"/>
      <c r="Y10" s="552"/>
      <c r="Z10" s="552"/>
    </row>
    <row r="11" spans="1:26" ht="15" customHeight="1" x14ac:dyDescent="0.25">
      <c r="A11" s="550"/>
      <c r="B11" s="698"/>
      <c r="C11" s="566" t="s">
        <v>311</v>
      </c>
      <c r="D11" s="696">
        <v>2.2190770137559594</v>
      </c>
      <c r="E11" s="696">
        <v>2.1554207258687765</v>
      </c>
      <c r="F11" s="696">
        <v>2.0283122275622421</v>
      </c>
      <c r="G11" s="696">
        <v>1.959282056688211</v>
      </c>
      <c r="H11" s="696">
        <v>1.887990149893801</v>
      </c>
      <c r="I11" s="696">
        <v>1.818392539126529</v>
      </c>
      <c r="J11" s="697">
        <v>1.7497348649401991</v>
      </c>
      <c r="K11" s="576"/>
      <c r="L11" s="576"/>
      <c r="M11" s="552"/>
      <c r="N11" s="552"/>
      <c r="O11" s="552"/>
      <c r="P11" s="552"/>
      <c r="Q11" s="552"/>
      <c r="R11" s="552"/>
      <c r="S11" s="552"/>
      <c r="T11" s="552"/>
      <c r="U11" s="552"/>
      <c r="V11" s="552"/>
      <c r="W11" s="552"/>
      <c r="X11" s="552"/>
      <c r="Y11" s="552"/>
      <c r="Z11" s="552"/>
    </row>
    <row r="12" spans="1:26" ht="15" customHeight="1" x14ac:dyDescent="0.25">
      <c r="A12" s="578"/>
      <c r="B12" s="692"/>
      <c r="C12" s="566" t="s">
        <v>312</v>
      </c>
      <c r="D12" s="696">
        <v>18.291160061024971</v>
      </c>
      <c r="E12" s="696">
        <v>17.809413608171287</v>
      </c>
      <c r="F12" s="696">
        <v>16.842963268219851</v>
      </c>
      <c r="G12" s="696">
        <v>16.337372450693874</v>
      </c>
      <c r="H12" s="696">
        <v>15.889395165112001</v>
      </c>
      <c r="I12" s="696">
        <v>15.407209175235181</v>
      </c>
      <c r="J12" s="697">
        <v>14.901595566015958</v>
      </c>
      <c r="K12" s="699"/>
      <c r="L12" s="576"/>
      <c r="M12" s="552"/>
      <c r="N12" s="552"/>
      <c r="O12" s="552"/>
      <c r="P12" s="552"/>
      <c r="Q12" s="552"/>
      <c r="R12" s="552"/>
      <c r="S12" s="552"/>
      <c r="T12" s="552"/>
      <c r="U12" s="552"/>
      <c r="V12" s="552"/>
      <c r="W12" s="552"/>
      <c r="X12" s="552"/>
      <c r="Y12" s="552"/>
      <c r="Z12" s="552"/>
    </row>
    <row r="13" spans="1:26" ht="15" customHeight="1" x14ac:dyDescent="0.25">
      <c r="A13" s="550"/>
      <c r="B13" s="700"/>
      <c r="C13" s="701" t="s">
        <v>469</v>
      </c>
      <c r="D13" s="702">
        <v>7.1188602540391877</v>
      </c>
      <c r="E13" s="702">
        <v>8.0333689081238795</v>
      </c>
      <c r="F13" s="702">
        <v>6.9325278542498161</v>
      </c>
      <c r="G13" s="702">
        <v>6.7020356047557605</v>
      </c>
      <c r="H13" s="702">
        <v>6.3891701373070671</v>
      </c>
      <c r="I13" s="702">
        <v>6.1706157182364905</v>
      </c>
      <c r="J13" s="703">
        <v>6.0054679485841245</v>
      </c>
      <c r="K13" s="576"/>
      <c r="L13" s="576"/>
      <c r="M13" s="552"/>
      <c r="N13" s="552"/>
      <c r="O13" s="552"/>
      <c r="P13" s="552"/>
      <c r="Q13" s="552"/>
      <c r="R13" s="552"/>
      <c r="S13" s="552"/>
      <c r="T13" s="552"/>
      <c r="U13" s="552"/>
      <c r="V13" s="552"/>
      <c r="W13" s="552"/>
      <c r="X13" s="552"/>
      <c r="Y13" s="552"/>
      <c r="Z13" s="552"/>
    </row>
    <row r="14" spans="1:26" ht="15" customHeight="1" x14ac:dyDescent="0.25">
      <c r="A14" s="550"/>
      <c r="B14" s="794" t="s">
        <v>313</v>
      </c>
      <c r="C14" s="808"/>
      <c r="D14" s="833">
        <f>SUM(D16:D21)</f>
        <v>48.534842282551615</v>
      </c>
      <c r="E14" s="833">
        <f t="shared" ref="E14:J14" si="1">SUM(E16:E21)</f>
        <v>49.714547359449782</v>
      </c>
      <c r="F14" s="833">
        <f t="shared" si="1"/>
        <v>48.925997510424828</v>
      </c>
      <c r="G14" s="833">
        <f t="shared" si="1"/>
        <v>48.233121209963848</v>
      </c>
      <c r="H14" s="833">
        <f t="shared" si="1"/>
        <v>47.375815630627123</v>
      </c>
      <c r="I14" s="833">
        <f t="shared" si="1"/>
        <v>43.576831588840989</v>
      </c>
      <c r="J14" s="834">
        <f t="shared" si="1"/>
        <v>41.475319244626419</v>
      </c>
      <c r="K14" s="699"/>
      <c r="L14" s="576"/>
      <c r="M14" s="552"/>
      <c r="N14" s="552"/>
      <c r="O14" s="552"/>
      <c r="P14" s="552"/>
      <c r="Q14" s="552"/>
      <c r="R14" s="552"/>
      <c r="S14" s="552"/>
      <c r="T14" s="552"/>
      <c r="U14" s="552"/>
      <c r="V14" s="552"/>
      <c r="W14" s="552"/>
      <c r="X14" s="552"/>
      <c r="Y14" s="552"/>
      <c r="Z14" s="552"/>
    </row>
    <row r="15" spans="1:26" ht="15" customHeight="1" x14ac:dyDescent="0.25">
      <c r="A15" s="550"/>
      <c r="B15" s="692" t="s">
        <v>308</v>
      </c>
      <c r="C15" s="573"/>
      <c r="D15" s="704"/>
      <c r="E15" s="704"/>
      <c r="F15" s="704"/>
      <c r="G15" s="704"/>
      <c r="H15" s="704"/>
      <c r="I15" s="704"/>
      <c r="J15" s="705"/>
      <c r="K15" s="576"/>
      <c r="L15" s="572"/>
      <c r="M15" s="552"/>
      <c r="N15" s="552"/>
      <c r="O15" s="552"/>
      <c r="P15" s="552"/>
      <c r="Q15" s="552"/>
      <c r="R15" s="552"/>
      <c r="S15" s="552"/>
      <c r="T15" s="552"/>
      <c r="U15" s="552"/>
      <c r="V15" s="552"/>
      <c r="W15" s="552"/>
      <c r="X15" s="552"/>
      <c r="Y15" s="552"/>
      <c r="Z15" s="552"/>
    </row>
    <row r="16" spans="1:26" ht="15" customHeight="1" x14ac:dyDescent="0.25">
      <c r="A16" s="550"/>
      <c r="B16" s="692"/>
      <c r="C16" s="566" t="s">
        <v>468</v>
      </c>
      <c r="D16" s="704">
        <v>1.1422706788722863</v>
      </c>
      <c r="E16" s="704">
        <v>1.1191491076692721</v>
      </c>
      <c r="F16" s="704">
        <v>1.0544004264559905</v>
      </c>
      <c r="G16" s="704">
        <v>1.0192274558168162</v>
      </c>
      <c r="H16" s="704">
        <v>0.98256496548364247</v>
      </c>
      <c r="I16" s="704">
        <v>0.94694703037134087</v>
      </c>
      <c r="J16" s="705">
        <v>0.91144454701208732</v>
      </c>
      <c r="K16" s="576"/>
      <c r="L16" s="571"/>
      <c r="M16" s="552"/>
      <c r="N16" s="552"/>
      <c r="O16" s="552"/>
      <c r="P16" s="552"/>
      <c r="Q16" s="552"/>
      <c r="R16" s="552"/>
      <c r="S16" s="552"/>
      <c r="T16" s="552"/>
      <c r="U16" s="552"/>
      <c r="V16" s="552"/>
      <c r="W16" s="552"/>
      <c r="X16" s="552"/>
      <c r="Y16" s="552"/>
      <c r="Z16" s="552"/>
    </row>
    <row r="17" spans="1:26" ht="15" customHeight="1" x14ac:dyDescent="0.25">
      <c r="A17" s="550"/>
      <c r="B17" s="692"/>
      <c r="C17" s="566" t="s">
        <v>309</v>
      </c>
      <c r="D17" s="704">
        <v>5.0726184939822074</v>
      </c>
      <c r="E17" s="704">
        <v>5.4848407637849501</v>
      </c>
      <c r="F17" s="704">
        <v>4.426548697490202</v>
      </c>
      <c r="G17" s="704">
        <v>4.1031212502309948</v>
      </c>
      <c r="H17" s="704">
        <v>3.8053766574113639</v>
      </c>
      <c r="I17" s="704">
        <v>3.6420558889040904</v>
      </c>
      <c r="J17" s="705">
        <v>3.5456272837451288</v>
      </c>
      <c r="K17" s="576"/>
      <c r="L17" s="571"/>
      <c r="M17" s="552"/>
      <c r="N17" s="552"/>
      <c r="O17" s="552"/>
      <c r="P17" s="552"/>
      <c r="Q17" s="552"/>
      <c r="R17" s="552"/>
      <c r="S17" s="552"/>
      <c r="T17" s="552"/>
      <c r="U17" s="552"/>
      <c r="V17" s="552"/>
      <c r="W17" s="552"/>
      <c r="X17" s="552"/>
      <c r="Y17" s="552"/>
      <c r="Z17" s="552"/>
    </row>
    <row r="18" spans="1:26" ht="15" customHeight="1" x14ac:dyDescent="0.25">
      <c r="A18" s="550"/>
      <c r="B18" s="692"/>
      <c r="C18" s="566" t="s">
        <v>310</v>
      </c>
      <c r="D18" s="704">
        <v>6.7890044304578616</v>
      </c>
      <c r="E18" s="704">
        <v>7.4151607557579711</v>
      </c>
      <c r="F18" s="704">
        <v>6.973297028490375</v>
      </c>
      <c r="G18" s="704">
        <v>6.735516827254771</v>
      </c>
      <c r="H18" s="704">
        <v>6.4937588583040098</v>
      </c>
      <c r="I18" s="704">
        <v>6.2617854528845713</v>
      </c>
      <c r="J18" s="705">
        <v>6.0369062768615338</v>
      </c>
      <c r="K18" s="576"/>
      <c r="L18" s="576"/>
      <c r="M18" s="552"/>
      <c r="N18" s="552"/>
      <c r="O18" s="552"/>
      <c r="P18" s="552"/>
      <c r="Q18" s="552"/>
      <c r="R18" s="552"/>
      <c r="S18" s="552"/>
      <c r="T18" s="552"/>
      <c r="U18" s="552"/>
      <c r="V18" s="552"/>
      <c r="W18" s="552"/>
      <c r="X18" s="552"/>
      <c r="Y18" s="552"/>
      <c r="Z18" s="552"/>
    </row>
    <row r="19" spans="1:26" ht="15" customHeight="1" x14ac:dyDescent="0.25">
      <c r="A19" s="550"/>
      <c r="B19" s="565"/>
      <c r="C19" s="566" t="s">
        <v>311</v>
      </c>
      <c r="D19" s="704">
        <v>12.060690843579637</v>
      </c>
      <c r="E19" s="704">
        <v>12.887032750438877</v>
      </c>
      <c r="F19" s="704">
        <v>14.90017697106636</v>
      </c>
      <c r="G19" s="704">
        <v>15.050207801136327</v>
      </c>
      <c r="H19" s="704">
        <v>15.038362619616342</v>
      </c>
      <c r="I19" s="704">
        <v>11.721273161983387</v>
      </c>
      <c r="J19" s="705">
        <v>9.920907473409196</v>
      </c>
      <c r="K19" s="576"/>
      <c r="L19" s="576"/>
      <c r="M19" s="552"/>
      <c r="N19" s="552"/>
      <c r="O19" s="552"/>
      <c r="P19" s="552"/>
      <c r="Q19" s="552"/>
      <c r="R19" s="552"/>
      <c r="S19" s="552"/>
      <c r="T19" s="552"/>
      <c r="U19" s="552"/>
      <c r="V19" s="552"/>
      <c r="W19" s="552"/>
      <c r="X19" s="552"/>
      <c r="Y19" s="552"/>
      <c r="Z19" s="552"/>
    </row>
    <row r="20" spans="1:26" ht="17.25" customHeight="1" x14ac:dyDescent="0.25">
      <c r="A20" s="550"/>
      <c r="B20" s="692"/>
      <c r="C20" s="566" t="s">
        <v>314</v>
      </c>
      <c r="D20" s="704">
        <v>17.929158663513739</v>
      </c>
      <c r="E20" s="704">
        <v>16.396800038531211</v>
      </c>
      <c r="F20" s="704">
        <v>16.431841790689052</v>
      </c>
      <c r="G20" s="704">
        <v>16.427489091828125</v>
      </c>
      <c r="H20" s="704">
        <v>16.182616977295933</v>
      </c>
      <c r="I20" s="704">
        <v>15.975366155099621</v>
      </c>
      <c r="J20" s="705">
        <v>15.893844182901702</v>
      </c>
      <c r="K20" s="572"/>
      <c r="L20" s="576"/>
      <c r="M20" s="552"/>
      <c r="N20" s="552"/>
      <c r="O20" s="552"/>
      <c r="P20" s="552"/>
      <c r="Q20" s="552"/>
      <c r="R20" s="552"/>
      <c r="S20" s="552"/>
      <c r="T20" s="552"/>
      <c r="U20" s="552"/>
      <c r="V20" s="552"/>
      <c r="W20" s="552"/>
      <c r="X20" s="552"/>
      <c r="Y20" s="552"/>
      <c r="Z20" s="552"/>
    </row>
    <row r="21" spans="1:26" s="32" customFormat="1" ht="17.25" customHeight="1" x14ac:dyDescent="0.25">
      <c r="A21" s="550"/>
      <c r="B21" s="692"/>
      <c r="C21" s="566" t="s">
        <v>469</v>
      </c>
      <c r="D21" s="696">
        <v>5.5410991721458824</v>
      </c>
      <c r="E21" s="696">
        <v>6.4115639432675025</v>
      </c>
      <c r="F21" s="696">
        <v>5.1397325962328555</v>
      </c>
      <c r="G21" s="696">
        <v>4.897558783696816</v>
      </c>
      <c r="H21" s="696">
        <v>4.8731355525158246</v>
      </c>
      <c r="I21" s="696">
        <v>5.0294038995979768</v>
      </c>
      <c r="J21" s="697">
        <v>5.1665894806967732</v>
      </c>
      <c r="K21" s="571"/>
      <c r="L21" s="576"/>
      <c r="M21" s="552"/>
      <c r="N21" s="552"/>
      <c r="O21" s="552"/>
      <c r="P21" s="552"/>
      <c r="Q21" s="552"/>
      <c r="R21" s="552"/>
      <c r="S21" s="552"/>
      <c r="T21" s="552"/>
      <c r="U21" s="552"/>
      <c r="V21" s="552"/>
      <c r="W21" s="552"/>
      <c r="X21" s="552"/>
      <c r="Y21" s="552"/>
      <c r="Z21" s="552"/>
    </row>
    <row r="22" spans="1:26" ht="15" customHeight="1" x14ac:dyDescent="0.25">
      <c r="A22" s="550"/>
      <c r="B22" s="835" t="s">
        <v>315</v>
      </c>
      <c r="C22" s="836"/>
      <c r="D22" s="837">
        <f t="shared" ref="D22:J22" si="2">D6-D14</f>
        <v>73.087443938822986</v>
      </c>
      <c r="E22" s="837">
        <f t="shared" si="2"/>
        <v>88.529750663023705</v>
      </c>
      <c r="F22" s="837">
        <f t="shared" si="2"/>
        <v>92.000699033200846</v>
      </c>
      <c r="G22" s="837">
        <f t="shared" si="2"/>
        <v>92.270599502820687</v>
      </c>
      <c r="H22" s="837">
        <f t="shared" si="2"/>
        <v>91.698908985953182</v>
      </c>
      <c r="I22" s="837">
        <f t="shared" si="2"/>
        <v>90.28340115579833</v>
      </c>
      <c r="J22" s="838">
        <f t="shared" si="2"/>
        <v>88.757664479969421</v>
      </c>
      <c r="K22" s="706"/>
      <c r="L22" s="572"/>
      <c r="M22" s="552"/>
      <c r="N22" s="552"/>
      <c r="O22" s="552"/>
      <c r="P22" s="552"/>
      <c r="Q22" s="552"/>
      <c r="R22" s="552"/>
      <c r="S22" s="552"/>
      <c r="T22" s="552"/>
      <c r="U22" s="552"/>
      <c r="V22" s="552"/>
      <c r="W22" s="552"/>
      <c r="X22" s="552"/>
      <c r="Y22" s="552"/>
      <c r="Z22" s="552"/>
    </row>
    <row r="23" spans="1:26" ht="15" customHeight="1" x14ac:dyDescent="0.25">
      <c r="A23" s="550"/>
      <c r="B23" s="1074" t="s">
        <v>470</v>
      </c>
      <c r="C23" s="1075"/>
      <c r="D23" s="1075"/>
      <c r="E23" s="1075"/>
      <c r="F23" s="1075"/>
      <c r="G23" s="1075"/>
      <c r="H23" s="1075"/>
      <c r="I23" s="1075"/>
      <c r="J23" s="1076"/>
      <c r="K23" s="576"/>
      <c r="L23" s="571"/>
      <c r="M23" s="552"/>
      <c r="N23" s="552"/>
      <c r="O23" s="552"/>
      <c r="P23" s="552"/>
      <c r="Q23" s="552"/>
      <c r="R23" s="552"/>
      <c r="S23" s="552"/>
      <c r="T23" s="552"/>
      <c r="U23" s="552"/>
      <c r="V23" s="552"/>
      <c r="W23" s="552"/>
      <c r="X23" s="552"/>
      <c r="Y23" s="552"/>
      <c r="Z23" s="552"/>
    </row>
    <row r="24" spans="1:26" ht="16.5" customHeight="1" thickBot="1" x14ac:dyDescent="0.3">
      <c r="A24" s="550"/>
      <c r="B24" s="1077" t="s">
        <v>471</v>
      </c>
      <c r="C24" s="1078"/>
      <c r="D24" s="1078"/>
      <c r="E24" s="1078"/>
      <c r="F24" s="1078"/>
      <c r="G24" s="1078"/>
      <c r="H24" s="1078"/>
      <c r="I24" s="1078"/>
      <c r="J24" s="1079"/>
      <c r="K24" s="576"/>
      <c r="L24" s="571"/>
      <c r="M24" s="552"/>
      <c r="N24" s="552"/>
      <c r="O24" s="552"/>
      <c r="P24" s="552"/>
      <c r="Q24" s="552"/>
      <c r="R24" s="552"/>
      <c r="S24" s="552"/>
      <c r="T24" s="552"/>
      <c r="U24" s="552"/>
      <c r="V24" s="552"/>
      <c r="W24" s="552"/>
      <c r="X24" s="552"/>
      <c r="Y24" s="552"/>
      <c r="Z24" s="552"/>
    </row>
    <row r="25" spans="1:26" ht="15" customHeight="1" x14ac:dyDescent="0.25">
      <c r="A25" s="550"/>
      <c r="B25" s="48"/>
      <c r="C25" s="552"/>
      <c r="D25" s="49"/>
      <c r="E25" s="49"/>
      <c r="F25" s="49"/>
      <c r="G25" s="49"/>
      <c r="H25" s="49"/>
      <c r="I25" s="49"/>
      <c r="J25" s="49"/>
      <c r="K25" s="576"/>
      <c r="L25" s="576"/>
      <c r="M25" s="552"/>
      <c r="N25" s="552"/>
      <c r="O25" s="552"/>
      <c r="P25" s="552"/>
      <c r="Q25" s="552"/>
      <c r="R25" s="552"/>
      <c r="S25" s="552"/>
      <c r="T25" s="552"/>
      <c r="U25" s="552"/>
      <c r="V25" s="552"/>
      <c r="W25" s="552"/>
      <c r="X25" s="552"/>
      <c r="Y25" s="552"/>
      <c r="Z25" s="552"/>
    </row>
    <row r="26" spans="1:26" ht="15" customHeight="1" x14ac:dyDescent="0.25">
      <c r="A26" s="578"/>
      <c r="B26" s="552"/>
      <c r="C26" s="552"/>
      <c r="D26" s="49"/>
      <c r="E26" s="49"/>
      <c r="F26" s="49"/>
      <c r="G26" s="49"/>
      <c r="H26" s="49"/>
      <c r="I26" s="49"/>
      <c r="J26" s="49"/>
      <c r="K26" s="576"/>
      <c r="L26" s="576"/>
      <c r="M26" s="552"/>
      <c r="N26" s="552"/>
      <c r="O26" s="552"/>
      <c r="P26" s="552"/>
      <c r="Q26" s="552"/>
      <c r="R26" s="552"/>
      <c r="S26" s="552"/>
      <c r="T26" s="552"/>
      <c r="U26" s="552"/>
      <c r="V26" s="552"/>
      <c r="W26" s="552"/>
      <c r="X26" s="552"/>
      <c r="Y26" s="552"/>
      <c r="Z26" s="552"/>
    </row>
    <row r="27" spans="1:26" ht="23.25" customHeight="1" x14ac:dyDescent="0.25">
      <c r="A27" s="550"/>
      <c r="B27" s="552"/>
      <c r="C27" s="552"/>
      <c r="D27" s="600"/>
      <c r="E27" s="600"/>
      <c r="F27" s="600"/>
      <c r="G27" s="600"/>
      <c r="H27" s="600"/>
      <c r="I27" s="600"/>
      <c r="J27" s="600"/>
      <c r="K27" s="572"/>
      <c r="L27" s="576"/>
      <c r="M27" s="552"/>
      <c r="N27" s="552"/>
      <c r="O27" s="552"/>
      <c r="P27" s="552"/>
      <c r="Q27" s="552"/>
      <c r="R27" s="552"/>
      <c r="S27" s="552"/>
      <c r="T27" s="552"/>
      <c r="U27" s="552"/>
      <c r="V27" s="552"/>
      <c r="W27" s="552"/>
      <c r="X27" s="552"/>
      <c r="Y27" s="552"/>
      <c r="Z27" s="552"/>
    </row>
    <row r="28" spans="1:26" s="32" customFormat="1" ht="17.25" customHeight="1" x14ac:dyDescent="0.25">
      <c r="A28" s="550"/>
      <c r="B28" s="552"/>
      <c r="C28" s="552"/>
      <c r="D28" s="600"/>
      <c r="E28" s="552"/>
      <c r="F28" s="552"/>
      <c r="G28" s="552"/>
      <c r="H28" s="552"/>
      <c r="I28" s="552"/>
      <c r="J28" s="552"/>
      <c r="K28" s="571"/>
      <c r="L28" s="576"/>
      <c r="M28" s="552"/>
      <c r="N28" s="552"/>
      <c r="O28" s="552"/>
      <c r="P28" s="552"/>
      <c r="Q28" s="552"/>
      <c r="R28" s="552"/>
      <c r="S28" s="552"/>
      <c r="T28" s="552"/>
      <c r="U28" s="552"/>
      <c r="V28" s="552"/>
      <c r="W28" s="552"/>
      <c r="X28" s="552"/>
      <c r="Y28" s="552"/>
      <c r="Z28" s="552"/>
    </row>
    <row r="29" spans="1:26" ht="15" customHeight="1" x14ac:dyDescent="0.25">
      <c r="A29" s="550"/>
      <c r="B29" s="552"/>
      <c r="C29" s="552"/>
      <c r="D29" s="600"/>
      <c r="E29" s="552"/>
      <c r="F29" s="552"/>
      <c r="G29" s="552"/>
      <c r="H29" s="552"/>
      <c r="I29" s="552"/>
      <c r="J29" s="552"/>
      <c r="K29" s="571"/>
      <c r="L29" s="576"/>
      <c r="M29" s="552"/>
      <c r="N29" s="552"/>
      <c r="O29" s="552"/>
      <c r="P29" s="552"/>
      <c r="Q29" s="552"/>
      <c r="R29" s="552"/>
      <c r="S29" s="552"/>
      <c r="T29" s="552"/>
      <c r="U29" s="552"/>
      <c r="V29" s="552"/>
      <c r="W29" s="552"/>
      <c r="X29" s="552"/>
      <c r="Y29" s="552"/>
      <c r="Z29" s="552"/>
    </row>
    <row r="30" spans="1:26" ht="15" customHeight="1" x14ac:dyDescent="0.25">
      <c r="A30" s="550"/>
      <c r="B30" s="552"/>
      <c r="C30" s="552"/>
      <c r="D30" s="600"/>
      <c r="E30" s="552"/>
      <c r="F30" s="552"/>
      <c r="G30" s="552"/>
      <c r="H30" s="552"/>
      <c r="I30" s="552"/>
      <c r="J30" s="552"/>
      <c r="K30" s="576"/>
      <c r="L30" s="576"/>
      <c r="M30" s="552"/>
      <c r="N30" s="552"/>
      <c r="O30" s="552"/>
      <c r="P30" s="552"/>
      <c r="Q30" s="552"/>
      <c r="R30" s="552"/>
      <c r="S30" s="552"/>
      <c r="T30" s="552"/>
      <c r="U30" s="552"/>
      <c r="V30" s="552"/>
      <c r="W30" s="552"/>
      <c r="X30" s="552"/>
      <c r="Y30" s="552"/>
      <c r="Z30" s="552"/>
    </row>
    <row r="31" spans="1:26" ht="15" customHeight="1" x14ac:dyDescent="0.25">
      <c r="A31" s="550"/>
      <c r="B31" s="552"/>
      <c r="C31" s="552"/>
      <c r="D31" s="600"/>
      <c r="E31" s="552"/>
      <c r="F31" s="552"/>
      <c r="G31" s="552"/>
      <c r="H31" s="552"/>
      <c r="I31" s="552"/>
      <c r="J31" s="552"/>
      <c r="K31" s="576"/>
      <c r="L31" s="576"/>
      <c r="M31" s="552"/>
      <c r="N31" s="552"/>
      <c r="O31" s="552"/>
      <c r="P31" s="552"/>
      <c r="Q31" s="552"/>
      <c r="R31" s="552"/>
      <c r="S31" s="552"/>
      <c r="T31" s="552"/>
      <c r="U31" s="552"/>
      <c r="V31" s="552"/>
      <c r="W31" s="552"/>
      <c r="X31" s="552"/>
      <c r="Y31" s="552"/>
      <c r="Z31" s="552"/>
    </row>
    <row r="32" spans="1:26" ht="15" customHeight="1" x14ac:dyDescent="0.25">
      <c r="A32" s="550"/>
      <c r="B32" s="552"/>
      <c r="C32" s="552"/>
      <c r="D32" s="600"/>
      <c r="E32" s="552"/>
      <c r="F32" s="552"/>
      <c r="G32" s="552"/>
      <c r="H32" s="552"/>
      <c r="I32" s="552"/>
      <c r="J32" s="552"/>
      <c r="K32" s="576"/>
      <c r="L32" s="576"/>
      <c r="M32" s="552"/>
      <c r="N32" s="552"/>
      <c r="O32" s="552"/>
      <c r="P32" s="552"/>
      <c r="Q32" s="552"/>
      <c r="R32" s="552"/>
      <c r="S32" s="552"/>
      <c r="T32" s="552"/>
      <c r="U32" s="552"/>
      <c r="V32" s="552"/>
      <c r="W32" s="552"/>
      <c r="X32" s="552"/>
      <c r="Y32" s="552"/>
      <c r="Z32" s="552"/>
    </row>
    <row r="33" spans="1:26" ht="15" customHeight="1" x14ac:dyDescent="0.25">
      <c r="A33" s="550"/>
      <c r="B33" s="552"/>
      <c r="C33" s="552"/>
      <c r="D33" s="600"/>
      <c r="E33" s="552"/>
      <c r="F33" s="552"/>
      <c r="G33" s="552"/>
      <c r="H33" s="552"/>
      <c r="I33" s="552"/>
      <c r="J33" s="552"/>
      <c r="K33" s="576"/>
      <c r="L33" s="576"/>
      <c r="M33" s="552"/>
      <c r="N33" s="552"/>
      <c r="O33" s="552"/>
      <c r="P33" s="552"/>
      <c r="Q33" s="552"/>
      <c r="R33" s="552"/>
      <c r="S33" s="552"/>
      <c r="T33" s="552"/>
      <c r="U33" s="552"/>
      <c r="V33" s="552"/>
      <c r="W33" s="552"/>
      <c r="X33" s="552"/>
      <c r="Y33" s="552"/>
      <c r="Z33" s="552"/>
    </row>
    <row r="34" spans="1:26" ht="15" customHeight="1" x14ac:dyDescent="0.25">
      <c r="A34" s="550"/>
      <c r="B34" s="552"/>
      <c r="C34" s="552"/>
      <c r="D34" s="600"/>
      <c r="E34" s="552"/>
      <c r="F34" s="552"/>
      <c r="G34" s="552"/>
      <c r="H34" s="552"/>
      <c r="I34" s="552"/>
      <c r="J34" s="552"/>
      <c r="K34" s="576"/>
      <c r="L34" s="571"/>
      <c r="M34" s="552"/>
      <c r="N34" s="552"/>
      <c r="O34" s="552"/>
      <c r="P34" s="552"/>
      <c r="Q34" s="552"/>
      <c r="R34" s="552"/>
      <c r="S34" s="552"/>
      <c r="T34" s="552"/>
      <c r="U34" s="552"/>
      <c r="V34" s="552"/>
      <c r="W34" s="552"/>
      <c r="X34" s="552"/>
      <c r="Y34" s="552"/>
      <c r="Z34" s="552"/>
    </row>
    <row r="35" spans="1:26" ht="15" customHeight="1" x14ac:dyDescent="0.25">
      <c r="A35" s="550"/>
      <c r="B35" s="552"/>
      <c r="C35" s="552"/>
      <c r="D35" s="600"/>
      <c r="E35" s="552"/>
      <c r="F35" s="552"/>
      <c r="G35" s="552"/>
      <c r="H35" s="552"/>
      <c r="I35" s="552"/>
      <c r="J35" s="552"/>
      <c r="K35" s="576"/>
      <c r="L35" s="576"/>
      <c r="M35" s="552"/>
      <c r="N35" s="552"/>
      <c r="O35" s="552"/>
      <c r="P35" s="552"/>
      <c r="Q35" s="552"/>
      <c r="R35" s="552"/>
      <c r="S35" s="552"/>
      <c r="T35" s="552"/>
      <c r="U35" s="552"/>
      <c r="V35" s="552"/>
      <c r="W35" s="552"/>
      <c r="X35" s="552"/>
      <c r="Y35" s="552"/>
      <c r="Z35" s="552"/>
    </row>
    <row r="36" spans="1:26" ht="15.75" customHeight="1" x14ac:dyDescent="0.25">
      <c r="A36" s="550"/>
      <c r="B36" s="552"/>
      <c r="C36" s="552"/>
      <c r="D36" s="600"/>
      <c r="E36" s="552"/>
      <c r="F36" s="552"/>
      <c r="G36" s="552"/>
      <c r="H36" s="552"/>
      <c r="I36" s="552"/>
      <c r="J36" s="552"/>
      <c r="K36" s="576"/>
      <c r="L36" s="576"/>
      <c r="M36" s="552"/>
      <c r="N36" s="552"/>
      <c r="O36" s="552"/>
      <c r="P36" s="552"/>
      <c r="Q36" s="552"/>
      <c r="R36" s="552"/>
      <c r="S36" s="552"/>
      <c r="T36" s="552"/>
      <c r="U36" s="552"/>
      <c r="V36" s="552"/>
      <c r="W36" s="552"/>
      <c r="X36" s="552"/>
      <c r="Y36" s="552"/>
      <c r="Z36" s="552"/>
    </row>
    <row r="37" spans="1:26" ht="15.75" customHeight="1" x14ac:dyDescent="0.25">
      <c r="A37" s="550"/>
      <c r="B37" s="552"/>
      <c r="C37" s="552"/>
      <c r="D37" s="600"/>
      <c r="E37" s="552"/>
      <c r="F37" s="552"/>
      <c r="G37" s="552"/>
      <c r="H37" s="552"/>
      <c r="I37" s="552"/>
      <c r="J37" s="552"/>
      <c r="K37" s="576"/>
      <c r="L37" s="576"/>
      <c r="M37" s="552"/>
      <c r="N37" s="552"/>
      <c r="O37" s="552"/>
      <c r="P37" s="552"/>
      <c r="Q37" s="552"/>
      <c r="R37" s="552"/>
      <c r="S37" s="552"/>
      <c r="T37" s="552"/>
      <c r="U37" s="552"/>
      <c r="V37" s="552"/>
      <c r="W37" s="552"/>
      <c r="X37" s="552"/>
      <c r="Y37" s="552"/>
      <c r="Z37" s="552"/>
    </row>
    <row r="38" spans="1:26" s="32" customFormat="1" ht="23.25" customHeight="1" x14ac:dyDescent="0.25">
      <c r="A38" s="550"/>
      <c r="B38" s="552"/>
      <c r="C38" s="552"/>
      <c r="D38" s="600"/>
      <c r="E38" s="552"/>
      <c r="F38" s="552"/>
      <c r="G38" s="552"/>
      <c r="H38" s="552"/>
      <c r="I38" s="552"/>
      <c r="J38" s="552"/>
      <c r="K38" s="576"/>
      <c r="L38" s="589"/>
      <c r="M38" s="552"/>
      <c r="N38" s="552"/>
      <c r="O38" s="552"/>
      <c r="P38" s="552"/>
      <c r="Q38" s="552"/>
      <c r="R38" s="552"/>
      <c r="S38" s="552"/>
      <c r="T38" s="552"/>
      <c r="U38" s="552"/>
      <c r="V38" s="552"/>
      <c r="W38" s="552"/>
      <c r="X38" s="552"/>
      <c r="Y38" s="552"/>
      <c r="Z38" s="552"/>
    </row>
    <row r="39" spans="1:26" ht="15" customHeight="1" x14ac:dyDescent="0.25">
      <c r="A39" s="550"/>
      <c r="B39" s="552"/>
      <c r="C39" s="552"/>
      <c r="D39" s="600"/>
      <c r="E39" s="552"/>
      <c r="F39" s="552"/>
      <c r="G39" s="552"/>
      <c r="H39" s="552"/>
      <c r="I39" s="552"/>
      <c r="J39" s="552"/>
      <c r="K39" s="571"/>
      <c r="L39" s="589"/>
      <c r="M39" s="552"/>
      <c r="N39" s="552"/>
      <c r="O39" s="552"/>
      <c r="P39" s="552"/>
      <c r="Q39" s="552"/>
      <c r="R39" s="552"/>
      <c r="S39" s="552"/>
      <c r="T39" s="552"/>
      <c r="U39" s="552"/>
      <c r="V39" s="552"/>
      <c r="W39" s="552"/>
      <c r="X39" s="552"/>
      <c r="Y39" s="552"/>
      <c r="Z39" s="552"/>
    </row>
    <row r="40" spans="1:26" ht="15" customHeight="1" x14ac:dyDescent="0.25">
      <c r="A40" s="550"/>
      <c r="B40" s="552"/>
      <c r="C40" s="552"/>
      <c r="D40" s="600"/>
      <c r="E40" s="552"/>
      <c r="F40" s="552"/>
      <c r="G40" s="552"/>
      <c r="H40" s="552"/>
      <c r="I40" s="552"/>
      <c r="J40" s="552"/>
      <c r="K40" s="576"/>
      <c r="L40" s="576"/>
      <c r="M40" s="552"/>
      <c r="N40" s="552"/>
      <c r="O40" s="552"/>
      <c r="P40" s="552"/>
      <c r="Q40" s="552"/>
      <c r="R40" s="552"/>
      <c r="S40" s="552"/>
      <c r="T40" s="552"/>
      <c r="U40" s="552"/>
      <c r="V40" s="552"/>
      <c r="W40" s="552"/>
      <c r="X40" s="552"/>
      <c r="Y40" s="552"/>
      <c r="Z40" s="552"/>
    </row>
    <row r="41" spans="1:26" ht="15" customHeight="1" x14ac:dyDescent="0.25">
      <c r="A41" s="550"/>
      <c r="B41" s="552"/>
      <c r="C41" s="552"/>
      <c r="D41" s="600"/>
      <c r="E41" s="552"/>
      <c r="F41" s="552"/>
      <c r="G41" s="552"/>
      <c r="H41" s="552"/>
      <c r="I41" s="552"/>
      <c r="J41" s="552"/>
      <c r="K41" s="576"/>
      <c r="L41" s="576"/>
      <c r="M41" s="552"/>
      <c r="N41" s="552"/>
      <c r="O41" s="552"/>
      <c r="P41" s="552"/>
      <c r="Q41" s="552"/>
      <c r="R41" s="552"/>
      <c r="S41" s="552"/>
      <c r="T41" s="552"/>
      <c r="U41" s="552"/>
      <c r="V41" s="552"/>
      <c r="W41" s="552"/>
      <c r="X41" s="552"/>
      <c r="Y41" s="552"/>
      <c r="Z41" s="552"/>
    </row>
    <row r="42" spans="1:26" ht="21.75" customHeight="1" x14ac:dyDescent="0.25">
      <c r="A42" s="550"/>
      <c r="B42" s="552"/>
      <c r="C42" s="552"/>
      <c r="D42" s="600"/>
      <c r="E42" s="552"/>
      <c r="F42" s="552"/>
      <c r="G42" s="552"/>
      <c r="H42" s="552"/>
      <c r="I42" s="552"/>
      <c r="J42" s="552"/>
      <c r="K42" s="576"/>
      <c r="L42" s="576"/>
      <c r="M42" s="552"/>
      <c r="N42" s="552"/>
      <c r="O42" s="552"/>
      <c r="P42" s="552"/>
      <c r="Q42" s="552"/>
      <c r="R42" s="552"/>
      <c r="S42" s="552"/>
      <c r="T42" s="552"/>
      <c r="U42" s="552"/>
      <c r="V42" s="552"/>
      <c r="W42" s="552"/>
      <c r="X42" s="552"/>
      <c r="Y42" s="552"/>
      <c r="Z42" s="552"/>
    </row>
    <row r="43" spans="1:26" ht="30" customHeight="1" x14ac:dyDescent="0.25">
      <c r="A43" s="550"/>
      <c r="B43" s="552"/>
      <c r="C43" s="552"/>
      <c r="D43" s="600"/>
      <c r="E43" s="552"/>
      <c r="F43" s="552"/>
      <c r="G43" s="552"/>
      <c r="H43" s="552"/>
      <c r="I43" s="552"/>
      <c r="J43" s="552"/>
      <c r="K43" s="589"/>
      <c r="L43" s="576"/>
      <c r="M43" s="552"/>
      <c r="N43" s="552"/>
      <c r="O43" s="552"/>
      <c r="P43" s="552"/>
      <c r="Q43" s="552"/>
      <c r="R43" s="552"/>
      <c r="S43" s="552"/>
      <c r="T43" s="552"/>
      <c r="U43" s="552"/>
      <c r="V43" s="552"/>
      <c r="W43" s="552"/>
      <c r="X43" s="552"/>
      <c r="Y43" s="552"/>
      <c r="Z43" s="552"/>
    </row>
    <row r="44" spans="1:26" ht="15.75" x14ac:dyDescent="0.25">
      <c r="A44" s="550"/>
      <c r="B44" s="552"/>
      <c r="C44" s="552"/>
      <c r="D44" s="600"/>
      <c r="E44" s="552"/>
      <c r="F44" s="552"/>
      <c r="G44" s="552"/>
      <c r="H44" s="552"/>
      <c r="I44" s="552"/>
      <c r="J44" s="552"/>
      <c r="K44" s="589"/>
      <c r="L44" s="576"/>
      <c r="M44" s="552"/>
      <c r="N44" s="552"/>
      <c r="O44" s="552"/>
      <c r="P44" s="552"/>
      <c r="Q44" s="552"/>
      <c r="R44" s="552"/>
      <c r="S44" s="552"/>
      <c r="T44" s="552"/>
      <c r="U44" s="552"/>
      <c r="V44" s="552"/>
      <c r="W44" s="552"/>
      <c r="X44" s="552"/>
      <c r="Y44" s="552"/>
      <c r="Z44" s="552"/>
    </row>
    <row r="45" spans="1:26" ht="14.25" customHeight="1" x14ac:dyDescent="0.25">
      <c r="A45" s="550"/>
      <c r="B45" s="552"/>
      <c r="C45" s="552"/>
      <c r="D45" s="600"/>
      <c r="E45" s="552"/>
      <c r="F45" s="552"/>
      <c r="G45" s="552"/>
      <c r="H45" s="552"/>
      <c r="I45" s="552"/>
      <c r="J45" s="552"/>
      <c r="K45" s="576"/>
      <c r="L45" s="576"/>
      <c r="M45" s="552"/>
      <c r="N45" s="552"/>
      <c r="O45" s="552"/>
      <c r="P45" s="552"/>
      <c r="Q45" s="552"/>
      <c r="R45" s="552"/>
      <c r="S45" s="552"/>
      <c r="T45" s="552"/>
      <c r="U45" s="552"/>
      <c r="V45" s="552"/>
      <c r="W45" s="552"/>
      <c r="X45" s="552"/>
      <c r="Y45" s="552"/>
      <c r="Z45" s="552"/>
    </row>
    <row r="46" spans="1:26" ht="5.25" customHeight="1" x14ac:dyDescent="0.25">
      <c r="A46" s="550"/>
      <c r="B46" s="552"/>
      <c r="C46" s="552"/>
      <c r="D46" s="600"/>
      <c r="E46" s="552"/>
      <c r="F46" s="552"/>
      <c r="G46" s="552"/>
      <c r="H46" s="552"/>
      <c r="I46" s="552"/>
      <c r="J46" s="552"/>
      <c r="K46" s="576"/>
      <c r="L46" s="576"/>
      <c r="M46" s="552"/>
      <c r="N46" s="552"/>
      <c r="O46" s="552"/>
      <c r="P46" s="552"/>
      <c r="Q46" s="552"/>
      <c r="R46" s="552"/>
      <c r="S46" s="552"/>
      <c r="T46" s="552"/>
      <c r="U46" s="552"/>
      <c r="V46" s="552"/>
      <c r="W46" s="552"/>
      <c r="X46" s="552"/>
      <c r="Y46" s="552"/>
      <c r="Z46" s="552"/>
    </row>
    <row r="47" spans="1:26" ht="17.25" customHeight="1" x14ac:dyDescent="0.25">
      <c r="A47" s="550"/>
      <c r="B47" s="552"/>
      <c r="C47" s="552"/>
      <c r="D47" s="600"/>
      <c r="E47" s="552"/>
      <c r="F47" s="552"/>
      <c r="G47" s="552"/>
      <c r="H47" s="552"/>
      <c r="I47" s="552"/>
      <c r="J47" s="552"/>
      <c r="K47" s="576"/>
      <c r="L47" s="576"/>
      <c r="M47" s="552"/>
      <c r="N47" s="552"/>
      <c r="O47" s="552"/>
      <c r="P47" s="552"/>
      <c r="Q47" s="552"/>
      <c r="R47" s="552"/>
      <c r="S47" s="552"/>
      <c r="T47" s="552"/>
      <c r="U47" s="552"/>
      <c r="V47" s="552"/>
      <c r="W47" s="552"/>
      <c r="X47" s="552"/>
      <c r="Y47" s="552"/>
      <c r="Z47" s="552"/>
    </row>
    <row r="48" spans="1:26" ht="17.25" customHeight="1" x14ac:dyDescent="0.25">
      <c r="A48" s="550"/>
      <c r="B48" s="552"/>
      <c r="C48" s="552"/>
      <c r="D48" s="600"/>
      <c r="E48" s="552"/>
      <c r="F48" s="552"/>
      <c r="G48" s="552"/>
      <c r="H48" s="552"/>
      <c r="I48" s="552"/>
      <c r="J48" s="552"/>
      <c r="K48" s="576"/>
      <c r="L48" s="576"/>
      <c r="M48" s="552"/>
      <c r="N48" s="552"/>
      <c r="O48" s="552"/>
      <c r="P48" s="552"/>
      <c r="Q48" s="552"/>
      <c r="R48" s="552"/>
      <c r="S48" s="552"/>
      <c r="T48" s="552"/>
      <c r="U48" s="552"/>
      <c r="V48" s="552"/>
      <c r="W48" s="552"/>
      <c r="X48" s="552"/>
      <c r="Y48" s="552"/>
      <c r="Z48" s="552"/>
    </row>
    <row r="49" spans="1:26" ht="28.5" customHeight="1" x14ac:dyDescent="0.25">
      <c r="A49" s="594"/>
      <c r="B49" s="552"/>
      <c r="C49" s="552"/>
      <c r="D49" s="600"/>
      <c r="E49" s="552"/>
      <c r="F49" s="552"/>
      <c r="G49" s="552"/>
      <c r="H49" s="552"/>
      <c r="I49" s="552"/>
      <c r="J49" s="552"/>
      <c r="K49" s="576"/>
      <c r="L49" s="576"/>
      <c r="M49" s="552"/>
      <c r="N49" s="552"/>
      <c r="O49" s="552"/>
      <c r="P49" s="552"/>
      <c r="Q49" s="552"/>
      <c r="R49" s="552"/>
      <c r="S49" s="552"/>
      <c r="T49" s="552"/>
      <c r="U49" s="552"/>
      <c r="V49" s="552"/>
      <c r="W49" s="552"/>
      <c r="X49" s="552"/>
      <c r="Y49" s="552"/>
      <c r="Z49" s="552"/>
    </row>
    <row r="50" spans="1:26" ht="6" customHeight="1" x14ac:dyDescent="0.25">
      <c r="A50" s="550"/>
      <c r="B50" s="552"/>
      <c r="C50" s="552"/>
      <c r="D50" s="600"/>
      <c r="E50" s="552"/>
      <c r="F50" s="552"/>
      <c r="G50" s="552"/>
      <c r="H50" s="552"/>
      <c r="I50" s="552"/>
      <c r="J50" s="552"/>
      <c r="K50" s="576"/>
      <c r="L50" s="576"/>
      <c r="M50" s="552"/>
      <c r="N50" s="552"/>
      <c r="O50" s="552"/>
      <c r="P50" s="552"/>
      <c r="Q50" s="552"/>
      <c r="R50" s="552"/>
      <c r="S50" s="552"/>
      <c r="T50" s="552"/>
      <c r="U50" s="552"/>
      <c r="V50" s="552"/>
      <c r="W50" s="552"/>
      <c r="X50" s="552"/>
      <c r="Y50" s="552"/>
      <c r="Z50" s="552"/>
    </row>
    <row r="51" spans="1:26" ht="17.25" customHeight="1" x14ac:dyDescent="0.25">
      <c r="A51" s="550"/>
      <c r="B51" s="552"/>
      <c r="C51" s="552"/>
      <c r="D51" s="600"/>
      <c r="E51" s="552"/>
      <c r="F51" s="552"/>
      <c r="G51" s="552"/>
      <c r="H51" s="552"/>
      <c r="I51" s="552"/>
      <c r="J51" s="552"/>
      <c r="K51" s="576"/>
      <c r="L51" s="576"/>
      <c r="M51" s="552"/>
      <c r="N51" s="552"/>
      <c r="O51" s="552"/>
      <c r="P51" s="552"/>
      <c r="Q51" s="552"/>
      <c r="R51" s="552"/>
      <c r="S51" s="552"/>
      <c r="T51" s="552"/>
      <c r="U51" s="552"/>
      <c r="V51" s="552"/>
      <c r="W51" s="552"/>
      <c r="X51" s="552"/>
      <c r="Y51" s="552"/>
      <c r="Z51" s="552"/>
    </row>
    <row r="52" spans="1:26" ht="17.25" customHeight="1" x14ac:dyDescent="0.25">
      <c r="A52" s="550"/>
      <c r="B52" s="552"/>
      <c r="C52" s="552"/>
      <c r="D52" s="600"/>
      <c r="E52" s="552"/>
      <c r="F52" s="552"/>
      <c r="G52" s="552"/>
      <c r="H52" s="552"/>
      <c r="I52" s="552"/>
      <c r="J52" s="552"/>
      <c r="K52" s="576"/>
      <c r="L52" s="576"/>
      <c r="M52" s="552"/>
      <c r="N52" s="552"/>
      <c r="O52" s="552"/>
      <c r="P52" s="552"/>
      <c r="Q52" s="552"/>
      <c r="R52" s="552"/>
      <c r="S52" s="552"/>
      <c r="T52" s="552"/>
      <c r="U52" s="552"/>
      <c r="V52" s="552"/>
      <c r="W52" s="552"/>
      <c r="X52" s="552"/>
      <c r="Y52" s="552"/>
      <c r="Z52" s="552"/>
    </row>
    <row r="53" spans="1:26" ht="17.25" customHeight="1" x14ac:dyDescent="0.25">
      <c r="A53" s="550"/>
      <c r="B53" s="552"/>
      <c r="C53" s="552"/>
      <c r="D53" s="600"/>
      <c r="E53" s="552"/>
      <c r="F53" s="552"/>
      <c r="G53" s="552"/>
      <c r="H53" s="552"/>
      <c r="I53" s="552"/>
      <c r="J53" s="552"/>
      <c r="K53" s="576"/>
      <c r="L53" s="576"/>
      <c r="M53" s="552"/>
      <c r="N53" s="552"/>
      <c r="O53" s="552"/>
      <c r="P53" s="552"/>
      <c r="Q53" s="552"/>
      <c r="R53" s="552"/>
      <c r="S53" s="552"/>
      <c r="T53" s="552"/>
      <c r="U53" s="552"/>
      <c r="V53" s="552"/>
      <c r="W53" s="552"/>
      <c r="X53" s="552"/>
      <c r="Y53" s="552"/>
      <c r="Z53" s="552"/>
    </row>
    <row r="54" spans="1:26" ht="15.75" x14ac:dyDescent="0.25">
      <c r="A54" s="550"/>
      <c r="B54" s="552"/>
      <c r="C54" s="552"/>
      <c r="D54" s="600"/>
      <c r="E54" s="552"/>
      <c r="F54" s="552"/>
      <c r="G54" s="552"/>
      <c r="H54" s="552"/>
      <c r="I54" s="552"/>
      <c r="J54" s="552"/>
      <c r="K54" s="576"/>
      <c r="L54" s="576"/>
      <c r="M54" s="552"/>
      <c r="N54" s="552"/>
      <c r="O54" s="552"/>
      <c r="P54" s="552"/>
      <c r="Q54" s="552"/>
      <c r="R54" s="552"/>
      <c r="S54" s="552"/>
      <c r="T54" s="552"/>
      <c r="U54" s="552"/>
      <c r="V54" s="552"/>
      <c r="W54" s="552"/>
      <c r="X54" s="552"/>
      <c r="Y54" s="552"/>
      <c r="Z54" s="552"/>
    </row>
    <row r="55" spans="1:26" ht="15" customHeight="1" x14ac:dyDescent="0.25">
      <c r="A55" s="550"/>
      <c r="B55" s="552"/>
      <c r="C55" s="552"/>
      <c r="D55" s="600"/>
      <c r="E55" s="552"/>
      <c r="F55" s="552"/>
      <c r="G55" s="552"/>
      <c r="H55" s="552"/>
      <c r="I55" s="552"/>
      <c r="J55" s="552"/>
      <c r="K55" s="576"/>
      <c r="L55" s="598"/>
      <c r="M55" s="599"/>
      <c r="N55" s="599"/>
      <c r="O55" s="599"/>
      <c r="P55" s="599"/>
      <c r="Q55" s="599"/>
      <c r="R55" s="599"/>
      <c r="S55" s="599"/>
      <c r="T55" s="599"/>
      <c r="U55" s="599"/>
      <c r="V55" s="599"/>
      <c r="W55" s="599"/>
      <c r="X55" s="599"/>
      <c r="Y55" s="552"/>
      <c r="Z55" s="552"/>
    </row>
    <row r="56" spans="1:26" ht="15.75" x14ac:dyDescent="0.25">
      <c r="A56" s="550"/>
      <c r="B56" s="552"/>
      <c r="C56" s="552"/>
      <c r="D56" s="600"/>
      <c r="E56" s="552"/>
      <c r="F56" s="552"/>
      <c r="G56" s="552"/>
      <c r="H56" s="552"/>
      <c r="I56" s="552"/>
      <c r="J56" s="552"/>
      <c r="K56" s="576"/>
      <c r="L56" s="598"/>
      <c r="M56" s="599"/>
      <c r="N56" s="599"/>
      <c r="O56" s="599"/>
      <c r="P56" s="599"/>
      <c r="Q56" s="599"/>
      <c r="R56" s="599"/>
      <c r="S56" s="599"/>
      <c r="T56" s="599"/>
      <c r="U56" s="599"/>
      <c r="V56" s="599"/>
      <c r="W56" s="599"/>
      <c r="X56" s="599"/>
      <c r="Y56" s="552"/>
      <c r="Z56" s="552"/>
    </row>
    <row r="57" spans="1:26" ht="15.75" x14ac:dyDescent="0.25">
      <c r="A57" s="550"/>
      <c r="B57" s="552"/>
      <c r="C57" s="552"/>
      <c r="D57" s="600"/>
      <c r="E57" s="552"/>
      <c r="F57" s="552"/>
      <c r="G57" s="552"/>
      <c r="H57" s="552"/>
      <c r="I57" s="552"/>
      <c r="J57" s="552"/>
      <c r="K57" s="576"/>
      <c r="L57" s="598"/>
      <c r="M57" s="599"/>
      <c r="N57" s="599"/>
      <c r="O57" s="599"/>
      <c r="P57" s="599"/>
      <c r="Q57" s="599"/>
      <c r="R57" s="599"/>
      <c r="S57" s="599"/>
      <c r="T57" s="599"/>
      <c r="U57" s="599"/>
      <c r="V57" s="599"/>
      <c r="W57" s="599"/>
      <c r="X57" s="599"/>
      <c r="Y57" s="552"/>
      <c r="Z57" s="552"/>
    </row>
    <row r="58" spans="1:26" ht="17.25" customHeight="1" x14ac:dyDescent="0.25">
      <c r="A58" s="550"/>
      <c r="B58" s="552"/>
      <c r="C58" s="552"/>
      <c r="D58" s="600"/>
      <c r="E58" s="552"/>
      <c r="F58" s="552"/>
      <c r="G58" s="552"/>
      <c r="H58" s="552"/>
      <c r="I58" s="552"/>
      <c r="J58" s="552"/>
      <c r="K58" s="576"/>
      <c r="L58" s="552"/>
      <c r="M58" s="552"/>
      <c r="N58" s="552"/>
      <c r="O58" s="552"/>
      <c r="P58" s="552"/>
      <c r="Q58" s="552"/>
      <c r="R58" s="552"/>
      <c r="S58" s="552"/>
      <c r="T58" s="552"/>
      <c r="U58" s="552"/>
      <c r="V58" s="552"/>
      <c r="W58" s="552"/>
      <c r="X58" s="552"/>
      <c r="Y58" s="552"/>
      <c r="Z58" s="552"/>
    </row>
    <row r="59" spans="1:26" ht="2.25" customHeight="1" x14ac:dyDescent="0.25">
      <c r="A59" s="550"/>
      <c r="B59" s="552"/>
      <c r="C59" s="552"/>
      <c r="D59" s="600"/>
      <c r="E59" s="552"/>
      <c r="F59" s="552"/>
      <c r="G59" s="552"/>
      <c r="H59" s="552"/>
      <c r="I59" s="552"/>
      <c r="J59" s="552"/>
      <c r="K59" s="576"/>
      <c r="L59" s="552"/>
      <c r="M59" s="552"/>
      <c r="N59" s="552"/>
      <c r="O59" s="552"/>
      <c r="P59" s="552"/>
      <c r="Q59" s="552"/>
      <c r="R59" s="552"/>
      <c r="S59" s="552"/>
      <c r="T59" s="552"/>
      <c r="U59" s="552"/>
      <c r="V59" s="552"/>
      <c r="W59" s="552"/>
      <c r="X59" s="552"/>
      <c r="Y59" s="552"/>
      <c r="Z59" s="552"/>
    </row>
    <row r="60" spans="1:26" s="33" customFormat="1" ht="26.25" customHeight="1" x14ac:dyDescent="0.25">
      <c r="A60" s="595"/>
      <c r="B60" s="552"/>
      <c r="C60" s="552"/>
      <c r="D60" s="600"/>
      <c r="E60" s="552"/>
      <c r="F60" s="552"/>
      <c r="G60" s="552"/>
      <c r="H60" s="552"/>
      <c r="I60" s="552"/>
      <c r="J60" s="552"/>
      <c r="K60" s="598"/>
      <c r="L60" s="552"/>
      <c r="M60" s="552"/>
      <c r="N60" s="552"/>
      <c r="O60" s="552"/>
      <c r="P60" s="552"/>
      <c r="Q60" s="552"/>
      <c r="R60" s="552"/>
      <c r="S60" s="552"/>
      <c r="T60" s="552"/>
      <c r="U60" s="552"/>
      <c r="V60" s="552"/>
      <c r="W60" s="552"/>
      <c r="X60" s="552"/>
      <c r="Y60" s="599"/>
      <c r="Z60" s="599"/>
    </row>
    <row r="61" spans="1:26" s="33" customFormat="1" ht="22.5" customHeight="1" x14ac:dyDescent="0.25">
      <c r="A61" s="595"/>
      <c r="B61" s="552"/>
      <c r="C61" s="552"/>
      <c r="D61" s="600"/>
      <c r="E61" s="552"/>
      <c r="F61" s="552"/>
      <c r="G61" s="552"/>
      <c r="H61" s="552"/>
      <c r="I61" s="552"/>
      <c r="J61" s="552"/>
      <c r="K61" s="598"/>
      <c r="L61" s="552"/>
      <c r="M61" s="552"/>
      <c r="N61" s="552"/>
      <c r="O61" s="552"/>
      <c r="P61" s="552"/>
      <c r="Q61" s="552"/>
      <c r="R61" s="552"/>
      <c r="S61" s="552"/>
      <c r="T61" s="552"/>
      <c r="U61" s="552"/>
      <c r="V61" s="552"/>
      <c r="W61" s="552"/>
      <c r="X61" s="552"/>
      <c r="Y61" s="599"/>
      <c r="Z61" s="599"/>
    </row>
    <row r="62" spans="1:26" s="33" customFormat="1" ht="27" customHeight="1" x14ac:dyDescent="0.25">
      <c r="A62" s="595"/>
      <c r="B62" s="552"/>
      <c r="C62" s="552"/>
      <c r="D62" s="600"/>
      <c r="E62" s="552"/>
      <c r="F62" s="552"/>
      <c r="G62" s="552"/>
      <c r="H62" s="552"/>
      <c r="I62" s="552"/>
      <c r="J62" s="552"/>
      <c r="K62" s="598"/>
      <c r="L62" s="552"/>
      <c r="M62" s="552"/>
      <c r="N62" s="552"/>
      <c r="O62" s="552"/>
      <c r="P62" s="552"/>
      <c r="Q62" s="552"/>
      <c r="R62" s="552"/>
      <c r="S62" s="552"/>
      <c r="T62" s="552"/>
      <c r="U62" s="552"/>
      <c r="V62" s="552"/>
      <c r="W62" s="552"/>
      <c r="X62" s="552"/>
      <c r="Y62" s="599"/>
      <c r="Z62" s="599"/>
    </row>
    <row r="63" spans="1:26" ht="12.75" customHeight="1" x14ac:dyDescent="0.25">
      <c r="A63" s="552"/>
      <c r="B63" s="552"/>
      <c r="C63" s="552"/>
      <c r="D63" s="600"/>
      <c r="E63" s="552"/>
      <c r="F63" s="552"/>
      <c r="G63" s="552"/>
      <c r="H63" s="552"/>
      <c r="I63" s="552"/>
      <c r="J63" s="552"/>
      <c r="K63" s="552"/>
      <c r="L63" s="552"/>
      <c r="M63" s="552"/>
      <c r="N63" s="552"/>
      <c r="O63" s="552"/>
      <c r="P63" s="552"/>
      <c r="Q63" s="552"/>
      <c r="R63" s="552"/>
      <c r="S63" s="552"/>
      <c r="T63" s="552"/>
      <c r="U63" s="552"/>
      <c r="V63" s="552"/>
      <c r="W63" s="552"/>
      <c r="X63" s="552"/>
      <c r="Y63" s="552"/>
      <c r="Z63" s="552"/>
    </row>
    <row r="64" spans="1:26" ht="12.75" customHeight="1" x14ac:dyDescent="0.25">
      <c r="A64" s="552"/>
      <c r="B64" s="552"/>
      <c r="C64" s="552"/>
      <c r="D64" s="600"/>
      <c r="E64" s="552"/>
      <c r="F64" s="552"/>
      <c r="G64" s="552"/>
      <c r="H64" s="552"/>
      <c r="I64" s="552"/>
      <c r="J64" s="552"/>
      <c r="K64" s="552"/>
      <c r="L64" s="552"/>
      <c r="M64" s="552"/>
      <c r="N64" s="552"/>
      <c r="O64" s="552"/>
      <c r="P64" s="552"/>
      <c r="Q64" s="552"/>
      <c r="R64" s="552"/>
      <c r="S64" s="552"/>
      <c r="T64" s="552"/>
      <c r="U64" s="552"/>
      <c r="V64" s="552"/>
      <c r="W64" s="552"/>
      <c r="X64" s="552"/>
      <c r="Y64" s="552"/>
      <c r="Z64" s="552"/>
    </row>
    <row r="65" spans="1:26" ht="12.75" customHeight="1" x14ac:dyDescent="0.25">
      <c r="A65" s="552"/>
      <c r="B65" s="552"/>
      <c r="C65" s="552"/>
      <c r="D65" s="600"/>
      <c r="E65" s="552"/>
      <c r="F65" s="552"/>
      <c r="G65" s="552"/>
      <c r="H65" s="552"/>
      <c r="I65" s="552"/>
      <c r="J65" s="552"/>
      <c r="K65" s="552"/>
      <c r="L65" s="552"/>
      <c r="M65" s="552"/>
      <c r="N65" s="552"/>
      <c r="O65" s="552"/>
      <c r="P65" s="552"/>
      <c r="Q65" s="552"/>
      <c r="R65" s="552"/>
      <c r="S65" s="552"/>
      <c r="T65" s="552"/>
      <c r="U65" s="552"/>
      <c r="V65" s="552"/>
      <c r="W65" s="552"/>
      <c r="X65" s="552"/>
      <c r="Y65" s="552"/>
      <c r="Z65" s="552"/>
    </row>
    <row r="66" spans="1:26" ht="12.75" customHeight="1" x14ac:dyDescent="0.25">
      <c r="A66" s="552"/>
      <c r="B66" s="552"/>
      <c r="C66" s="552"/>
      <c r="D66" s="600"/>
      <c r="E66" s="552"/>
      <c r="F66" s="552"/>
      <c r="G66" s="552"/>
      <c r="H66" s="552"/>
      <c r="I66" s="552"/>
      <c r="J66" s="552"/>
      <c r="K66" s="552"/>
      <c r="L66" s="552"/>
      <c r="M66" s="552"/>
      <c r="N66" s="552"/>
      <c r="O66" s="552"/>
      <c r="P66" s="552"/>
      <c r="Q66" s="552"/>
      <c r="R66" s="552"/>
      <c r="S66" s="552"/>
      <c r="T66" s="552"/>
      <c r="U66" s="552"/>
      <c r="V66" s="552"/>
      <c r="W66" s="552"/>
      <c r="X66" s="552"/>
      <c r="Y66" s="552"/>
      <c r="Z66" s="552"/>
    </row>
    <row r="67" spans="1:26" ht="12.75" customHeight="1" x14ac:dyDescent="0.25">
      <c r="A67" s="552"/>
      <c r="B67" s="552"/>
      <c r="C67" s="552"/>
      <c r="D67" s="600"/>
      <c r="E67" s="552"/>
      <c r="F67" s="552"/>
      <c r="G67" s="552"/>
      <c r="H67" s="552"/>
      <c r="I67" s="552"/>
      <c r="J67" s="552"/>
      <c r="K67" s="552"/>
      <c r="L67" s="552"/>
      <c r="M67" s="552"/>
      <c r="N67" s="552"/>
      <c r="O67" s="552"/>
      <c r="P67" s="552"/>
      <c r="Q67" s="552"/>
      <c r="R67" s="552"/>
      <c r="S67" s="552"/>
      <c r="T67" s="552"/>
      <c r="U67" s="552"/>
      <c r="V67" s="552"/>
      <c r="W67" s="552"/>
      <c r="X67" s="552"/>
      <c r="Y67" s="552"/>
      <c r="Z67" s="552"/>
    </row>
    <row r="68" spans="1:26" ht="12.75" customHeight="1" x14ac:dyDescent="0.25">
      <c r="A68" s="552"/>
      <c r="B68" s="552"/>
      <c r="C68" s="552"/>
      <c r="D68" s="600"/>
      <c r="E68" s="552"/>
      <c r="F68" s="552"/>
      <c r="G68" s="552"/>
      <c r="H68" s="552"/>
      <c r="I68" s="552"/>
      <c r="J68" s="552"/>
      <c r="K68" s="552"/>
      <c r="L68" s="552"/>
      <c r="M68" s="552"/>
      <c r="N68" s="552"/>
      <c r="O68" s="552"/>
      <c r="P68" s="552"/>
      <c r="Q68" s="552"/>
      <c r="R68" s="552"/>
      <c r="S68" s="552"/>
      <c r="T68" s="552"/>
      <c r="U68" s="552"/>
      <c r="V68" s="552"/>
      <c r="W68" s="552"/>
      <c r="X68" s="552"/>
      <c r="Y68" s="552"/>
      <c r="Z68" s="552"/>
    </row>
    <row r="69" spans="1:26" ht="12.75" customHeight="1" x14ac:dyDescent="0.25">
      <c r="A69" s="552"/>
      <c r="B69" s="552"/>
      <c r="C69" s="552"/>
      <c r="D69" s="600"/>
      <c r="E69" s="552"/>
      <c r="F69" s="552"/>
      <c r="G69" s="552"/>
      <c r="H69" s="552"/>
      <c r="I69" s="552"/>
      <c r="J69" s="552"/>
      <c r="K69" s="552"/>
      <c r="L69" s="552"/>
      <c r="M69" s="552"/>
      <c r="N69" s="552"/>
      <c r="O69" s="552"/>
      <c r="P69" s="552"/>
      <c r="Q69" s="552"/>
      <c r="R69" s="552"/>
      <c r="S69" s="552"/>
      <c r="T69" s="552"/>
      <c r="U69" s="552"/>
      <c r="V69" s="552"/>
      <c r="W69" s="552"/>
      <c r="X69" s="552"/>
      <c r="Y69" s="552"/>
      <c r="Z69" s="552"/>
    </row>
    <row r="70" spans="1:26" ht="12.75" customHeight="1" x14ac:dyDescent="0.25">
      <c r="A70" s="552"/>
      <c r="B70" s="552"/>
      <c r="C70" s="552"/>
      <c r="D70" s="600"/>
      <c r="E70" s="552"/>
      <c r="F70" s="552"/>
      <c r="G70" s="552"/>
      <c r="H70" s="552"/>
      <c r="I70" s="552"/>
      <c r="J70" s="552"/>
      <c r="K70" s="552"/>
      <c r="L70" s="552"/>
      <c r="M70" s="552"/>
      <c r="N70" s="552"/>
      <c r="O70" s="552"/>
      <c r="P70" s="552"/>
      <c r="Q70" s="552"/>
      <c r="R70" s="552"/>
      <c r="S70" s="552"/>
      <c r="T70" s="552"/>
      <c r="U70" s="552"/>
      <c r="V70" s="552"/>
      <c r="W70" s="552"/>
      <c r="X70" s="552"/>
      <c r="Y70" s="552"/>
      <c r="Z70" s="552"/>
    </row>
    <row r="71" spans="1:26" ht="12.75" customHeight="1" x14ac:dyDescent="0.25">
      <c r="A71" s="552"/>
      <c r="B71" s="552"/>
      <c r="C71" s="552"/>
      <c r="D71" s="600"/>
      <c r="E71" s="552"/>
      <c r="F71" s="552"/>
      <c r="G71" s="552"/>
      <c r="H71" s="552"/>
      <c r="I71" s="552"/>
      <c r="J71" s="552"/>
      <c r="K71" s="552"/>
      <c r="L71" s="552"/>
      <c r="M71" s="552"/>
      <c r="N71" s="552"/>
      <c r="O71" s="552"/>
      <c r="P71" s="552"/>
      <c r="Q71" s="552"/>
      <c r="R71" s="552"/>
      <c r="S71" s="552"/>
      <c r="T71" s="552"/>
      <c r="U71" s="552"/>
      <c r="V71" s="552"/>
      <c r="W71" s="552"/>
      <c r="X71" s="552"/>
      <c r="Y71" s="552"/>
      <c r="Z71" s="552"/>
    </row>
    <row r="72" spans="1:26" ht="12.75" customHeight="1" x14ac:dyDescent="0.25">
      <c r="A72" s="552"/>
      <c r="B72" s="552"/>
      <c r="C72" s="552"/>
      <c r="D72" s="600"/>
      <c r="E72" s="552"/>
      <c r="F72" s="552"/>
      <c r="G72" s="552"/>
      <c r="H72" s="552"/>
      <c r="I72" s="552"/>
      <c r="J72" s="552"/>
      <c r="K72" s="552"/>
      <c r="L72" s="552"/>
      <c r="M72" s="552"/>
      <c r="N72" s="552"/>
      <c r="O72" s="552"/>
      <c r="P72" s="552"/>
      <c r="Q72" s="552"/>
      <c r="R72" s="552"/>
      <c r="S72" s="552"/>
      <c r="T72" s="552"/>
      <c r="U72" s="552"/>
      <c r="V72" s="552"/>
      <c r="W72" s="552"/>
      <c r="X72" s="552"/>
      <c r="Y72" s="552"/>
      <c r="Z72" s="552"/>
    </row>
    <row r="73" spans="1:26" ht="12.75" customHeight="1" x14ac:dyDescent="0.25">
      <c r="A73" s="552"/>
      <c r="B73" s="552"/>
      <c r="C73" s="552"/>
      <c r="D73" s="600"/>
      <c r="E73" s="552"/>
      <c r="F73" s="552"/>
      <c r="G73" s="552"/>
      <c r="H73" s="552"/>
      <c r="I73" s="552"/>
      <c r="J73" s="552"/>
      <c r="K73" s="552"/>
      <c r="L73" s="552"/>
      <c r="M73" s="552"/>
      <c r="N73" s="552"/>
      <c r="O73" s="552"/>
      <c r="P73" s="552"/>
      <c r="Q73" s="552"/>
      <c r="R73" s="552"/>
      <c r="S73" s="552"/>
      <c r="T73" s="552"/>
      <c r="U73" s="552"/>
      <c r="V73" s="552"/>
      <c r="W73" s="552"/>
      <c r="X73" s="552"/>
      <c r="Y73" s="552"/>
      <c r="Z73" s="552"/>
    </row>
    <row r="74" spans="1:26" ht="12.75" customHeight="1" x14ac:dyDescent="0.25">
      <c r="A74" s="552"/>
      <c r="B74" s="552"/>
      <c r="C74" s="552"/>
      <c r="D74" s="600"/>
      <c r="E74" s="552"/>
      <c r="F74" s="552"/>
      <c r="G74" s="552"/>
      <c r="H74" s="552"/>
      <c r="I74" s="552"/>
      <c r="J74" s="552"/>
      <c r="K74" s="552"/>
      <c r="L74" s="552"/>
      <c r="M74" s="552"/>
      <c r="N74" s="552"/>
      <c r="O74" s="552"/>
      <c r="P74" s="552"/>
      <c r="Q74" s="552"/>
      <c r="R74" s="552"/>
      <c r="S74" s="552"/>
      <c r="T74" s="552"/>
      <c r="U74" s="552"/>
      <c r="V74" s="552"/>
      <c r="W74" s="552"/>
      <c r="X74" s="552"/>
      <c r="Y74" s="552"/>
      <c r="Z74" s="552"/>
    </row>
    <row r="75" spans="1:26" ht="12.75" customHeight="1" x14ac:dyDescent="0.25">
      <c r="A75" s="552"/>
      <c r="B75" s="552"/>
      <c r="C75" s="552"/>
      <c r="D75" s="600"/>
      <c r="E75" s="552"/>
      <c r="F75" s="552"/>
      <c r="G75" s="552"/>
      <c r="H75" s="552"/>
      <c r="I75" s="552"/>
      <c r="J75" s="552"/>
      <c r="K75" s="552"/>
      <c r="L75" s="552"/>
      <c r="M75" s="552"/>
      <c r="N75" s="552"/>
      <c r="O75" s="552"/>
      <c r="P75" s="552"/>
      <c r="Q75" s="552"/>
      <c r="R75" s="552"/>
      <c r="S75" s="552"/>
      <c r="T75" s="552"/>
      <c r="U75" s="552"/>
      <c r="V75" s="552"/>
      <c r="W75" s="552"/>
      <c r="X75" s="552"/>
      <c r="Y75" s="552"/>
      <c r="Z75" s="552"/>
    </row>
    <row r="76" spans="1:26" ht="12.75" customHeight="1" x14ac:dyDescent="0.25">
      <c r="A76" s="552"/>
      <c r="B76" s="552"/>
      <c r="C76" s="552"/>
      <c r="D76" s="600"/>
      <c r="E76" s="552"/>
      <c r="F76" s="552"/>
      <c r="G76" s="552"/>
      <c r="H76" s="552"/>
      <c r="I76" s="552"/>
      <c r="J76" s="552"/>
      <c r="K76" s="552"/>
      <c r="L76" s="552"/>
      <c r="M76" s="552"/>
      <c r="N76" s="552"/>
      <c r="O76" s="552"/>
      <c r="P76" s="552"/>
      <c r="Q76" s="552"/>
      <c r="R76" s="552"/>
      <c r="S76" s="552"/>
      <c r="T76" s="552"/>
      <c r="U76" s="552"/>
      <c r="V76" s="552"/>
      <c r="W76" s="552"/>
      <c r="X76" s="552"/>
      <c r="Y76" s="552"/>
      <c r="Z76" s="552"/>
    </row>
    <row r="77" spans="1:26" ht="12.75" customHeight="1" x14ac:dyDescent="0.25">
      <c r="A77" s="552"/>
      <c r="B77" s="552"/>
      <c r="C77" s="552"/>
      <c r="D77" s="600"/>
      <c r="E77" s="552"/>
      <c r="F77" s="552"/>
      <c r="G77" s="552"/>
      <c r="H77" s="552"/>
      <c r="I77" s="552"/>
      <c r="J77" s="552"/>
      <c r="K77" s="552"/>
      <c r="L77" s="552"/>
      <c r="M77" s="552"/>
      <c r="N77" s="552"/>
      <c r="O77" s="552"/>
      <c r="P77" s="552"/>
      <c r="Q77" s="552"/>
      <c r="R77" s="552"/>
      <c r="S77" s="552"/>
      <c r="T77" s="552"/>
      <c r="U77" s="552"/>
      <c r="V77" s="552"/>
      <c r="W77" s="552"/>
      <c r="X77" s="552"/>
      <c r="Y77" s="552"/>
      <c r="Z77" s="552"/>
    </row>
    <row r="78" spans="1:26" ht="12.75" customHeight="1" x14ac:dyDescent="0.25">
      <c r="A78" s="552"/>
      <c r="B78" s="552"/>
      <c r="C78" s="552"/>
      <c r="D78" s="600"/>
      <c r="E78" s="552"/>
      <c r="F78" s="552"/>
      <c r="G78" s="552"/>
      <c r="H78" s="552"/>
      <c r="I78" s="552"/>
      <c r="J78" s="552"/>
      <c r="K78" s="552"/>
      <c r="L78" s="552"/>
      <c r="M78" s="552"/>
      <c r="N78" s="552"/>
      <c r="O78" s="552"/>
      <c r="P78" s="552"/>
      <c r="Q78" s="552"/>
      <c r="R78" s="552"/>
      <c r="S78" s="552"/>
      <c r="T78" s="552"/>
      <c r="U78" s="552"/>
      <c r="V78" s="552"/>
      <c r="W78" s="552"/>
      <c r="X78" s="552"/>
      <c r="Y78" s="552"/>
      <c r="Z78" s="552"/>
    </row>
    <row r="79" spans="1:26" ht="12.75" customHeight="1" x14ac:dyDescent="0.25">
      <c r="A79" s="552"/>
      <c r="B79" s="552"/>
      <c r="C79" s="552"/>
      <c r="D79" s="600"/>
      <c r="E79" s="552"/>
      <c r="F79" s="552"/>
      <c r="G79" s="552"/>
      <c r="H79" s="552"/>
      <c r="I79" s="552"/>
      <c r="J79" s="552"/>
      <c r="K79" s="552"/>
      <c r="L79" s="552"/>
      <c r="M79" s="552"/>
      <c r="N79" s="552"/>
      <c r="O79" s="552"/>
      <c r="P79" s="552"/>
      <c r="Q79" s="552"/>
      <c r="R79" s="552"/>
      <c r="S79" s="552"/>
      <c r="T79" s="552"/>
      <c r="U79" s="552"/>
      <c r="V79" s="552"/>
      <c r="W79" s="552"/>
      <c r="X79" s="552"/>
      <c r="Y79" s="552"/>
      <c r="Z79" s="552"/>
    </row>
    <row r="80" spans="1:26" ht="12.75" customHeight="1" x14ac:dyDescent="0.25">
      <c r="A80" s="552"/>
      <c r="B80" s="552"/>
      <c r="C80" s="552"/>
      <c r="D80" s="600"/>
      <c r="E80" s="552"/>
      <c r="F80" s="552"/>
      <c r="G80" s="552"/>
      <c r="H80" s="552"/>
      <c r="I80" s="552"/>
      <c r="J80" s="552"/>
      <c r="K80" s="552"/>
      <c r="L80" s="552"/>
      <c r="M80" s="552"/>
      <c r="N80" s="552"/>
      <c r="O80" s="552"/>
      <c r="P80" s="552"/>
      <c r="Q80" s="552"/>
      <c r="R80" s="552"/>
      <c r="S80" s="552"/>
      <c r="T80" s="552"/>
      <c r="U80" s="552"/>
      <c r="V80" s="552"/>
      <c r="W80" s="552"/>
      <c r="X80" s="552"/>
      <c r="Y80" s="552"/>
      <c r="Z80" s="552"/>
    </row>
    <row r="81" spans="1:26" ht="12.75" customHeight="1" x14ac:dyDescent="0.25">
      <c r="A81" s="552"/>
      <c r="B81" s="552"/>
      <c r="C81" s="552"/>
      <c r="D81" s="600"/>
      <c r="E81" s="552"/>
      <c r="F81" s="552"/>
      <c r="G81" s="552"/>
      <c r="H81" s="552"/>
      <c r="I81" s="552"/>
      <c r="J81" s="552"/>
      <c r="K81" s="552"/>
      <c r="L81" s="552"/>
      <c r="M81" s="552"/>
      <c r="N81" s="552"/>
      <c r="O81" s="552"/>
      <c r="P81" s="552"/>
      <c r="Q81" s="552"/>
      <c r="R81" s="552"/>
      <c r="S81" s="552"/>
      <c r="T81" s="552"/>
      <c r="U81" s="552"/>
      <c r="V81" s="552"/>
      <c r="W81" s="552"/>
      <c r="X81" s="552"/>
      <c r="Y81" s="552"/>
      <c r="Z81" s="552"/>
    </row>
    <row r="82" spans="1:26" ht="12.75" customHeight="1" x14ac:dyDescent="0.25">
      <c r="A82" s="552"/>
      <c r="B82" s="552"/>
      <c r="C82" s="552"/>
      <c r="D82" s="600"/>
      <c r="E82" s="552"/>
      <c r="F82" s="552"/>
      <c r="G82" s="552"/>
      <c r="H82" s="552"/>
      <c r="I82" s="552"/>
      <c r="J82" s="552"/>
      <c r="K82" s="552"/>
      <c r="L82" s="552"/>
      <c r="M82" s="552"/>
      <c r="N82" s="552"/>
      <c r="O82" s="552"/>
      <c r="P82" s="552"/>
      <c r="Q82" s="552"/>
      <c r="R82" s="552"/>
      <c r="S82" s="552"/>
      <c r="T82" s="552"/>
      <c r="U82" s="552"/>
      <c r="V82" s="552"/>
      <c r="W82" s="552"/>
      <c r="X82" s="552"/>
      <c r="Y82" s="552"/>
      <c r="Z82" s="552"/>
    </row>
    <row r="83" spans="1:26" ht="12.75" customHeight="1" x14ac:dyDescent="0.25">
      <c r="A83" s="552"/>
      <c r="B83" s="552"/>
      <c r="C83" s="552"/>
      <c r="D83" s="600"/>
      <c r="E83" s="552"/>
      <c r="F83" s="552"/>
      <c r="G83" s="552"/>
      <c r="H83" s="552"/>
      <c r="I83" s="552"/>
      <c r="J83" s="552"/>
      <c r="K83" s="552"/>
      <c r="L83" s="552"/>
      <c r="M83" s="552"/>
      <c r="N83" s="552"/>
      <c r="O83" s="552"/>
      <c r="P83" s="552"/>
      <c r="Q83" s="552"/>
      <c r="R83" s="552"/>
      <c r="S83" s="552"/>
      <c r="T83" s="552"/>
      <c r="U83" s="552"/>
      <c r="V83" s="552"/>
      <c r="W83" s="552"/>
      <c r="X83" s="552"/>
      <c r="Y83" s="552"/>
      <c r="Z83" s="552"/>
    </row>
    <row r="84" spans="1:26" ht="12.75" customHeight="1" x14ac:dyDescent="0.25">
      <c r="A84" s="552"/>
      <c r="B84" s="552"/>
      <c r="C84" s="552"/>
      <c r="D84" s="600"/>
      <c r="E84" s="552"/>
      <c r="F84" s="552"/>
      <c r="G84" s="552"/>
      <c r="H84" s="552"/>
      <c r="I84" s="552"/>
      <c r="J84" s="552"/>
      <c r="K84" s="552"/>
      <c r="L84" s="552"/>
      <c r="M84" s="552"/>
      <c r="N84" s="552"/>
      <c r="O84" s="552"/>
      <c r="P84" s="552"/>
      <c r="Q84" s="552"/>
      <c r="R84" s="552"/>
      <c r="S84" s="552"/>
      <c r="T84" s="552"/>
      <c r="U84" s="552"/>
      <c r="V84" s="552"/>
      <c r="W84" s="552"/>
      <c r="X84" s="552"/>
      <c r="Y84" s="552"/>
      <c r="Z84" s="552"/>
    </row>
    <row r="85" spans="1:26" ht="12.75" customHeight="1" x14ac:dyDescent="0.25">
      <c r="A85" s="552"/>
      <c r="B85" s="552"/>
      <c r="C85" s="552"/>
      <c r="D85" s="600"/>
      <c r="E85" s="552"/>
      <c r="F85" s="552"/>
      <c r="G85" s="552"/>
      <c r="H85" s="552"/>
      <c r="I85" s="552"/>
      <c r="J85" s="552"/>
      <c r="K85" s="552"/>
      <c r="L85" s="552"/>
      <c r="M85" s="552"/>
      <c r="N85" s="552"/>
      <c r="O85" s="552"/>
      <c r="P85" s="552"/>
      <c r="Q85" s="552"/>
      <c r="R85" s="552"/>
      <c r="S85" s="552"/>
      <c r="T85" s="552"/>
      <c r="U85" s="552"/>
      <c r="V85" s="552"/>
      <c r="W85" s="552"/>
      <c r="X85" s="552"/>
      <c r="Y85" s="552"/>
      <c r="Z85" s="552"/>
    </row>
    <row r="86" spans="1:26" ht="12.75" customHeight="1" x14ac:dyDescent="0.25">
      <c r="A86" s="552"/>
      <c r="B86" s="552"/>
      <c r="C86" s="552"/>
      <c r="D86" s="600"/>
      <c r="E86" s="552"/>
      <c r="F86" s="552"/>
      <c r="G86" s="552"/>
      <c r="H86" s="552"/>
      <c r="I86" s="552"/>
      <c r="J86" s="552"/>
      <c r="K86" s="552"/>
      <c r="L86" s="552"/>
      <c r="M86" s="552"/>
      <c r="N86" s="552"/>
      <c r="O86" s="552"/>
      <c r="P86" s="552"/>
      <c r="Q86" s="552"/>
      <c r="R86" s="552"/>
      <c r="S86" s="552"/>
      <c r="T86" s="552"/>
      <c r="U86" s="552"/>
      <c r="V86" s="552"/>
      <c r="W86" s="552"/>
      <c r="X86" s="552"/>
      <c r="Y86" s="552"/>
      <c r="Z86" s="552"/>
    </row>
    <row r="87" spans="1:26" ht="12.75" customHeight="1" x14ac:dyDescent="0.25">
      <c r="A87" s="552"/>
      <c r="B87" s="552"/>
      <c r="C87" s="552"/>
      <c r="D87" s="600"/>
      <c r="E87" s="552"/>
      <c r="F87" s="552"/>
      <c r="G87" s="552"/>
      <c r="H87" s="552"/>
      <c r="I87" s="552"/>
      <c r="J87" s="552"/>
      <c r="K87" s="552"/>
      <c r="L87" s="552"/>
      <c r="M87" s="552"/>
      <c r="N87" s="552"/>
      <c r="O87" s="552"/>
      <c r="P87" s="552"/>
      <c r="Q87" s="552"/>
      <c r="R87" s="552"/>
      <c r="S87" s="552"/>
      <c r="T87" s="552"/>
      <c r="U87" s="552"/>
      <c r="V87" s="552"/>
      <c r="W87" s="552"/>
      <c r="X87" s="552"/>
      <c r="Y87" s="552"/>
      <c r="Z87" s="552"/>
    </row>
    <row r="88" spans="1:26" ht="12.75" customHeight="1" x14ac:dyDescent="0.25">
      <c r="A88" s="552"/>
      <c r="B88" s="552"/>
      <c r="C88" s="552"/>
      <c r="D88" s="600"/>
      <c r="E88" s="552"/>
      <c r="F88" s="552"/>
      <c r="G88" s="552"/>
      <c r="H88" s="552"/>
      <c r="I88" s="552"/>
      <c r="J88" s="552"/>
      <c r="K88" s="552"/>
      <c r="L88" s="552"/>
      <c r="M88" s="552"/>
      <c r="N88" s="552"/>
      <c r="O88" s="552"/>
      <c r="P88" s="552"/>
      <c r="Q88" s="552"/>
      <c r="R88" s="552"/>
      <c r="S88" s="552"/>
      <c r="T88" s="552"/>
      <c r="U88" s="552"/>
      <c r="V88" s="552"/>
      <c r="W88" s="552"/>
      <c r="X88" s="552"/>
      <c r="Y88" s="552"/>
      <c r="Z88" s="552"/>
    </row>
    <row r="89" spans="1:26" ht="12.75" customHeight="1" x14ac:dyDescent="0.25">
      <c r="A89" s="552"/>
      <c r="B89" s="552"/>
      <c r="C89" s="552"/>
      <c r="D89" s="600"/>
      <c r="E89" s="552"/>
      <c r="F89" s="552"/>
      <c r="G89" s="552"/>
      <c r="H89" s="552"/>
      <c r="I89" s="552"/>
      <c r="J89" s="552"/>
      <c r="K89" s="552"/>
      <c r="L89" s="552"/>
      <c r="M89" s="552"/>
      <c r="N89" s="552"/>
      <c r="O89" s="552"/>
      <c r="P89" s="552"/>
      <c r="Q89" s="552"/>
      <c r="R89" s="552"/>
      <c r="S89" s="552"/>
      <c r="T89" s="552"/>
      <c r="U89" s="552"/>
      <c r="V89" s="552"/>
      <c r="W89" s="552"/>
      <c r="X89" s="552"/>
      <c r="Y89" s="552"/>
      <c r="Z89" s="552"/>
    </row>
    <row r="90" spans="1:26" ht="12.75" customHeight="1" x14ac:dyDescent="0.25">
      <c r="A90" s="552"/>
      <c r="B90" s="552"/>
      <c r="C90" s="552"/>
      <c r="D90" s="600"/>
      <c r="E90" s="552"/>
      <c r="F90" s="552"/>
      <c r="G90" s="552"/>
      <c r="H90" s="552"/>
      <c r="I90" s="552"/>
      <c r="J90" s="552"/>
      <c r="K90" s="552"/>
      <c r="L90" s="552"/>
      <c r="M90" s="552"/>
      <c r="N90" s="552"/>
      <c r="O90" s="552"/>
      <c r="P90" s="552"/>
      <c r="Q90" s="552"/>
      <c r="R90" s="552"/>
      <c r="S90" s="552"/>
      <c r="T90" s="552"/>
      <c r="U90" s="552"/>
      <c r="V90" s="552"/>
      <c r="W90" s="552"/>
      <c r="X90" s="552"/>
      <c r="Y90" s="552"/>
      <c r="Z90" s="552"/>
    </row>
    <row r="91" spans="1:26" ht="12.75" customHeight="1" x14ac:dyDescent="0.25">
      <c r="A91" s="552"/>
      <c r="B91" s="552"/>
      <c r="C91" s="552"/>
      <c r="D91" s="600"/>
      <c r="E91" s="552"/>
      <c r="F91" s="552"/>
      <c r="G91" s="552"/>
      <c r="H91" s="552"/>
      <c r="I91" s="552"/>
      <c r="J91" s="552"/>
      <c r="K91" s="552"/>
      <c r="L91" s="552"/>
      <c r="M91" s="552"/>
      <c r="N91" s="552"/>
      <c r="O91" s="552"/>
      <c r="P91" s="552"/>
      <c r="Q91" s="552"/>
      <c r="R91" s="552"/>
      <c r="S91" s="552"/>
      <c r="T91" s="552"/>
      <c r="U91" s="552"/>
      <c r="V91" s="552"/>
      <c r="W91" s="552"/>
      <c r="X91" s="552"/>
      <c r="Y91" s="552"/>
      <c r="Z91" s="552"/>
    </row>
    <row r="92" spans="1:26" ht="12.75" customHeight="1" x14ac:dyDescent="0.25">
      <c r="A92" s="552"/>
      <c r="B92" s="552"/>
      <c r="C92" s="552"/>
      <c r="D92" s="600"/>
      <c r="E92" s="552"/>
      <c r="F92" s="552"/>
      <c r="G92" s="552"/>
      <c r="H92" s="552"/>
      <c r="I92" s="552"/>
      <c r="J92" s="552"/>
      <c r="K92" s="552"/>
      <c r="L92" s="552"/>
      <c r="M92" s="552"/>
      <c r="N92" s="552"/>
      <c r="O92" s="552"/>
      <c r="P92" s="552"/>
      <c r="Q92" s="552"/>
      <c r="R92" s="552"/>
      <c r="S92" s="552"/>
      <c r="T92" s="552"/>
      <c r="U92" s="552"/>
      <c r="V92" s="552"/>
      <c r="W92" s="552"/>
      <c r="X92" s="552"/>
      <c r="Y92" s="552"/>
      <c r="Z92" s="552"/>
    </row>
    <row r="93" spans="1:26" ht="12.75" customHeight="1" x14ac:dyDescent="0.25">
      <c r="A93" s="552"/>
      <c r="B93" s="552"/>
      <c r="C93" s="552"/>
      <c r="D93" s="600"/>
      <c r="E93" s="552"/>
      <c r="F93" s="552"/>
      <c r="G93" s="552"/>
      <c r="H93" s="552"/>
      <c r="I93" s="552"/>
      <c r="J93" s="552"/>
      <c r="K93" s="552"/>
      <c r="L93" s="552"/>
      <c r="M93" s="552"/>
      <c r="N93" s="552"/>
      <c r="O93" s="552"/>
      <c r="P93" s="552"/>
      <c r="Q93" s="552"/>
      <c r="R93" s="552"/>
      <c r="S93" s="552"/>
      <c r="T93" s="552"/>
      <c r="U93" s="552"/>
      <c r="V93" s="552"/>
      <c r="W93" s="552"/>
      <c r="X93" s="552"/>
      <c r="Y93" s="552"/>
      <c r="Z93" s="552"/>
    </row>
    <row r="94" spans="1:26" ht="12.75" customHeight="1" x14ac:dyDescent="0.25">
      <c r="A94" s="552"/>
      <c r="B94" s="552"/>
      <c r="C94" s="552"/>
      <c r="D94" s="600"/>
      <c r="E94" s="552"/>
      <c r="F94" s="552"/>
      <c r="G94" s="552"/>
      <c r="H94" s="552"/>
      <c r="I94" s="552"/>
      <c r="J94" s="552"/>
      <c r="K94" s="552"/>
      <c r="L94" s="552"/>
      <c r="M94" s="552"/>
      <c r="N94" s="552"/>
      <c r="O94" s="552"/>
      <c r="P94" s="552"/>
      <c r="Q94" s="552"/>
      <c r="R94" s="552"/>
      <c r="S94" s="552"/>
      <c r="T94" s="552"/>
      <c r="U94" s="552"/>
      <c r="V94" s="552"/>
      <c r="W94" s="552"/>
      <c r="X94" s="552"/>
      <c r="Y94" s="552"/>
      <c r="Z94" s="552"/>
    </row>
    <row r="95" spans="1:26" ht="12.75" customHeight="1" x14ac:dyDescent="0.25">
      <c r="A95" s="552"/>
      <c r="B95" s="552"/>
      <c r="C95" s="552"/>
      <c r="D95" s="600"/>
      <c r="E95" s="552"/>
      <c r="F95" s="552"/>
      <c r="G95" s="552"/>
      <c r="H95" s="552"/>
      <c r="I95" s="552"/>
      <c r="J95" s="552"/>
      <c r="K95" s="552"/>
      <c r="L95" s="552"/>
      <c r="M95" s="552"/>
      <c r="N95" s="552"/>
      <c r="O95" s="552"/>
      <c r="P95" s="552"/>
      <c r="Q95" s="552"/>
      <c r="R95" s="552"/>
      <c r="S95" s="552"/>
      <c r="T95" s="552"/>
      <c r="U95" s="552"/>
      <c r="V95" s="552"/>
      <c r="W95" s="552"/>
      <c r="X95" s="552"/>
      <c r="Y95" s="552"/>
      <c r="Z95" s="552"/>
    </row>
    <row r="96" spans="1:26" ht="12.75" customHeight="1" x14ac:dyDescent="0.25">
      <c r="A96" s="552"/>
      <c r="B96" s="552"/>
      <c r="C96" s="552"/>
      <c r="D96" s="600"/>
      <c r="E96" s="552"/>
      <c r="F96" s="552"/>
      <c r="G96" s="552"/>
      <c r="H96" s="552"/>
      <c r="I96" s="552"/>
      <c r="J96" s="552"/>
      <c r="K96" s="552"/>
      <c r="Y96" s="552"/>
      <c r="Z96" s="552"/>
    </row>
    <row r="97" spans="1:26" ht="12.75" customHeight="1" x14ac:dyDescent="0.25">
      <c r="A97" s="552"/>
      <c r="B97" s="552"/>
      <c r="C97" s="552"/>
      <c r="D97" s="600"/>
      <c r="E97" s="552"/>
      <c r="F97" s="552"/>
      <c r="G97" s="552"/>
      <c r="H97" s="552"/>
      <c r="I97" s="552"/>
      <c r="J97" s="552"/>
      <c r="K97" s="552"/>
      <c r="Y97" s="552"/>
      <c r="Z97" s="552"/>
    </row>
    <row r="98" spans="1:26" ht="12.75" customHeight="1" x14ac:dyDescent="0.25">
      <c r="A98" s="552"/>
      <c r="B98" s="552"/>
      <c r="C98" s="552"/>
      <c r="D98" s="600"/>
      <c r="E98" s="552"/>
      <c r="F98" s="552"/>
      <c r="G98" s="552"/>
      <c r="H98" s="552"/>
      <c r="I98" s="552"/>
      <c r="J98" s="552"/>
      <c r="K98" s="552"/>
      <c r="Y98" s="552"/>
      <c r="Z98" s="552"/>
    </row>
    <row r="99" spans="1:26" ht="12.75" customHeight="1" x14ac:dyDescent="0.25">
      <c r="A99" s="552"/>
      <c r="B99" s="552"/>
      <c r="C99" s="552"/>
      <c r="D99" s="600"/>
      <c r="E99" s="552"/>
      <c r="F99" s="552"/>
      <c r="G99" s="552"/>
      <c r="H99" s="552"/>
      <c r="I99" s="552"/>
      <c r="J99" s="552"/>
      <c r="K99" s="552"/>
      <c r="Y99" s="552"/>
      <c r="Z99" s="552"/>
    </row>
    <row r="100" spans="1:26" ht="12.75" customHeight="1" x14ac:dyDescent="0.25">
      <c r="A100" s="552"/>
      <c r="B100" s="552"/>
      <c r="C100" s="552"/>
      <c r="D100" s="600"/>
      <c r="E100" s="552"/>
      <c r="F100" s="552"/>
      <c r="G100" s="552"/>
      <c r="H100" s="552"/>
      <c r="I100" s="552"/>
      <c r="J100" s="552"/>
      <c r="K100" s="552"/>
      <c r="Y100" s="552"/>
      <c r="Z100" s="552"/>
    </row>
  </sheetData>
  <mergeCells count="5">
    <mergeCell ref="B2:J2"/>
    <mergeCell ref="D3:J3"/>
    <mergeCell ref="E4:J4"/>
    <mergeCell ref="B23:J23"/>
    <mergeCell ref="B24:J24"/>
  </mergeCells>
  <conditionalFormatting sqref="B19 B5:B6 D4 K5 C5:C21 D8:J22 K28:K62 L23:L57 K7:K19 L2:L14 K21:K26 L16:L21">
    <cfRule type="cellIs" dxfId="4" priority="5" stopIfTrue="1" operator="equal">
      <formula>"End"</formula>
    </cfRule>
  </conditionalFormatting>
  <conditionalFormatting sqref="B14">
    <cfRule type="cellIs" dxfId="3" priority="4" stopIfTrue="1" operator="equal">
      <formula>"End"</formula>
    </cfRule>
  </conditionalFormatting>
  <conditionalFormatting sqref="O9">
    <cfRule type="cellIs" dxfId="2" priority="3" stopIfTrue="1" operator="equal">
      <formula>"End"</formula>
    </cfRule>
  </conditionalFormatting>
  <conditionalFormatting sqref="D5:G5 I5:J5">
    <cfRule type="cellIs" dxfId="1" priority="2" stopIfTrue="1" operator="equal">
      <formula>"End"</formula>
    </cfRule>
  </conditionalFormatting>
  <conditionalFormatting sqref="H5">
    <cfRule type="cellIs" dxfId="0" priority="1" stopIfTrue="1" operator="equal">
      <formula>"End"</formula>
    </cfRule>
  </conditionalFormatting>
  <hyperlinks>
    <hyperlink ref="A1" location="'Contents '!A1" display="Back to contents" xr:uid="{7FC9AF0F-0C21-4161-BEA1-2A1BA9AEEDAB}"/>
  </hyperlinks>
  <pageMargins left="0.74803149606299213" right="0.74803149606299213" top="0.98425196850393704" bottom="0.98425196850393704" header="0.51181102362204722" footer="0.51181102362204722"/>
  <pageSetup paperSize="9" scale="26" orientation="portrait" r:id="rId1"/>
  <headerFooter alignWithMargins="0"/>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58EB-E69E-42DF-9AEC-0218BD28BD16}">
  <sheetPr>
    <pageSetUpPr autoPageBreaks="0"/>
  </sheetPr>
  <dimension ref="A1:Y24"/>
  <sheetViews>
    <sheetView zoomScaleNormal="100" workbookViewId="0"/>
  </sheetViews>
  <sheetFormatPr defaultColWidth="9.33203125" defaultRowHeight="12.75" x14ac:dyDescent="0.2"/>
  <cols>
    <col min="1" max="1" width="9.33203125" style="16" customWidth="1"/>
    <col min="2" max="2" width="31.44140625" style="16" customWidth="1"/>
    <col min="3" max="12" width="11.44140625" style="16" customWidth="1"/>
    <col min="13" max="16384" width="9.33203125" style="16"/>
  </cols>
  <sheetData>
    <row r="1" spans="1:25" ht="33.75" customHeight="1" thickBot="1" x14ac:dyDescent="0.25">
      <c r="A1" s="110" t="s">
        <v>0</v>
      </c>
      <c r="L1" s="3"/>
    </row>
    <row r="2" spans="1:25" ht="24" customHeight="1" thickBot="1" x14ac:dyDescent="0.25">
      <c r="B2" s="983" t="s">
        <v>491</v>
      </c>
      <c r="C2" s="984"/>
      <c r="D2" s="984"/>
      <c r="E2" s="984"/>
      <c r="F2" s="984"/>
      <c r="G2" s="984"/>
      <c r="H2" s="984"/>
      <c r="I2" s="984"/>
      <c r="J2" s="984"/>
      <c r="K2" s="985"/>
      <c r="L2" s="651"/>
    </row>
    <row r="3" spans="1:25" ht="15.75" x14ac:dyDescent="0.2">
      <c r="B3" s="443"/>
      <c r="C3" s="986" t="s">
        <v>490</v>
      </c>
      <c r="D3" s="986"/>
      <c r="E3" s="986"/>
      <c r="F3" s="986"/>
      <c r="G3" s="986"/>
      <c r="H3" s="986"/>
      <c r="I3" s="986"/>
      <c r="J3" s="986"/>
      <c r="K3" s="987"/>
      <c r="L3" s="652"/>
    </row>
    <row r="4" spans="1:25" ht="31.5" x14ac:dyDescent="0.2">
      <c r="B4" s="443"/>
      <c r="C4" s="848" t="s">
        <v>489</v>
      </c>
      <c r="D4" s="975" t="s">
        <v>3</v>
      </c>
      <c r="E4" s="975"/>
      <c r="F4" s="975"/>
      <c r="G4" s="975"/>
      <c r="H4" s="975"/>
      <c r="I4" s="975"/>
      <c r="J4" s="975"/>
      <c r="K4" s="976"/>
      <c r="L4" s="653"/>
      <c r="M4" s="8"/>
    </row>
    <row r="5" spans="1:25" ht="15.75" x14ac:dyDescent="0.2">
      <c r="B5" s="443"/>
      <c r="C5" s="847" t="s">
        <v>488</v>
      </c>
      <c r="D5" s="846" t="s">
        <v>487</v>
      </c>
      <c r="E5" s="846" t="s">
        <v>486</v>
      </c>
      <c r="F5" s="846" t="s">
        <v>485</v>
      </c>
      <c r="G5" s="846" t="s">
        <v>484</v>
      </c>
      <c r="H5" s="846" t="s">
        <v>483</v>
      </c>
      <c r="I5" s="846" t="s">
        <v>482</v>
      </c>
      <c r="J5" s="846" t="s">
        <v>481</v>
      </c>
      <c r="K5" s="845" t="s">
        <v>480</v>
      </c>
      <c r="L5" s="656"/>
    </row>
    <row r="6" spans="1:25" x14ac:dyDescent="0.2">
      <c r="B6" s="657" t="s">
        <v>479</v>
      </c>
      <c r="C6" s="844">
        <f>'[28]2. Time series'!E341/1000000</f>
        <v>4.8516419354838707</v>
      </c>
      <c r="D6" s="844">
        <f>[29]CJRS!P10</f>
        <v>5.2785122351784253</v>
      </c>
      <c r="E6" s="844">
        <f>[29]CJRS!Q10</f>
        <v>4.9555598318250391</v>
      </c>
      <c r="F6" s="844">
        <f>[29]CJRS!R10</f>
        <v>4.04525322895232</v>
      </c>
      <c r="G6" s="844">
        <f>[29]CJRS!S10</f>
        <v>3.6189355177094251</v>
      </c>
      <c r="H6" s="844">
        <f>[29]CJRS!T10</f>
        <v>3.2882175279147683</v>
      </c>
      <c r="I6" s="844">
        <f>[29]CJRS!U10</f>
        <v>2.5717957927402382</v>
      </c>
      <c r="J6" s="844">
        <f>[29]CJRS!V10</f>
        <v>2.5499966811629657</v>
      </c>
      <c r="K6" s="843">
        <f>[29]CJRS!W10</f>
        <v>1.991222293238599</v>
      </c>
      <c r="L6" s="538"/>
    </row>
    <row r="7" spans="1:25" ht="15.75" thickBot="1" x14ac:dyDescent="0.3">
      <c r="B7" s="1056" t="s">
        <v>478</v>
      </c>
      <c r="C7" s="1057"/>
      <c r="D7" s="1057"/>
      <c r="E7" s="1057"/>
      <c r="F7" s="1057"/>
      <c r="G7" s="1057"/>
      <c r="H7" s="1057"/>
      <c r="I7" s="1057"/>
      <c r="J7" s="1057"/>
      <c r="K7" s="1058"/>
      <c r="L7" s="77"/>
      <c r="M7" s="3"/>
      <c r="N7" s="440"/>
      <c r="O7" s="440"/>
      <c r="P7" s="440"/>
      <c r="Q7" s="440"/>
      <c r="R7" s="440"/>
      <c r="S7" s="440"/>
      <c r="T7" s="440"/>
      <c r="U7" s="440"/>
      <c r="V7" s="440"/>
      <c r="W7" s="440"/>
      <c r="X7" s="440"/>
      <c r="Y7" s="3"/>
    </row>
    <row r="8" spans="1:25" ht="15" x14ac:dyDescent="0.25">
      <c r="B8" s="73"/>
      <c r="C8" s="73"/>
      <c r="D8" s="73"/>
      <c r="E8" s="73"/>
      <c r="F8" s="73"/>
      <c r="G8" s="73"/>
      <c r="H8" s="73"/>
      <c r="I8" s="73"/>
      <c r="J8" s="73"/>
      <c r="K8" s="73"/>
      <c r="M8" s="3"/>
      <c r="N8" s="440"/>
      <c r="O8" s="440"/>
      <c r="P8" s="440"/>
      <c r="Q8" s="440"/>
      <c r="R8" s="440"/>
      <c r="S8" s="440"/>
      <c r="T8" s="440"/>
      <c r="U8" s="440"/>
      <c r="V8" s="440"/>
      <c r="W8" s="440"/>
      <c r="X8" s="440"/>
      <c r="Y8" s="3"/>
    </row>
    <row r="9" spans="1:25" ht="15" x14ac:dyDescent="0.25">
      <c r="M9" s="3"/>
      <c r="N9" s="3"/>
      <c r="O9" s="67"/>
      <c r="P9" s="67"/>
      <c r="Q9" s="67"/>
      <c r="R9" s="67"/>
      <c r="S9" s="440"/>
      <c r="T9" s="440"/>
      <c r="U9" s="440"/>
      <c r="V9" s="440"/>
      <c r="W9" s="440"/>
      <c r="X9" s="440"/>
      <c r="Y9" s="3"/>
    </row>
    <row r="10" spans="1:25" ht="15" x14ac:dyDescent="0.25">
      <c r="O10" s="23"/>
      <c r="P10" s="23"/>
      <c r="Q10" s="23"/>
      <c r="R10" s="23"/>
      <c r="S10" s="440"/>
      <c r="T10" s="440"/>
      <c r="U10" s="440"/>
      <c r="V10" s="440"/>
      <c r="W10" s="440"/>
      <c r="X10" s="440"/>
      <c r="Y10" s="3"/>
    </row>
    <row r="11" spans="1:25" ht="15" x14ac:dyDescent="0.25">
      <c r="O11" s="23"/>
      <c r="P11" s="23"/>
      <c r="Q11" s="23"/>
      <c r="R11" s="23"/>
      <c r="S11" s="440"/>
      <c r="T11" s="440"/>
      <c r="U11" s="440"/>
      <c r="V11" s="440"/>
      <c r="W11" s="440"/>
      <c r="X11" s="440"/>
      <c r="Y11" s="3"/>
    </row>
    <row r="12" spans="1:25" ht="15" x14ac:dyDescent="0.25">
      <c r="O12" s="23"/>
      <c r="P12" s="23"/>
      <c r="Q12" s="23"/>
      <c r="R12" s="23"/>
      <c r="S12" s="440"/>
      <c r="T12" s="440"/>
      <c r="U12" s="440"/>
      <c r="V12" s="440"/>
      <c r="W12" s="440"/>
      <c r="X12" s="440"/>
      <c r="Y12" s="3"/>
    </row>
    <row r="13" spans="1:25" ht="15" x14ac:dyDescent="0.25">
      <c r="O13" s="23"/>
      <c r="P13" s="23"/>
      <c r="Q13" s="23"/>
      <c r="R13" s="23"/>
      <c r="S13" s="440"/>
      <c r="T13" s="440"/>
      <c r="U13" s="440"/>
      <c r="V13" s="440"/>
      <c r="W13" s="440"/>
      <c r="X13" s="440"/>
      <c r="Y13" s="3"/>
    </row>
    <row r="14" spans="1:25" x14ac:dyDescent="0.2">
      <c r="S14" s="67"/>
      <c r="T14" s="67"/>
      <c r="U14" s="67"/>
      <c r="V14" s="67"/>
      <c r="W14" s="3"/>
      <c r="X14" s="3"/>
      <c r="Y14" s="3"/>
    </row>
    <row r="15" spans="1:25" x14ac:dyDescent="0.2">
      <c r="S15" s="67"/>
      <c r="T15" s="67"/>
      <c r="U15" s="67"/>
      <c r="V15" s="67"/>
      <c r="W15" s="3"/>
      <c r="X15" s="3"/>
      <c r="Y15" s="3"/>
    </row>
    <row r="16" spans="1:25" x14ac:dyDescent="0.2">
      <c r="S16" s="67"/>
      <c r="T16" s="67"/>
      <c r="U16" s="67"/>
      <c r="V16" s="67"/>
      <c r="W16" s="3"/>
      <c r="X16" s="3"/>
      <c r="Y16" s="3"/>
    </row>
    <row r="17" spans="19:25" x14ac:dyDescent="0.2">
      <c r="S17" s="67"/>
      <c r="T17" s="67"/>
      <c r="U17" s="67"/>
      <c r="V17" s="67"/>
      <c r="W17" s="3"/>
      <c r="X17" s="3"/>
      <c r="Y17" s="3"/>
    </row>
    <row r="18" spans="19:25" x14ac:dyDescent="0.2">
      <c r="S18" s="23"/>
      <c r="T18" s="23"/>
      <c r="U18" s="23"/>
      <c r="V18" s="23"/>
    </row>
    <row r="19" spans="19:25" x14ac:dyDescent="0.2">
      <c r="S19" s="23"/>
      <c r="T19" s="23"/>
      <c r="U19" s="23"/>
      <c r="V19" s="23"/>
    </row>
    <row r="20" spans="19:25" x14ac:dyDescent="0.2">
      <c r="S20" s="23"/>
      <c r="T20" s="23"/>
      <c r="U20" s="23"/>
      <c r="V20" s="23"/>
    </row>
    <row r="21" spans="19:25" x14ac:dyDescent="0.2">
      <c r="S21" s="23"/>
      <c r="T21" s="23"/>
      <c r="U21" s="23"/>
      <c r="V21" s="23"/>
    </row>
    <row r="22" spans="19:25" x14ac:dyDescent="0.2">
      <c r="S22" s="23"/>
      <c r="T22" s="23"/>
      <c r="U22" s="23"/>
      <c r="V22" s="23"/>
    </row>
    <row r="23" spans="19:25" x14ac:dyDescent="0.2">
      <c r="S23" s="23"/>
      <c r="T23" s="23"/>
      <c r="U23" s="23"/>
      <c r="V23" s="23"/>
    </row>
    <row r="24" spans="19:25" x14ac:dyDescent="0.2">
      <c r="S24" s="23"/>
      <c r="T24" s="23"/>
      <c r="U24" s="23"/>
      <c r="V24" s="23"/>
    </row>
  </sheetData>
  <mergeCells count="4">
    <mergeCell ref="B2:K2"/>
    <mergeCell ref="C3:K3"/>
    <mergeCell ref="B7:K7"/>
    <mergeCell ref="D4:K4"/>
  </mergeCells>
  <hyperlinks>
    <hyperlink ref="A1" location="'Contents '!A1" display="Back to contents" xr:uid="{8585F2DC-6360-4A55-96BB-EB28BE1BBF19}"/>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pageSetUpPr autoPageBreaks="0" fitToPage="1"/>
  </sheetPr>
  <dimension ref="A1:Z100"/>
  <sheetViews>
    <sheetView workbookViewId="0"/>
  </sheetViews>
  <sheetFormatPr defaultColWidth="9.21875" defaultRowHeight="15.75" x14ac:dyDescent="0.25"/>
  <cols>
    <col min="1" max="1" width="9.33203125" style="41" customWidth="1"/>
    <col min="2" max="2" width="58.33203125" style="41" customWidth="1"/>
    <col min="3" max="9" width="9.109375" style="41" customWidth="1"/>
    <col min="10" max="10" width="9.109375" style="44" customWidth="1"/>
    <col min="11" max="11" width="8.88671875" style="41" customWidth="1"/>
    <col min="12" max="16384" width="9.21875" style="41"/>
  </cols>
  <sheetData>
    <row r="1" spans="1:26" ht="33.75" customHeight="1" thickBot="1" x14ac:dyDescent="0.3">
      <c r="A1" s="110" t="s">
        <v>0</v>
      </c>
      <c r="B1" s="121"/>
      <c r="C1" s="121"/>
      <c r="D1" s="121"/>
      <c r="E1" s="121"/>
      <c r="F1" s="121"/>
      <c r="G1" s="121"/>
      <c r="H1" s="121"/>
      <c r="I1" s="121"/>
      <c r="J1" s="122"/>
      <c r="K1" s="121"/>
      <c r="L1" s="121"/>
      <c r="M1" s="121"/>
      <c r="N1" s="121"/>
      <c r="O1" s="121"/>
      <c r="P1" s="121"/>
      <c r="Q1" s="121"/>
      <c r="R1" s="121"/>
      <c r="S1" s="121"/>
      <c r="T1" s="121"/>
      <c r="U1" s="121"/>
      <c r="V1" s="121"/>
      <c r="W1" s="121"/>
      <c r="X1" s="121"/>
      <c r="Y1" s="121"/>
      <c r="Z1" s="121"/>
    </row>
    <row r="2" spans="1:26" ht="21" customHeight="1" thickBot="1" x14ac:dyDescent="0.3">
      <c r="A2" s="121"/>
      <c r="B2" s="860" t="s">
        <v>325</v>
      </c>
      <c r="C2" s="861"/>
      <c r="D2" s="861"/>
      <c r="E2" s="861"/>
      <c r="F2" s="861"/>
      <c r="G2" s="861"/>
      <c r="H2" s="861"/>
      <c r="I2" s="862"/>
      <c r="J2" s="123"/>
      <c r="K2" s="121"/>
      <c r="L2" s="121"/>
      <c r="M2" s="121"/>
      <c r="N2" s="121"/>
      <c r="O2" s="121"/>
      <c r="P2" s="121"/>
      <c r="Q2" s="121"/>
      <c r="R2" s="121"/>
      <c r="S2" s="121"/>
      <c r="T2" s="121"/>
      <c r="U2" s="121"/>
      <c r="V2" s="121"/>
      <c r="W2" s="121"/>
      <c r="X2" s="121"/>
      <c r="Y2" s="121"/>
      <c r="Z2" s="121"/>
    </row>
    <row r="3" spans="1:26" x14ac:dyDescent="0.25">
      <c r="A3" s="121"/>
      <c r="B3" s="124"/>
      <c r="C3" s="863" t="s">
        <v>1</v>
      </c>
      <c r="D3" s="863"/>
      <c r="E3" s="863"/>
      <c r="F3" s="863"/>
      <c r="G3" s="863"/>
      <c r="H3" s="863"/>
      <c r="I3" s="864"/>
      <c r="J3" s="125"/>
      <c r="K3" s="121"/>
      <c r="L3" s="121"/>
      <c r="M3" s="121"/>
      <c r="N3" s="121"/>
      <c r="O3" s="121"/>
      <c r="P3" s="121"/>
      <c r="Q3" s="121"/>
      <c r="R3" s="121"/>
      <c r="S3" s="121"/>
      <c r="T3" s="121"/>
      <c r="U3" s="121"/>
      <c r="V3" s="121"/>
      <c r="W3" s="121"/>
      <c r="X3" s="121"/>
      <c r="Y3" s="121"/>
      <c r="Z3" s="121"/>
    </row>
    <row r="4" spans="1:26" x14ac:dyDescent="0.25">
      <c r="A4" s="121"/>
      <c r="B4" s="124"/>
      <c r="C4" s="126" t="s">
        <v>2</v>
      </c>
      <c r="D4" s="865" t="s">
        <v>3</v>
      </c>
      <c r="E4" s="865"/>
      <c r="F4" s="865"/>
      <c r="G4" s="865"/>
      <c r="H4" s="865"/>
      <c r="I4" s="866"/>
      <c r="J4" s="125"/>
      <c r="K4" s="122"/>
      <c r="L4" s="122"/>
      <c r="M4" s="122"/>
      <c r="N4" s="121"/>
      <c r="O4" s="121"/>
      <c r="P4" s="121"/>
      <c r="Q4" s="121"/>
      <c r="R4" s="121"/>
      <c r="S4" s="121"/>
      <c r="T4" s="121"/>
      <c r="U4" s="121"/>
      <c r="V4" s="121"/>
      <c r="W4" s="121"/>
      <c r="X4" s="121"/>
      <c r="Y4" s="121"/>
      <c r="Z4" s="121"/>
    </row>
    <row r="5" spans="1:26" s="42" customFormat="1" x14ac:dyDescent="0.25">
      <c r="A5" s="127"/>
      <c r="B5" s="128"/>
      <c r="C5" s="129" t="s">
        <v>9</v>
      </c>
      <c r="D5" s="129" t="s">
        <v>10</v>
      </c>
      <c r="E5" s="129" t="s">
        <v>216</v>
      </c>
      <c r="F5" s="129" t="s">
        <v>235</v>
      </c>
      <c r="G5" s="129" t="s">
        <v>251</v>
      </c>
      <c r="H5" s="129" t="s">
        <v>300</v>
      </c>
      <c r="I5" s="130" t="s">
        <v>328</v>
      </c>
      <c r="J5" s="131"/>
      <c r="K5" s="132"/>
      <c r="L5" s="132"/>
      <c r="M5" s="132"/>
      <c r="N5" s="127"/>
      <c r="O5" s="127"/>
      <c r="P5" s="127"/>
      <c r="Q5" s="127"/>
      <c r="R5" s="127"/>
      <c r="S5" s="127"/>
      <c r="T5" s="127"/>
      <c r="U5" s="127"/>
      <c r="V5" s="127"/>
      <c r="W5" s="127"/>
      <c r="X5" s="127"/>
      <c r="Y5" s="127"/>
      <c r="Z5" s="127"/>
    </row>
    <row r="6" spans="1:26" ht="6" customHeight="1" x14ac:dyDescent="0.25">
      <c r="A6" s="121"/>
      <c r="B6" s="133"/>
      <c r="C6" s="134"/>
      <c r="D6" s="134"/>
      <c r="E6" s="134"/>
      <c r="F6" s="134"/>
      <c r="G6" s="134"/>
      <c r="H6" s="134"/>
      <c r="I6" s="135"/>
      <c r="J6" s="136"/>
      <c r="K6" s="122"/>
      <c r="L6" s="122"/>
      <c r="M6" s="122"/>
      <c r="N6" s="121"/>
      <c r="O6" s="121"/>
      <c r="P6" s="121"/>
      <c r="Q6" s="121"/>
      <c r="R6" s="121"/>
      <c r="S6" s="121"/>
      <c r="T6" s="121"/>
      <c r="U6" s="121"/>
      <c r="V6" s="121"/>
      <c r="W6" s="121"/>
      <c r="X6" s="121"/>
      <c r="Y6" s="121"/>
      <c r="Z6" s="121"/>
    </row>
    <row r="7" spans="1:26" s="43" customFormat="1" x14ac:dyDescent="0.25">
      <c r="A7" s="121"/>
      <c r="B7" s="707" t="s">
        <v>262</v>
      </c>
      <c r="C7" s="708">
        <f t="shared" ref="C7:I7" si="0">C19-C11-C15</f>
        <v>31.452329000000002</v>
      </c>
      <c r="D7" s="708">
        <f t="shared" si="0"/>
        <v>32.734215190893408</v>
      </c>
      <c r="E7" s="708">
        <f t="shared" si="0"/>
        <v>34.302990024484536</v>
      </c>
      <c r="F7" s="708">
        <f t="shared" si="0"/>
        <v>35.346350123752401</v>
      </c>
      <c r="G7" s="708">
        <f t="shared" si="0"/>
        <v>36.547870158900416</v>
      </c>
      <c r="H7" s="708">
        <f t="shared" si="0"/>
        <v>37.752480136524035</v>
      </c>
      <c r="I7" s="709">
        <f t="shared" si="0"/>
        <v>38.916109513884429</v>
      </c>
      <c r="J7" s="140"/>
      <c r="K7" s="122"/>
      <c r="L7" s="122"/>
      <c r="M7" s="122"/>
      <c r="N7" s="121"/>
      <c r="O7" s="121"/>
      <c r="P7" s="121"/>
      <c r="Q7" s="121"/>
      <c r="R7" s="121"/>
      <c r="S7" s="121"/>
      <c r="T7" s="121"/>
      <c r="U7" s="121"/>
      <c r="V7" s="121"/>
      <c r="W7" s="121"/>
      <c r="X7" s="121"/>
      <c r="Y7" s="121"/>
      <c r="Z7" s="121"/>
    </row>
    <row r="8" spans="1:26" x14ac:dyDescent="0.25">
      <c r="A8" s="121"/>
      <c r="B8" s="137" t="s">
        <v>263</v>
      </c>
      <c r="C8" s="138"/>
      <c r="D8" s="138">
        <v>3.8603695535270202</v>
      </c>
      <c r="E8" s="138">
        <v>4.3701332853988761</v>
      </c>
      <c r="F8" s="138">
        <v>1.8999999999999813</v>
      </c>
      <c r="G8" s="138">
        <v>1.8999999999999972</v>
      </c>
      <c r="H8" s="138">
        <v>1.8999999999999948</v>
      </c>
      <c r="I8" s="139">
        <v>1.899999999999975</v>
      </c>
      <c r="J8" s="140"/>
      <c r="K8" s="122"/>
      <c r="L8" s="122"/>
      <c r="M8" s="122"/>
      <c r="N8" s="121"/>
      <c r="O8" s="121"/>
      <c r="P8" s="121"/>
      <c r="Q8" s="121"/>
      <c r="R8" s="121"/>
      <c r="S8" s="121"/>
      <c r="T8" s="121"/>
      <c r="U8" s="121"/>
      <c r="V8" s="121"/>
      <c r="W8" s="121"/>
      <c r="X8" s="121"/>
      <c r="Y8" s="121"/>
      <c r="Z8" s="121"/>
    </row>
    <row r="9" spans="1:26" x14ac:dyDescent="0.25">
      <c r="A9" s="121"/>
      <c r="B9" s="137" t="s">
        <v>264</v>
      </c>
      <c r="C9" s="138"/>
      <c r="D9" s="138">
        <f t="shared" ref="D9:I9" si="1">(D7/(1+D8/100)/C7-1)*100</f>
        <v>0.20727671364728639</v>
      </c>
      <c r="E9" s="138">
        <f t="shared" si="1"/>
        <v>0.40464520887377731</v>
      </c>
      <c r="F9" s="138">
        <f t="shared" si="1"/>
        <v>1.1203150480584068</v>
      </c>
      <c r="G9" s="138">
        <f t="shared" si="1"/>
        <v>1.4713210097796914</v>
      </c>
      <c r="H9" s="138">
        <f t="shared" si="1"/>
        <v>1.3699495541762419</v>
      </c>
      <c r="I9" s="139">
        <f t="shared" si="1"/>
        <v>1.1602153341313315</v>
      </c>
      <c r="J9" s="140"/>
      <c r="K9" s="122"/>
      <c r="L9" s="122"/>
      <c r="M9" s="122"/>
      <c r="N9" s="121"/>
      <c r="O9" s="121"/>
      <c r="P9" s="121"/>
      <c r="Q9" s="121"/>
      <c r="R9" s="121"/>
      <c r="S9" s="121"/>
      <c r="T9" s="121"/>
      <c r="U9" s="121"/>
      <c r="V9" s="121"/>
      <c r="W9" s="121"/>
      <c r="X9" s="121"/>
      <c r="Y9" s="121"/>
      <c r="Z9" s="121"/>
    </row>
    <row r="10" spans="1:26" ht="6" customHeight="1" x14ac:dyDescent="0.25">
      <c r="A10" s="121"/>
      <c r="B10" s="137"/>
      <c r="C10" s="138"/>
      <c r="D10" s="138"/>
      <c r="E10" s="138"/>
      <c r="F10" s="138"/>
      <c r="G10" s="138"/>
      <c r="H10" s="138"/>
      <c r="I10" s="139"/>
      <c r="J10" s="141"/>
      <c r="K10" s="122"/>
      <c r="L10" s="122"/>
      <c r="M10" s="122"/>
      <c r="N10" s="121"/>
      <c r="O10" s="121"/>
      <c r="P10" s="121"/>
      <c r="Q10" s="121"/>
      <c r="R10" s="121"/>
      <c r="S10" s="121"/>
      <c r="T10" s="121"/>
      <c r="U10" s="121"/>
      <c r="V10" s="121"/>
      <c r="W10" s="121"/>
      <c r="X10" s="121"/>
      <c r="Y10" s="121"/>
      <c r="Z10" s="121"/>
    </row>
    <row r="11" spans="1:26" s="43" customFormat="1" x14ac:dyDescent="0.25">
      <c r="A11" s="121"/>
      <c r="B11" s="707" t="s">
        <v>265</v>
      </c>
      <c r="C11" s="708">
        <v>2.4510000000000001</v>
      </c>
      <c r="D11" s="708">
        <v>2.5642973471389423</v>
      </c>
      <c r="E11" s="708">
        <v>2.6834241260959661</v>
      </c>
      <c r="F11" s="708">
        <v>2.8080850485408768</v>
      </c>
      <c r="G11" s="708">
        <v>2.9385372081717729</v>
      </c>
      <c r="H11" s="708">
        <v>3.0750496422096734</v>
      </c>
      <c r="I11" s="709">
        <v>3.2179038862458031</v>
      </c>
      <c r="J11" s="140"/>
      <c r="K11" s="122"/>
      <c r="L11" s="122"/>
      <c r="M11" s="122"/>
      <c r="N11" s="121"/>
      <c r="O11" s="121"/>
      <c r="P11" s="121"/>
      <c r="Q11" s="121"/>
      <c r="R11" s="121"/>
      <c r="S11" s="121"/>
      <c r="T11" s="121"/>
      <c r="U11" s="121"/>
      <c r="V11" s="121"/>
      <c r="W11" s="121"/>
      <c r="X11" s="121"/>
      <c r="Y11" s="121"/>
      <c r="Z11" s="121"/>
    </row>
    <row r="12" spans="1:26" x14ac:dyDescent="0.25">
      <c r="A12" s="121"/>
      <c r="B12" s="137" t="s">
        <v>263</v>
      </c>
      <c r="C12" s="138"/>
      <c r="D12" s="138">
        <v>0.58444858245327858</v>
      </c>
      <c r="E12" s="138">
        <v>1.3816272579449063</v>
      </c>
      <c r="F12" s="138">
        <v>1.5942729226603669</v>
      </c>
      <c r="G12" s="138">
        <v>1.7723776612699194</v>
      </c>
      <c r="H12" s="138">
        <v>1.9481889923258722</v>
      </c>
      <c r="I12" s="139">
        <v>2.0000000000000018</v>
      </c>
      <c r="J12" s="140"/>
      <c r="K12" s="122"/>
      <c r="L12" s="122"/>
      <c r="M12" s="122"/>
      <c r="N12" s="121"/>
      <c r="O12" s="121"/>
      <c r="P12" s="121"/>
      <c r="Q12" s="121"/>
      <c r="R12" s="121"/>
      <c r="S12" s="121"/>
      <c r="T12" s="121"/>
      <c r="U12" s="121"/>
      <c r="V12" s="121"/>
      <c r="W12" s="121"/>
      <c r="X12" s="121"/>
      <c r="Y12" s="121"/>
      <c r="Z12" s="121"/>
    </row>
    <row r="13" spans="1:26" x14ac:dyDescent="0.25">
      <c r="A13" s="121"/>
      <c r="B13" s="142" t="s">
        <v>264</v>
      </c>
      <c r="C13" s="138"/>
      <c r="D13" s="138">
        <v>0.80999999999999994</v>
      </c>
      <c r="E13" s="138">
        <v>0.80999999999999994</v>
      </c>
      <c r="F13" s="138">
        <v>0.80999999999999994</v>
      </c>
      <c r="G13" s="138">
        <v>0.80999999999999994</v>
      </c>
      <c r="H13" s="138">
        <v>0.80999999999999994</v>
      </c>
      <c r="I13" s="139">
        <v>0.80999999999999994</v>
      </c>
      <c r="J13" s="140"/>
      <c r="K13" s="122"/>
      <c r="L13" s="122"/>
      <c r="M13" s="122"/>
      <c r="N13" s="121"/>
      <c r="O13" s="121"/>
      <c r="P13" s="121"/>
      <c r="Q13" s="121"/>
      <c r="R13" s="121"/>
      <c r="S13" s="121"/>
      <c r="T13" s="121"/>
      <c r="U13" s="121"/>
      <c r="V13" s="121"/>
      <c r="W13" s="121"/>
      <c r="X13" s="121"/>
      <c r="Y13" s="121"/>
      <c r="Z13" s="121"/>
    </row>
    <row r="14" spans="1:26" ht="6" customHeight="1" x14ac:dyDescent="0.25">
      <c r="A14" s="121"/>
      <c r="B14" s="137"/>
      <c r="C14" s="138"/>
      <c r="D14" s="138"/>
      <c r="E14" s="138"/>
      <c r="F14" s="138"/>
      <c r="G14" s="138"/>
      <c r="H14" s="138"/>
      <c r="I14" s="139"/>
      <c r="J14" s="141"/>
      <c r="K14" s="122"/>
      <c r="L14" s="122"/>
      <c r="M14" s="122"/>
      <c r="N14" s="121"/>
      <c r="O14" s="121"/>
      <c r="P14" s="121"/>
      <c r="Q14" s="121"/>
      <c r="R14" s="121"/>
      <c r="S14" s="121"/>
      <c r="T14" s="121"/>
      <c r="U14" s="121"/>
      <c r="V14" s="121"/>
      <c r="W14" s="121"/>
      <c r="X14" s="121"/>
      <c r="Y14" s="121"/>
      <c r="Z14" s="121"/>
    </row>
    <row r="15" spans="1:26" s="43" customFormat="1" x14ac:dyDescent="0.25">
      <c r="A15" s="121"/>
      <c r="B15" s="707" t="s">
        <v>266</v>
      </c>
      <c r="C15" s="708">
        <v>1.6907070000000002</v>
      </c>
      <c r="D15" s="708">
        <v>1.7655825006729435</v>
      </c>
      <c r="E15" s="708">
        <v>1.860943164869598</v>
      </c>
      <c r="F15" s="708">
        <v>1.9586286930266847</v>
      </c>
      <c r="G15" s="708">
        <v>2.0625806120878405</v>
      </c>
      <c r="H15" s="708">
        <v>2.1722942178050229</v>
      </c>
      <c r="I15" s="709">
        <v>2.2872510909631432</v>
      </c>
      <c r="J15" s="140"/>
      <c r="K15" s="122"/>
      <c r="L15" s="122"/>
      <c r="M15" s="122"/>
      <c r="N15" s="121"/>
      <c r="O15" s="121"/>
      <c r="P15" s="121"/>
      <c r="Q15" s="121"/>
      <c r="R15" s="121"/>
      <c r="S15" s="121"/>
      <c r="T15" s="121"/>
      <c r="U15" s="121"/>
      <c r="V15" s="121"/>
      <c r="W15" s="121"/>
      <c r="X15" s="121"/>
      <c r="Y15" s="121"/>
      <c r="Z15" s="121"/>
    </row>
    <row r="16" spans="1:26" x14ac:dyDescent="0.25">
      <c r="A16" s="121"/>
      <c r="B16" s="137" t="s">
        <v>263</v>
      </c>
      <c r="C16" s="138"/>
      <c r="D16" s="138">
        <v>4.4363210083417899</v>
      </c>
      <c r="E16" s="138">
        <v>4.5645714073717709</v>
      </c>
      <c r="F16" s="138">
        <v>4.413936843469596</v>
      </c>
      <c r="G16" s="138">
        <v>4.4716097530610517</v>
      </c>
      <c r="H16" s="138">
        <v>4.4833726679674726</v>
      </c>
      <c r="I16" s="139">
        <v>4.4563064214993728</v>
      </c>
      <c r="J16" s="140"/>
      <c r="K16" s="122"/>
      <c r="L16" s="122"/>
      <c r="M16" s="122"/>
      <c r="N16" s="121"/>
      <c r="O16" s="121"/>
      <c r="P16" s="121"/>
      <c r="Q16" s="121"/>
      <c r="R16" s="121"/>
      <c r="S16" s="121"/>
      <c r="T16" s="121"/>
      <c r="U16" s="121"/>
      <c r="V16" s="121"/>
      <c r="W16" s="121"/>
      <c r="X16" s="121"/>
      <c r="Y16" s="121"/>
      <c r="Z16" s="121"/>
    </row>
    <row r="17" spans="1:26" x14ac:dyDescent="0.25">
      <c r="A17" s="121"/>
      <c r="B17" s="137" t="s">
        <v>264</v>
      </c>
      <c r="C17" s="138"/>
      <c r="D17" s="138">
        <v>0.8</v>
      </c>
      <c r="E17" s="138">
        <v>0.8</v>
      </c>
      <c r="F17" s="138">
        <v>0.8</v>
      </c>
      <c r="G17" s="138">
        <v>0.8</v>
      </c>
      <c r="H17" s="138">
        <v>0.8</v>
      </c>
      <c r="I17" s="139">
        <v>0.8</v>
      </c>
      <c r="J17" s="140"/>
      <c r="K17" s="122"/>
      <c r="L17" s="122"/>
      <c r="M17" s="122"/>
      <c r="N17" s="121"/>
      <c r="O17" s="121"/>
      <c r="P17" s="121"/>
      <c r="Q17" s="121"/>
      <c r="R17" s="121"/>
      <c r="S17" s="121"/>
      <c r="T17" s="121"/>
      <c r="U17" s="121"/>
      <c r="V17" s="121"/>
      <c r="W17" s="121"/>
      <c r="X17" s="121"/>
      <c r="Y17" s="121"/>
      <c r="Z17" s="121"/>
    </row>
    <row r="18" spans="1:26" ht="6" customHeight="1" x14ac:dyDescent="0.25">
      <c r="A18" s="121"/>
      <c r="B18" s="143"/>
      <c r="C18" s="144"/>
      <c r="D18" s="144"/>
      <c r="E18" s="144"/>
      <c r="F18" s="144"/>
      <c r="G18" s="144"/>
      <c r="H18" s="144"/>
      <c r="I18" s="145"/>
      <c r="J18" s="141"/>
      <c r="K18" s="122"/>
      <c r="L18" s="122"/>
      <c r="M18" s="122"/>
      <c r="N18" s="121"/>
      <c r="O18" s="121"/>
      <c r="P18" s="121"/>
      <c r="Q18" s="121"/>
      <c r="R18" s="121"/>
      <c r="S18" s="121"/>
      <c r="T18" s="121"/>
      <c r="U18" s="121"/>
      <c r="V18" s="121"/>
      <c r="W18" s="121"/>
      <c r="X18" s="121"/>
      <c r="Y18" s="121"/>
      <c r="Z18" s="121"/>
    </row>
    <row r="19" spans="1:26" s="43" customFormat="1" ht="16.5" customHeight="1" x14ac:dyDescent="0.25">
      <c r="A19" s="121"/>
      <c r="B19" s="710" t="s">
        <v>219</v>
      </c>
      <c r="C19" s="711">
        <v>35.594036000000003</v>
      </c>
      <c r="D19" s="711">
        <v>37.06409503870529</v>
      </c>
      <c r="E19" s="711">
        <v>38.847357315450097</v>
      </c>
      <c r="F19" s="711">
        <v>40.113063865319958</v>
      </c>
      <c r="G19" s="711">
        <v>41.548987979160032</v>
      </c>
      <c r="H19" s="711">
        <v>42.99982399653873</v>
      </c>
      <c r="I19" s="712">
        <v>44.421264491093375</v>
      </c>
      <c r="J19" s="146"/>
      <c r="K19" s="122"/>
      <c r="L19" s="122"/>
      <c r="M19" s="122"/>
      <c r="N19" s="121"/>
      <c r="O19" s="121"/>
      <c r="P19" s="121"/>
      <c r="Q19" s="121"/>
      <c r="R19" s="121"/>
      <c r="S19" s="121"/>
      <c r="T19" s="121"/>
      <c r="U19" s="121"/>
      <c r="V19" s="121"/>
      <c r="W19" s="121"/>
      <c r="X19" s="121"/>
      <c r="Y19" s="121"/>
      <c r="Z19" s="121"/>
    </row>
    <row r="20" spans="1:26" ht="6" customHeight="1" x14ac:dyDescent="0.25">
      <c r="A20" s="121"/>
      <c r="B20" s="137"/>
      <c r="C20" s="138"/>
      <c r="D20" s="138"/>
      <c r="E20" s="138"/>
      <c r="F20" s="138"/>
      <c r="G20" s="138"/>
      <c r="H20" s="138"/>
      <c r="I20" s="139"/>
      <c r="J20" s="141"/>
      <c r="K20" s="122"/>
      <c r="L20" s="122"/>
      <c r="M20" s="122"/>
      <c r="N20" s="121"/>
      <c r="O20" s="121"/>
      <c r="P20" s="121"/>
      <c r="Q20" s="121"/>
      <c r="R20" s="121"/>
      <c r="S20" s="121"/>
      <c r="T20" s="121"/>
      <c r="U20" s="121"/>
      <c r="V20" s="121"/>
      <c r="W20" s="121"/>
      <c r="X20" s="121"/>
      <c r="Y20" s="121"/>
      <c r="Z20" s="121"/>
    </row>
    <row r="21" spans="1:26" ht="15" customHeight="1" x14ac:dyDescent="0.25">
      <c r="A21" s="121"/>
      <c r="B21" s="137" t="s">
        <v>220</v>
      </c>
      <c r="C21" s="147">
        <v>0.30837972448325485</v>
      </c>
      <c r="D21" s="138">
        <v>0.30837972448325485</v>
      </c>
      <c r="E21" s="138">
        <v>0.30837972448325485</v>
      </c>
      <c r="F21" s="138">
        <v>0.30837972448325485</v>
      </c>
      <c r="G21" s="138">
        <v>0.30837972448325485</v>
      </c>
      <c r="H21" s="138">
        <v>0.30837972448325485</v>
      </c>
      <c r="I21" s="139">
        <v>0.30837972448325485</v>
      </c>
      <c r="J21" s="140"/>
      <c r="K21" s="122"/>
      <c r="L21" s="122"/>
      <c r="M21" s="122"/>
      <c r="N21" s="121"/>
      <c r="O21" s="121"/>
      <c r="P21" s="121"/>
      <c r="Q21" s="121"/>
      <c r="R21" s="121"/>
      <c r="S21" s="121"/>
      <c r="T21" s="121"/>
      <c r="U21" s="121"/>
      <c r="V21" s="121"/>
      <c r="W21" s="121"/>
      <c r="X21" s="121"/>
      <c r="Y21" s="121"/>
      <c r="Z21" s="121"/>
    </row>
    <row r="22" spans="1:26" ht="14.25" customHeight="1" x14ac:dyDescent="0.25">
      <c r="A22" s="121"/>
      <c r="B22" s="137" t="s">
        <v>221</v>
      </c>
      <c r="C22" s="147">
        <v>0.96499999999999997</v>
      </c>
      <c r="D22" s="138">
        <v>0.69983939301264897</v>
      </c>
      <c r="E22" s="138">
        <v>0.73323287838516993</v>
      </c>
      <c r="F22" s="138">
        <v>0.75693458155590954</v>
      </c>
      <c r="G22" s="138">
        <v>0.78382378990001145</v>
      </c>
      <c r="H22" s="138">
        <v>0.81099223951960442</v>
      </c>
      <c r="I22" s="139">
        <v>0.83761022666699469</v>
      </c>
      <c r="J22" s="140"/>
      <c r="K22" s="122"/>
      <c r="L22" s="122"/>
      <c r="M22" s="122"/>
      <c r="N22" s="121"/>
      <c r="O22" s="121"/>
      <c r="P22" s="121"/>
      <c r="Q22" s="121"/>
      <c r="R22" s="121"/>
      <c r="S22" s="121"/>
      <c r="T22" s="121"/>
      <c r="U22" s="121"/>
      <c r="V22" s="121"/>
      <c r="W22" s="121"/>
      <c r="X22" s="121"/>
      <c r="Y22" s="121"/>
      <c r="Z22" s="121"/>
    </row>
    <row r="23" spans="1:26" ht="6" customHeight="1" x14ac:dyDescent="0.25">
      <c r="A23" s="121"/>
      <c r="B23" s="143"/>
      <c r="C23" s="144"/>
      <c r="D23" s="144"/>
      <c r="E23" s="144"/>
      <c r="F23" s="144"/>
      <c r="G23" s="144"/>
      <c r="H23" s="144"/>
      <c r="I23" s="145"/>
      <c r="J23" s="148"/>
      <c r="K23" s="122"/>
      <c r="L23" s="122"/>
      <c r="M23" s="122"/>
      <c r="N23" s="121"/>
      <c r="O23" s="121"/>
      <c r="P23" s="121"/>
      <c r="Q23" s="121"/>
      <c r="R23" s="121"/>
      <c r="S23" s="121"/>
      <c r="T23" s="121"/>
      <c r="U23" s="121"/>
      <c r="V23" s="121"/>
      <c r="W23" s="121"/>
      <c r="X23" s="121"/>
      <c r="Y23" s="121"/>
      <c r="Z23" s="121"/>
    </row>
    <row r="24" spans="1:26" ht="16.5" customHeight="1" x14ac:dyDescent="0.25">
      <c r="A24" s="121"/>
      <c r="B24" s="710" t="s">
        <v>472</v>
      </c>
      <c r="C24" s="711">
        <f t="shared" ref="C24:I24" si="2">C19+C21+C22</f>
        <v>36.867415724483259</v>
      </c>
      <c r="D24" s="711">
        <f t="shared" si="2"/>
        <v>38.072314156201188</v>
      </c>
      <c r="E24" s="711">
        <f t="shared" si="2"/>
        <v>39.888969918318516</v>
      </c>
      <c r="F24" s="711">
        <f t="shared" si="2"/>
        <v>41.178378171359121</v>
      </c>
      <c r="G24" s="711">
        <f t="shared" si="2"/>
        <v>42.641191493543296</v>
      </c>
      <c r="H24" s="711">
        <f t="shared" si="2"/>
        <v>44.119195960541589</v>
      </c>
      <c r="I24" s="712">
        <f t="shared" si="2"/>
        <v>45.567254442243623</v>
      </c>
      <c r="J24" s="140"/>
      <c r="K24" s="122"/>
      <c r="L24" s="149"/>
      <c r="M24" s="122"/>
      <c r="N24" s="150"/>
      <c r="O24" s="122"/>
      <c r="P24" s="150"/>
      <c r="Q24" s="122"/>
      <c r="R24" s="122"/>
      <c r="S24" s="122"/>
      <c r="T24" s="122"/>
      <c r="U24" s="122"/>
      <c r="V24" s="122"/>
      <c r="W24" s="122"/>
      <c r="X24" s="122"/>
      <c r="Y24" s="121"/>
      <c r="Z24" s="121"/>
    </row>
    <row r="25" spans="1:26" ht="16.5" thickBot="1" x14ac:dyDescent="0.3">
      <c r="A25" s="121"/>
      <c r="B25" s="868" t="s">
        <v>391</v>
      </c>
      <c r="C25" s="869"/>
      <c r="D25" s="869"/>
      <c r="E25" s="869"/>
      <c r="F25" s="869"/>
      <c r="G25" s="869"/>
      <c r="H25" s="869"/>
      <c r="I25" s="870"/>
      <c r="J25" s="151"/>
      <c r="K25" s="122"/>
      <c r="L25" s="867"/>
      <c r="M25" s="867"/>
      <c r="N25" s="867"/>
      <c r="O25" s="867"/>
      <c r="P25" s="867"/>
      <c r="Q25" s="867"/>
      <c r="R25" s="867"/>
      <c r="S25" s="867"/>
      <c r="T25" s="867"/>
      <c r="U25" s="867"/>
      <c r="V25" s="867"/>
      <c r="W25" s="867"/>
      <c r="X25" s="867"/>
      <c r="Y25" s="121"/>
      <c r="Z25" s="121"/>
    </row>
    <row r="26" spans="1:26" ht="15" customHeight="1" x14ac:dyDescent="0.25">
      <c r="A26" s="121"/>
      <c r="B26" s="151"/>
      <c r="C26" s="151"/>
      <c r="D26" s="151"/>
      <c r="E26" s="151"/>
      <c r="F26" s="151"/>
      <c r="G26" s="151"/>
      <c r="H26" s="151"/>
      <c r="I26" s="151"/>
      <c r="J26" s="151"/>
      <c r="K26" s="122"/>
      <c r="L26" s="122"/>
      <c r="M26" s="122"/>
      <c r="N26" s="121"/>
      <c r="O26" s="121"/>
      <c r="P26" s="121"/>
      <c r="Q26" s="121"/>
      <c r="R26" s="121"/>
      <c r="S26" s="121"/>
      <c r="T26" s="121"/>
      <c r="U26" s="121"/>
      <c r="V26" s="121"/>
      <c r="W26" s="121"/>
      <c r="X26" s="121"/>
      <c r="Y26" s="121"/>
      <c r="Z26" s="121"/>
    </row>
    <row r="27" spans="1:26" x14ac:dyDescent="0.25">
      <c r="A27" s="121"/>
      <c r="B27" s="152"/>
      <c r="C27" s="152"/>
      <c r="D27" s="152"/>
      <c r="E27" s="152"/>
      <c r="F27" s="152"/>
      <c r="G27" s="152"/>
      <c r="H27" s="152"/>
      <c r="I27" s="152"/>
      <c r="J27" s="122"/>
      <c r="K27" s="122"/>
      <c r="L27" s="122"/>
      <c r="M27" s="122"/>
      <c r="N27" s="121"/>
      <c r="O27" s="121"/>
      <c r="P27" s="121"/>
      <c r="Q27" s="121"/>
      <c r="R27" s="121"/>
      <c r="S27" s="121"/>
      <c r="T27" s="121"/>
      <c r="U27" s="121"/>
      <c r="V27" s="121"/>
      <c r="W27" s="121"/>
      <c r="X27" s="121"/>
      <c r="Y27" s="121"/>
      <c r="Z27" s="121"/>
    </row>
    <row r="28" spans="1:26" x14ac:dyDescent="0.25">
      <c r="A28" s="121"/>
      <c r="B28" s="59"/>
      <c r="C28" s="153"/>
      <c r="D28" s="153"/>
      <c r="E28" s="153"/>
      <c r="F28" s="153"/>
      <c r="G28" s="153"/>
      <c r="H28" s="153"/>
      <c r="I28" s="153"/>
      <c r="J28" s="122"/>
      <c r="K28" s="122"/>
      <c r="L28" s="122"/>
      <c r="M28" s="122"/>
      <c r="N28" s="121"/>
      <c r="O28" s="121"/>
      <c r="P28" s="121"/>
      <c r="Q28" s="121"/>
      <c r="R28" s="121"/>
      <c r="S28" s="121"/>
      <c r="T28" s="121"/>
      <c r="U28" s="121"/>
      <c r="V28" s="121"/>
      <c r="W28" s="121"/>
      <c r="X28" s="121"/>
      <c r="Y28" s="121"/>
      <c r="Z28" s="121"/>
    </row>
    <row r="29" spans="1:26" x14ac:dyDescent="0.25">
      <c r="A29" s="121"/>
      <c r="B29" s="59"/>
      <c r="C29" s="68"/>
      <c r="D29" s="60"/>
      <c r="E29" s="60"/>
      <c r="F29" s="60"/>
      <c r="G29" s="60"/>
      <c r="H29" s="60"/>
      <c r="I29" s="60"/>
      <c r="J29" s="151"/>
      <c r="K29" s="122"/>
      <c r="L29" s="122"/>
      <c r="M29" s="122"/>
      <c r="N29" s="121"/>
      <c r="O29" s="121"/>
      <c r="P29" s="121"/>
      <c r="Q29" s="121"/>
      <c r="R29" s="121"/>
      <c r="S29" s="121"/>
      <c r="T29" s="121"/>
      <c r="U29" s="121"/>
      <c r="V29" s="121"/>
      <c r="W29" s="121"/>
      <c r="X29" s="121"/>
      <c r="Y29" s="121"/>
      <c r="Z29" s="121"/>
    </row>
    <row r="30" spans="1:26" x14ac:dyDescent="0.25">
      <c r="A30" s="121"/>
      <c r="B30" s="121"/>
      <c r="C30" s="154"/>
      <c r="D30" s="154"/>
      <c r="E30" s="154"/>
      <c r="F30" s="154"/>
      <c r="G30" s="154"/>
      <c r="H30" s="154"/>
      <c r="I30" s="154"/>
      <c r="J30" s="122"/>
      <c r="K30" s="122"/>
      <c r="L30" s="122"/>
      <c r="M30" s="122"/>
      <c r="N30" s="121"/>
      <c r="O30" s="121"/>
      <c r="P30" s="121"/>
      <c r="Q30" s="121"/>
      <c r="R30" s="121"/>
      <c r="S30" s="121"/>
      <c r="T30" s="121"/>
      <c r="U30" s="121"/>
      <c r="V30" s="121"/>
      <c r="W30" s="121"/>
      <c r="X30" s="121"/>
      <c r="Y30" s="121"/>
      <c r="Z30" s="121"/>
    </row>
    <row r="31" spans="1:26" x14ac:dyDescent="0.25">
      <c r="A31" s="121"/>
      <c r="B31" s="121"/>
      <c r="C31" s="154"/>
      <c r="D31" s="154"/>
      <c r="E31" s="154"/>
      <c r="F31" s="154"/>
      <c r="G31" s="154"/>
      <c r="H31" s="154"/>
      <c r="I31" s="154"/>
      <c r="J31" s="122"/>
      <c r="K31" s="121"/>
      <c r="L31" s="121"/>
      <c r="M31" s="121"/>
      <c r="N31" s="121"/>
      <c r="O31" s="121"/>
      <c r="P31" s="121"/>
      <c r="Q31" s="121"/>
      <c r="R31" s="121"/>
      <c r="S31" s="121"/>
      <c r="T31" s="121"/>
      <c r="U31" s="121"/>
      <c r="V31" s="121"/>
      <c r="W31" s="121"/>
      <c r="X31" s="121"/>
      <c r="Y31" s="121"/>
      <c r="Z31" s="121"/>
    </row>
    <row r="32" spans="1:26" s="44" customFormat="1" x14ac:dyDescent="0.25">
      <c r="A32" s="121"/>
      <c r="B32" s="45"/>
      <c r="C32" s="155"/>
      <c r="D32" s="155"/>
      <c r="E32" s="155"/>
      <c r="F32" s="155"/>
      <c r="G32" s="155"/>
      <c r="H32" s="155"/>
      <c r="I32" s="155"/>
      <c r="J32" s="122"/>
      <c r="K32" s="121"/>
      <c r="L32" s="121"/>
      <c r="M32" s="121"/>
      <c r="N32" s="122"/>
      <c r="O32" s="122"/>
      <c r="P32" s="122"/>
      <c r="Q32" s="122"/>
      <c r="R32" s="122"/>
      <c r="S32" s="122"/>
      <c r="T32" s="122"/>
      <c r="U32" s="122"/>
      <c r="V32" s="122"/>
      <c r="W32" s="122"/>
      <c r="X32" s="122"/>
      <c r="Y32" s="122"/>
      <c r="Z32" s="122"/>
    </row>
    <row r="33" spans="1:26" s="44" customFormat="1" x14ac:dyDescent="0.25">
      <c r="A33" s="121"/>
      <c r="B33" s="45"/>
      <c r="C33" s="156"/>
      <c r="D33" s="156"/>
      <c r="E33" s="156"/>
      <c r="F33" s="156"/>
      <c r="G33" s="156"/>
      <c r="H33" s="156"/>
      <c r="I33" s="156"/>
      <c r="J33" s="122"/>
      <c r="K33" s="121"/>
      <c r="L33" s="121"/>
      <c r="M33" s="121"/>
      <c r="N33" s="122"/>
      <c r="O33" s="122"/>
      <c r="P33" s="122"/>
      <c r="Q33" s="122"/>
      <c r="R33" s="122"/>
      <c r="S33" s="122"/>
      <c r="T33" s="122"/>
      <c r="U33" s="122"/>
      <c r="V33" s="122"/>
      <c r="W33" s="122"/>
      <c r="X33" s="122"/>
      <c r="Y33" s="122"/>
      <c r="Z33" s="122"/>
    </row>
    <row r="34" spans="1:26" x14ac:dyDescent="0.25">
      <c r="A34" s="121"/>
      <c r="B34" s="121"/>
      <c r="C34" s="157"/>
      <c r="D34" s="157"/>
      <c r="E34" s="157"/>
      <c r="F34" s="157"/>
      <c r="G34" s="157"/>
      <c r="H34" s="157"/>
      <c r="I34" s="157"/>
      <c r="J34" s="122"/>
      <c r="K34" s="121"/>
      <c r="L34" s="121"/>
      <c r="M34" s="121"/>
      <c r="N34" s="121"/>
      <c r="O34" s="121"/>
      <c r="P34" s="121"/>
      <c r="Q34" s="121"/>
      <c r="R34" s="121"/>
      <c r="S34" s="121"/>
      <c r="T34" s="121"/>
      <c r="U34" s="121"/>
      <c r="V34" s="121"/>
      <c r="W34" s="121"/>
      <c r="X34" s="121"/>
      <c r="Y34" s="121"/>
      <c r="Z34" s="121"/>
    </row>
    <row r="35" spans="1:26" x14ac:dyDescent="0.25">
      <c r="A35" s="121"/>
      <c r="B35" s="121"/>
      <c r="C35" s="121"/>
      <c r="D35" s="121"/>
      <c r="E35" s="121"/>
      <c r="F35" s="121"/>
      <c r="G35" s="121"/>
      <c r="H35" s="121"/>
      <c r="I35" s="121"/>
      <c r="J35" s="122"/>
      <c r="K35" s="121"/>
      <c r="L35" s="121"/>
      <c r="M35" s="121"/>
      <c r="N35" s="121"/>
      <c r="O35" s="121"/>
      <c r="P35" s="121"/>
      <c r="Q35" s="121"/>
      <c r="R35" s="121"/>
      <c r="S35" s="121"/>
      <c r="T35" s="121"/>
      <c r="U35" s="121"/>
      <c r="V35" s="121"/>
      <c r="W35" s="121"/>
      <c r="X35" s="121"/>
      <c r="Y35" s="121"/>
      <c r="Z35" s="121"/>
    </row>
    <row r="36" spans="1:26" x14ac:dyDescent="0.25">
      <c r="A36" s="121"/>
      <c r="B36" s="121"/>
      <c r="C36" s="121"/>
      <c r="D36" s="121"/>
      <c r="E36" s="121"/>
      <c r="F36" s="121"/>
      <c r="G36" s="121"/>
      <c r="H36" s="121"/>
      <c r="I36" s="121"/>
      <c r="J36" s="122"/>
      <c r="K36" s="121"/>
      <c r="L36" s="121"/>
      <c r="M36" s="121"/>
      <c r="N36" s="121"/>
      <c r="O36" s="121"/>
      <c r="P36" s="121"/>
      <c r="Q36" s="121"/>
      <c r="R36" s="121"/>
      <c r="S36" s="121"/>
      <c r="T36" s="121"/>
      <c r="U36" s="121"/>
      <c r="V36" s="121"/>
      <c r="W36" s="121"/>
      <c r="X36" s="121"/>
      <c r="Y36" s="121"/>
      <c r="Z36" s="121"/>
    </row>
    <row r="37" spans="1:26" x14ac:dyDescent="0.25">
      <c r="A37" s="121"/>
      <c r="B37" s="121"/>
      <c r="C37" s="121"/>
      <c r="D37" s="121"/>
      <c r="E37" s="121"/>
      <c r="F37" s="121"/>
      <c r="G37" s="121"/>
      <c r="H37" s="121"/>
      <c r="I37" s="121"/>
      <c r="J37" s="122"/>
      <c r="K37" s="121"/>
      <c r="L37" s="121"/>
      <c r="M37" s="121"/>
      <c r="N37" s="121"/>
      <c r="O37" s="121"/>
      <c r="P37" s="121"/>
      <c r="Q37" s="121"/>
      <c r="R37" s="121"/>
      <c r="S37" s="121"/>
      <c r="T37" s="121"/>
      <c r="U37" s="121"/>
      <c r="V37" s="121"/>
      <c r="W37" s="121"/>
      <c r="X37" s="121"/>
      <c r="Y37" s="121"/>
      <c r="Z37" s="121"/>
    </row>
    <row r="38" spans="1:26" x14ac:dyDescent="0.25">
      <c r="A38" s="121"/>
      <c r="B38" s="121"/>
      <c r="C38" s="121"/>
      <c r="D38" s="121"/>
      <c r="E38" s="121"/>
      <c r="F38" s="121"/>
      <c r="G38" s="121"/>
      <c r="H38" s="121"/>
      <c r="I38" s="121"/>
      <c r="J38" s="122"/>
      <c r="K38" s="121"/>
      <c r="L38" s="121"/>
      <c r="M38" s="121"/>
      <c r="N38" s="121"/>
      <c r="O38" s="121"/>
      <c r="P38" s="121"/>
      <c r="Q38" s="121"/>
      <c r="R38" s="121"/>
      <c r="S38" s="121"/>
      <c r="T38" s="121"/>
      <c r="U38" s="121"/>
      <c r="V38" s="121"/>
      <c r="W38" s="121"/>
      <c r="X38" s="121"/>
      <c r="Y38" s="121"/>
      <c r="Z38" s="121"/>
    </row>
    <row r="39" spans="1:26" x14ac:dyDescent="0.25">
      <c r="A39" s="121"/>
      <c r="B39" s="121"/>
      <c r="C39" s="121"/>
      <c r="D39" s="121"/>
      <c r="E39" s="121"/>
      <c r="F39" s="121"/>
      <c r="G39" s="121"/>
      <c r="H39" s="121"/>
      <c r="I39" s="121"/>
      <c r="J39" s="122"/>
      <c r="K39" s="121"/>
      <c r="L39" s="121"/>
      <c r="M39" s="121"/>
      <c r="N39" s="121"/>
      <c r="O39" s="121"/>
      <c r="P39" s="121"/>
      <c r="Q39" s="121"/>
      <c r="R39" s="121"/>
      <c r="S39" s="121"/>
      <c r="T39" s="121"/>
      <c r="U39" s="121"/>
      <c r="V39" s="121"/>
      <c r="W39" s="121"/>
      <c r="X39" s="121"/>
      <c r="Y39" s="121"/>
      <c r="Z39" s="121"/>
    </row>
    <row r="40" spans="1:26" x14ac:dyDescent="0.25">
      <c r="A40" s="121"/>
      <c r="B40" s="121"/>
      <c r="C40" s="121"/>
      <c r="D40" s="121"/>
      <c r="E40" s="121"/>
      <c r="F40" s="121"/>
      <c r="G40" s="121"/>
      <c r="H40" s="121"/>
      <c r="I40" s="121"/>
      <c r="J40" s="122"/>
      <c r="K40" s="121"/>
      <c r="L40" s="121"/>
      <c r="M40" s="121"/>
      <c r="N40" s="121"/>
      <c r="O40" s="121"/>
      <c r="P40" s="121"/>
      <c r="Q40" s="121"/>
      <c r="R40" s="121"/>
      <c r="S40" s="121"/>
      <c r="T40" s="121"/>
      <c r="U40" s="121"/>
      <c r="V40" s="121"/>
      <c r="W40" s="121"/>
      <c r="X40" s="121"/>
      <c r="Y40" s="121"/>
      <c r="Z40" s="121"/>
    </row>
    <row r="41" spans="1:26" x14ac:dyDescent="0.25">
      <c r="A41" s="121"/>
      <c r="B41" s="121"/>
      <c r="C41" s="121"/>
      <c r="D41" s="121"/>
      <c r="E41" s="121"/>
      <c r="F41" s="121"/>
      <c r="G41" s="121"/>
      <c r="H41" s="121"/>
      <c r="I41" s="121"/>
      <c r="J41" s="122"/>
      <c r="K41" s="121"/>
      <c r="L41" s="121"/>
      <c r="M41" s="121"/>
      <c r="N41" s="121"/>
      <c r="O41" s="121"/>
      <c r="P41" s="121"/>
      <c r="Q41" s="121"/>
      <c r="R41" s="121"/>
      <c r="S41" s="121"/>
      <c r="T41" s="121"/>
      <c r="U41" s="121"/>
      <c r="V41" s="121"/>
      <c r="W41" s="121"/>
      <c r="X41" s="121"/>
      <c r="Y41" s="121"/>
      <c r="Z41" s="121"/>
    </row>
    <row r="42" spans="1:26" x14ac:dyDescent="0.25">
      <c r="A42" s="121"/>
      <c r="B42" s="121"/>
      <c r="C42" s="121"/>
      <c r="D42" s="121"/>
      <c r="E42" s="121"/>
      <c r="F42" s="121"/>
      <c r="G42" s="121"/>
      <c r="H42" s="121"/>
      <c r="I42" s="121"/>
      <c r="J42" s="122"/>
      <c r="K42" s="121"/>
      <c r="L42" s="121"/>
      <c r="M42" s="121"/>
      <c r="N42" s="121"/>
      <c r="O42" s="121"/>
      <c r="P42" s="121"/>
      <c r="Q42" s="121"/>
      <c r="R42" s="121"/>
      <c r="S42" s="121"/>
      <c r="T42" s="121"/>
      <c r="U42" s="121"/>
      <c r="V42" s="121"/>
      <c r="W42" s="121"/>
      <c r="X42" s="121"/>
      <c r="Y42" s="121"/>
      <c r="Z42" s="121"/>
    </row>
    <row r="43" spans="1:26" x14ac:dyDescent="0.25">
      <c r="A43" s="121"/>
      <c r="B43" s="121"/>
      <c r="C43" s="121"/>
      <c r="D43" s="121"/>
      <c r="E43" s="121"/>
      <c r="F43" s="121"/>
      <c r="G43" s="121"/>
      <c r="H43" s="121"/>
      <c r="I43" s="121"/>
      <c r="J43" s="122"/>
      <c r="K43" s="121"/>
      <c r="L43" s="121"/>
      <c r="M43" s="121"/>
      <c r="N43" s="121"/>
      <c r="O43" s="121"/>
      <c r="P43" s="121"/>
      <c r="Q43" s="121"/>
      <c r="R43" s="121"/>
      <c r="S43" s="121"/>
      <c r="T43" s="121"/>
      <c r="U43" s="121"/>
      <c r="V43" s="121"/>
      <c r="W43" s="121"/>
      <c r="X43" s="121"/>
      <c r="Y43" s="121"/>
      <c r="Z43" s="121"/>
    </row>
    <row r="44" spans="1:26" x14ac:dyDescent="0.25">
      <c r="A44" s="121"/>
      <c r="B44" s="121"/>
      <c r="C44" s="121"/>
      <c r="D44" s="121"/>
      <c r="E44" s="121"/>
      <c r="F44" s="121"/>
      <c r="G44" s="121"/>
      <c r="H44" s="121"/>
      <c r="I44" s="121"/>
      <c r="J44" s="122"/>
      <c r="K44" s="121"/>
      <c r="L44" s="121"/>
      <c r="M44" s="121"/>
      <c r="N44" s="121"/>
      <c r="O44" s="121"/>
      <c r="P44" s="121"/>
      <c r="Q44" s="121"/>
      <c r="R44" s="121"/>
      <c r="S44" s="121"/>
      <c r="T44" s="121"/>
      <c r="U44" s="121"/>
      <c r="V44" s="121"/>
      <c r="W44" s="121"/>
      <c r="X44" s="121"/>
      <c r="Y44" s="121"/>
      <c r="Z44" s="121"/>
    </row>
    <row r="45" spans="1:26" x14ac:dyDescent="0.25">
      <c r="A45" s="121"/>
      <c r="B45" s="121"/>
      <c r="C45" s="121"/>
      <c r="D45" s="121"/>
      <c r="E45" s="121"/>
      <c r="F45" s="121"/>
      <c r="G45" s="121"/>
      <c r="H45" s="121"/>
      <c r="I45" s="121"/>
      <c r="J45" s="122"/>
      <c r="K45" s="121"/>
      <c r="L45" s="121"/>
      <c r="M45" s="121"/>
      <c r="N45" s="121"/>
      <c r="O45" s="121"/>
      <c r="P45" s="121"/>
      <c r="Q45" s="121"/>
      <c r="R45" s="121"/>
      <c r="S45" s="121"/>
      <c r="T45" s="121"/>
      <c r="U45" s="121"/>
      <c r="V45" s="121"/>
      <c r="W45" s="121"/>
      <c r="X45" s="121"/>
      <c r="Y45" s="121"/>
      <c r="Z45" s="121"/>
    </row>
    <row r="46" spans="1:26" x14ac:dyDescent="0.25">
      <c r="A46" s="121"/>
      <c r="B46" s="121"/>
      <c r="C46" s="121"/>
      <c r="D46" s="121"/>
      <c r="E46" s="121"/>
      <c r="F46" s="121"/>
      <c r="G46" s="121"/>
      <c r="H46" s="121"/>
      <c r="I46" s="121"/>
      <c r="J46" s="122"/>
      <c r="K46" s="121"/>
      <c r="L46" s="121"/>
      <c r="M46" s="121"/>
      <c r="N46" s="121"/>
      <c r="O46" s="121"/>
      <c r="P46" s="121"/>
      <c r="Q46" s="121"/>
      <c r="R46" s="121"/>
      <c r="S46" s="121"/>
      <c r="T46" s="121"/>
      <c r="U46" s="121"/>
      <c r="V46" s="121"/>
      <c r="W46" s="121"/>
      <c r="X46" s="121"/>
      <c r="Y46" s="121"/>
      <c r="Z46" s="121"/>
    </row>
    <row r="47" spans="1:26" x14ac:dyDescent="0.25">
      <c r="A47" s="121"/>
      <c r="B47" s="121"/>
      <c r="C47" s="121"/>
      <c r="D47" s="121"/>
      <c r="E47" s="121"/>
      <c r="F47" s="121"/>
      <c r="G47" s="121"/>
      <c r="H47" s="121"/>
      <c r="I47" s="121"/>
      <c r="J47" s="122"/>
      <c r="K47" s="121"/>
      <c r="L47" s="121"/>
      <c r="M47" s="121"/>
      <c r="N47" s="121"/>
      <c r="O47" s="121"/>
      <c r="P47" s="121"/>
      <c r="Q47" s="121"/>
      <c r="R47" s="121"/>
      <c r="S47" s="121"/>
      <c r="T47" s="121"/>
      <c r="U47" s="121"/>
      <c r="V47" s="121"/>
      <c r="W47" s="121"/>
      <c r="X47" s="121"/>
      <c r="Y47" s="121"/>
      <c r="Z47" s="121"/>
    </row>
    <row r="48" spans="1:26" x14ac:dyDescent="0.25">
      <c r="A48" s="121"/>
      <c r="B48" s="121"/>
      <c r="C48" s="121"/>
      <c r="D48" s="121"/>
      <c r="E48" s="121"/>
      <c r="F48" s="121"/>
      <c r="G48" s="121"/>
      <c r="H48" s="121"/>
      <c r="I48" s="121"/>
      <c r="J48" s="122"/>
      <c r="K48" s="121"/>
      <c r="L48" s="121"/>
      <c r="M48" s="121"/>
      <c r="N48" s="121"/>
      <c r="O48" s="121"/>
      <c r="P48" s="121"/>
      <c r="Q48" s="121"/>
      <c r="R48" s="121"/>
      <c r="S48" s="121"/>
      <c r="T48" s="121"/>
      <c r="U48" s="121"/>
      <c r="V48" s="121"/>
      <c r="W48" s="121"/>
      <c r="X48" s="121"/>
      <c r="Y48" s="121"/>
      <c r="Z48" s="121"/>
    </row>
    <row r="49" spans="1:26" x14ac:dyDescent="0.25">
      <c r="A49" s="121"/>
      <c r="B49" s="121"/>
      <c r="C49" s="121"/>
      <c r="D49" s="121"/>
      <c r="E49" s="121"/>
      <c r="F49" s="121"/>
      <c r="G49" s="121"/>
      <c r="H49" s="121"/>
      <c r="I49" s="121"/>
      <c r="J49" s="122"/>
      <c r="K49" s="121"/>
      <c r="L49" s="121"/>
      <c r="M49" s="121"/>
      <c r="N49" s="121"/>
      <c r="O49" s="121"/>
      <c r="P49" s="121"/>
      <c r="Q49" s="121"/>
      <c r="R49" s="121"/>
      <c r="S49" s="121"/>
      <c r="T49" s="121"/>
      <c r="U49" s="121"/>
      <c r="V49" s="121"/>
      <c r="W49" s="121"/>
      <c r="X49" s="121"/>
      <c r="Y49" s="121"/>
      <c r="Z49" s="121"/>
    </row>
    <row r="50" spans="1:26" x14ac:dyDescent="0.25">
      <c r="A50" s="121"/>
      <c r="B50" s="121"/>
      <c r="C50" s="121"/>
      <c r="D50" s="121"/>
      <c r="E50" s="121"/>
      <c r="F50" s="121"/>
      <c r="G50" s="121"/>
      <c r="H50" s="121"/>
      <c r="I50" s="121"/>
      <c r="J50" s="122"/>
      <c r="K50" s="121"/>
      <c r="L50" s="121"/>
      <c r="M50" s="121"/>
      <c r="N50" s="121"/>
      <c r="O50" s="121"/>
      <c r="P50" s="121"/>
      <c r="Q50" s="121"/>
      <c r="R50" s="121"/>
      <c r="S50" s="121"/>
      <c r="T50" s="121"/>
      <c r="U50" s="121"/>
      <c r="V50" s="121"/>
      <c r="W50" s="121"/>
      <c r="X50" s="121"/>
      <c r="Y50" s="121"/>
      <c r="Z50" s="121"/>
    </row>
    <row r="51" spans="1:26" x14ac:dyDescent="0.25">
      <c r="A51" s="121"/>
      <c r="B51" s="121"/>
      <c r="C51" s="121"/>
      <c r="D51" s="121"/>
      <c r="E51" s="121"/>
      <c r="F51" s="121"/>
      <c r="G51" s="121"/>
      <c r="H51" s="121"/>
      <c r="I51" s="121"/>
      <c r="J51" s="122"/>
      <c r="K51" s="121"/>
      <c r="L51" s="121"/>
      <c r="M51" s="121"/>
      <c r="N51" s="121"/>
      <c r="O51" s="121"/>
      <c r="P51" s="121"/>
      <c r="Q51" s="121"/>
      <c r="R51" s="121"/>
      <c r="S51" s="121"/>
      <c r="T51" s="121"/>
      <c r="U51" s="121"/>
      <c r="V51" s="121"/>
      <c r="W51" s="121"/>
      <c r="X51" s="121"/>
      <c r="Y51" s="121"/>
      <c r="Z51" s="121"/>
    </row>
    <row r="52" spans="1:26" x14ac:dyDescent="0.25">
      <c r="A52" s="121"/>
      <c r="B52" s="121"/>
      <c r="C52" s="121"/>
      <c r="D52" s="121"/>
      <c r="E52" s="121"/>
      <c r="F52" s="121"/>
      <c r="G52" s="121"/>
      <c r="H52" s="121"/>
      <c r="I52" s="121"/>
      <c r="J52" s="122"/>
      <c r="K52" s="121"/>
      <c r="L52" s="121"/>
      <c r="M52" s="121"/>
      <c r="N52" s="121"/>
      <c r="O52" s="121"/>
      <c r="P52" s="121"/>
      <c r="Q52" s="121"/>
      <c r="R52" s="121"/>
      <c r="S52" s="121"/>
      <c r="T52" s="121"/>
      <c r="U52" s="121"/>
      <c r="V52" s="121"/>
      <c r="W52" s="121"/>
      <c r="X52" s="121"/>
      <c r="Y52" s="121"/>
      <c r="Z52" s="121"/>
    </row>
    <row r="53" spans="1:26" x14ac:dyDescent="0.25">
      <c r="A53" s="121"/>
      <c r="B53" s="121"/>
      <c r="C53" s="121"/>
      <c r="D53" s="121"/>
      <c r="E53" s="121"/>
      <c r="F53" s="121"/>
      <c r="G53" s="121"/>
      <c r="H53" s="121"/>
      <c r="I53" s="121"/>
      <c r="J53" s="122"/>
      <c r="K53" s="121"/>
      <c r="L53" s="121"/>
      <c r="M53" s="121"/>
      <c r="N53" s="121"/>
      <c r="O53" s="121"/>
      <c r="P53" s="121"/>
      <c r="Q53" s="121"/>
      <c r="R53" s="121"/>
      <c r="S53" s="121"/>
      <c r="T53" s="121"/>
      <c r="U53" s="121"/>
      <c r="V53" s="121"/>
      <c r="W53" s="121"/>
      <c r="X53" s="121"/>
      <c r="Y53" s="121"/>
      <c r="Z53" s="121"/>
    </row>
    <row r="54" spans="1:26" x14ac:dyDescent="0.25">
      <c r="A54" s="121"/>
      <c r="B54" s="121"/>
      <c r="C54" s="121"/>
      <c r="D54" s="121"/>
      <c r="E54" s="121"/>
      <c r="F54" s="121"/>
      <c r="G54" s="121"/>
      <c r="H54" s="121"/>
      <c r="I54" s="121"/>
      <c r="J54" s="122"/>
      <c r="K54" s="121"/>
      <c r="L54" s="121"/>
      <c r="M54" s="121"/>
      <c r="N54" s="121"/>
      <c r="O54" s="121"/>
      <c r="P54" s="121"/>
      <c r="Q54" s="121"/>
      <c r="R54" s="121"/>
      <c r="S54" s="121"/>
      <c r="T54" s="121"/>
      <c r="U54" s="121"/>
      <c r="V54" s="121"/>
      <c r="W54" s="121"/>
      <c r="X54" s="121"/>
      <c r="Y54" s="121"/>
      <c r="Z54" s="121"/>
    </row>
    <row r="55" spans="1:26" x14ac:dyDescent="0.25">
      <c r="A55" s="121"/>
      <c r="B55" s="121"/>
      <c r="C55" s="121"/>
      <c r="D55" s="121"/>
      <c r="E55" s="121"/>
      <c r="F55" s="121"/>
      <c r="G55" s="121"/>
      <c r="H55" s="121"/>
      <c r="I55" s="121"/>
      <c r="J55" s="122"/>
      <c r="K55" s="121"/>
      <c r="L55" s="121"/>
      <c r="M55" s="121"/>
      <c r="N55" s="121"/>
      <c r="O55" s="121"/>
      <c r="P55" s="121"/>
      <c r="Q55" s="121"/>
      <c r="R55" s="121"/>
      <c r="S55" s="121"/>
      <c r="T55" s="121"/>
      <c r="U55" s="121"/>
      <c r="V55" s="121"/>
      <c r="W55" s="121"/>
      <c r="X55" s="121"/>
      <c r="Y55" s="121"/>
      <c r="Z55" s="121"/>
    </row>
    <row r="56" spans="1:26" x14ac:dyDescent="0.25">
      <c r="A56" s="121"/>
      <c r="B56" s="121"/>
      <c r="C56" s="121"/>
      <c r="D56" s="121"/>
      <c r="E56" s="121"/>
      <c r="F56" s="121"/>
      <c r="G56" s="121"/>
      <c r="H56" s="121"/>
      <c r="I56" s="121"/>
      <c r="J56" s="122"/>
      <c r="K56" s="121"/>
      <c r="L56" s="121"/>
      <c r="M56" s="121"/>
      <c r="N56" s="121"/>
      <c r="O56" s="121"/>
      <c r="P56" s="121"/>
      <c r="Q56" s="121"/>
      <c r="R56" s="121"/>
      <c r="S56" s="121"/>
      <c r="T56" s="121"/>
      <c r="U56" s="121"/>
      <c r="V56" s="121"/>
      <c r="W56" s="121"/>
      <c r="X56" s="121"/>
      <c r="Y56" s="121"/>
      <c r="Z56" s="121"/>
    </row>
    <row r="57" spans="1:26" x14ac:dyDescent="0.25">
      <c r="A57" s="121"/>
      <c r="B57" s="121"/>
      <c r="C57" s="121"/>
      <c r="D57" s="121"/>
      <c r="E57" s="121"/>
      <c r="F57" s="121"/>
      <c r="G57" s="121"/>
      <c r="H57" s="121"/>
      <c r="I57" s="121"/>
      <c r="J57" s="122"/>
      <c r="K57" s="121"/>
      <c r="L57" s="121"/>
      <c r="M57" s="121"/>
      <c r="N57" s="121"/>
      <c r="O57" s="121"/>
      <c r="P57" s="121"/>
      <c r="Q57" s="121"/>
      <c r="R57" s="121"/>
      <c r="S57" s="121"/>
      <c r="T57" s="121"/>
      <c r="U57" s="121"/>
      <c r="V57" s="121"/>
      <c r="W57" s="121"/>
      <c r="X57" s="121"/>
      <c r="Y57" s="121"/>
      <c r="Z57" s="121"/>
    </row>
    <row r="58" spans="1:26" x14ac:dyDescent="0.25">
      <c r="A58" s="121"/>
      <c r="B58" s="121"/>
      <c r="C58" s="121"/>
      <c r="D58" s="121"/>
      <c r="E58" s="121"/>
      <c r="F58" s="121"/>
      <c r="G58" s="121"/>
      <c r="H58" s="121"/>
      <c r="I58" s="121"/>
      <c r="J58" s="122"/>
      <c r="K58" s="121"/>
      <c r="L58" s="121"/>
      <c r="M58" s="121"/>
      <c r="N58" s="121"/>
      <c r="O58" s="121"/>
      <c r="P58" s="121"/>
      <c r="Q58" s="121"/>
      <c r="R58" s="121"/>
      <c r="S58" s="121"/>
      <c r="T58" s="121"/>
      <c r="U58" s="121"/>
      <c r="V58" s="121"/>
      <c r="W58" s="121"/>
      <c r="X58" s="121"/>
      <c r="Y58" s="121"/>
      <c r="Z58" s="121"/>
    </row>
    <row r="59" spans="1:26" x14ac:dyDescent="0.25">
      <c r="A59" s="121"/>
      <c r="B59" s="121"/>
      <c r="C59" s="121"/>
      <c r="D59" s="121"/>
      <c r="E59" s="121"/>
      <c r="F59" s="121"/>
      <c r="G59" s="121"/>
      <c r="H59" s="121"/>
      <c r="I59" s="121"/>
      <c r="J59" s="122"/>
      <c r="K59" s="121"/>
      <c r="L59" s="121"/>
      <c r="M59" s="121"/>
      <c r="N59" s="121"/>
      <c r="O59" s="121"/>
      <c r="P59" s="121"/>
      <c r="Q59" s="121"/>
      <c r="R59" s="121"/>
      <c r="S59" s="121"/>
      <c r="T59" s="121"/>
      <c r="U59" s="121"/>
      <c r="V59" s="121"/>
      <c r="W59" s="121"/>
      <c r="X59" s="121"/>
      <c r="Y59" s="121"/>
      <c r="Z59" s="121"/>
    </row>
    <row r="60" spans="1:26" x14ac:dyDescent="0.25">
      <c r="A60" s="121"/>
      <c r="B60" s="121"/>
      <c r="C60" s="121"/>
      <c r="D60" s="121"/>
      <c r="E60" s="121"/>
      <c r="F60" s="121"/>
      <c r="G60" s="121"/>
      <c r="H60" s="121"/>
      <c r="I60" s="121"/>
      <c r="J60" s="122"/>
      <c r="K60" s="121"/>
      <c r="L60" s="121"/>
      <c r="M60" s="121"/>
      <c r="N60" s="121"/>
      <c r="O60" s="121"/>
      <c r="P60" s="121"/>
      <c r="Q60" s="121"/>
      <c r="R60" s="121"/>
      <c r="S60" s="121"/>
      <c r="T60" s="121"/>
      <c r="U60" s="121"/>
      <c r="V60" s="121"/>
      <c r="W60" s="121"/>
      <c r="X60" s="121"/>
      <c r="Y60" s="121"/>
      <c r="Z60" s="121"/>
    </row>
    <row r="61" spans="1:26" x14ac:dyDescent="0.25">
      <c r="A61" s="121"/>
      <c r="B61" s="121"/>
      <c r="C61" s="121"/>
      <c r="D61" s="121"/>
      <c r="E61" s="121"/>
      <c r="F61" s="121"/>
      <c r="G61" s="121"/>
      <c r="H61" s="121"/>
      <c r="I61" s="121"/>
      <c r="J61" s="122"/>
      <c r="K61" s="121"/>
      <c r="L61" s="121"/>
      <c r="M61" s="121"/>
      <c r="N61" s="121"/>
      <c r="O61" s="121"/>
      <c r="P61" s="121"/>
      <c r="Q61" s="121"/>
      <c r="R61" s="121"/>
      <c r="S61" s="121"/>
      <c r="T61" s="121"/>
      <c r="U61" s="121"/>
      <c r="V61" s="121"/>
      <c r="W61" s="121"/>
      <c r="X61" s="121"/>
      <c r="Y61" s="121"/>
      <c r="Z61" s="121"/>
    </row>
    <row r="62" spans="1:26" x14ac:dyDescent="0.25">
      <c r="A62" s="121"/>
      <c r="B62" s="121"/>
      <c r="C62" s="121"/>
      <c r="D62" s="121"/>
      <c r="E62" s="121"/>
      <c r="F62" s="121"/>
      <c r="G62" s="121"/>
      <c r="H62" s="121"/>
      <c r="I62" s="121"/>
      <c r="J62" s="122"/>
      <c r="K62" s="121"/>
      <c r="L62" s="121"/>
      <c r="M62" s="121"/>
      <c r="N62" s="121"/>
      <c r="O62" s="121"/>
      <c r="P62" s="121"/>
      <c r="Q62" s="121"/>
      <c r="R62" s="121"/>
      <c r="S62" s="121"/>
      <c r="T62" s="121"/>
      <c r="U62" s="121"/>
      <c r="V62" s="121"/>
      <c r="W62" s="121"/>
      <c r="X62" s="121"/>
      <c r="Y62" s="121"/>
      <c r="Z62" s="121"/>
    </row>
    <row r="63" spans="1:26" x14ac:dyDescent="0.25">
      <c r="A63" s="121"/>
      <c r="B63" s="121"/>
      <c r="C63" s="121"/>
      <c r="D63" s="121"/>
      <c r="E63" s="121"/>
      <c r="F63" s="121"/>
      <c r="G63" s="121"/>
      <c r="H63" s="121"/>
      <c r="I63" s="121"/>
      <c r="J63" s="122"/>
      <c r="K63" s="121"/>
      <c r="L63" s="121"/>
      <c r="M63" s="121"/>
      <c r="N63" s="121"/>
      <c r="O63" s="121"/>
      <c r="P63" s="121"/>
      <c r="Q63" s="121"/>
      <c r="R63" s="121"/>
      <c r="S63" s="121"/>
      <c r="T63" s="121"/>
      <c r="U63" s="121"/>
      <c r="V63" s="121"/>
      <c r="W63" s="121"/>
      <c r="X63" s="121"/>
      <c r="Y63" s="121"/>
      <c r="Z63" s="121"/>
    </row>
    <row r="64" spans="1:26" x14ac:dyDescent="0.25">
      <c r="A64" s="121"/>
      <c r="B64" s="121"/>
      <c r="C64" s="121"/>
      <c r="D64" s="121"/>
      <c r="E64" s="121"/>
      <c r="F64" s="121"/>
      <c r="G64" s="121"/>
      <c r="H64" s="121"/>
      <c r="I64" s="121"/>
      <c r="J64" s="122"/>
      <c r="K64" s="121"/>
      <c r="L64" s="121"/>
      <c r="M64" s="121"/>
      <c r="N64" s="121"/>
      <c r="O64" s="121"/>
      <c r="P64" s="121"/>
      <c r="Q64" s="121"/>
      <c r="R64" s="121"/>
      <c r="S64" s="121"/>
      <c r="T64" s="121"/>
      <c r="U64" s="121"/>
      <c r="V64" s="121"/>
      <c r="W64" s="121"/>
      <c r="X64" s="121"/>
      <c r="Y64" s="121"/>
      <c r="Z64" s="121"/>
    </row>
    <row r="65" spans="1:26" x14ac:dyDescent="0.25">
      <c r="A65" s="121"/>
      <c r="B65" s="121"/>
      <c r="C65" s="121"/>
      <c r="D65" s="121"/>
      <c r="E65" s="121"/>
      <c r="F65" s="121"/>
      <c r="G65" s="121"/>
      <c r="H65" s="121"/>
      <c r="I65" s="121"/>
      <c r="J65" s="122"/>
      <c r="K65" s="121"/>
      <c r="L65" s="121"/>
      <c r="M65" s="121"/>
      <c r="N65" s="121"/>
      <c r="O65" s="121"/>
      <c r="P65" s="121"/>
      <c r="Q65" s="121"/>
      <c r="R65" s="121"/>
      <c r="S65" s="121"/>
      <c r="T65" s="121"/>
      <c r="U65" s="121"/>
      <c r="V65" s="121"/>
      <c r="W65" s="121"/>
      <c r="X65" s="121"/>
      <c r="Y65" s="121"/>
      <c r="Z65" s="121"/>
    </row>
    <row r="66" spans="1:26" x14ac:dyDescent="0.25">
      <c r="A66" s="121"/>
      <c r="B66" s="121"/>
      <c r="C66" s="121"/>
      <c r="D66" s="121"/>
      <c r="E66" s="121"/>
      <c r="F66" s="121"/>
      <c r="G66" s="121"/>
      <c r="H66" s="121"/>
      <c r="I66" s="121"/>
      <c r="J66" s="122"/>
      <c r="K66" s="121"/>
      <c r="L66" s="121"/>
      <c r="M66" s="121"/>
      <c r="N66" s="121"/>
      <c r="O66" s="121"/>
      <c r="P66" s="121"/>
      <c r="Q66" s="121"/>
      <c r="R66" s="121"/>
      <c r="S66" s="121"/>
      <c r="T66" s="121"/>
      <c r="U66" s="121"/>
      <c r="V66" s="121"/>
      <c r="W66" s="121"/>
      <c r="X66" s="121"/>
      <c r="Y66" s="121"/>
      <c r="Z66" s="121"/>
    </row>
    <row r="67" spans="1:26" x14ac:dyDescent="0.25">
      <c r="A67" s="121"/>
      <c r="B67" s="121"/>
      <c r="C67" s="121"/>
      <c r="D67" s="121"/>
      <c r="E67" s="121"/>
      <c r="F67" s="121"/>
      <c r="G67" s="121"/>
      <c r="H67" s="121"/>
      <c r="I67" s="121"/>
      <c r="J67" s="122"/>
      <c r="K67" s="121"/>
      <c r="L67" s="121"/>
      <c r="M67" s="121"/>
      <c r="N67" s="121"/>
      <c r="O67" s="121"/>
      <c r="P67" s="121"/>
      <c r="Q67" s="121"/>
      <c r="R67" s="121"/>
      <c r="S67" s="121"/>
      <c r="T67" s="121"/>
      <c r="U67" s="121"/>
      <c r="V67" s="121"/>
      <c r="W67" s="121"/>
      <c r="X67" s="121"/>
      <c r="Y67" s="121"/>
      <c r="Z67" s="121"/>
    </row>
    <row r="68" spans="1:26" x14ac:dyDescent="0.25">
      <c r="A68" s="121"/>
      <c r="B68" s="121"/>
      <c r="C68" s="121"/>
      <c r="D68" s="121"/>
      <c r="E68" s="121"/>
      <c r="F68" s="121"/>
      <c r="G68" s="121"/>
      <c r="H68" s="121"/>
      <c r="I68" s="121"/>
      <c r="J68" s="122"/>
      <c r="K68" s="121"/>
      <c r="L68" s="121"/>
      <c r="M68" s="121"/>
      <c r="N68" s="121"/>
      <c r="O68" s="121"/>
      <c r="P68" s="121"/>
      <c r="Q68" s="121"/>
      <c r="R68" s="121"/>
      <c r="S68" s="121"/>
      <c r="T68" s="121"/>
      <c r="U68" s="121"/>
      <c r="V68" s="121"/>
      <c r="W68" s="121"/>
      <c r="X68" s="121"/>
      <c r="Y68" s="121"/>
      <c r="Z68" s="121"/>
    </row>
    <row r="69" spans="1:26" x14ac:dyDescent="0.25">
      <c r="A69" s="121"/>
      <c r="B69" s="121"/>
      <c r="C69" s="121"/>
      <c r="D69" s="121"/>
      <c r="E69" s="121"/>
      <c r="F69" s="121"/>
      <c r="G69" s="121"/>
      <c r="H69" s="121"/>
      <c r="I69" s="121"/>
      <c r="J69" s="122"/>
      <c r="K69" s="121"/>
      <c r="L69" s="121"/>
      <c r="M69" s="121"/>
      <c r="N69" s="121"/>
      <c r="O69" s="121"/>
      <c r="P69" s="121"/>
      <c r="Q69" s="121"/>
      <c r="R69" s="121"/>
      <c r="S69" s="121"/>
      <c r="T69" s="121"/>
      <c r="U69" s="121"/>
      <c r="V69" s="121"/>
      <c r="W69" s="121"/>
      <c r="X69" s="121"/>
      <c r="Y69" s="121"/>
      <c r="Z69" s="121"/>
    </row>
    <row r="70" spans="1:26" x14ac:dyDescent="0.25">
      <c r="A70" s="121"/>
      <c r="B70" s="121"/>
      <c r="C70" s="121"/>
      <c r="D70" s="121"/>
      <c r="E70" s="121"/>
      <c r="F70" s="121"/>
      <c r="G70" s="121"/>
      <c r="H70" s="121"/>
      <c r="I70" s="121"/>
      <c r="J70" s="122"/>
      <c r="K70" s="121"/>
      <c r="L70" s="121"/>
      <c r="M70" s="121"/>
      <c r="N70" s="121"/>
      <c r="O70" s="121"/>
      <c r="P70" s="121"/>
      <c r="Q70" s="121"/>
      <c r="R70" s="121"/>
      <c r="S70" s="121"/>
      <c r="T70" s="121"/>
      <c r="U70" s="121"/>
      <c r="V70" s="121"/>
      <c r="W70" s="121"/>
      <c r="X70" s="121"/>
      <c r="Y70" s="121"/>
      <c r="Z70" s="121"/>
    </row>
    <row r="71" spans="1:26" x14ac:dyDescent="0.25">
      <c r="A71" s="121"/>
      <c r="B71" s="121"/>
      <c r="C71" s="121"/>
      <c r="D71" s="121"/>
      <c r="E71" s="121"/>
      <c r="F71" s="121"/>
      <c r="G71" s="121"/>
      <c r="H71" s="121"/>
      <c r="I71" s="121"/>
      <c r="J71" s="122"/>
      <c r="K71" s="121"/>
      <c r="L71" s="121"/>
      <c r="M71" s="121"/>
      <c r="N71" s="121"/>
      <c r="O71" s="121"/>
      <c r="P71" s="121"/>
      <c r="Q71" s="121"/>
      <c r="R71" s="121"/>
      <c r="S71" s="121"/>
      <c r="T71" s="121"/>
      <c r="U71" s="121"/>
      <c r="V71" s="121"/>
      <c r="W71" s="121"/>
      <c r="X71" s="121"/>
      <c r="Y71" s="121"/>
      <c r="Z71" s="121"/>
    </row>
    <row r="72" spans="1:26" x14ac:dyDescent="0.25">
      <c r="A72" s="121"/>
      <c r="B72" s="121"/>
      <c r="C72" s="121"/>
      <c r="D72" s="121"/>
      <c r="E72" s="121"/>
      <c r="F72" s="121"/>
      <c r="G72" s="121"/>
      <c r="H72" s="121"/>
      <c r="I72" s="121"/>
      <c r="J72" s="122"/>
      <c r="K72" s="121"/>
      <c r="L72" s="121"/>
      <c r="M72" s="121"/>
      <c r="N72" s="121"/>
      <c r="O72" s="121"/>
      <c r="P72" s="121"/>
      <c r="Q72" s="121"/>
      <c r="R72" s="121"/>
      <c r="S72" s="121"/>
      <c r="T72" s="121"/>
      <c r="U72" s="121"/>
      <c r="V72" s="121"/>
      <c r="W72" s="121"/>
      <c r="X72" s="121"/>
      <c r="Y72" s="121"/>
      <c r="Z72" s="121"/>
    </row>
    <row r="73" spans="1:26" x14ac:dyDescent="0.25">
      <c r="A73" s="121"/>
      <c r="B73" s="121"/>
      <c r="C73" s="121"/>
      <c r="D73" s="121"/>
      <c r="E73" s="121"/>
      <c r="F73" s="121"/>
      <c r="G73" s="121"/>
      <c r="H73" s="121"/>
      <c r="I73" s="121"/>
      <c r="J73" s="122"/>
      <c r="K73" s="121"/>
      <c r="L73" s="121"/>
      <c r="M73" s="121"/>
      <c r="N73" s="121"/>
      <c r="O73" s="121"/>
      <c r="P73" s="121"/>
      <c r="Q73" s="121"/>
      <c r="R73" s="121"/>
      <c r="S73" s="121"/>
      <c r="T73" s="121"/>
      <c r="U73" s="121"/>
      <c r="V73" s="121"/>
      <c r="W73" s="121"/>
      <c r="X73" s="121"/>
      <c r="Y73" s="121"/>
      <c r="Z73" s="121"/>
    </row>
    <row r="74" spans="1:26" x14ac:dyDescent="0.25">
      <c r="A74" s="121"/>
      <c r="B74" s="121"/>
      <c r="C74" s="121"/>
      <c r="D74" s="121"/>
      <c r="E74" s="121"/>
      <c r="F74" s="121"/>
      <c r="G74" s="121"/>
      <c r="H74" s="121"/>
      <c r="I74" s="121"/>
      <c r="J74" s="122"/>
      <c r="K74" s="121"/>
      <c r="L74" s="121"/>
      <c r="M74" s="121"/>
      <c r="N74" s="121"/>
      <c r="O74" s="121"/>
      <c r="P74" s="121"/>
      <c r="Q74" s="121"/>
      <c r="R74" s="121"/>
      <c r="S74" s="121"/>
      <c r="T74" s="121"/>
      <c r="U74" s="121"/>
      <c r="V74" s="121"/>
      <c r="W74" s="121"/>
      <c r="X74" s="121"/>
      <c r="Y74" s="121"/>
      <c r="Z74" s="121"/>
    </row>
    <row r="75" spans="1:26" x14ac:dyDescent="0.25">
      <c r="A75" s="121"/>
      <c r="B75" s="121"/>
      <c r="C75" s="121"/>
      <c r="D75" s="121"/>
      <c r="E75" s="121"/>
      <c r="F75" s="121"/>
      <c r="G75" s="121"/>
      <c r="H75" s="121"/>
      <c r="I75" s="121"/>
      <c r="J75" s="122"/>
      <c r="K75" s="121"/>
      <c r="L75" s="121"/>
      <c r="M75" s="121"/>
      <c r="N75" s="121"/>
      <c r="O75" s="121"/>
      <c r="P75" s="121"/>
      <c r="Q75" s="121"/>
      <c r="R75" s="121"/>
      <c r="S75" s="121"/>
      <c r="T75" s="121"/>
      <c r="U75" s="121"/>
      <c r="V75" s="121"/>
      <c r="W75" s="121"/>
      <c r="X75" s="121"/>
      <c r="Y75" s="121"/>
      <c r="Z75" s="121"/>
    </row>
    <row r="76" spans="1:26" x14ac:dyDescent="0.25">
      <c r="A76" s="121"/>
      <c r="B76" s="121"/>
      <c r="C76" s="121"/>
      <c r="D76" s="121"/>
      <c r="E76" s="121"/>
      <c r="F76" s="121"/>
      <c r="G76" s="121"/>
      <c r="H76" s="121"/>
      <c r="I76" s="121"/>
      <c r="J76" s="122"/>
      <c r="K76" s="121"/>
      <c r="L76" s="121"/>
      <c r="M76" s="121"/>
      <c r="N76" s="121"/>
      <c r="O76" s="121"/>
      <c r="P76" s="121"/>
      <c r="Q76" s="121"/>
      <c r="R76" s="121"/>
      <c r="S76" s="121"/>
      <c r="T76" s="121"/>
      <c r="U76" s="121"/>
      <c r="V76" s="121"/>
      <c r="W76" s="121"/>
      <c r="X76" s="121"/>
      <c r="Y76" s="121"/>
      <c r="Z76" s="121"/>
    </row>
    <row r="77" spans="1:26" x14ac:dyDescent="0.25">
      <c r="A77" s="121"/>
      <c r="B77" s="121"/>
      <c r="C77" s="121"/>
      <c r="D77" s="121"/>
      <c r="E77" s="121"/>
      <c r="F77" s="121"/>
      <c r="G77" s="121"/>
      <c r="H77" s="121"/>
      <c r="I77" s="121"/>
      <c r="J77" s="122"/>
      <c r="K77" s="121"/>
      <c r="L77" s="121"/>
      <c r="M77" s="121"/>
      <c r="N77" s="121"/>
      <c r="O77" s="121"/>
      <c r="P77" s="121"/>
      <c r="Q77" s="121"/>
      <c r="R77" s="121"/>
      <c r="S77" s="121"/>
      <c r="T77" s="121"/>
      <c r="U77" s="121"/>
      <c r="V77" s="121"/>
      <c r="W77" s="121"/>
      <c r="X77" s="121"/>
      <c r="Y77" s="121"/>
      <c r="Z77" s="121"/>
    </row>
    <row r="78" spans="1:26" x14ac:dyDescent="0.25">
      <c r="A78" s="121"/>
      <c r="B78" s="121"/>
      <c r="C78" s="121"/>
      <c r="D78" s="121"/>
      <c r="E78" s="121"/>
      <c r="F78" s="121"/>
      <c r="G78" s="121"/>
      <c r="H78" s="121"/>
      <c r="I78" s="121"/>
      <c r="J78" s="122"/>
      <c r="K78" s="121"/>
      <c r="L78" s="121"/>
      <c r="M78" s="121"/>
      <c r="N78" s="121"/>
      <c r="O78" s="121"/>
      <c r="P78" s="121"/>
      <c r="Q78" s="121"/>
      <c r="R78" s="121"/>
      <c r="S78" s="121"/>
      <c r="T78" s="121"/>
      <c r="U78" s="121"/>
      <c r="V78" s="121"/>
      <c r="W78" s="121"/>
      <c r="X78" s="121"/>
      <c r="Y78" s="121"/>
      <c r="Z78" s="121"/>
    </row>
    <row r="79" spans="1:26" x14ac:dyDescent="0.25">
      <c r="A79" s="121"/>
      <c r="B79" s="121"/>
      <c r="C79" s="121"/>
      <c r="D79" s="121"/>
      <c r="E79" s="121"/>
      <c r="F79" s="121"/>
      <c r="G79" s="121"/>
      <c r="H79" s="121"/>
      <c r="I79" s="121"/>
      <c r="J79" s="122"/>
      <c r="K79" s="121"/>
      <c r="L79" s="121"/>
      <c r="M79" s="121"/>
      <c r="N79" s="121"/>
      <c r="O79" s="121"/>
      <c r="P79" s="121"/>
      <c r="Q79" s="121"/>
      <c r="R79" s="121"/>
      <c r="S79" s="121"/>
      <c r="T79" s="121"/>
      <c r="U79" s="121"/>
      <c r="V79" s="121"/>
      <c r="W79" s="121"/>
      <c r="X79" s="121"/>
      <c r="Y79" s="121"/>
      <c r="Z79" s="121"/>
    </row>
    <row r="80" spans="1:26" x14ac:dyDescent="0.25">
      <c r="A80" s="121"/>
      <c r="B80" s="121"/>
      <c r="C80" s="121"/>
      <c r="D80" s="121"/>
      <c r="E80" s="121"/>
      <c r="F80" s="121"/>
      <c r="G80" s="121"/>
      <c r="H80" s="121"/>
      <c r="I80" s="121"/>
      <c r="J80" s="122"/>
      <c r="K80" s="121"/>
      <c r="L80" s="121"/>
      <c r="M80" s="121"/>
      <c r="N80" s="121"/>
      <c r="O80" s="121"/>
      <c r="P80" s="121"/>
      <c r="Q80" s="121"/>
      <c r="R80" s="121"/>
      <c r="S80" s="121"/>
      <c r="T80" s="121"/>
      <c r="U80" s="121"/>
      <c r="V80" s="121"/>
      <c r="W80" s="121"/>
      <c r="X80" s="121"/>
      <c r="Y80" s="121"/>
      <c r="Z80" s="121"/>
    </row>
    <row r="81" spans="1:26" x14ac:dyDescent="0.25">
      <c r="A81" s="121"/>
      <c r="B81" s="121"/>
      <c r="C81" s="121"/>
      <c r="D81" s="121"/>
      <c r="E81" s="121"/>
      <c r="F81" s="121"/>
      <c r="G81" s="121"/>
      <c r="H81" s="121"/>
      <c r="I81" s="121"/>
      <c r="J81" s="122"/>
      <c r="K81" s="121"/>
      <c r="L81" s="121"/>
      <c r="M81" s="121"/>
      <c r="N81" s="121"/>
      <c r="O81" s="121"/>
      <c r="P81" s="121"/>
      <c r="Q81" s="121"/>
      <c r="R81" s="121"/>
      <c r="S81" s="121"/>
      <c r="T81" s="121"/>
      <c r="U81" s="121"/>
      <c r="V81" s="121"/>
      <c r="W81" s="121"/>
      <c r="X81" s="121"/>
      <c r="Y81" s="121"/>
      <c r="Z81" s="121"/>
    </row>
    <row r="82" spans="1:26" x14ac:dyDescent="0.25">
      <c r="A82" s="121"/>
      <c r="B82" s="121"/>
      <c r="C82" s="121"/>
      <c r="D82" s="121"/>
      <c r="E82" s="121"/>
      <c r="F82" s="121"/>
      <c r="G82" s="121"/>
      <c r="H82" s="121"/>
      <c r="I82" s="121"/>
      <c r="J82" s="122"/>
      <c r="K82" s="121"/>
      <c r="L82" s="121"/>
      <c r="M82" s="121"/>
      <c r="N82" s="121"/>
      <c r="O82" s="121"/>
      <c r="P82" s="121"/>
      <c r="Q82" s="121"/>
      <c r="R82" s="121"/>
      <c r="S82" s="121"/>
      <c r="T82" s="121"/>
      <c r="U82" s="121"/>
      <c r="V82" s="121"/>
      <c r="W82" s="121"/>
      <c r="X82" s="121"/>
      <c r="Y82" s="121"/>
      <c r="Z82" s="121"/>
    </row>
    <row r="83" spans="1:26" x14ac:dyDescent="0.25">
      <c r="A83" s="121"/>
      <c r="B83" s="121"/>
      <c r="C83" s="121"/>
      <c r="D83" s="121"/>
      <c r="E83" s="121"/>
      <c r="F83" s="121"/>
      <c r="G83" s="121"/>
      <c r="H83" s="121"/>
      <c r="I83" s="121"/>
      <c r="J83" s="122"/>
      <c r="K83" s="121"/>
      <c r="L83" s="121"/>
      <c r="M83" s="121"/>
      <c r="N83" s="121"/>
      <c r="O83" s="121"/>
      <c r="P83" s="121"/>
      <c r="Q83" s="121"/>
      <c r="R83" s="121"/>
      <c r="S83" s="121"/>
      <c r="T83" s="121"/>
      <c r="U83" s="121"/>
      <c r="V83" s="121"/>
      <c r="W83" s="121"/>
      <c r="X83" s="121"/>
      <c r="Y83" s="121"/>
      <c r="Z83" s="121"/>
    </row>
    <row r="84" spans="1:26" x14ac:dyDescent="0.25">
      <c r="A84" s="121"/>
      <c r="B84" s="121"/>
      <c r="C84" s="121"/>
      <c r="D84" s="121"/>
      <c r="E84" s="121"/>
      <c r="F84" s="121"/>
      <c r="G84" s="121"/>
      <c r="H84" s="121"/>
      <c r="I84" s="121"/>
      <c r="J84" s="122"/>
      <c r="K84" s="121"/>
      <c r="L84" s="121"/>
      <c r="M84" s="121"/>
      <c r="N84" s="121"/>
      <c r="O84" s="121"/>
      <c r="P84" s="121"/>
      <c r="Q84" s="121"/>
      <c r="R84" s="121"/>
      <c r="S84" s="121"/>
      <c r="T84" s="121"/>
      <c r="U84" s="121"/>
      <c r="V84" s="121"/>
      <c r="W84" s="121"/>
      <c r="X84" s="121"/>
      <c r="Y84" s="121"/>
      <c r="Z84" s="121"/>
    </row>
    <row r="85" spans="1:26" x14ac:dyDescent="0.25">
      <c r="A85" s="121"/>
      <c r="B85" s="121"/>
      <c r="C85" s="121"/>
      <c r="D85" s="121"/>
      <c r="E85" s="121"/>
      <c r="F85" s="121"/>
      <c r="G85" s="121"/>
      <c r="H85" s="121"/>
      <c r="I85" s="121"/>
      <c r="J85" s="122"/>
      <c r="K85" s="121"/>
      <c r="L85" s="121"/>
      <c r="M85" s="121"/>
      <c r="N85" s="121"/>
      <c r="O85" s="121"/>
      <c r="P85" s="121"/>
      <c r="Q85" s="121"/>
      <c r="R85" s="121"/>
      <c r="S85" s="121"/>
      <c r="T85" s="121"/>
      <c r="U85" s="121"/>
      <c r="V85" s="121"/>
      <c r="W85" s="121"/>
      <c r="X85" s="121"/>
      <c r="Y85" s="121"/>
      <c r="Z85" s="121"/>
    </row>
    <row r="86" spans="1:26" x14ac:dyDescent="0.25">
      <c r="A86" s="121"/>
      <c r="B86" s="121"/>
      <c r="C86" s="121"/>
      <c r="D86" s="121"/>
      <c r="E86" s="121"/>
      <c r="F86" s="121"/>
      <c r="G86" s="121"/>
      <c r="H86" s="121"/>
      <c r="I86" s="121"/>
      <c r="J86" s="122"/>
      <c r="K86" s="121"/>
      <c r="L86" s="121"/>
      <c r="M86" s="121"/>
      <c r="N86" s="121"/>
      <c r="O86" s="121"/>
      <c r="P86" s="121"/>
      <c r="Q86" s="121"/>
      <c r="R86" s="121"/>
      <c r="S86" s="121"/>
      <c r="T86" s="121"/>
      <c r="U86" s="121"/>
      <c r="V86" s="121"/>
      <c r="W86" s="121"/>
      <c r="X86" s="121"/>
      <c r="Y86" s="121"/>
      <c r="Z86" s="121"/>
    </row>
    <row r="87" spans="1:26" x14ac:dyDescent="0.25">
      <c r="A87" s="121"/>
      <c r="B87" s="121"/>
      <c r="C87" s="121"/>
      <c r="D87" s="121"/>
      <c r="E87" s="121"/>
      <c r="F87" s="121"/>
      <c r="G87" s="121"/>
      <c r="H87" s="121"/>
      <c r="I87" s="121"/>
      <c r="J87" s="122"/>
      <c r="K87" s="121"/>
      <c r="L87" s="121"/>
      <c r="M87" s="121"/>
      <c r="N87" s="121"/>
      <c r="O87" s="121"/>
      <c r="P87" s="121"/>
      <c r="Q87" s="121"/>
      <c r="R87" s="121"/>
      <c r="S87" s="121"/>
      <c r="T87" s="121"/>
      <c r="U87" s="121"/>
      <c r="V87" s="121"/>
      <c r="W87" s="121"/>
      <c r="X87" s="121"/>
      <c r="Y87" s="121"/>
      <c r="Z87" s="121"/>
    </row>
    <row r="88" spans="1:26" x14ac:dyDescent="0.25">
      <c r="A88" s="121"/>
      <c r="B88" s="121"/>
      <c r="C88" s="121"/>
      <c r="D88" s="121"/>
      <c r="E88" s="121"/>
      <c r="F88" s="121"/>
      <c r="G88" s="121"/>
      <c r="H88" s="121"/>
      <c r="I88" s="121"/>
      <c r="J88" s="122"/>
      <c r="K88" s="121"/>
      <c r="L88" s="121"/>
      <c r="M88" s="121"/>
      <c r="N88" s="121"/>
      <c r="O88" s="121"/>
      <c r="P88" s="121"/>
      <c r="Q88" s="121"/>
      <c r="R88" s="121"/>
      <c r="S88" s="121"/>
      <c r="T88" s="121"/>
      <c r="U88" s="121"/>
      <c r="V88" s="121"/>
      <c r="W88" s="121"/>
      <c r="X88" s="121"/>
      <c r="Y88" s="121"/>
      <c r="Z88" s="121"/>
    </row>
    <row r="89" spans="1:26" x14ac:dyDescent="0.25">
      <c r="A89" s="121"/>
      <c r="B89" s="121"/>
      <c r="C89" s="121"/>
      <c r="D89" s="121"/>
      <c r="E89" s="121"/>
      <c r="F89" s="121"/>
      <c r="G89" s="121"/>
      <c r="H89" s="121"/>
      <c r="I89" s="121"/>
      <c r="J89" s="122"/>
      <c r="K89" s="121"/>
      <c r="L89" s="121"/>
      <c r="M89" s="121"/>
      <c r="N89" s="121"/>
      <c r="O89" s="121"/>
      <c r="P89" s="121"/>
      <c r="Q89" s="121"/>
      <c r="R89" s="121"/>
      <c r="S89" s="121"/>
      <c r="T89" s="121"/>
      <c r="U89" s="121"/>
      <c r="V89" s="121"/>
      <c r="W89" s="121"/>
      <c r="X89" s="121"/>
      <c r="Y89" s="121"/>
      <c r="Z89" s="121"/>
    </row>
    <row r="90" spans="1:26" x14ac:dyDescent="0.25">
      <c r="A90" s="121"/>
      <c r="B90" s="121"/>
      <c r="C90" s="121"/>
      <c r="D90" s="121"/>
      <c r="E90" s="121"/>
      <c r="F90" s="121"/>
      <c r="G90" s="121"/>
      <c r="H90" s="121"/>
      <c r="I90" s="121"/>
      <c r="J90" s="122"/>
      <c r="K90" s="121"/>
      <c r="L90" s="121"/>
      <c r="M90" s="121"/>
      <c r="N90" s="121"/>
      <c r="O90" s="121"/>
      <c r="P90" s="121"/>
      <c r="Q90" s="121"/>
      <c r="R90" s="121"/>
      <c r="S90" s="121"/>
      <c r="T90" s="121"/>
      <c r="U90" s="121"/>
      <c r="V90" s="121"/>
      <c r="W90" s="121"/>
      <c r="X90" s="121"/>
      <c r="Y90" s="121"/>
      <c r="Z90" s="121"/>
    </row>
    <row r="91" spans="1:26" x14ac:dyDescent="0.25">
      <c r="A91" s="121"/>
      <c r="B91" s="121"/>
      <c r="C91" s="121"/>
      <c r="D91" s="121"/>
      <c r="E91" s="121"/>
      <c r="F91" s="121"/>
      <c r="G91" s="121"/>
      <c r="H91" s="121"/>
      <c r="I91" s="121"/>
      <c r="J91" s="122"/>
      <c r="K91" s="121"/>
      <c r="L91" s="121"/>
      <c r="M91" s="121"/>
      <c r="N91" s="121"/>
      <c r="O91" s="121"/>
      <c r="P91" s="121"/>
      <c r="Q91" s="121"/>
      <c r="R91" s="121"/>
      <c r="S91" s="121"/>
      <c r="T91" s="121"/>
      <c r="U91" s="121"/>
      <c r="V91" s="121"/>
      <c r="W91" s="121"/>
      <c r="X91" s="121"/>
      <c r="Y91" s="121"/>
      <c r="Z91" s="121"/>
    </row>
    <row r="92" spans="1:26" x14ac:dyDescent="0.25">
      <c r="A92" s="121"/>
      <c r="B92" s="121"/>
      <c r="C92" s="121"/>
      <c r="D92" s="121"/>
      <c r="E92" s="121"/>
      <c r="F92" s="121"/>
      <c r="G92" s="121"/>
      <c r="H92" s="121"/>
      <c r="I92" s="121"/>
      <c r="J92" s="122"/>
      <c r="K92" s="121"/>
      <c r="L92" s="121"/>
      <c r="M92" s="121"/>
      <c r="N92" s="121"/>
      <c r="O92" s="121"/>
      <c r="P92" s="121"/>
      <c r="Q92" s="121"/>
      <c r="R92" s="121"/>
      <c r="S92" s="121"/>
      <c r="T92" s="121"/>
      <c r="U92" s="121"/>
      <c r="V92" s="121"/>
      <c r="W92" s="121"/>
      <c r="X92" s="121"/>
      <c r="Y92" s="121"/>
      <c r="Z92" s="121"/>
    </row>
    <row r="93" spans="1:26" x14ac:dyDescent="0.25">
      <c r="A93" s="121"/>
      <c r="B93" s="121"/>
      <c r="C93" s="121"/>
      <c r="D93" s="121"/>
      <c r="E93" s="121"/>
      <c r="F93" s="121"/>
      <c r="G93" s="121"/>
      <c r="H93" s="121"/>
      <c r="I93" s="121"/>
      <c r="J93" s="122"/>
      <c r="K93" s="121"/>
      <c r="L93" s="121"/>
      <c r="M93" s="121"/>
      <c r="N93" s="121"/>
      <c r="O93" s="121"/>
      <c r="P93" s="121"/>
      <c r="Q93" s="121"/>
      <c r="R93" s="121"/>
      <c r="S93" s="121"/>
      <c r="T93" s="121"/>
      <c r="U93" s="121"/>
      <c r="V93" s="121"/>
      <c r="W93" s="121"/>
      <c r="X93" s="121"/>
      <c r="Y93" s="121"/>
      <c r="Z93" s="121"/>
    </row>
    <row r="94" spans="1:26" x14ac:dyDescent="0.25">
      <c r="A94" s="121"/>
      <c r="B94" s="121"/>
      <c r="C94" s="121"/>
      <c r="D94" s="121"/>
      <c r="E94" s="121"/>
      <c r="F94" s="121"/>
      <c r="G94" s="121"/>
      <c r="H94" s="121"/>
      <c r="I94" s="121"/>
      <c r="J94" s="122"/>
      <c r="K94" s="121"/>
      <c r="L94" s="121"/>
      <c r="M94" s="121"/>
      <c r="N94" s="121"/>
      <c r="O94" s="121"/>
      <c r="P94" s="121"/>
      <c r="Q94" s="121"/>
      <c r="R94" s="121"/>
      <c r="S94" s="121"/>
      <c r="T94" s="121"/>
      <c r="U94" s="121"/>
      <c r="V94" s="121"/>
      <c r="W94" s="121"/>
      <c r="X94" s="121"/>
      <c r="Y94" s="121"/>
      <c r="Z94" s="121"/>
    </row>
    <row r="95" spans="1:26" x14ac:dyDescent="0.25">
      <c r="A95" s="121"/>
      <c r="B95" s="121"/>
      <c r="C95" s="121"/>
      <c r="D95" s="121"/>
      <c r="E95" s="121"/>
      <c r="F95" s="121"/>
      <c r="G95" s="121"/>
      <c r="H95" s="121"/>
      <c r="I95" s="121"/>
      <c r="J95" s="122"/>
      <c r="K95" s="121"/>
      <c r="L95" s="121"/>
      <c r="M95" s="121"/>
      <c r="N95" s="121"/>
      <c r="O95" s="121"/>
      <c r="P95" s="121"/>
      <c r="Q95" s="121"/>
      <c r="R95" s="121"/>
      <c r="S95" s="121"/>
      <c r="T95" s="121"/>
      <c r="U95" s="121"/>
      <c r="V95" s="121"/>
      <c r="W95" s="121"/>
      <c r="X95" s="121"/>
      <c r="Y95" s="121"/>
      <c r="Z95" s="121"/>
    </row>
    <row r="96" spans="1:26" x14ac:dyDescent="0.25">
      <c r="A96" s="121"/>
      <c r="B96" s="121"/>
      <c r="C96" s="121"/>
      <c r="D96" s="121"/>
      <c r="E96" s="121"/>
      <c r="F96" s="121"/>
      <c r="G96" s="121"/>
      <c r="H96" s="121"/>
      <c r="I96" s="121"/>
      <c r="J96" s="122"/>
      <c r="K96" s="121"/>
      <c r="L96" s="121"/>
      <c r="M96" s="121"/>
      <c r="N96" s="121"/>
      <c r="O96" s="121"/>
      <c r="P96" s="121"/>
      <c r="Q96" s="121"/>
      <c r="R96" s="121"/>
      <c r="S96" s="121"/>
      <c r="T96" s="121"/>
      <c r="U96" s="121"/>
      <c r="V96" s="121"/>
      <c r="W96" s="121"/>
      <c r="X96" s="121"/>
      <c r="Y96" s="121"/>
      <c r="Z96" s="121"/>
    </row>
    <row r="97" spans="1:26" x14ac:dyDescent="0.25">
      <c r="A97" s="121"/>
      <c r="B97" s="121"/>
      <c r="C97" s="121"/>
      <c r="D97" s="121"/>
      <c r="E97" s="121"/>
      <c r="F97" s="121"/>
      <c r="G97" s="121"/>
      <c r="H97" s="121"/>
      <c r="I97" s="121"/>
      <c r="J97" s="122"/>
      <c r="K97" s="121"/>
      <c r="L97" s="121"/>
      <c r="M97" s="121"/>
      <c r="N97" s="121"/>
      <c r="O97" s="121"/>
      <c r="P97" s="121"/>
      <c r="Q97" s="121"/>
      <c r="R97" s="121"/>
      <c r="S97" s="121"/>
      <c r="T97" s="121"/>
      <c r="U97" s="121"/>
      <c r="V97" s="121"/>
      <c r="W97" s="121"/>
      <c r="X97" s="121"/>
      <c r="Y97" s="121"/>
      <c r="Z97" s="121"/>
    </row>
    <row r="98" spans="1:26" x14ac:dyDescent="0.25">
      <c r="A98" s="121"/>
      <c r="B98" s="121"/>
      <c r="C98" s="121"/>
      <c r="D98" s="121"/>
      <c r="E98" s="121"/>
      <c r="F98" s="121"/>
      <c r="G98" s="121"/>
      <c r="H98" s="121"/>
      <c r="I98" s="121"/>
      <c r="J98" s="122"/>
      <c r="K98" s="121"/>
      <c r="L98" s="121"/>
      <c r="M98" s="121"/>
      <c r="N98" s="121"/>
      <c r="O98" s="121"/>
      <c r="P98" s="121"/>
      <c r="Q98" s="121"/>
      <c r="R98" s="121"/>
      <c r="S98" s="121"/>
      <c r="T98" s="121"/>
      <c r="U98" s="121"/>
      <c r="V98" s="121"/>
      <c r="W98" s="121"/>
      <c r="X98" s="121"/>
      <c r="Y98" s="121"/>
      <c r="Z98" s="121"/>
    </row>
    <row r="99" spans="1:26" x14ac:dyDescent="0.25">
      <c r="A99" s="121"/>
      <c r="B99" s="121"/>
      <c r="C99" s="121"/>
      <c r="D99" s="121"/>
      <c r="E99" s="121"/>
      <c r="F99" s="121"/>
      <c r="G99" s="121"/>
      <c r="H99" s="121"/>
      <c r="I99" s="121"/>
      <c r="J99" s="122"/>
      <c r="K99" s="121"/>
      <c r="L99" s="121"/>
      <c r="M99" s="121"/>
      <c r="N99" s="121"/>
      <c r="O99" s="121"/>
      <c r="P99" s="121"/>
      <c r="Q99" s="121"/>
      <c r="R99" s="121"/>
      <c r="S99" s="121"/>
      <c r="T99" s="121"/>
      <c r="U99" s="121"/>
      <c r="V99" s="121"/>
      <c r="W99" s="121"/>
      <c r="X99" s="121"/>
      <c r="Y99" s="121"/>
      <c r="Z99" s="121"/>
    </row>
    <row r="100" spans="1:26" x14ac:dyDescent="0.25">
      <c r="A100" s="121"/>
      <c r="B100" s="121"/>
      <c r="C100" s="121"/>
      <c r="D100" s="121"/>
      <c r="E100" s="121"/>
      <c r="F100" s="121"/>
      <c r="G100" s="121"/>
      <c r="H100" s="121"/>
      <c r="I100" s="121"/>
      <c r="J100" s="122"/>
      <c r="K100" s="121"/>
      <c r="L100" s="121"/>
      <c r="M100" s="121"/>
      <c r="N100" s="121"/>
      <c r="O100" s="121"/>
      <c r="P100" s="121"/>
      <c r="Q100" s="121"/>
      <c r="R100" s="121"/>
      <c r="S100" s="121"/>
      <c r="T100" s="121"/>
      <c r="U100" s="121"/>
      <c r="V100" s="121"/>
      <c r="W100" s="121"/>
      <c r="X100" s="121"/>
      <c r="Y100" s="121"/>
      <c r="Z100" s="121"/>
    </row>
  </sheetData>
  <mergeCells count="5">
    <mergeCell ref="B2:I2"/>
    <mergeCell ref="C3:I3"/>
    <mergeCell ref="D4:I4"/>
    <mergeCell ref="L25:X25"/>
    <mergeCell ref="B25:I25"/>
  </mergeCells>
  <hyperlinks>
    <hyperlink ref="A1" location="'Contents '!A1" display="Back to contents" xr:uid="{9DE4EE4C-5789-4B26-95B2-5CCF6E4FE036}"/>
  </hyperlinks>
  <pageMargins left="0.74803149606299213" right="0.74803149606299213" top="0.98425196850393704" bottom="0.98425196850393704" header="0.51181102362204722" footer="0.51181102362204722"/>
  <pageSetup paperSize="9" scale="3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712C-41DB-4F47-9220-CFBF12C4BA1E}">
  <sheetPr codeName="Sheet161">
    <pageSetUpPr autoPageBreaks="0"/>
  </sheetPr>
  <dimension ref="A1:Z36"/>
  <sheetViews>
    <sheetView workbookViewId="0"/>
  </sheetViews>
  <sheetFormatPr defaultColWidth="9.33203125" defaultRowHeight="12.75" x14ac:dyDescent="0.2"/>
  <cols>
    <col min="1" max="1" width="9.33203125" style="3" customWidth="1"/>
    <col min="2" max="2" width="32.77734375" style="3" customWidth="1"/>
    <col min="3" max="9" width="8.44140625" style="3" customWidth="1"/>
    <col min="10" max="11" width="9.33203125" style="3"/>
    <col min="12" max="12" width="8.44140625" style="3" customWidth="1"/>
    <col min="13" max="22" width="8.6640625" style="3" customWidth="1"/>
    <col min="23" max="16384" width="9.33203125" style="3"/>
  </cols>
  <sheetData>
    <row r="1" spans="1:26" s="1" customFormat="1" ht="33.75" customHeight="1" thickBot="1" x14ac:dyDescent="0.3">
      <c r="A1" s="110" t="s">
        <v>0</v>
      </c>
      <c r="B1" s="158"/>
      <c r="C1" s="159"/>
      <c r="D1" s="159"/>
      <c r="E1" s="159"/>
      <c r="F1" s="159"/>
      <c r="G1" s="159"/>
      <c r="H1" s="159"/>
      <c r="I1" s="159"/>
      <c r="J1" s="159"/>
      <c r="K1" s="159"/>
      <c r="L1" s="159"/>
      <c r="M1" s="159"/>
      <c r="N1" s="159"/>
      <c r="O1" s="159"/>
      <c r="P1" s="159"/>
      <c r="Q1" s="159"/>
      <c r="R1" s="159"/>
      <c r="S1" s="159"/>
      <c r="T1" s="159"/>
      <c r="U1" s="159"/>
      <c r="V1" s="159"/>
      <c r="W1" s="159"/>
      <c r="X1" s="159"/>
      <c r="Y1" s="159"/>
      <c r="Z1" s="159"/>
    </row>
    <row r="2" spans="1:26" s="1" customFormat="1" ht="21" customHeight="1" thickBot="1" x14ac:dyDescent="0.3">
      <c r="A2" s="159"/>
      <c r="B2" s="871" t="s">
        <v>329</v>
      </c>
      <c r="C2" s="872"/>
      <c r="D2" s="872"/>
      <c r="E2" s="872"/>
      <c r="F2" s="872"/>
      <c r="G2" s="872"/>
      <c r="H2" s="872"/>
      <c r="I2" s="873"/>
      <c r="J2" s="159"/>
      <c r="K2" s="159"/>
      <c r="L2" s="159"/>
      <c r="M2" s="159"/>
      <c r="N2" s="159"/>
      <c r="O2" s="159"/>
      <c r="P2" s="159"/>
      <c r="Q2" s="159"/>
      <c r="R2" s="159"/>
      <c r="S2" s="159"/>
      <c r="T2" s="159"/>
      <c r="U2" s="159"/>
      <c r="V2" s="159"/>
      <c r="W2" s="159"/>
      <c r="X2" s="159"/>
      <c r="Y2" s="159"/>
      <c r="Z2" s="159"/>
    </row>
    <row r="3" spans="1:26" s="1" customFormat="1" ht="15.75" customHeight="1" x14ac:dyDescent="0.25">
      <c r="A3" s="159"/>
      <c r="B3" s="160"/>
      <c r="C3" s="874" t="s">
        <v>392</v>
      </c>
      <c r="D3" s="874"/>
      <c r="E3" s="874"/>
      <c r="F3" s="874"/>
      <c r="G3" s="874"/>
      <c r="H3" s="874"/>
      <c r="I3" s="875"/>
      <c r="J3" s="159"/>
      <c r="K3" s="159"/>
      <c r="L3" s="159"/>
      <c r="M3" s="159"/>
      <c r="N3" s="159"/>
      <c r="O3" s="159"/>
      <c r="P3" s="159"/>
      <c r="Q3" s="159"/>
      <c r="R3" s="159"/>
      <c r="S3" s="159"/>
      <c r="T3" s="159"/>
      <c r="U3" s="159"/>
      <c r="V3" s="159"/>
      <c r="W3" s="159"/>
      <c r="X3" s="159"/>
      <c r="Y3" s="159"/>
      <c r="Z3" s="159"/>
    </row>
    <row r="4" spans="1:26" s="1" customFormat="1" ht="15" x14ac:dyDescent="0.25">
      <c r="A4" s="159"/>
      <c r="B4" s="160"/>
      <c r="C4" s="161" t="s">
        <v>2</v>
      </c>
      <c r="D4" s="876" t="s">
        <v>3</v>
      </c>
      <c r="E4" s="876"/>
      <c r="F4" s="876"/>
      <c r="G4" s="876"/>
      <c r="H4" s="876"/>
      <c r="I4" s="877"/>
      <c r="J4" s="159"/>
      <c r="K4" s="159"/>
      <c r="L4" s="159"/>
      <c r="M4" s="159"/>
      <c r="N4" s="159"/>
      <c r="O4" s="159"/>
      <c r="P4" s="159"/>
      <c r="Q4" s="159"/>
      <c r="R4" s="159"/>
      <c r="S4" s="159"/>
      <c r="T4" s="159"/>
      <c r="U4" s="159"/>
      <c r="V4" s="159"/>
      <c r="W4" s="159"/>
      <c r="X4" s="159"/>
      <c r="Y4" s="159"/>
      <c r="Z4" s="159"/>
    </row>
    <row r="5" spans="1:26" s="1" customFormat="1" ht="15" x14ac:dyDescent="0.25">
      <c r="A5" s="159"/>
      <c r="B5" s="160"/>
      <c r="C5" s="129" t="s">
        <v>9</v>
      </c>
      <c r="D5" s="129" t="s">
        <v>10</v>
      </c>
      <c r="E5" s="129" t="s">
        <v>216</v>
      </c>
      <c r="F5" s="129" t="s">
        <v>235</v>
      </c>
      <c r="G5" s="129" t="s">
        <v>251</v>
      </c>
      <c r="H5" s="129" t="s">
        <v>300</v>
      </c>
      <c r="I5" s="130" t="s">
        <v>328</v>
      </c>
      <c r="J5" s="159"/>
      <c r="K5" s="159"/>
      <c r="L5" s="159"/>
      <c r="M5" s="159"/>
      <c r="N5" s="159"/>
      <c r="O5" s="159"/>
      <c r="P5" s="159"/>
      <c r="Q5" s="159"/>
      <c r="R5" s="159"/>
      <c r="S5" s="159"/>
      <c r="T5" s="159"/>
      <c r="U5" s="159"/>
      <c r="V5" s="159"/>
      <c r="W5" s="159"/>
      <c r="X5" s="159"/>
      <c r="Y5" s="159"/>
      <c r="Z5" s="159"/>
    </row>
    <row r="6" spans="1:26" s="1" customFormat="1" ht="15" x14ac:dyDescent="0.25">
      <c r="A6" s="159"/>
      <c r="B6" s="162" t="s">
        <v>11</v>
      </c>
      <c r="C6" s="163">
        <v>39.802039227958382</v>
      </c>
      <c r="D6" s="163">
        <v>54.417248971050412</v>
      </c>
      <c r="E6" s="163">
        <v>46.512284496313164</v>
      </c>
      <c r="F6" s="163">
        <v>41.782790084882464</v>
      </c>
      <c r="G6" s="163">
        <v>41.885583545628371</v>
      </c>
      <c r="H6" s="163">
        <v>41.879975739722951</v>
      </c>
      <c r="I6" s="164">
        <v>41.913084665555672</v>
      </c>
      <c r="J6" s="159"/>
      <c r="K6" s="159"/>
      <c r="L6" s="159"/>
      <c r="M6" s="159"/>
      <c r="N6" s="159"/>
      <c r="O6" s="159"/>
      <c r="P6" s="159"/>
      <c r="Q6" s="159"/>
      <c r="R6" s="159"/>
      <c r="S6" s="159"/>
      <c r="T6" s="159"/>
      <c r="U6" s="159"/>
      <c r="V6" s="159"/>
      <c r="W6" s="159"/>
      <c r="X6" s="159"/>
      <c r="Y6" s="159"/>
      <c r="Z6" s="159"/>
    </row>
    <row r="7" spans="1:26" s="2" customFormat="1" x14ac:dyDescent="0.2">
      <c r="A7" s="165"/>
      <c r="B7" s="166" t="s">
        <v>12</v>
      </c>
      <c r="C7" s="163"/>
      <c r="D7" s="163"/>
      <c r="E7" s="167"/>
      <c r="F7" s="167"/>
      <c r="G7" s="167"/>
      <c r="H7" s="167"/>
      <c r="I7" s="168"/>
      <c r="J7" s="169"/>
      <c r="K7" s="113"/>
      <c r="L7" s="113"/>
      <c r="M7" s="113"/>
      <c r="N7" s="113"/>
      <c r="O7" s="113"/>
      <c r="P7" s="113"/>
      <c r="Q7" s="113"/>
      <c r="R7" s="113"/>
      <c r="S7" s="113"/>
      <c r="T7" s="113"/>
      <c r="U7" s="113"/>
      <c r="V7" s="113"/>
      <c r="W7" s="113"/>
      <c r="X7" s="113"/>
      <c r="Y7" s="113"/>
      <c r="Z7" s="113"/>
    </row>
    <row r="8" spans="1:26" x14ac:dyDescent="0.2">
      <c r="A8" s="170"/>
      <c r="B8" s="171" t="s">
        <v>13</v>
      </c>
      <c r="C8" s="163">
        <v>35.557626826769031</v>
      </c>
      <c r="D8" s="163">
        <v>48.247888640294164</v>
      </c>
      <c r="E8" s="163">
        <v>41.266405345765598</v>
      </c>
      <c r="F8" s="163">
        <v>36.475170327818375</v>
      </c>
      <c r="G8" s="163">
        <v>36.524788461561883</v>
      </c>
      <c r="H8" s="163">
        <v>36.566726592625685</v>
      </c>
      <c r="I8" s="164">
        <v>36.641153305043154</v>
      </c>
      <c r="J8" s="172"/>
      <c r="K8" s="172"/>
      <c r="L8" s="172"/>
      <c r="M8" s="173"/>
      <c r="N8" s="173"/>
      <c r="O8" s="173"/>
      <c r="P8" s="173"/>
      <c r="Q8" s="173"/>
      <c r="R8" s="173"/>
      <c r="S8" s="173"/>
      <c r="T8" s="173"/>
      <c r="U8" s="173"/>
    </row>
    <row r="9" spans="1:26" ht="12.95" customHeight="1" x14ac:dyDescent="0.2">
      <c r="A9" s="170"/>
      <c r="B9" s="174" t="s">
        <v>14</v>
      </c>
      <c r="C9" s="163">
        <v>4.2444124011893472</v>
      </c>
      <c r="D9" s="163">
        <v>6.1693603307562475</v>
      </c>
      <c r="E9" s="163">
        <v>5.2458791505475588</v>
      </c>
      <c r="F9" s="163">
        <v>5.3076197570640877</v>
      </c>
      <c r="G9" s="163">
        <v>5.3607950840664902</v>
      </c>
      <c r="H9" s="163">
        <v>5.3132491470972623</v>
      </c>
      <c r="I9" s="164">
        <v>5.2719313605125144</v>
      </c>
      <c r="J9" s="175"/>
      <c r="K9" s="175"/>
      <c r="L9" s="176"/>
      <c r="M9" s="173"/>
      <c r="N9" s="173"/>
      <c r="O9" s="173"/>
      <c r="P9" s="173"/>
      <c r="Q9" s="173"/>
      <c r="R9" s="173"/>
      <c r="S9" s="173"/>
      <c r="T9" s="173"/>
      <c r="U9" s="173"/>
    </row>
    <row r="10" spans="1:26" ht="28.5" customHeight="1" x14ac:dyDescent="0.2">
      <c r="A10" s="170"/>
      <c r="B10" s="162" t="s">
        <v>393</v>
      </c>
      <c r="C10" s="163">
        <v>22.490678155477532</v>
      </c>
      <c r="D10" s="163">
        <v>29.504161620906569</v>
      </c>
      <c r="E10" s="163">
        <v>27.269214001722844</v>
      </c>
      <c r="F10" s="163">
        <v>24.517615962260265</v>
      </c>
      <c r="G10" s="163">
        <v>24.728790262259835</v>
      </c>
      <c r="H10" s="163">
        <v>24.835720390166994</v>
      </c>
      <c r="I10" s="164">
        <v>24.982747232774511</v>
      </c>
      <c r="J10" s="175"/>
      <c r="K10" s="177"/>
      <c r="L10" s="176"/>
      <c r="M10" s="173"/>
      <c r="N10" s="173"/>
      <c r="O10" s="173"/>
      <c r="P10" s="173"/>
      <c r="Q10" s="173"/>
      <c r="R10" s="173"/>
      <c r="S10" s="173"/>
      <c r="T10" s="173"/>
      <c r="U10" s="173"/>
    </row>
    <row r="11" spans="1:26" ht="12.95" customHeight="1" x14ac:dyDescent="0.2">
      <c r="A11" s="170"/>
      <c r="B11" s="166" t="s">
        <v>12</v>
      </c>
      <c r="C11" s="163"/>
      <c r="D11" s="163"/>
      <c r="E11" s="167"/>
      <c r="F11" s="167"/>
      <c r="G11" s="167"/>
      <c r="H11" s="167"/>
      <c r="I11" s="168"/>
      <c r="J11" s="178"/>
      <c r="K11" s="178"/>
      <c r="L11" s="173"/>
    </row>
    <row r="12" spans="1:26" ht="13.5" customHeight="1" x14ac:dyDescent="0.2">
      <c r="A12" s="170"/>
      <c r="B12" s="179" t="s">
        <v>15</v>
      </c>
      <c r="C12" s="180">
        <v>19.352657304580731</v>
      </c>
      <c r="D12" s="180">
        <v>25.905279285873057</v>
      </c>
      <c r="E12" s="180">
        <v>23.389723751521156</v>
      </c>
      <c r="F12" s="180">
        <v>20.668408092019579</v>
      </c>
      <c r="G12" s="180">
        <v>20.830319174335006</v>
      </c>
      <c r="H12" s="180">
        <v>20.952918061793628</v>
      </c>
      <c r="I12" s="181">
        <v>21.112936176770251</v>
      </c>
      <c r="J12" s="182"/>
      <c r="K12" s="182"/>
      <c r="L12" s="173"/>
      <c r="M12" s="173"/>
      <c r="N12" s="173"/>
      <c r="O12" s="173"/>
      <c r="P12" s="173"/>
      <c r="Q12" s="173"/>
      <c r="R12" s="173"/>
      <c r="S12" s="173"/>
      <c r="T12" s="173"/>
      <c r="U12" s="173"/>
    </row>
    <row r="13" spans="1:26" ht="25.5" x14ac:dyDescent="0.2">
      <c r="A13" s="170"/>
      <c r="B13" s="174" t="s">
        <v>16</v>
      </c>
      <c r="C13" s="180">
        <v>2.6865976312870457</v>
      </c>
      <c r="D13" s="180">
        <v>3.1342895691306425</v>
      </c>
      <c r="E13" s="180">
        <v>3.4381913685535914</v>
      </c>
      <c r="F13" s="180">
        <v>3.412279081235174</v>
      </c>
      <c r="G13" s="180">
        <v>3.4620112519814499</v>
      </c>
      <c r="H13" s="180">
        <v>3.4510658953762667</v>
      </c>
      <c r="I13" s="181">
        <v>3.4483303752216492</v>
      </c>
      <c r="J13" s="172"/>
      <c r="K13" s="172"/>
      <c r="L13" s="173"/>
      <c r="M13" s="173"/>
      <c r="N13" s="173"/>
      <c r="O13" s="173"/>
      <c r="P13" s="173"/>
      <c r="Q13" s="173"/>
      <c r="R13" s="173"/>
      <c r="S13" s="173"/>
      <c r="T13" s="173"/>
      <c r="U13" s="173"/>
    </row>
    <row r="14" spans="1:26" ht="25.5" x14ac:dyDescent="0.2">
      <c r="A14" s="170"/>
      <c r="B14" s="183" t="s">
        <v>232</v>
      </c>
      <c r="C14" s="184">
        <v>0.45142321960975273</v>
      </c>
      <c r="D14" s="184">
        <v>0.46459276590286963</v>
      </c>
      <c r="E14" s="184">
        <v>0.44129888164809589</v>
      </c>
      <c r="F14" s="184">
        <v>0.43692878900551479</v>
      </c>
      <c r="G14" s="184">
        <v>0.43645983594337795</v>
      </c>
      <c r="H14" s="184">
        <v>0.43173643299709957</v>
      </c>
      <c r="I14" s="185">
        <v>0.42148068078261103</v>
      </c>
      <c r="J14" s="186"/>
      <c r="K14" s="186"/>
      <c r="L14" s="173"/>
      <c r="M14" s="173"/>
      <c r="N14" s="173"/>
      <c r="O14" s="173"/>
      <c r="P14" s="173"/>
      <c r="Q14" s="173"/>
      <c r="R14" s="173"/>
      <c r="S14" s="173"/>
      <c r="T14" s="173"/>
      <c r="U14" s="173"/>
    </row>
    <row r="15" spans="1:26" ht="15.75" thickBot="1" x14ac:dyDescent="0.25">
      <c r="A15" s="170"/>
      <c r="B15" s="187" t="s">
        <v>394</v>
      </c>
      <c r="C15" s="188"/>
      <c r="D15" s="188"/>
      <c r="E15" s="188"/>
      <c r="F15" s="188"/>
      <c r="G15" s="188"/>
      <c r="H15" s="188"/>
      <c r="I15" s="189"/>
      <c r="J15" s="182"/>
      <c r="K15" s="182"/>
      <c r="L15" s="173"/>
      <c r="M15" s="173"/>
      <c r="N15" s="173"/>
      <c r="O15" s="173"/>
      <c r="P15" s="173"/>
      <c r="Q15" s="173"/>
      <c r="R15" s="173"/>
      <c r="S15" s="173"/>
      <c r="T15" s="173"/>
      <c r="U15" s="173"/>
    </row>
    <row r="16" spans="1:26" x14ac:dyDescent="0.2">
      <c r="A16" s="170"/>
      <c r="J16" s="182"/>
      <c r="K16" s="182"/>
      <c r="L16" s="173"/>
      <c r="M16" s="173"/>
      <c r="N16" s="173"/>
      <c r="O16" s="173"/>
      <c r="P16" s="173"/>
      <c r="Q16" s="173"/>
      <c r="R16" s="173"/>
      <c r="S16" s="173"/>
      <c r="T16" s="173"/>
      <c r="U16" s="173"/>
    </row>
    <row r="17" spans="1:21" ht="13.5" customHeight="1" x14ac:dyDescent="0.2">
      <c r="A17" s="190"/>
      <c r="J17" s="172"/>
      <c r="K17" s="172"/>
    </row>
    <row r="18" spans="1:21" x14ac:dyDescent="0.2">
      <c r="A18" s="173"/>
      <c r="B18" s="4"/>
      <c r="C18" s="5"/>
      <c r="D18" s="5"/>
      <c r="E18" s="5"/>
      <c r="F18" s="5"/>
      <c r="G18" s="5"/>
      <c r="H18" s="5"/>
      <c r="I18" s="5"/>
      <c r="J18" s="173"/>
      <c r="K18" s="173"/>
      <c r="L18" s="173"/>
      <c r="M18" s="173"/>
      <c r="N18" s="173"/>
      <c r="O18" s="173"/>
      <c r="P18" s="173"/>
      <c r="Q18" s="173"/>
      <c r="R18" s="173"/>
      <c r="S18" s="173"/>
      <c r="T18" s="173"/>
      <c r="U18" s="173"/>
    </row>
    <row r="19" spans="1:21" x14ac:dyDescent="0.2">
      <c r="A19" s="173"/>
      <c r="B19" s="4"/>
      <c r="C19" s="5"/>
      <c r="D19" s="5"/>
      <c r="E19" s="5"/>
      <c r="F19" s="5"/>
      <c r="G19" s="5"/>
      <c r="H19" s="5"/>
      <c r="I19" s="5"/>
      <c r="J19" s="173"/>
      <c r="K19" s="173"/>
      <c r="L19" s="173"/>
      <c r="M19" s="173"/>
      <c r="N19" s="173"/>
      <c r="O19" s="173"/>
      <c r="P19" s="173"/>
      <c r="Q19" s="173"/>
      <c r="R19" s="173"/>
      <c r="S19" s="173"/>
      <c r="T19" s="173"/>
      <c r="U19" s="173"/>
    </row>
    <row r="20" spans="1:21" x14ac:dyDescent="0.2">
      <c r="A20" s="173"/>
      <c r="B20" s="173"/>
      <c r="C20" s="173"/>
      <c r="D20" s="191"/>
      <c r="E20" s="191"/>
      <c r="F20" s="191"/>
      <c r="G20" s="191"/>
      <c r="H20" s="191"/>
      <c r="I20" s="191"/>
      <c r="J20" s="191"/>
      <c r="K20" s="191"/>
      <c r="L20" s="173"/>
    </row>
    <row r="21" spans="1:21" x14ac:dyDescent="0.2">
      <c r="A21" s="173"/>
      <c r="C21" s="64"/>
      <c r="D21" s="64"/>
      <c r="E21" s="64"/>
      <c r="F21" s="64"/>
      <c r="G21" s="65"/>
      <c r="H21" s="65"/>
      <c r="I21" s="65"/>
      <c r="J21" s="96"/>
      <c r="K21" s="96"/>
      <c r="L21" s="96"/>
      <c r="M21" s="96"/>
      <c r="N21" s="96"/>
      <c r="O21" s="61"/>
    </row>
    <row r="22" spans="1:21" ht="18" x14ac:dyDescent="0.25">
      <c r="A22" s="173"/>
      <c r="B22" s="50"/>
      <c r="C22" s="97"/>
      <c r="D22" s="97"/>
      <c r="E22" s="97"/>
      <c r="F22" s="97"/>
      <c r="G22" s="97"/>
      <c r="H22" s="97"/>
      <c r="I22" s="97"/>
      <c r="J22" s="97"/>
    </row>
    <row r="23" spans="1:21" ht="18" x14ac:dyDescent="0.25">
      <c r="A23" s="173"/>
      <c r="B23" s="50"/>
      <c r="C23" s="97"/>
      <c r="D23" s="97"/>
      <c r="E23" s="97"/>
      <c r="F23" s="97"/>
      <c r="G23" s="97"/>
      <c r="H23" s="97"/>
      <c r="I23" s="97"/>
      <c r="J23" s="97"/>
    </row>
    <row r="24" spans="1:21" x14ac:dyDescent="0.2">
      <c r="A24" s="173"/>
      <c r="B24" s="98"/>
      <c r="C24" s="97"/>
      <c r="D24" s="97"/>
      <c r="E24" s="97"/>
      <c r="F24" s="97"/>
      <c r="G24" s="97"/>
      <c r="H24" s="97"/>
      <c r="I24" s="97"/>
      <c r="J24" s="99"/>
      <c r="K24" s="99"/>
      <c r="L24" s="99"/>
      <c r="M24" s="99"/>
      <c r="N24" s="99"/>
      <c r="O24" s="99"/>
    </row>
    <row r="25" spans="1:21" x14ac:dyDescent="0.2">
      <c r="A25" s="173"/>
      <c r="B25" s="98"/>
      <c r="C25" s="97"/>
      <c r="D25" s="97"/>
      <c r="E25" s="97"/>
      <c r="F25" s="97"/>
      <c r="G25" s="97"/>
      <c r="H25" s="97"/>
      <c r="I25" s="97"/>
    </row>
    <row r="26" spans="1:21" x14ac:dyDescent="0.2">
      <c r="A26" s="173"/>
      <c r="C26" s="97"/>
      <c r="D26" s="97"/>
      <c r="E26" s="97"/>
      <c r="F26" s="97"/>
      <c r="G26" s="97"/>
      <c r="H26" s="97"/>
      <c r="I26" s="97"/>
    </row>
    <row r="27" spans="1:21" x14ac:dyDescent="0.2">
      <c r="A27" s="173"/>
      <c r="C27" s="99"/>
      <c r="D27" s="99"/>
      <c r="E27" s="99"/>
      <c r="F27" s="99"/>
      <c r="G27" s="99"/>
      <c r="H27" s="99"/>
      <c r="I27" s="99"/>
      <c r="J27" s="99"/>
      <c r="K27" s="99"/>
      <c r="L27" s="99"/>
      <c r="M27" s="99"/>
      <c r="N27" s="99"/>
    </row>
    <row r="28" spans="1:21" x14ac:dyDescent="0.2">
      <c r="A28" s="173"/>
      <c r="C28" s="99"/>
      <c r="D28" s="99"/>
      <c r="E28" s="99"/>
      <c r="F28" s="99"/>
      <c r="G28" s="99"/>
      <c r="H28" s="99"/>
      <c r="I28" s="99"/>
      <c r="J28" s="99"/>
      <c r="K28" s="99"/>
      <c r="L28" s="99"/>
      <c r="M28" s="99"/>
      <c r="N28" s="99"/>
    </row>
    <row r="29" spans="1:21" x14ac:dyDescent="0.2">
      <c r="A29" s="173"/>
      <c r="B29" s="51"/>
      <c r="C29" s="52"/>
      <c r="D29" s="52"/>
      <c r="E29" s="52"/>
      <c r="F29" s="52"/>
      <c r="G29" s="52"/>
      <c r="H29" s="52"/>
      <c r="I29" s="52"/>
      <c r="J29" s="52"/>
      <c r="K29" s="52"/>
      <c r="L29" s="52"/>
      <c r="M29" s="52"/>
      <c r="N29" s="52"/>
      <c r="O29" s="52"/>
    </row>
    <row r="30" spans="1:21" x14ac:dyDescent="0.2">
      <c r="A30" s="173"/>
      <c r="B30" s="51"/>
      <c r="C30" s="52"/>
      <c r="D30" s="52"/>
      <c r="E30" s="52"/>
      <c r="F30" s="52"/>
      <c r="G30" s="52"/>
      <c r="H30" s="52"/>
      <c r="I30" s="52"/>
      <c r="J30" s="52"/>
      <c r="K30" s="52"/>
      <c r="L30" s="52"/>
      <c r="M30" s="52"/>
      <c r="N30" s="52"/>
      <c r="O30" s="52"/>
    </row>
    <row r="31" spans="1:21" x14ac:dyDescent="0.2">
      <c r="A31" s="173"/>
      <c r="B31" s="51"/>
      <c r="C31" s="52"/>
      <c r="D31" s="52"/>
      <c r="E31" s="52"/>
      <c r="F31" s="52"/>
      <c r="G31" s="52"/>
      <c r="H31" s="52"/>
      <c r="I31" s="52"/>
      <c r="J31" s="52"/>
      <c r="K31" s="52"/>
      <c r="L31" s="52"/>
      <c r="M31" s="52"/>
      <c r="N31" s="52"/>
    </row>
    <row r="32" spans="1:21" x14ac:dyDescent="0.2">
      <c r="A32" s="173"/>
      <c r="C32" s="53"/>
      <c r="D32" s="53"/>
      <c r="E32" s="53"/>
      <c r="F32" s="53"/>
      <c r="G32" s="53"/>
      <c r="H32" s="53"/>
      <c r="I32" s="53"/>
      <c r="J32" s="53"/>
      <c r="K32" s="53"/>
      <c r="L32" s="53"/>
      <c r="M32" s="53"/>
      <c r="N32" s="53"/>
    </row>
    <row r="33" spans="1:11" ht="18" x14ac:dyDescent="0.25">
      <c r="A33" s="173"/>
      <c r="B33" s="50"/>
      <c r="C33" s="99"/>
      <c r="D33" s="99"/>
      <c r="E33" s="99"/>
      <c r="F33" s="99"/>
      <c r="G33" s="99"/>
      <c r="H33" s="99"/>
      <c r="I33" s="99"/>
      <c r="J33" s="99"/>
      <c r="K33" s="100"/>
    </row>
    <row r="34" spans="1:11" ht="18" x14ac:dyDescent="0.25">
      <c r="A34" s="173"/>
      <c r="B34" s="50"/>
      <c r="C34" s="99"/>
      <c r="D34" s="99"/>
      <c r="E34" s="99"/>
      <c r="F34" s="99"/>
      <c r="G34" s="99"/>
      <c r="H34" s="99"/>
      <c r="I34" s="99"/>
      <c r="J34" s="99"/>
      <c r="K34" s="100"/>
    </row>
    <row r="35" spans="1:11" x14ac:dyDescent="0.2">
      <c r="C35" s="97"/>
      <c r="D35" s="97"/>
      <c r="E35" s="97"/>
      <c r="F35" s="97"/>
      <c r="G35" s="97"/>
      <c r="H35" s="97"/>
      <c r="I35" s="97"/>
    </row>
    <row r="36" spans="1:11" x14ac:dyDescent="0.2">
      <c r="D36" s="173"/>
    </row>
  </sheetData>
  <mergeCells count="3">
    <mergeCell ref="B2:I2"/>
    <mergeCell ref="C3:I3"/>
    <mergeCell ref="D4:I4"/>
  </mergeCells>
  <hyperlinks>
    <hyperlink ref="A1" location="'Contents '!A1" display="Back to contents" xr:uid="{67EEF1BA-9F00-425E-8283-02C72C86654A}"/>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pageSetUpPr autoPageBreaks="0" fitToPage="1"/>
  </sheetPr>
  <dimension ref="A1:Z100"/>
  <sheetViews>
    <sheetView zoomScaleNormal="100" workbookViewId="0">
      <pane xSplit="4" ySplit="4" topLeftCell="E5" activePane="bottomRight" state="frozen"/>
      <selection activeCell="A37" sqref="A37"/>
      <selection pane="topRight" activeCell="A37" sqref="A37"/>
      <selection pane="bottomLeft" activeCell="A37" sqref="A37"/>
      <selection pane="bottomRight" activeCell="E5" sqref="E5"/>
    </sheetView>
  </sheetViews>
  <sheetFormatPr defaultColWidth="9.21875" defaultRowHeight="12.75" x14ac:dyDescent="0.2"/>
  <cols>
    <col min="1" max="1" width="9.33203125" style="6" customWidth="1"/>
    <col min="2" max="3" width="0.77734375" style="6" customWidth="1"/>
    <col min="4" max="4" width="46.6640625" style="6" customWidth="1"/>
    <col min="5" max="16" width="10.6640625" style="6" customWidth="1"/>
    <col min="17" max="17" width="9.21875" style="6"/>
    <col min="18" max="18" width="9.88671875" style="6" customWidth="1"/>
    <col min="19" max="23" width="9.21875" style="6"/>
    <col min="24" max="29" width="9.88671875" style="6" customWidth="1"/>
    <col min="30" max="16384" width="9.21875" style="6"/>
  </cols>
  <sheetData>
    <row r="1" spans="1:26" ht="33.75" customHeight="1" thickBot="1" x14ac:dyDescent="0.25">
      <c r="A1" s="110" t="s">
        <v>0</v>
      </c>
      <c r="B1" s="192"/>
      <c r="C1" s="192"/>
      <c r="D1" s="193"/>
      <c r="E1" s="193"/>
      <c r="F1" s="193"/>
      <c r="G1" s="193"/>
      <c r="H1" s="193"/>
      <c r="I1" s="193"/>
      <c r="J1" s="193"/>
      <c r="K1" s="193"/>
      <c r="L1" s="193"/>
      <c r="M1" s="193"/>
      <c r="N1" s="193"/>
      <c r="O1" s="193"/>
      <c r="P1" s="193"/>
      <c r="Q1" s="193"/>
      <c r="R1" s="193"/>
      <c r="S1" s="73"/>
      <c r="T1" s="73"/>
      <c r="U1" s="73"/>
      <c r="V1" s="73"/>
      <c r="W1" s="73"/>
      <c r="X1" s="73"/>
      <c r="Y1" s="73"/>
      <c r="Z1" s="73"/>
    </row>
    <row r="2" spans="1:26" ht="21" customHeight="1" x14ac:dyDescent="0.2">
      <c r="A2" s="194"/>
      <c r="B2" s="881" t="s">
        <v>324</v>
      </c>
      <c r="C2" s="882"/>
      <c r="D2" s="882"/>
      <c r="E2" s="882"/>
      <c r="F2" s="882"/>
      <c r="G2" s="882"/>
      <c r="H2" s="882"/>
      <c r="I2" s="882"/>
      <c r="J2" s="882"/>
      <c r="K2" s="882"/>
      <c r="L2" s="882"/>
      <c r="M2" s="882"/>
      <c r="N2" s="882"/>
      <c r="O2" s="882"/>
      <c r="P2" s="882"/>
      <c r="Q2" s="882"/>
      <c r="R2" s="882"/>
      <c r="S2" s="882"/>
      <c r="T2" s="882"/>
      <c r="U2" s="882"/>
      <c r="V2" s="882"/>
      <c r="W2" s="883"/>
      <c r="X2" s="73"/>
      <c r="Y2" s="73"/>
      <c r="Z2" s="73"/>
    </row>
    <row r="3" spans="1:26" ht="18" customHeight="1" x14ac:dyDescent="0.2">
      <c r="A3" s="194"/>
      <c r="B3" s="195"/>
      <c r="C3" s="196"/>
      <c r="D3" s="196"/>
      <c r="E3" s="884" t="s">
        <v>2</v>
      </c>
      <c r="F3" s="884"/>
      <c r="G3" s="884"/>
      <c r="H3" s="884"/>
      <c r="I3" s="884"/>
      <c r="J3" s="884"/>
      <c r="K3" s="884"/>
      <c r="L3" s="884"/>
      <c r="M3" s="884"/>
      <c r="N3" s="884"/>
      <c r="O3" s="884"/>
      <c r="P3" s="884"/>
      <c r="Q3" s="884"/>
      <c r="R3" s="885" t="s">
        <v>3</v>
      </c>
      <c r="S3" s="884"/>
      <c r="T3" s="884"/>
      <c r="U3" s="884"/>
      <c r="V3" s="884"/>
      <c r="W3" s="886"/>
      <c r="X3" s="73"/>
      <c r="Y3" s="73"/>
      <c r="Z3" s="73"/>
    </row>
    <row r="4" spans="1:26" ht="13.5" customHeight="1" x14ac:dyDescent="0.2">
      <c r="A4" s="194"/>
      <c r="B4" s="197"/>
      <c r="C4" s="198"/>
      <c r="D4" s="198"/>
      <c r="E4" s="199" t="s">
        <v>19</v>
      </c>
      <c r="F4" s="199" t="s">
        <v>20</v>
      </c>
      <c r="G4" s="199" t="s">
        <v>21</v>
      </c>
      <c r="H4" s="199" t="s">
        <v>22</v>
      </c>
      <c r="I4" s="199" t="s">
        <v>331</v>
      </c>
      <c r="J4" s="199" t="s">
        <v>17</v>
      </c>
      <c r="K4" s="199" t="s">
        <v>18</v>
      </c>
      <c r="L4" s="199" t="s">
        <v>4</v>
      </c>
      <c r="M4" s="199" t="s">
        <v>5</v>
      </c>
      <c r="N4" s="200" t="s">
        <v>6</v>
      </c>
      <c r="O4" s="200" t="s">
        <v>7</v>
      </c>
      <c r="P4" s="200" t="s">
        <v>8</v>
      </c>
      <c r="Q4" s="200" t="s">
        <v>9</v>
      </c>
      <c r="R4" s="200" t="s">
        <v>10</v>
      </c>
      <c r="S4" s="200" t="s">
        <v>216</v>
      </c>
      <c r="T4" s="200" t="s">
        <v>235</v>
      </c>
      <c r="U4" s="200" t="s">
        <v>251</v>
      </c>
      <c r="V4" s="200" t="s">
        <v>300</v>
      </c>
      <c r="W4" s="201" t="s">
        <v>328</v>
      </c>
      <c r="X4" s="73"/>
      <c r="Y4" s="73"/>
      <c r="Z4" s="73"/>
    </row>
    <row r="5" spans="1:26" x14ac:dyDescent="0.2">
      <c r="A5" s="194"/>
      <c r="B5" s="202"/>
      <c r="C5" s="203"/>
      <c r="D5" s="203"/>
      <c r="E5" s="204"/>
      <c r="F5" s="204"/>
      <c r="G5" s="204"/>
      <c r="H5" s="204"/>
      <c r="I5" s="204"/>
      <c r="J5" s="204"/>
      <c r="K5" s="204"/>
      <c r="L5" s="204"/>
      <c r="M5" s="204"/>
      <c r="N5" s="204"/>
      <c r="O5" s="205"/>
      <c r="P5" s="205"/>
      <c r="Q5" s="205"/>
      <c r="R5" s="205"/>
      <c r="S5" s="205"/>
      <c r="T5" s="205"/>
      <c r="U5" s="205"/>
      <c r="V5" s="205"/>
      <c r="W5" s="206"/>
      <c r="X5" s="73"/>
      <c r="Y5" s="73"/>
      <c r="Z5" s="73"/>
    </row>
    <row r="6" spans="1:26" ht="18" customHeight="1" x14ac:dyDescent="0.2">
      <c r="A6" s="207"/>
      <c r="B6" s="887" t="s">
        <v>23</v>
      </c>
      <c r="C6" s="888"/>
      <c r="D6" s="888"/>
      <c r="E6" s="888"/>
      <c r="F6" s="888"/>
      <c r="G6" s="888"/>
      <c r="H6" s="888"/>
      <c r="I6" s="888"/>
      <c r="J6" s="888"/>
      <c r="K6" s="888"/>
      <c r="L6" s="888"/>
      <c r="M6" s="888"/>
      <c r="N6" s="888"/>
      <c r="O6" s="888"/>
      <c r="P6" s="888"/>
      <c r="Q6" s="888"/>
      <c r="R6" s="888"/>
      <c r="S6" s="888"/>
      <c r="T6" s="888"/>
      <c r="U6" s="888"/>
      <c r="V6" s="888"/>
      <c r="W6" s="889"/>
      <c r="X6" s="113"/>
      <c r="Y6" s="73"/>
      <c r="Z6" s="73"/>
    </row>
    <row r="7" spans="1:26" x14ac:dyDescent="0.2">
      <c r="A7" s="194"/>
      <c r="B7" s="117"/>
      <c r="C7" s="207"/>
      <c r="D7" s="208" t="s">
        <v>24</v>
      </c>
      <c r="E7" s="209">
        <v>256.07760198735463</v>
      </c>
      <c r="F7" s="209">
        <v>267.99917980422123</v>
      </c>
      <c r="G7" s="209">
        <v>285.18699360368055</v>
      </c>
      <c r="H7" s="209">
        <v>291.49790577273598</v>
      </c>
      <c r="I7" s="209">
        <v>287.0364428100936</v>
      </c>
      <c r="J7" s="209">
        <v>283.14996737838152</v>
      </c>
      <c r="K7" s="209">
        <v>287.8201082594851</v>
      </c>
      <c r="L7" s="209">
        <v>290.00803061225446</v>
      </c>
      <c r="M7" s="209">
        <v>288.6501391536072</v>
      </c>
      <c r="N7" s="209">
        <v>291.916086185957</v>
      </c>
      <c r="O7" s="209">
        <v>296.73851400685095</v>
      </c>
      <c r="P7" s="209">
        <v>304.20241481436807</v>
      </c>
      <c r="Q7" s="209">
        <v>326.42014806867485</v>
      </c>
      <c r="R7" s="209">
        <v>447.41475348962331</v>
      </c>
      <c r="S7" s="209">
        <v>413.57389653637955</v>
      </c>
      <c r="T7" s="209">
        <v>362.4142662244671</v>
      </c>
      <c r="U7" s="209">
        <v>377.27329909522473</v>
      </c>
      <c r="V7" s="209">
        <v>392.99035736612183</v>
      </c>
      <c r="W7" s="210">
        <v>409.74483517087856</v>
      </c>
      <c r="X7" s="73"/>
      <c r="Y7" s="73"/>
      <c r="Z7" s="73"/>
    </row>
    <row r="8" spans="1:26" x14ac:dyDescent="0.2">
      <c r="A8" s="194"/>
      <c r="B8" s="117"/>
      <c r="C8" s="207"/>
      <c r="D8" s="208" t="s">
        <v>348</v>
      </c>
      <c r="E8" s="209">
        <v>342.39010098750265</v>
      </c>
      <c r="F8" s="209">
        <v>348.89460403206925</v>
      </c>
      <c r="G8" s="209">
        <v>365.43228394686855</v>
      </c>
      <c r="H8" s="209">
        <v>366.78983788237025</v>
      </c>
      <c r="I8" s="209">
        <v>355.78380408513033</v>
      </c>
      <c r="J8" s="209">
        <v>343.9897944804174</v>
      </c>
      <c r="K8" s="209">
        <v>343.40586482642595</v>
      </c>
      <c r="L8" s="209">
        <v>341.29666698019616</v>
      </c>
      <c r="M8" s="209">
        <v>336.99473973728146</v>
      </c>
      <c r="N8" s="209">
        <v>332.60076696435766</v>
      </c>
      <c r="O8" s="209">
        <v>332.16078776535005</v>
      </c>
      <c r="P8" s="209">
        <v>332.81131192389154</v>
      </c>
      <c r="Q8" s="209">
        <v>349.47219173761346</v>
      </c>
      <c r="R8" s="209">
        <v>447.41475348962337</v>
      </c>
      <c r="S8" s="209">
        <v>420.35497643166042</v>
      </c>
      <c r="T8" s="209">
        <v>368.87296623425897</v>
      </c>
      <c r="U8" s="209">
        <v>376.37409807954168</v>
      </c>
      <c r="V8" s="209">
        <v>384.03704594061094</v>
      </c>
      <c r="W8" s="210">
        <v>392.02441755111477</v>
      </c>
      <c r="X8" s="73"/>
      <c r="Y8" s="73"/>
      <c r="Z8" s="73"/>
    </row>
    <row r="9" spans="1:26" x14ac:dyDescent="0.2">
      <c r="A9" s="211"/>
      <c r="B9" s="117"/>
      <c r="C9" s="207"/>
      <c r="D9" s="208" t="s">
        <v>25</v>
      </c>
      <c r="E9" s="209"/>
      <c r="F9" s="209">
        <f>(F8/E8-1)*100</f>
        <v>1.8997345500955332</v>
      </c>
      <c r="G9" s="209">
        <f t="shared" ref="G9:W9" si="0">(G8/F8-1)*100</f>
        <v>4.7400216924189609</v>
      </c>
      <c r="H9" s="209">
        <f t="shared" si="0"/>
        <v>0.37149261166511405</v>
      </c>
      <c r="I9" s="209">
        <f t="shared" si="0"/>
        <v>-3.0006376023889669</v>
      </c>
      <c r="J9" s="209">
        <f t="shared" si="0"/>
        <v>-3.3149371807523087</v>
      </c>
      <c r="K9" s="209">
        <f t="shared" si="0"/>
        <v>-0.16975202850812998</v>
      </c>
      <c r="L9" s="209">
        <f t="shared" si="0"/>
        <v>-0.61419971592385769</v>
      </c>
      <c r="M9" s="209">
        <f t="shared" si="0"/>
        <v>-1.260465647373088</v>
      </c>
      <c r="N9" s="209">
        <f t="shared" si="0"/>
        <v>-1.3038698397337956</v>
      </c>
      <c r="O9" s="209">
        <f t="shared" si="0"/>
        <v>-0.13228448118844938</v>
      </c>
      <c r="P9" s="209">
        <f t="shared" si="0"/>
        <v>0.1958461632145081</v>
      </c>
      <c r="Q9" s="209">
        <f t="shared" si="0"/>
        <v>5.0061038242390055</v>
      </c>
      <c r="R9" s="209">
        <f t="shared" si="0"/>
        <v>28.02585271950506</v>
      </c>
      <c r="S9" s="209">
        <f t="shared" si="0"/>
        <v>-6.0480296742361546</v>
      </c>
      <c r="T9" s="209">
        <f t="shared" si="0"/>
        <v>-12.247270303405388</v>
      </c>
      <c r="U9" s="209">
        <f t="shared" si="0"/>
        <v>2.0335271304536384</v>
      </c>
      <c r="V9" s="209">
        <f t="shared" si="0"/>
        <v>2.0359923544605252</v>
      </c>
      <c r="W9" s="210">
        <f t="shared" si="0"/>
        <v>2.0798440397697959</v>
      </c>
      <c r="X9" s="73"/>
      <c r="Y9" s="73"/>
      <c r="Z9" s="73"/>
    </row>
    <row r="10" spans="1:26" ht="13.5" customHeight="1" x14ac:dyDescent="0.2">
      <c r="A10" s="211"/>
      <c r="B10" s="117"/>
      <c r="C10" s="207"/>
      <c r="D10" s="208" t="s">
        <v>26</v>
      </c>
      <c r="E10" s="209">
        <f>(E7/E31)*100</f>
        <v>16.347117905352992</v>
      </c>
      <c r="F10" s="209">
        <f>(F7/F31)*100</f>
        <v>17.039383973788595</v>
      </c>
      <c r="G10" s="209">
        <f>(G7/G31)*100</f>
        <v>18.287618205069244</v>
      </c>
      <c r="H10" s="209">
        <f>(H7/H31)*100</f>
        <v>17.942959185952315</v>
      </c>
      <c r="I10" s="209">
        <f t="shared" ref="I10:W10" si="1">(I7/I31)*100</f>
        <v>17.186359882793944</v>
      </c>
      <c r="J10" s="209">
        <f t="shared" si="1"/>
        <v>16.422583149864078</v>
      </c>
      <c r="K10" s="209">
        <f t="shared" si="1"/>
        <v>15.93893059681449</v>
      </c>
      <c r="L10" s="209">
        <f t="shared" si="1"/>
        <v>15.476727681295744</v>
      </c>
      <c r="M10" s="209">
        <f t="shared" si="1"/>
        <v>14.903494647270731</v>
      </c>
      <c r="N10" s="209">
        <f t="shared" si="1"/>
        <v>14.475074946704858</v>
      </c>
      <c r="O10" s="209">
        <f t="shared" si="1"/>
        <v>14.249264652189281</v>
      </c>
      <c r="P10" s="209">
        <f t="shared" si="1"/>
        <v>14.059037079809039</v>
      </c>
      <c r="Q10" s="209">
        <f t="shared" si="1"/>
        <v>14.676656791499344</v>
      </c>
      <c r="R10" s="209">
        <f t="shared" si="1"/>
        <v>21.3393360243026</v>
      </c>
      <c r="S10" s="209">
        <f t="shared" si="1"/>
        <v>18.263707060066078</v>
      </c>
      <c r="T10" s="209">
        <f t="shared" si="1"/>
        <v>15.260089036169768</v>
      </c>
      <c r="U10" s="209">
        <f t="shared" si="1"/>
        <v>15.341246678864847</v>
      </c>
      <c r="V10" s="209">
        <f t="shared" si="1"/>
        <v>15.400932911402332</v>
      </c>
      <c r="W10" s="210">
        <f t="shared" si="1"/>
        <v>15.451236051957245</v>
      </c>
      <c r="X10" s="73"/>
      <c r="Y10" s="73"/>
      <c r="Z10" s="73"/>
    </row>
    <row r="11" spans="1:26" ht="13.5" customHeight="1" x14ac:dyDescent="0.2">
      <c r="A11" s="211"/>
      <c r="B11" s="118"/>
      <c r="C11" s="212"/>
      <c r="D11" s="213" t="s">
        <v>244</v>
      </c>
      <c r="E11" s="214">
        <v>5566.5719799783383</v>
      </c>
      <c r="F11" s="214">
        <v>5628.4670946895631</v>
      </c>
      <c r="G11" s="214">
        <v>5851.8086551856313</v>
      </c>
      <c r="H11" s="214">
        <v>5826.060555577762</v>
      </c>
      <c r="I11" s="214">
        <v>5607.9726379813264</v>
      </c>
      <c r="J11" s="214">
        <v>5387.0244730138465</v>
      </c>
      <c r="K11" s="214">
        <v>5341.5336787967908</v>
      </c>
      <c r="L11" s="214">
        <v>5267.7977747881969</v>
      </c>
      <c r="M11" s="214">
        <v>5159.7675731455392</v>
      </c>
      <c r="N11" s="214">
        <v>5055.107028867812</v>
      </c>
      <c r="O11" s="214">
        <v>5018.4063359246702</v>
      </c>
      <c r="P11" s="214">
        <v>4999.3249627112536</v>
      </c>
      <c r="Q11" s="214">
        <v>5220.1712074210518</v>
      </c>
      <c r="R11" s="214">
        <v>6650.1457211380366</v>
      </c>
      <c r="S11" s="214">
        <v>6232.8362797446434</v>
      </c>
      <c r="T11" s="214">
        <v>5450.5930807319028</v>
      </c>
      <c r="U11" s="214">
        <v>5543.5691049819116</v>
      </c>
      <c r="V11" s="214">
        <v>5639.5705967948106</v>
      </c>
      <c r="W11" s="215">
        <v>5740.7935267219355</v>
      </c>
      <c r="X11" s="73"/>
      <c r="Y11" s="73"/>
      <c r="Z11" s="73"/>
    </row>
    <row r="12" spans="1:26" ht="18" customHeight="1" x14ac:dyDescent="0.2">
      <c r="A12" s="211"/>
      <c r="B12" s="887" t="s">
        <v>224</v>
      </c>
      <c r="C12" s="888"/>
      <c r="D12" s="888"/>
      <c r="E12" s="888"/>
      <c r="F12" s="888"/>
      <c r="G12" s="888"/>
      <c r="H12" s="888"/>
      <c r="I12" s="888"/>
      <c r="J12" s="888"/>
      <c r="K12" s="888"/>
      <c r="L12" s="888"/>
      <c r="M12" s="888"/>
      <c r="N12" s="888"/>
      <c r="O12" s="888"/>
      <c r="P12" s="888"/>
      <c r="Q12" s="888"/>
      <c r="R12" s="888"/>
      <c r="S12" s="888"/>
      <c r="T12" s="888"/>
      <c r="U12" s="888"/>
      <c r="V12" s="888"/>
      <c r="W12" s="889"/>
      <c r="X12" s="73"/>
      <c r="Y12" s="73"/>
      <c r="Z12" s="73"/>
    </row>
    <row r="13" spans="1:26" x14ac:dyDescent="0.2">
      <c r="A13" s="212"/>
      <c r="B13" s="117"/>
      <c r="C13" s="207"/>
      <c r="D13" s="208" t="s">
        <v>226</v>
      </c>
      <c r="E13" s="209">
        <v>48.393902732203536</v>
      </c>
      <c r="F13" s="209">
        <v>52.202337799439491</v>
      </c>
      <c r="G13" s="209">
        <v>59.403747293680247</v>
      </c>
      <c r="H13" s="209">
        <v>50.944261118763784</v>
      </c>
      <c r="I13" s="209">
        <v>44.004184905482461</v>
      </c>
      <c r="J13" s="209">
        <v>42.630329456124855</v>
      </c>
      <c r="K13" s="209">
        <v>46.078749583164061</v>
      </c>
      <c r="L13" s="209">
        <v>49.976395127377096</v>
      </c>
      <c r="M13" s="209">
        <v>48.113456816989761</v>
      </c>
      <c r="N13" s="209">
        <v>49.133819763685388</v>
      </c>
      <c r="O13" s="209">
        <v>52.59720169784184</v>
      </c>
      <c r="P13" s="209">
        <v>56.190223749554946</v>
      </c>
      <c r="Q13" s="209">
        <v>59.102251999999993</v>
      </c>
      <c r="R13" s="209">
        <v>71.029488999999998</v>
      </c>
      <c r="S13" s="209">
        <v>81.763922434268409</v>
      </c>
      <c r="T13" s="209">
        <v>86.613044581148571</v>
      </c>
      <c r="U13" s="209">
        <v>91.516732338452712</v>
      </c>
      <c r="V13" s="209">
        <v>94.794079231947663</v>
      </c>
      <c r="W13" s="210">
        <v>98.56526332261862</v>
      </c>
      <c r="X13" s="73"/>
      <c r="Y13" s="73"/>
      <c r="Z13" s="73"/>
    </row>
    <row r="14" spans="1:26" x14ac:dyDescent="0.2">
      <c r="A14" s="212"/>
      <c r="B14" s="117"/>
      <c r="C14" s="207"/>
      <c r="D14" s="208" t="s">
        <v>349</v>
      </c>
      <c r="E14" s="209">
        <v>64.705359293690876</v>
      </c>
      <c r="F14" s="209">
        <v>67.959588493475266</v>
      </c>
      <c r="G14" s="209">
        <v>76.1186433302056</v>
      </c>
      <c r="H14" s="209">
        <v>64.102818259547874</v>
      </c>
      <c r="I14" s="209">
        <v>54.543514224415702</v>
      </c>
      <c r="J14" s="209">
        <v>51.790217050063838</v>
      </c>
      <c r="K14" s="209">
        <v>54.977787849557934</v>
      </c>
      <c r="L14" s="209">
        <v>58.814844018799995</v>
      </c>
      <c r="M14" s="209">
        <v>56.171744470471253</v>
      </c>
      <c r="N14" s="209">
        <v>55.981656752139699</v>
      </c>
      <c r="O14" s="209">
        <v>58.875835543898411</v>
      </c>
      <c r="P14" s="209">
        <v>61.474666776718557</v>
      </c>
      <c r="Q14" s="209">
        <v>63.276098810920423</v>
      </c>
      <c r="R14" s="209">
        <v>71.029488999999998</v>
      </c>
      <c r="S14" s="209">
        <v>83.104547882880482</v>
      </c>
      <c r="T14" s="209">
        <v>88.15660322113294</v>
      </c>
      <c r="U14" s="209">
        <v>91.298609458121433</v>
      </c>
      <c r="V14" s="209">
        <v>92.634431045293852</v>
      </c>
      <c r="W14" s="210">
        <v>94.302567422741362</v>
      </c>
      <c r="X14" s="73"/>
      <c r="Y14" s="73"/>
      <c r="Z14" s="73"/>
    </row>
    <row r="15" spans="1:26" x14ac:dyDescent="0.2">
      <c r="A15" s="212"/>
      <c r="B15" s="117"/>
      <c r="C15" s="207"/>
      <c r="D15" s="208" t="s">
        <v>227</v>
      </c>
      <c r="E15" s="209"/>
      <c r="F15" s="209">
        <f>(F14/E14-1)*100</f>
        <v>5.0293039638552806</v>
      </c>
      <c r="G15" s="209">
        <f t="shared" ref="G15:W15" si="2">(G14/F14-1)*100</f>
        <v>12.005744910467907</v>
      </c>
      <c r="H15" s="209">
        <f t="shared" si="2"/>
        <v>-15.785653218400931</v>
      </c>
      <c r="I15" s="209">
        <f t="shared" si="2"/>
        <v>-14.912455169174009</v>
      </c>
      <c r="J15" s="209">
        <f t="shared" si="2"/>
        <v>-5.0478910526806198</v>
      </c>
      <c r="K15" s="209">
        <f t="shared" si="2"/>
        <v>6.1547739728775142</v>
      </c>
      <c r="L15" s="209">
        <f t="shared" si="2"/>
        <v>6.9792843970765794</v>
      </c>
      <c r="M15" s="209">
        <f t="shared" si="2"/>
        <v>-4.4939327688837905</v>
      </c>
      <c r="N15" s="209">
        <f t="shared" si="2"/>
        <v>-0.33840451302252772</v>
      </c>
      <c r="O15" s="209">
        <f t="shared" si="2"/>
        <v>5.1698698460689751</v>
      </c>
      <c r="P15" s="209">
        <f t="shared" si="2"/>
        <v>4.4140880699390372</v>
      </c>
      <c r="Q15" s="209">
        <f t="shared" si="2"/>
        <v>2.9303648619110501</v>
      </c>
      <c r="R15" s="209">
        <f t="shared" si="2"/>
        <v>12.253268350578939</v>
      </c>
      <c r="S15" s="209">
        <f t="shared" si="2"/>
        <v>17.000064413923187</v>
      </c>
      <c r="T15" s="209">
        <f t="shared" si="2"/>
        <v>6.0791562759866524</v>
      </c>
      <c r="U15" s="209">
        <f t="shared" si="2"/>
        <v>3.5641189907318127</v>
      </c>
      <c r="V15" s="209">
        <f t="shared" si="2"/>
        <v>1.4631346469577533</v>
      </c>
      <c r="W15" s="210">
        <f t="shared" si="2"/>
        <v>1.8007735985681839</v>
      </c>
      <c r="X15" s="73"/>
      <c r="Y15" s="73"/>
      <c r="Z15" s="73"/>
    </row>
    <row r="16" spans="1:26" ht="13.5" customHeight="1" x14ac:dyDescent="0.2">
      <c r="A16" s="212"/>
      <c r="B16" s="117"/>
      <c r="C16" s="207"/>
      <c r="D16" s="208" t="s">
        <v>228</v>
      </c>
      <c r="E16" s="209">
        <f>(E13/E31)*100</f>
        <v>3.08930116388149</v>
      </c>
      <c r="F16" s="209">
        <f t="shared" ref="F16:W16" si="3">(F13/F31)*100</f>
        <v>3.3190238818785271</v>
      </c>
      <c r="G16" s="209">
        <f t="shared" si="3"/>
        <v>3.8092657618423016</v>
      </c>
      <c r="H16" s="209">
        <f t="shared" si="3"/>
        <v>3.1358400177500405</v>
      </c>
      <c r="I16" s="209">
        <f t="shared" si="3"/>
        <v>2.6347586763921402</v>
      </c>
      <c r="J16" s="209">
        <f t="shared" si="3"/>
        <v>2.4725418006626367</v>
      </c>
      <c r="K16" s="209">
        <f t="shared" si="3"/>
        <v>2.5517535798155722</v>
      </c>
      <c r="L16" s="209">
        <f t="shared" si="3"/>
        <v>2.6670677230776216</v>
      </c>
      <c r="M16" s="209">
        <f t="shared" si="3"/>
        <v>2.4841791112115508</v>
      </c>
      <c r="N16" s="209">
        <f t="shared" si="3"/>
        <v>2.4363704405250699</v>
      </c>
      <c r="O16" s="209">
        <f t="shared" si="3"/>
        <v>2.5256965698083409</v>
      </c>
      <c r="P16" s="209">
        <f t="shared" si="3"/>
        <v>2.5968907567674151</v>
      </c>
      <c r="Q16" s="209">
        <f t="shared" si="3"/>
        <v>2.657383354982763</v>
      </c>
      <c r="R16" s="209">
        <f t="shared" si="3"/>
        <v>3.3877339126248964</v>
      </c>
      <c r="S16" s="209">
        <f t="shared" si="3"/>
        <v>3.6107509200356067</v>
      </c>
      <c r="T16" s="209">
        <f t="shared" si="3"/>
        <v>3.6469943243995764</v>
      </c>
      <c r="U16" s="209">
        <f t="shared" si="3"/>
        <v>3.7213891611594878</v>
      </c>
      <c r="V16" s="209">
        <f t="shared" si="3"/>
        <v>3.7148933231694525</v>
      </c>
      <c r="W16" s="210">
        <f t="shared" si="3"/>
        <v>3.7168379425355682</v>
      </c>
      <c r="X16" s="73"/>
      <c r="Y16" s="73"/>
      <c r="Z16" s="73"/>
    </row>
    <row r="17" spans="1:26" ht="13.5" customHeight="1" x14ac:dyDescent="0.2">
      <c r="A17" s="212"/>
      <c r="B17" s="118"/>
      <c r="C17" s="212"/>
      <c r="D17" s="213" t="s">
        <v>245</v>
      </c>
      <c r="E17" s="214">
        <v>1051.9785442390391</v>
      </c>
      <c r="F17" s="214">
        <v>1096.3434320383185</v>
      </c>
      <c r="G17" s="214">
        <v>1218.9173081529054</v>
      </c>
      <c r="H17" s="214">
        <v>1018.204056904905</v>
      </c>
      <c r="I17" s="214">
        <v>859.73147691871702</v>
      </c>
      <c r="J17" s="214">
        <v>811.05652315297232</v>
      </c>
      <c r="K17" s="214">
        <v>855.15634840014059</v>
      </c>
      <c r="L17" s="214">
        <v>907.78707916513918</v>
      </c>
      <c r="M17" s="214">
        <v>860.0524324851674</v>
      </c>
      <c r="N17" s="214">
        <v>850.84971125677794</v>
      </c>
      <c r="O17" s="214">
        <v>889.51759813107128</v>
      </c>
      <c r="P17" s="214">
        <v>923.44167755177432</v>
      </c>
      <c r="Q17" s="214">
        <v>945.17411382104251</v>
      </c>
      <c r="R17" s="214">
        <v>1055.7462592903216</v>
      </c>
      <c r="S17" s="214">
        <v>1232.2372045009058</v>
      </c>
      <c r="T17" s="214">
        <v>1302.6321132809219</v>
      </c>
      <c r="U17" s="214">
        <v>1344.7263063593964</v>
      </c>
      <c r="V17" s="214">
        <v>1360.3333821462747</v>
      </c>
      <c r="W17" s="215">
        <v>1380.9639001456967</v>
      </c>
      <c r="X17" s="73"/>
      <c r="Y17" s="73"/>
      <c r="Z17" s="73"/>
    </row>
    <row r="18" spans="1:26" ht="18.75" customHeight="1" x14ac:dyDescent="0.2">
      <c r="A18" s="212"/>
      <c r="B18" s="887" t="s">
        <v>318</v>
      </c>
      <c r="C18" s="888"/>
      <c r="D18" s="888"/>
      <c r="E18" s="888"/>
      <c r="F18" s="888"/>
      <c r="G18" s="888"/>
      <c r="H18" s="888"/>
      <c r="I18" s="888"/>
      <c r="J18" s="888"/>
      <c r="K18" s="888"/>
      <c r="L18" s="888"/>
      <c r="M18" s="888"/>
      <c r="N18" s="888"/>
      <c r="O18" s="888"/>
      <c r="P18" s="888"/>
      <c r="Q18" s="888"/>
      <c r="R18" s="888"/>
      <c r="S18" s="888"/>
      <c r="T18" s="888"/>
      <c r="U18" s="888"/>
      <c r="V18" s="888"/>
      <c r="W18" s="889"/>
      <c r="X18" s="73"/>
      <c r="Y18" s="73"/>
      <c r="Z18" s="73"/>
    </row>
    <row r="19" spans="1:26" x14ac:dyDescent="0.2">
      <c r="A19" s="212"/>
      <c r="B19" s="117"/>
      <c r="C19" s="207"/>
      <c r="D19" s="208" t="s">
        <v>27</v>
      </c>
      <c r="E19" s="216">
        <v>286.76629400000002</v>
      </c>
      <c r="F19" s="216">
        <v>299.94735100000003</v>
      </c>
      <c r="G19" s="216">
        <v>318.08264200000002</v>
      </c>
      <c r="H19" s="216">
        <v>324.94498900000002</v>
      </c>
      <c r="I19" s="216">
        <v>313.267403</v>
      </c>
      <c r="J19" s="216">
        <v>309.98998599999999</v>
      </c>
      <c r="K19" s="216">
        <v>308.71881300000001</v>
      </c>
      <c r="L19" s="216">
        <v>310.64616799999999</v>
      </c>
      <c r="M19" s="216">
        <v>309.74895700000008</v>
      </c>
      <c r="N19" s="216">
        <v>286.70990599999999</v>
      </c>
      <c r="O19" s="216">
        <v>289.20227899999998</v>
      </c>
      <c r="P19" s="216">
        <v>295.63494099999997</v>
      </c>
      <c r="Q19" s="216">
        <v>320.77001600000006</v>
      </c>
      <c r="R19" s="216">
        <v>445.00734699999992</v>
      </c>
      <c r="S19" s="216">
        <v>413.57389653637955</v>
      </c>
      <c r="T19" s="216">
        <v>362.4142662244671</v>
      </c>
      <c r="U19" s="216">
        <v>377.27329909522473</v>
      </c>
      <c r="V19" s="216">
        <v>392.99035736612183</v>
      </c>
      <c r="W19" s="217">
        <v>409.74483517087856</v>
      </c>
      <c r="X19" s="73"/>
      <c r="Y19" s="73"/>
      <c r="Z19" s="73"/>
    </row>
    <row r="20" spans="1:26" x14ac:dyDescent="0.2">
      <c r="A20" s="212"/>
      <c r="B20" s="218"/>
      <c r="C20" s="207"/>
      <c r="D20" s="208" t="s">
        <v>28</v>
      </c>
      <c r="E20" s="216">
        <v>43.189293280000001</v>
      </c>
      <c r="F20" s="216">
        <v>47.242335060000002</v>
      </c>
      <c r="G20" s="216">
        <v>54.660401890000003</v>
      </c>
      <c r="H20" s="216">
        <v>42.333612796000004</v>
      </c>
      <c r="I20" s="216">
        <v>42.325887692000002</v>
      </c>
      <c r="J20" s="216">
        <v>39.479622184</v>
      </c>
      <c r="K20" s="216">
        <v>41.356101916</v>
      </c>
      <c r="L20" s="216">
        <v>45.539850194000003</v>
      </c>
      <c r="M20" s="216">
        <v>44.195856389342602</v>
      </c>
      <c r="N20" s="216">
        <v>42.526187000000007</v>
      </c>
      <c r="O20" s="216">
        <v>45.004945000000006</v>
      </c>
      <c r="P20" s="216">
        <v>50.802769000000005</v>
      </c>
      <c r="Q20" s="216">
        <v>58.022251999999995</v>
      </c>
      <c r="R20" s="216">
        <v>71.029488999999998</v>
      </c>
      <c r="S20" s="216">
        <v>81.763922434268409</v>
      </c>
      <c r="T20" s="216">
        <v>86.613044581148571</v>
      </c>
      <c r="U20" s="216">
        <v>91.516732338452712</v>
      </c>
      <c r="V20" s="216">
        <v>94.794079231947663</v>
      </c>
      <c r="W20" s="217">
        <v>98.56526332261862</v>
      </c>
      <c r="X20" s="73"/>
      <c r="Y20" s="73"/>
      <c r="Z20" s="73"/>
    </row>
    <row r="21" spans="1:26" x14ac:dyDescent="0.2">
      <c r="A21" s="212"/>
      <c r="B21" s="218"/>
      <c r="C21" s="207"/>
      <c r="D21" s="208" t="s">
        <v>225</v>
      </c>
      <c r="E21" s="216">
        <v>329.95558728000003</v>
      </c>
      <c r="F21" s="216">
        <v>347.18968606000004</v>
      </c>
      <c r="G21" s="216">
        <v>372.74304389000002</v>
      </c>
      <c r="H21" s="216">
        <v>367.27860179600003</v>
      </c>
      <c r="I21" s="216">
        <v>355.59329069199998</v>
      </c>
      <c r="J21" s="216">
        <v>349.46960818399998</v>
      </c>
      <c r="K21" s="216">
        <v>350.07491491600001</v>
      </c>
      <c r="L21" s="216">
        <v>356.18601819399998</v>
      </c>
      <c r="M21" s="216">
        <v>353.9448133893427</v>
      </c>
      <c r="N21" s="216">
        <v>329.23609299999998</v>
      </c>
      <c r="O21" s="216">
        <v>334.207224</v>
      </c>
      <c r="P21" s="216">
        <v>346.43770999999998</v>
      </c>
      <c r="Q21" s="216">
        <v>378.79226800000004</v>
      </c>
      <c r="R21" s="216">
        <v>516.03683599999988</v>
      </c>
      <c r="S21" s="216">
        <v>495.33781897064796</v>
      </c>
      <c r="T21" s="216">
        <v>449.02731080561568</v>
      </c>
      <c r="U21" s="216">
        <v>468.79003143367743</v>
      </c>
      <c r="V21" s="216">
        <v>487.78443659806948</v>
      </c>
      <c r="W21" s="217">
        <v>508.31009849349721</v>
      </c>
      <c r="X21" s="73"/>
      <c r="Y21" s="73"/>
      <c r="Z21" s="73"/>
    </row>
    <row r="22" spans="1:26" x14ac:dyDescent="0.2">
      <c r="A22" s="212"/>
      <c r="B22" s="218"/>
      <c r="C22" s="207"/>
      <c r="D22" s="208" t="s">
        <v>29</v>
      </c>
      <c r="E22" s="216">
        <v>278.13770599999998</v>
      </c>
      <c r="F22" s="216">
        <v>299.39164900000003</v>
      </c>
      <c r="G22" s="216">
        <v>315.68135799999999</v>
      </c>
      <c r="H22" s="216">
        <v>337.78301099999993</v>
      </c>
      <c r="I22" s="216">
        <v>358.13259699999998</v>
      </c>
      <c r="J22" s="216">
        <v>373.00601399999999</v>
      </c>
      <c r="K22" s="216">
        <v>384.90718699999996</v>
      </c>
      <c r="L22" s="216">
        <v>393.37583200000029</v>
      </c>
      <c r="M22" s="216">
        <v>404.97704299999992</v>
      </c>
      <c r="N22" s="216">
        <v>438.43509399999988</v>
      </c>
      <c r="O22" s="216">
        <v>452.95472100000006</v>
      </c>
      <c r="P22" s="216">
        <v>465.39605899999998</v>
      </c>
      <c r="Q22" s="216">
        <v>470.05898399999978</v>
      </c>
      <c r="R22" s="216">
        <v>566.59006998652512</v>
      </c>
      <c r="S22" s="216">
        <v>520.88634194470205</v>
      </c>
      <c r="T22" s="216">
        <v>503.84031842680992</v>
      </c>
      <c r="U22" s="216">
        <v>520.94753850024165</v>
      </c>
      <c r="V22" s="216">
        <v>540.09408849273268</v>
      </c>
      <c r="W22" s="217">
        <v>561.92651014806131</v>
      </c>
      <c r="X22" s="73"/>
      <c r="Y22" s="73"/>
      <c r="Z22" s="73"/>
    </row>
    <row r="23" spans="1:26" ht="15.75" customHeight="1" x14ac:dyDescent="0.2">
      <c r="A23" s="211"/>
      <c r="B23" s="218"/>
      <c r="C23" s="207"/>
      <c r="D23" s="208" t="s">
        <v>395</v>
      </c>
      <c r="E23" s="216">
        <v>19.994706719999996</v>
      </c>
      <c r="F23" s="216">
        <v>38.893664939999994</v>
      </c>
      <c r="G23" s="216">
        <v>32.560598110000001</v>
      </c>
      <c r="H23" s="216">
        <v>38.647387203999962</v>
      </c>
      <c r="I23" s="216">
        <v>32.494112307999991</v>
      </c>
      <c r="J23" s="216">
        <v>29.725377815999998</v>
      </c>
      <c r="K23" s="216">
        <v>33.230898084000003</v>
      </c>
      <c r="L23" s="216">
        <v>36.93614980600001</v>
      </c>
      <c r="M23" s="216">
        <v>35.783143610657426</v>
      </c>
      <c r="N23" s="216">
        <v>46.11481299999997</v>
      </c>
      <c r="O23" s="216">
        <v>49.681055000000001</v>
      </c>
      <c r="P23" s="216">
        <v>42.623230999999997</v>
      </c>
      <c r="Q23" s="216">
        <v>36.376748000000006</v>
      </c>
      <c r="R23" s="216">
        <v>58.32143496644413</v>
      </c>
      <c r="S23" s="216">
        <v>37.026784945981106</v>
      </c>
      <c r="T23" s="216">
        <v>39.438455845592827</v>
      </c>
      <c r="U23" s="216">
        <v>40.316415871434387</v>
      </c>
      <c r="V23" s="216">
        <v>40.785738763822522</v>
      </c>
      <c r="W23" s="217">
        <v>41.238868792219847</v>
      </c>
      <c r="X23" s="73"/>
      <c r="Y23" s="73"/>
      <c r="Z23" s="73"/>
    </row>
    <row r="24" spans="1:26" ht="12.75" customHeight="1" x14ac:dyDescent="0.2">
      <c r="A24" s="212"/>
      <c r="B24" s="218"/>
      <c r="C24" s="207"/>
      <c r="D24" s="208" t="s">
        <v>396</v>
      </c>
      <c r="E24" s="216">
        <v>298.13241271999993</v>
      </c>
      <c r="F24" s="216">
        <v>338.28531393999998</v>
      </c>
      <c r="G24" s="216">
        <v>348.24195610999999</v>
      </c>
      <c r="H24" s="216">
        <v>376.43039820399991</v>
      </c>
      <c r="I24" s="216">
        <v>390.62670930800004</v>
      </c>
      <c r="J24" s="216">
        <v>402.73139181600004</v>
      </c>
      <c r="K24" s="216">
        <v>418.13808508399995</v>
      </c>
      <c r="L24" s="216">
        <v>430.31198180600029</v>
      </c>
      <c r="M24" s="216">
        <v>440.76018661065734</v>
      </c>
      <c r="N24" s="216">
        <v>484.54990699999985</v>
      </c>
      <c r="O24" s="216">
        <v>502.63577599999996</v>
      </c>
      <c r="P24" s="216">
        <v>508.01929000000001</v>
      </c>
      <c r="Q24" s="216">
        <v>506.4357319999998</v>
      </c>
      <c r="R24" s="216">
        <v>624.91150495296927</v>
      </c>
      <c r="S24" s="216">
        <v>557.91312689068332</v>
      </c>
      <c r="T24" s="216">
        <v>543.27877427240276</v>
      </c>
      <c r="U24" s="216">
        <v>561.26395437167605</v>
      </c>
      <c r="V24" s="216">
        <v>580.87982725655525</v>
      </c>
      <c r="W24" s="217">
        <v>603.16537894028124</v>
      </c>
      <c r="X24" s="73"/>
      <c r="Y24" s="73"/>
      <c r="Z24" s="73"/>
    </row>
    <row r="25" spans="1:26" x14ac:dyDescent="0.2">
      <c r="A25" s="212"/>
      <c r="B25" s="219"/>
      <c r="C25" s="207"/>
      <c r="D25" s="208" t="s">
        <v>30</v>
      </c>
      <c r="E25" s="216">
        <v>564.904</v>
      </c>
      <c r="F25" s="216">
        <v>599.33900000000006</v>
      </c>
      <c r="G25" s="216">
        <v>633.76400000000001</v>
      </c>
      <c r="H25" s="216">
        <v>662.72799999999995</v>
      </c>
      <c r="I25" s="216">
        <v>671.4</v>
      </c>
      <c r="J25" s="216">
        <v>682.99599999999998</v>
      </c>
      <c r="K25" s="216">
        <v>693.62599999999998</v>
      </c>
      <c r="L25" s="216">
        <v>704.02200000000028</v>
      </c>
      <c r="M25" s="216">
        <v>714.726</v>
      </c>
      <c r="N25" s="216">
        <v>725.14499999999987</v>
      </c>
      <c r="O25" s="216">
        <v>742.15700000000004</v>
      </c>
      <c r="P25" s="216">
        <v>761.03099999999995</v>
      </c>
      <c r="Q25" s="216">
        <v>790.82899999999984</v>
      </c>
      <c r="R25" s="216">
        <v>1011.5974169865251</v>
      </c>
      <c r="S25" s="216">
        <v>934.46023848108166</v>
      </c>
      <c r="T25" s="216">
        <v>866.25458465127701</v>
      </c>
      <c r="U25" s="216">
        <v>898.22083759546638</v>
      </c>
      <c r="V25" s="216">
        <v>933.08444585885445</v>
      </c>
      <c r="W25" s="217">
        <v>971.67134531893987</v>
      </c>
      <c r="X25" s="73"/>
      <c r="Y25" s="73"/>
      <c r="Z25" s="73"/>
    </row>
    <row r="26" spans="1:26" ht="15" x14ac:dyDescent="0.2">
      <c r="A26" s="212"/>
      <c r="B26" s="219"/>
      <c r="C26" s="207"/>
      <c r="D26" s="208" t="s">
        <v>397</v>
      </c>
      <c r="E26" s="216">
        <v>63.183999999999997</v>
      </c>
      <c r="F26" s="216">
        <v>86.135999999999996</v>
      </c>
      <c r="G26" s="216">
        <v>87.221000000000004</v>
      </c>
      <c r="H26" s="216">
        <v>80.980999999999966</v>
      </c>
      <c r="I26" s="216">
        <v>74.819999999999993</v>
      </c>
      <c r="J26" s="216">
        <v>69.204999999999998</v>
      </c>
      <c r="K26" s="216">
        <v>74.587000000000003</v>
      </c>
      <c r="L26" s="216">
        <v>82.476000000000013</v>
      </c>
      <c r="M26" s="216">
        <v>79.979000000000028</v>
      </c>
      <c r="N26" s="216">
        <v>88.640999999999977</v>
      </c>
      <c r="O26" s="216">
        <v>94.686000000000007</v>
      </c>
      <c r="P26" s="216">
        <v>93.426000000000002</v>
      </c>
      <c r="Q26" s="216">
        <v>94.399000000000001</v>
      </c>
      <c r="R26" s="216">
        <v>129.35092396644413</v>
      </c>
      <c r="S26" s="216">
        <v>118.79070738024951</v>
      </c>
      <c r="T26" s="216">
        <v>126.0515004267414</v>
      </c>
      <c r="U26" s="216">
        <v>131.8331482098871</v>
      </c>
      <c r="V26" s="216">
        <v>135.57981799577018</v>
      </c>
      <c r="W26" s="217">
        <v>139.80413211483847</v>
      </c>
      <c r="X26" s="73"/>
      <c r="Y26" s="73"/>
      <c r="Z26" s="73"/>
    </row>
    <row r="27" spans="1:26" ht="15" x14ac:dyDescent="0.2">
      <c r="A27" s="212"/>
      <c r="B27" s="219"/>
      <c r="C27" s="207"/>
      <c r="D27" s="208" t="s">
        <v>398</v>
      </c>
      <c r="E27" s="216">
        <v>628.08799999999997</v>
      </c>
      <c r="F27" s="216">
        <v>685.47500000000002</v>
      </c>
      <c r="G27" s="216">
        <v>720.98500000000001</v>
      </c>
      <c r="H27" s="216">
        <v>743.70899999999995</v>
      </c>
      <c r="I27" s="216">
        <v>746.22</v>
      </c>
      <c r="J27" s="216">
        <v>752.20100000000002</v>
      </c>
      <c r="K27" s="216">
        <v>768.21299999999997</v>
      </c>
      <c r="L27" s="216">
        <v>786.49800000000027</v>
      </c>
      <c r="M27" s="216">
        <v>794.70500000000004</v>
      </c>
      <c r="N27" s="216">
        <v>813.78599999999983</v>
      </c>
      <c r="O27" s="216">
        <v>836.84299999999996</v>
      </c>
      <c r="P27" s="216">
        <v>854.45699999999999</v>
      </c>
      <c r="Q27" s="216">
        <v>885.22799999999984</v>
      </c>
      <c r="R27" s="216">
        <v>1140.9483409529691</v>
      </c>
      <c r="S27" s="216">
        <v>1053.2509458613313</v>
      </c>
      <c r="T27" s="216">
        <v>992.30608507801844</v>
      </c>
      <c r="U27" s="216">
        <v>1030.0539858053535</v>
      </c>
      <c r="V27" s="216">
        <v>1068.6642638546248</v>
      </c>
      <c r="W27" s="217">
        <v>1111.4754774337785</v>
      </c>
      <c r="X27" s="73"/>
      <c r="Y27" s="73"/>
      <c r="Z27" s="73"/>
    </row>
    <row r="28" spans="1:26" ht="18" customHeight="1" x14ac:dyDescent="0.2">
      <c r="A28" s="212"/>
      <c r="B28" s="887" t="s">
        <v>32</v>
      </c>
      <c r="C28" s="888"/>
      <c r="D28" s="888"/>
      <c r="E28" s="888"/>
      <c r="F28" s="888"/>
      <c r="G28" s="888"/>
      <c r="H28" s="888"/>
      <c r="I28" s="888"/>
      <c r="J28" s="888"/>
      <c r="K28" s="888"/>
      <c r="L28" s="888"/>
      <c r="M28" s="888"/>
      <c r="N28" s="888"/>
      <c r="O28" s="888"/>
      <c r="P28" s="888"/>
      <c r="Q28" s="888"/>
      <c r="R28" s="888"/>
      <c r="S28" s="888"/>
      <c r="T28" s="888"/>
      <c r="U28" s="888"/>
      <c r="V28" s="888"/>
      <c r="W28" s="889"/>
      <c r="X28" s="73"/>
      <c r="Y28" s="73"/>
      <c r="Z28" s="73"/>
    </row>
    <row r="29" spans="1:26" ht="18" customHeight="1" x14ac:dyDescent="0.2">
      <c r="A29" s="212"/>
      <c r="B29" s="197"/>
      <c r="C29" s="198"/>
      <c r="D29" s="198"/>
      <c r="E29" s="884" t="s">
        <v>2</v>
      </c>
      <c r="F29" s="884"/>
      <c r="G29" s="884"/>
      <c r="H29" s="884"/>
      <c r="I29" s="884"/>
      <c r="J29" s="884"/>
      <c r="K29" s="884"/>
      <c r="L29" s="884"/>
      <c r="M29" s="884"/>
      <c r="N29" s="884"/>
      <c r="O29" s="884"/>
      <c r="P29" s="884"/>
      <c r="Q29" s="884"/>
      <c r="R29" s="890" t="s">
        <v>3</v>
      </c>
      <c r="S29" s="884"/>
      <c r="T29" s="884"/>
      <c r="U29" s="884"/>
      <c r="V29" s="884"/>
      <c r="W29" s="886"/>
      <c r="X29" s="73"/>
      <c r="Y29" s="73"/>
      <c r="Z29" s="73"/>
    </row>
    <row r="30" spans="1:26" x14ac:dyDescent="0.2">
      <c r="A30" s="220"/>
      <c r="B30" s="197"/>
      <c r="C30" s="198"/>
      <c r="D30" s="198"/>
      <c r="E30" s="199" t="s">
        <v>19</v>
      </c>
      <c r="F30" s="199" t="s">
        <v>20</v>
      </c>
      <c r="G30" s="199" t="s">
        <v>21</v>
      </c>
      <c r="H30" s="199" t="s">
        <v>22</v>
      </c>
      <c r="I30" s="199" t="s">
        <v>331</v>
      </c>
      <c r="J30" s="199" t="s">
        <v>17</v>
      </c>
      <c r="K30" s="199" t="s">
        <v>18</v>
      </c>
      <c r="L30" s="199" t="s">
        <v>4</v>
      </c>
      <c r="M30" s="199" t="s">
        <v>5</v>
      </c>
      <c r="N30" s="200" t="s">
        <v>6</v>
      </c>
      <c r="O30" s="200" t="s">
        <v>7</v>
      </c>
      <c r="P30" s="200" t="s">
        <v>8</v>
      </c>
      <c r="Q30" s="200" t="s">
        <v>9</v>
      </c>
      <c r="R30" s="200" t="s">
        <v>10</v>
      </c>
      <c r="S30" s="200" t="s">
        <v>216</v>
      </c>
      <c r="T30" s="200" t="s">
        <v>235</v>
      </c>
      <c r="U30" s="200" t="s">
        <v>251</v>
      </c>
      <c r="V30" s="200" t="s">
        <v>300</v>
      </c>
      <c r="W30" s="221"/>
      <c r="X30" s="73"/>
      <c r="Y30" s="73"/>
      <c r="Z30" s="73"/>
    </row>
    <row r="31" spans="1:26" ht="13.5" customHeight="1" x14ac:dyDescent="0.2">
      <c r="A31" s="220"/>
      <c r="B31" s="222" t="s">
        <v>33</v>
      </c>
      <c r="C31" s="223"/>
      <c r="D31" s="224"/>
      <c r="E31" s="225">
        <v>1566.5</v>
      </c>
      <c r="F31" s="225">
        <v>1572.8219999999999</v>
      </c>
      <c r="G31" s="225">
        <v>1559.454</v>
      </c>
      <c r="H31" s="225">
        <v>1624.5809999999999</v>
      </c>
      <c r="I31" s="225">
        <v>1670.1410000000001</v>
      </c>
      <c r="J31" s="225">
        <v>1724.15</v>
      </c>
      <c r="K31" s="225">
        <v>1805.768</v>
      </c>
      <c r="L31" s="225">
        <v>1873.8330000000001</v>
      </c>
      <c r="M31" s="225">
        <v>1936.7950000000001</v>
      </c>
      <c r="N31" s="225">
        <v>2016.681</v>
      </c>
      <c r="O31" s="225">
        <v>2082.4830000000002</v>
      </c>
      <c r="P31" s="225">
        <v>2163.75</v>
      </c>
      <c r="Q31" s="225">
        <v>2224.0770000000002</v>
      </c>
      <c r="R31" s="225">
        <v>2096.6667050000001</v>
      </c>
      <c r="S31" s="225">
        <v>2264.4575669999999</v>
      </c>
      <c r="T31" s="225">
        <v>2374.9158039999998</v>
      </c>
      <c r="U31" s="225">
        <v>2459.2088699999999</v>
      </c>
      <c r="V31" s="225">
        <v>2551.7308570000005</v>
      </c>
      <c r="W31" s="226">
        <v>2651.8579729999997</v>
      </c>
      <c r="X31" s="73"/>
      <c r="Y31" s="73"/>
      <c r="Z31" s="73"/>
    </row>
    <row r="32" spans="1:26" ht="13.5" customHeight="1" x14ac:dyDescent="0.2">
      <c r="A32" s="220"/>
      <c r="B32" s="222" t="s">
        <v>34</v>
      </c>
      <c r="C32" s="223"/>
      <c r="D32" s="224"/>
      <c r="E32" s="209">
        <v>2.7795128044972017</v>
      </c>
      <c r="F32" s="209">
        <v>2.7043451838346897</v>
      </c>
      <c r="G32" s="209">
        <v>1.5976331360946716</v>
      </c>
      <c r="H32" s="209">
        <v>1.834595224228309</v>
      </c>
      <c r="I32" s="209">
        <v>1.515584786960261</v>
      </c>
      <c r="J32" s="209">
        <v>2.0281690140845114</v>
      </c>
      <c r="K32" s="209">
        <v>1.8221976808393094</v>
      </c>
      <c r="L32" s="209">
        <v>1.3828633405639863</v>
      </c>
      <c r="M32" s="209">
        <v>0.80235357047338596</v>
      </c>
      <c r="N32" s="209">
        <v>2.4674980100822523</v>
      </c>
      <c r="O32" s="209">
        <v>1.7866390471258597</v>
      </c>
      <c r="P32" s="209">
        <v>2.3149325871279416</v>
      </c>
      <c r="Q32" s="209">
        <v>2.187966185977146</v>
      </c>
      <c r="R32" s="209">
        <v>7.0620774499767265</v>
      </c>
      <c r="S32" s="209">
        <v>-1.6131794020483881</v>
      </c>
      <c r="T32" s="209">
        <v>-0.14000715355253135</v>
      </c>
      <c r="U32" s="209">
        <v>2.0253010553602451</v>
      </c>
      <c r="V32" s="209">
        <v>2.0874678970417477</v>
      </c>
      <c r="W32" s="210">
        <v>2.1389986340711715</v>
      </c>
      <c r="X32" s="73"/>
      <c r="Y32" s="73"/>
      <c r="Z32" s="73"/>
    </row>
    <row r="33" spans="1:26" ht="17.25" customHeight="1" x14ac:dyDescent="0.2">
      <c r="A33" s="220"/>
      <c r="B33" s="227"/>
      <c r="C33" s="228"/>
      <c r="D33" s="229"/>
      <c r="E33" s="891" t="s">
        <v>35</v>
      </c>
      <c r="F33" s="891"/>
      <c r="G33" s="891"/>
      <c r="H33" s="891"/>
      <c r="I33" s="891"/>
      <c r="J33" s="891"/>
      <c r="K33" s="891"/>
      <c r="L33" s="891"/>
      <c r="M33" s="891"/>
      <c r="N33" s="891"/>
      <c r="O33" s="891"/>
      <c r="P33" s="891"/>
      <c r="Q33" s="891" t="s">
        <v>36</v>
      </c>
      <c r="R33" s="891"/>
      <c r="S33" s="891"/>
      <c r="T33" s="891"/>
      <c r="U33" s="891"/>
      <c r="V33" s="891"/>
      <c r="W33" s="892"/>
      <c r="X33" s="73"/>
      <c r="Y33" s="73"/>
      <c r="Z33" s="73"/>
    </row>
    <row r="34" spans="1:26" ht="12.75" customHeight="1" x14ac:dyDescent="0.2">
      <c r="A34" s="220"/>
      <c r="B34" s="230" t="s">
        <v>399</v>
      </c>
      <c r="C34" s="231"/>
      <c r="D34" s="232"/>
      <c r="E34" s="233">
        <v>61508.25</v>
      </c>
      <c r="F34" s="233">
        <v>61987.5</v>
      </c>
      <c r="G34" s="233">
        <v>62447.75</v>
      </c>
      <c r="H34" s="233">
        <v>62956.75</v>
      </c>
      <c r="I34" s="233">
        <v>63442.5</v>
      </c>
      <c r="J34" s="233">
        <v>63855.25</v>
      </c>
      <c r="K34" s="233">
        <v>64289.75</v>
      </c>
      <c r="L34" s="233">
        <v>64789.25</v>
      </c>
      <c r="M34" s="233">
        <v>65312</v>
      </c>
      <c r="N34" s="233">
        <v>65795</v>
      </c>
      <c r="O34" s="233">
        <v>66188.5</v>
      </c>
      <c r="P34" s="233">
        <v>66571.25</v>
      </c>
      <c r="Q34" s="233">
        <v>66946.5</v>
      </c>
      <c r="R34" s="233">
        <v>67278.939778338783</v>
      </c>
      <c r="S34" s="233">
        <v>67442.005142622191</v>
      </c>
      <c r="T34" s="233">
        <v>67675.748449878214</v>
      </c>
      <c r="U34" s="233">
        <v>67893.822725381135</v>
      </c>
      <c r="V34" s="233">
        <v>68096.859388350291</v>
      </c>
      <c r="W34" s="234">
        <v>68287.496445629105</v>
      </c>
      <c r="X34" s="235"/>
      <c r="Y34" s="73"/>
      <c r="Z34" s="73"/>
    </row>
    <row r="35" spans="1:26" ht="13.5" customHeight="1" x14ac:dyDescent="0.2">
      <c r="A35" s="220"/>
      <c r="B35" s="878" t="s">
        <v>270</v>
      </c>
      <c r="C35" s="879"/>
      <c r="D35" s="879"/>
      <c r="E35" s="879"/>
      <c r="F35" s="879"/>
      <c r="G35" s="879"/>
      <c r="H35" s="879"/>
      <c r="I35" s="879"/>
      <c r="J35" s="879"/>
      <c r="K35" s="879"/>
      <c r="L35" s="879"/>
      <c r="M35" s="879"/>
      <c r="N35" s="879"/>
      <c r="O35" s="879"/>
      <c r="P35" s="879"/>
      <c r="Q35" s="879"/>
      <c r="R35" s="879"/>
      <c r="S35" s="879"/>
      <c r="T35" s="879"/>
      <c r="U35" s="879"/>
      <c r="V35" s="879"/>
      <c r="W35" s="880"/>
      <c r="X35" s="235"/>
      <c r="Y35" s="73"/>
      <c r="Z35" s="73"/>
    </row>
    <row r="36" spans="1:26" ht="13.5" customHeight="1" x14ac:dyDescent="0.2">
      <c r="A36" s="220"/>
      <c r="B36" s="236" t="s">
        <v>400</v>
      </c>
      <c r="C36" s="237"/>
      <c r="D36" s="237"/>
      <c r="E36" s="237"/>
      <c r="F36" s="237"/>
      <c r="G36" s="237"/>
      <c r="H36" s="237"/>
      <c r="I36" s="237"/>
      <c r="J36" s="237"/>
      <c r="K36" s="237"/>
      <c r="L36" s="237"/>
      <c r="M36" s="237"/>
      <c r="N36" s="237"/>
      <c r="O36" s="237"/>
      <c r="P36" s="237"/>
      <c r="Q36" s="237"/>
      <c r="R36" s="237"/>
      <c r="S36" s="237"/>
      <c r="T36" s="237"/>
      <c r="U36" s="237"/>
      <c r="V36" s="237"/>
      <c r="W36" s="238"/>
      <c r="X36" s="73"/>
      <c r="Y36" s="73"/>
      <c r="Z36" s="73"/>
    </row>
    <row r="37" spans="1:26" ht="15.75" customHeight="1" thickBot="1" x14ac:dyDescent="0.25">
      <c r="A37" s="73"/>
      <c r="B37" s="239" t="s">
        <v>401</v>
      </c>
      <c r="C37" s="240"/>
      <c r="D37" s="240"/>
      <c r="E37" s="240"/>
      <c r="F37" s="240"/>
      <c r="G37" s="240"/>
      <c r="H37" s="240"/>
      <c r="I37" s="240"/>
      <c r="J37" s="240"/>
      <c r="K37" s="240"/>
      <c r="L37" s="240"/>
      <c r="M37" s="240"/>
      <c r="N37" s="240"/>
      <c r="O37" s="240"/>
      <c r="P37" s="240"/>
      <c r="Q37" s="240"/>
      <c r="R37" s="240"/>
      <c r="S37" s="240"/>
      <c r="T37" s="240"/>
      <c r="U37" s="240"/>
      <c r="V37" s="240"/>
      <c r="W37" s="241"/>
      <c r="X37" s="73"/>
      <c r="Y37" s="73"/>
      <c r="Z37" s="73"/>
    </row>
    <row r="38" spans="1:26" x14ac:dyDescent="0.2">
      <c r="A38" s="73"/>
      <c r="B38" s="242"/>
      <c r="C38" s="242"/>
      <c r="D38" s="242"/>
      <c r="E38" s="242"/>
      <c r="F38" s="242"/>
      <c r="G38" s="242"/>
      <c r="H38" s="242"/>
      <c r="I38" s="242"/>
      <c r="J38" s="242"/>
      <c r="K38" s="242"/>
      <c r="L38" s="242"/>
      <c r="M38" s="242"/>
      <c r="N38" s="242"/>
      <c r="O38" s="242"/>
      <c r="P38" s="242"/>
      <c r="Q38" s="242"/>
      <c r="R38" s="242"/>
      <c r="S38" s="73"/>
      <c r="T38" s="73"/>
      <c r="U38" s="73"/>
      <c r="V38" s="73"/>
      <c r="W38" s="73"/>
      <c r="X38" s="73"/>
      <c r="Y38" s="73"/>
      <c r="Z38" s="73"/>
    </row>
    <row r="39" spans="1:26" x14ac:dyDescent="0.2">
      <c r="A39" s="73"/>
      <c r="B39" s="242"/>
      <c r="C39" s="242"/>
      <c r="D39" s="242"/>
      <c r="E39" s="242"/>
      <c r="F39" s="242"/>
      <c r="G39" s="242"/>
      <c r="H39" s="242"/>
      <c r="I39" s="242"/>
      <c r="J39" s="242"/>
      <c r="K39" s="242"/>
      <c r="L39" s="242"/>
      <c r="M39" s="242"/>
      <c r="N39" s="242"/>
      <c r="O39" s="242"/>
      <c r="P39" s="242"/>
      <c r="Q39" s="242"/>
      <c r="R39" s="242"/>
      <c r="S39" s="73"/>
      <c r="T39" s="73"/>
      <c r="U39" s="73"/>
      <c r="V39" s="73"/>
      <c r="W39" s="73"/>
      <c r="X39" s="73"/>
      <c r="Y39" s="73"/>
      <c r="Z39" s="73"/>
    </row>
    <row r="40" spans="1:26" x14ac:dyDescent="0.2">
      <c r="A40" s="73"/>
      <c r="B40" s="8"/>
      <c r="C40" s="73"/>
      <c r="D40" s="16"/>
      <c r="E40" s="16"/>
      <c r="F40" s="16"/>
      <c r="G40" s="16"/>
      <c r="H40" s="16"/>
      <c r="I40" s="16"/>
      <c r="J40" s="16"/>
      <c r="K40" s="16"/>
      <c r="L40" s="16"/>
      <c r="M40" s="16"/>
      <c r="N40" s="16"/>
      <c r="O40" s="16"/>
      <c r="P40" s="16"/>
      <c r="Q40" s="16"/>
      <c r="R40" s="16"/>
      <c r="S40" s="16"/>
      <c r="T40" s="16"/>
      <c r="U40" s="73"/>
      <c r="V40" s="73"/>
      <c r="W40" s="73"/>
      <c r="X40" s="73"/>
      <c r="Y40" s="73"/>
      <c r="Z40" s="73"/>
    </row>
    <row r="41" spans="1:26" x14ac:dyDescent="0.2">
      <c r="A41" s="73"/>
      <c r="B41" s="8"/>
      <c r="C41" s="73"/>
      <c r="D41" s="16"/>
      <c r="E41" s="9"/>
      <c r="F41" s="9"/>
      <c r="G41" s="9"/>
      <c r="H41" s="9"/>
      <c r="I41" s="9"/>
      <c r="J41" s="9"/>
      <c r="K41" s="9"/>
      <c r="L41" s="9"/>
      <c r="M41" s="9"/>
      <c r="N41" s="9"/>
      <c r="O41" s="9"/>
      <c r="P41" s="9"/>
      <c r="Q41" s="9"/>
      <c r="R41" s="9"/>
      <c r="S41" s="9"/>
      <c r="T41" s="9"/>
      <c r="U41" s="9"/>
      <c r="V41" s="9"/>
      <c r="W41" s="9"/>
      <c r="X41" s="73"/>
      <c r="Y41" s="73"/>
      <c r="Z41" s="73"/>
    </row>
    <row r="42" spans="1:26" x14ac:dyDescent="0.2">
      <c r="A42" s="73"/>
      <c r="B42" s="8"/>
      <c r="C42" s="73"/>
      <c r="D42" s="16"/>
      <c r="E42" s="9"/>
      <c r="F42" s="9"/>
      <c r="G42" s="9"/>
      <c r="H42" s="9"/>
      <c r="I42" s="9"/>
      <c r="J42" s="9"/>
      <c r="K42" s="9"/>
      <c r="L42" s="9"/>
      <c r="M42" s="9"/>
      <c r="N42" s="9"/>
      <c r="O42" s="9"/>
      <c r="P42" s="9"/>
      <c r="Q42" s="9"/>
      <c r="R42" s="9"/>
      <c r="S42" s="9"/>
      <c r="T42" s="9"/>
      <c r="U42" s="9"/>
      <c r="V42" s="9"/>
      <c r="W42" s="9"/>
      <c r="X42" s="73"/>
      <c r="Y42" s="73"/>
      <c r="Z42" s="73"/>
    </row>
    <row r="43" spans="1:26" x14ac:dyDescent="0.2">
      <c r="A43" s="73"/>
      <c r="B43" s="8"/>
      <c r="C43" s="73"/>
      <c r="D43" s="16"/>
      <c r="E43" s="9"/>
      <c r="F43" s="9"/>
      <c r="G43" s="9"/>
      <c r="H43" s="9"/>
      <c r="I43" s="9"/>
      <c r="J43" s="9"/>
      <c r="K43" s="9"/>
      <c r="L43" s="9"/>
      <c r="M43" s="9"/>
      <c r="N43" s="9"/>
      <c r="O43" s="9"/>
      <c r="P43" s="9"/>
      <c r="Q43" s="9"/>
      <c r="R43" s="9"/>
      <c r="S43" s="9"/>
      <c r="T43" s="9"/>
      <c r="U43" s="9"/>
      <c r="V43" s="9"/>
      <c r="W43" s="9"/>
      <c r="X43" s="73"/>
      <c r="Y43" s="73"/>
      <c r="Z43" s="73"/>
    </row>
    <row r="44" spans="1:26" x14ac:dyDescent="0.2">
      <c r="A44" s="73"/>
      <c r="B44" s="8"/>
      <c r="C44" s="73"/>
      <c r="D44" s="16"/>
      <c r="E44" s="9"/>
      <c r="F44" s="9"/>
      <c r="G44" s="9"/>
      <c r="H44" s="9"/>
      <c r="I44" s="9"/>
      <c r="J44" s="9"/>
      <c r="K44" s="9"/>
      <c r="L44" s="9"/>
      <c r="M44" s="9"/>
      <c r="N44" s="9"/>
      <c r="O44" s="9"/>
      <c r="P44" s="9"/>
      <c r="Q44" s="9"/>
      <c r="R44" s="9"/>
      <c r="S44" s="9"/>
      <c r="T44" s="9"/>
      <c r="U44" s="9"/>
      <c r="V44" s="9"/>
      <c r="W44" s="9"/>
      <c r="X44" s="73"/>
      <c r="Y44" s="73"/>
      <c r="Z44" s="73"/>
    </row>
    <row r="45" spans="1:26" x14ac:dyDescent="0.2">
      <c r="A45" s="113"/>
      <c r="B45" s="8"/>
      <c r="C45" s="73"/>
      <c r="D45" s="16"/>
      <c r="E45" s="9"/>
      <c r="F45" s="9"/>
      <c r="G45" s="9"/>
      <c r="H45" s="9"/>
      <c r="I45" s="9"/>
      <c r="J45" s="9"/>
      <c r="K45" s="9"/>
      <c r="L45" s="9"/>
      <c r="M45" s="9"/>
      <c r="N45" s="9"/>
      <c r="O45" s="9"/>
      <c r="P45" s="9"/>
      <c r="Q45" s="9"/>
      <c r="R45" s="9"/>
      <c r="S45" s="9"/>
      <c r="T45" s="9"/>
      <c r="U45" s="9"/>
      <c r="V45" s="9"/>
      <c r="W45" s="9"/>
      <c r="X45" s="73"/>
      <c r="Y45" s="73"/>
      <c r="Z45" s="73"/>
    </row>
    <row r="46" spans="1:26" x14ac:dyDescent="0.2">
      <c r="A46" s="73"/>
      <c r="B46" s="8"/>
      <c r="C46" s="73"/>
      <c r="D46" s="16"/>
      <c r="E46" s="9"/>
      <c r="F46" s="9"/>
      <c r="G46" s="9"/>
      <c r="H46" s="9"/>
      <c r="I46" s="9"/>
      <c r="J46" s="9"/>
      <c r="K46" s="9"/>
      <c r="L46" s="9"/>
      <c r="M46" s="9"/>
      <c r="N46" s="9"/>
      <c r="O46" s="9"/>
      <c r="P46" s="9"/>
      <c r="Q46" s="9"/>
      <c r="R46" s="9"/>
      <c r="S46" s="9"/>
      <c r="T46" s="9"/>
      <c r="U46" s="9"/>
      <c r="V46" s="9"/>
      <c r="W46" s="9"/>
      <c r="X46" s="73"/>
      <c r="Y46" s="73"/>
      <c r="Z46" s="73"/>
    </row>
    <row r="47" spans="1:26" x14ac:dyDescent="0.2">
      <c r="A47" s="73"/>
      <c r="B47" s="8"/>
      <c r="C47" s="73"/>
      <c r="D47" s="16"/>
      <c r="E47" s="9"/>
      <c r="F47" s="9"/>
      <c r="G47" s="9"/>
      <c r="H47" s="9"/>
      <c r="I47" s="9"/>
      <c r="J47" s="9"/>
      <c r="K47" s="9"/>
      <c r="L47" s="9"/>
      <c r="M47" s="9"/>
      <c r="N47" s="9"/>
      <c r="O47" s="9"/>
      <c r="P47" s="9"/>
      <c r="Q47" s="9"/>
      <c r="R47" s="9"/>
      <c r="S47" s="9"/>
      <c r="T47" s="9"/>
      <c r="U47" s="9"/>
      <c r="V47" s="9"/>
      <c r="W47" s="9"/>
      <c r="X47" s="73"/>
      <c r="Y47" s="73"/>
      <c r="Z47" s="73"/>
    </row>
    <row r="48" spans="1:26" x14ac:dyDescent="0.2">
      <c r="A48" s="73"/>
      <c r="B48" s="8"/>
      <c r="C48" s="73"/>
      <c r="D48" s="73"/>
      <c r="E48" s="9"/>
      <c r="F48" s="9"/>
      <c r="G48" s="9"/>
      <c r="H48" s="9"/>
      <c r="I48" s="9"/>
      <c r="J48" s="9"/>
      <c r="K48" s="9"/>
      <c r="L48" s="9"/>
      <c r="M48" s="9"/>
      <c r="N48" s="9"/>
      <c r="O48" s="9"/>
      <c r="P48" s="9"/>
      <c r="Q48" s="9"/>
      <c r="R48" s="9"/>
      <c r="S48" s="9"/>
      <c r="T48" s="9"/>
      <c r="U48" s="9"/>
      <c r="V48" s="9"/>
      <c r="W48" s="9"/>
      <c r="X48" s="73"/>
      <c r="Y48" s="73"/>
      <c r="Z48" s="73"/>
    </row>
    <row r="49" spans="1:26"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x14ac:dyDescent="0.2">
      <c r="A50" s="73"/>
      <c r="B50" s="113"/>
      <c r="C50" s="113"/>
      <c r="D50" s="113"/>
      <c r="E50" s="113"/>
      <c r="F50" s="113"/>
      <c r="G50" s="113"/>
      <c r="H50" s="113"/>
      <c r="I50" s="113"/>
      <c r="J50" s="113"/>
      <c r="K50" s="73"/>
      <c r="L50" s="73"/>
      <c r="M50" s="73"/>
      <c r="N50" s="73"/>
      <c r="O50" s="73"/>
      <c r="P50" s="73"/>
      <c r="Q50" s="73"/>
      <c r="R50" s="73"/>
      <c r="S50" s="73"/>
      <c r="T50" s="73"/>
      <c r="U50" s="73"/>
      <c r="V50" s="73"/>
      <c r="W50" s="73"/>
      <c r="X50" s="73"/>
      <c r="Y50" s="73"/>
      <c r="Z50" s="73"/>
    </row>
    <row r="51" spans="1:26" x14ac:dyDescent="0.2">
      <c r="A51" s="73"/>
      <c r="B51" s="8"/>
      <c r="C51" s="73"/>
      <c r="D51" s="73"/>
      <c r="E51" s="9"/>
      <c r="F51" s="9"/>
      <c r="G51" s="9"/>
      <c r="H51" s="9"/>
      <c r="I51" s="9"/>
      <c r="J51" s="9"/>
      <c r="K51" s="9"/>
      <c r="L51" s="9"/>
      <c r="M51" s="9"/>
      <c r="N51" s="9"/>
      <c r="O51" s="9"/>
      <c r="P51" s="9"/>
      <c r="Q51" s="9"/>
      <c r="R51" s="9"/>
      <c r="S51" s="9"/>
      <c r="T51" s="9"/>
      <c r="U51" s="9"/>
      <c r="V51" s="9"/>
      <c r="W51" s="9"/>
      <c r="X51" s="73"/>
      <c r="Y51" s="73"/>
      <c r="Z51" s="73"/>
    </row>
    <row r="52" spans="1:26" x14ac:dyDescent="0.2">
      <c r="A52" s="73"/>
      <c r="B52" s="8"/>
      <c r="C52" s="73"/>
      <c r="D52" s="73"/>
      <c r="E52" s="9"/>
      <c r="F52" s="9"/>
      <c r="G52" s="9"/>
      <c r="H52" s="9"/>
      <c r="I52" s="9"/>
      <c r="J52" s="9"/>
      <c r="K52" s="9"/>
      <c r="L52" s="9"/>
      <c r="M52" s="9"/>
      <c r="N52" s="9"/>
      <c r="O52" s="9"/>
      <c r="P52" s="9"/>
      <c r="Q52" s="9"/>
      <c r="R52" s="9"/>
      <c r="S52" s="9"/>
      <c r="T52" s="9"/>
      <c r="U52" s="9"/>
      <c r="V52" s="9"/>
      <c r="W52" s="9"/>
      <c r="X52" s="73"/>
      <c r="Y52" s="73"/>
      <c r="Z52" s="73"/>
    </row>
    <row r="53" spans="1:26" x14ac:dyDescent="0.2">
      <c r="A53" s="243"/>
      <c r="B53" s="243"/>
      <c r="C53" s="243"/>
      <c r="D53" s="243"/>
      <c r="E53" s="243"/>
      <c r="F53" s="243"/>
      <c r="G53" s="243"/>
      <c r="H53" s="243"/>
      <c r="I53" s="243"/>
      <c r="J53" s="243"/>
      <c r="K53" s="243"/>
      <c r="L53" s="243"/>
      <c r="M53" s="243"/>
      <c r="N53" s="243"/>
      <c r="O53" s="243"/>
      <c r="P53" s="243"/>
      <c r="Q53" s="243"/>
      <c r="R53" s="243"/>
      <c r="S53" s="243"/>
      <c r="T53" s="243"/>
      <c r="U53" s="243"/>
      <c r="V53" s="243"/>
      <c r="W53" s="243"/>
      <c r="X53" s="73"/>
      <c r="Y53" s="73"/>
      <c r="Z53" s="73"/>
    </row>
    <row r="54" spans="1:26" x14ac:dyDescent="0.2">
      <c r="A54" s="243"/>
      <c r="B54" s="243"/>
      <c r="C54" s="243"/>
      <c r="D54" s="243"/>
      <c r="E54" s="243"/>
      <c r="F54" s="243"/>
      <c r="G54" s="243"/>
      <c r="H54" s="244"/>
      <c r="I54" s="244"/>
      <c r="J54" s="244"/>
      <c r="K54" s="244"/>
      <c r="L54" s="244"/>
      <c r="M54" s="244"/>
      <c r="N54" s="244"/>
      <c r="O54" s="244"/>
      <c r="P54" s="244"/>
      <c r="Q54" s="244"/>
      <c r="R54" s="244"/>
      <c r="S54" s="244"/>
      <c r="T54" s="244"/>
      <c r="U54" s="244"/>
      <c r="V54" s="244"/>
      <c r="W54" s="244"/>
      <c r="X54" s="73"/>
      <c r="Y54" s="73"/>
      <c r="Z54" s="73"/>
    </row>
    <row r="55" spans="1:26" x14ac:dyDescent="0.2">
      <c r="A55" s="243"/>
      <c r="B55" s="243"/>
      <c r="C55" s="243"/>
      <c r="D55" s="243"/>
      <c r="E55" s="243"/>
      <c r="F55" s="243"/>
      <c r="G55" s="243"/>
      <c r="H55" s="244"/>
      <c r="I55" s="244"/>
      <c r="J55" s="244"/>
      <c r="K55" s="244"/>
      <c r="L55" s="244"/>
      <c r="M55" s="244"/>
      <c r="N55" s="244"/>
      <c r="O55" s="244"/>
      <c r="P55" s="244"/>
      <c r="Q55" s="244"/>
      <c r="R55" s="244"/>
      <c r="S55" s="244"/>
      <c r="T55" s="244"/>
      <c r="U55" s="244"/>
      <c r="V55" s="244"/>
      <c r="W55" s="244"/>
      <c r="X55" s="73"/>
      <c r="Y55" s="73"/>
      <c r="Z55" s="73"/>
    </row>
    <row r="56" spans="1:26" x14ac:dyDescent="0.2">
      <c r="A56" s="243"/>
      <c r="B56" s="243"/>
      <c r="C56" s="243"/>
      <c r="D56" s="243"/>
      <c r="E56" s="243"/>
      <c r="F56" s="243"/>
      <c r="G56" s="243"/>
      <c r="H56" s="243"/>
      <c r="I56" s="243"/>
      <c r="J56" s="243"/>
      <c r="K56" s="243"/>
      <c r="L56" s="243"/>
      <c r="M56" s="243"/>
      <c r="N56" s="243"/>
      <c r="O56" s="243"/>
      <c r="P56" s="243"/>
      <c r="Q56" s="243"/>
      <c r="R56" s="243"/>
      <c r="S56" s="243"/>
      <c r="T56" s="243"/>
      <c r="U56" s="243"/>
      <c r="V56" s="243"/>
      <c r="W56" s="243"/>
      <c r="X56" s="73"/>
      <c r="Y56" s="73"/>
      <c r="Z56" s="73"/>
    </row>
    <row r="57" spans="1:26" x14ac:dyDescent="0.2">
      <c r="A57" s="243"/>
      <c r="B57" s="243"/>
      <c r="C57" s="243"/>
      <c r="D57" s="243"/>
      <c r="E57" s="243"/>
      <c r="F57" s="243"/>
      <c r="G57" s="243"/>
      <c r="H57" s="243"/>
      <c r="I57" s="243"/>
      <c r="J57" s="243"/>
      <c r="K57" s="243"/>
      <c r="L57" s="243"/>
      <c r="M57" s="243"/>
      <c r="N57" s="243"/>
      <c r="O57" s="243"/>
      <c r="P57" s="243"/>
      <c r="Q57" s="243"/>
      <c r="R57" s="243"/>
      <c r="S57" s="243"/>
      <c r="T57" s="243"/>
      <c r="U57" s="243"/>
      <c r="V57" s="243"/>
      <c r="W57" s="243"/>
      <c r="X57" s="73"/>
      <c r="Y57" s="73"/>
      <c r="Z57" s="73"/>
    </row>
    <row r="58" spans="1:26" x14ac:dyDescent="0.2">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73"/>
      <c r="Y58" s="73"/>
      <c r="Z58" s="73"/>
    </row>
    <row r="59" spans="1:26"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sheetData>
  <mergeCells count="12">
    <mergeCell ref="B35:W35"/>
    <mergeCell ref="B2:W2"/>
    <mergeCell ref="E3:Q3"/>
    <mergeCell ref="R3:W3"/>
    <mergeCell ref="B6:W6"/>
    <mergeCell ref="B12:W12"/>
    <mergeCell ref="B18:W18"/>
    <mergeCell ref="B28:W28"/>
    <mergeCell ref="E29:Q29"/>
    <mergeCell ref="R29:W29"/>
    <mergeCell ref="E33:P33"/>
    <mergeCell ref="Q33:W33"/>
  </mergeCells>
  <hyperlinks>
    <hyperlink ref="A1" location="'Contents '!A1" display="Back to contents" xr:uid="{EB4440D5-036A-49FA-B84B-7612874E0AD5}"/>
  </hyperlinks>
  <pageMargins left="0.74803149606299213" right="0.74803149606299213" top="0.98425196850393704" bottom="0.98425196850393704" header="0.51181102362204722" footer="0.51181102362204722"/>
  <pageSetup paperSize="9" scale="35" orientation="landscape" r:id="rId1"/>
  <headerFooter alignWithMargins="0">
    <oddHeader>&amp;C&amp;"Futura Bk BT,Book"&amp;8March 2014 &amp;"Futura Bk BT,Book Italic"Economic and fiscal outlook&amp;"Futura Bk BT,Book": Fiscal supplementary tables</oddHead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068C-671C-4F9D-9F1E-ECB2F6FC754B}">
  <sheetPr codeName="Sheet53">
    <pageSetUpPr autoPageBreaks="0"/>
  </sheetPr>
  <dimension ref="A1:Z106"/>
  <sheetViews>
    <sheetView zoomScaleNormal="100" workbookViewId="0"/>
  </sheetViews>
  <sheetFormatPr defaultColWidth="9.21875" defaultRowHeight="12.75" x14ac:dyDescent="0.2"/>
  <cols>
    <col min="1" max="1" width="9.33203125" style="6" customWidth="1"/>
    <col min="2" max="3" width="0.77734375" style="6" customWidth="1"/>
    <col min="4" max="4" width="7.21875" style="6" customWidth="1"/>
    <col min="5" max="5" width="24.21875" style="6" customWidth="1"/>
    <col min="6" max="6" width="18.109375" style="6" customWidth="1"/>
    <col min="7" max="8" width="10.6640625" style="6" customWidth="1"/>
    <col min="9" max="11" width="9.77734375" style="6" customWidth="1"/>
    <col min="12" max="12" width="10.6640625" style="6" customWidth="1"/>
    <col min="13" max="13" width="9.21875" style="6"/>
    <col min="14" max="14" width="18.88671875" style="6" bestFit="1" customWidth="1"/>
    <col min="15" max="16" width="9.21875" style="6" customWidth="1"/>
    <col min="17" max="17" width="41.33203125" style="6" bestFit="1" customWidth="1"/>
    <col min="18" max="22" width="5.88671875" style="6" bestFit="1" customWidth="1"/>
    <col min="23" max="23" width="5.88671875" style="6" customWidth="1"/>
    <col min="24" max="24" width="6.44140625" style="6" bestFit="1" customWidth="1"/>
    <col min="25" max="16384" width="9.21875" style="6"/>
  </cols>
  <sheetData>
    <row r="1" spans="1:26" ht="33.75" customHeight="1" thickBot="1" x14ac:dyDescent="0.25">
      <c r="A1" s="110" t="s">
        <v>0</v>
      </c>
      <c r="B1" s="245"/>
      <c r="C1" s="193"/>
      <c r="D1" s="193"/>
      <c r="E1" s="193"/>
      <c r="F1" s="193"/>
      <c r="G1" s="193"/>
      <c r="H1" s="193"/>
      <c r="I1" s="193"/>
      <c r="J1" s="193"/>
      <c r="K1" s="193"/>
      <c r="L1" s="193"/>
      <c r="M1" s="73"/>
      <c r="N1" s="73"/>
      <c r="O1" s="73"/>
      <c r="P1" s="73"/>
      <c r="Q1" s="73"/>
      <c r="R1" s="73"/>
      <c r="S1" s="73"/>
      <c r="T1" s="73"/>
      <c r="U1" s="73"/>
      <c r="V1" s="73"/>
      <c r="W1" s="73"/>
      <c r="X1" s="73"/>
      <c r="Y1" s="73"/>
      <c r="Z1" s="73"/>
    </row>
    <row r="2" spans="1:26" ht="19.5" customHeight="1" x14ac:dyDescent="0.2">
      <c r="A2" s="194"/>
      <c r="B2" s="881" t="s">
        <v>323</v>
      </c>
      <c r="C2" s="882"/>
      <c r="D2" s="882"/>
      <c r="E2" s="882"/>
      <c r="F2" s="882"/>
      <c r="G2" s="882"/>
      <c r="H2" s="882"/>
      <c r="I2" s="882"/>
      <c r="J2" s="882"/>
      <c r="K2" s="882"/>
      <c r="L2" s="882"/>
      <c r="M2" s="883"/>
      <c r="N2" s="73"/>
      <c r="O2" s="73"/>
      <c r="P2" s="73"/>
      <c r="Q2" s="73"/>
      <c r="R2" s="73"/>
      <c r="S2" s="73"/>
      <c r="T2" s="73"/>
      <c r="U2" s="73"/>
      <c r="V2" s="73"/>
      <c r="W2" s="73"/>
      <c r="X2" s="73"/>
      <c r="Y2" s="73"/>
      <c r="Z2" s="73"/>
    </row>
    <row r="3" spans="1:26" ht="15.75" x14ac:dyDescent="0.2">
      <c r="A3" s="207"/>
      <c r="B3" s="246"/>
      <c r="C3" s="247"/>
      <c r="D3" s="247"/>
      <c r="E3" s="248"/>
      <c r="F3" s="248"/>
      <c r="G3" s="884" t="s">
        <v>1</v>
      </c>
      <c r="H3" s="884"/>
      <c r="I3" s="884"/>
      <c r="J3" s="884"/>
      <c r="K3" s="884"/>
      <c r="L3" s="884"/>
      <c r="M3" s="886"/>
      <c r="N3" s="73"/>
      <c r="O3" s="73"/>
      <c r="P3" s="73"/>
      <c r="Q3" s="113"/>
      <c r="R3" s="73"/>
      <c r="S3" s="73"/>
      <c r="T3" s="73"/>
      <c r="U3" s="73"/>
      <c r="V3" s="73"/>
      <c r="W3" s="73"/>
      <c r="X3" s="73"/>
      <c r="Y3" s="73"/>
      <c r="Z3" s="73"/>
    </row>
    <row r="4" spans="1:26" ht="15.75" x14ac:dyDescent="0.2">
      <c r="A4" s="207"/>
      <c r="B4" s="195"/>
      <c r="C4" s="196"/>
      <c r="D4" s="196"/>
      <c r="E4" s="249"/>
      <c r="F4" s="249"/>
      <c r="G4" s="250" t="s">
        <v>2</v>
      </c>
      <c r="H4" s="884" t="s">
        <v>3</v>
      </c>
      <c r="I4" s="884"/>
      <c r="J4" s="884"/>
      <c r="K4" s="884"/>
      <c r="L4" s="884"/>
      <c r="M4" s="886"/>
      <c r="N4" s="73"/>
      <c r="O4" s="73"/>
      <c r="P4" s="73"/>
      <c r="Q4" s="73"/>
      <c r="R4" s="73"/>
      <c r="S4" s="73"/>
      <c r="T4" s="73"/>
      <c r="U4" s="73"/>
      <c r="V4" s="73"/>
      <c r="W4" s="73"/>
      <c r="X4" s="73"/>
      <c r="Y4" s="73"/>
      <c r="Z4" s="73"/>
    </row>
    <row r="5" spans="1:26" x14ac:dyDescent="0.2">
      <c r="A5" s="194"/>
      <c r="B5" s="197"/>
      <c r="C5" s="198"/>
      <c r="D5" s="198"/>
      <c r="E5" s="251"/>
      <c r="F5" s="251"/>
      <c r="G5" s="129" t="s">
        <v>9</v>
      </c>
      <c r="H5" s="129" t="s">
        <v>10</v>
      </c>
      <c r="I5" s="129" t="s">
        <v>216</v>
      </c>
      <c r="J5" s="129" t="s">
        <v>235</v>
      </c>
      <c r="K5" s="129" t="s">
        <v>251</v>
      </c>
      <c r="L5" s="129" t="s">
        <v>300</v>
      </c>
      <c r="M5" s="130" t="s">
        <v>328</v>
      </c>
      <c r="N5" s="73"/>
      <c r="O5" s="73"/>
      <c r="P5" s="73"/>
      <c r="Q5" s="252"/>
      <c r="R5" s="253"/>
      <c r="S5" s="253"/>
      <c r="T5" s="73"/>
      <c r="U5" s="73"/>
      <c r="V5" s="73"/>
      <c r="W5" s="73"/>
      <c r="X5" s="73"/>
      <c r="Y5" s="73"/>
      <c r="Z5" s="73"/>
    </row>
    <row r="6" spans="1:26" ht="15" x14ac:dyDescent="0.2">
      <c r="A6" s="194"/>
      <c r="B6" s="713" t="s">
        <v>473</v>
      </c>
      <c r="C6" s="714"/>
      <c r="D6" s="715"/>
      <c r="E6" s="714"/>
      <c r="F6" s="716"/>
      <c r="G6" s="717">
        <f>G13+G11+G10+G9</f>
        <v>368.91798900000003</v>
      </c>
      <c r="H6" s="717">
        <f t="shared" ref="H6:M6" si="0">H13+H11+H10+H9</f>
        <v>522.0001359708466</v>
      </c>
      <c r="I6" s="717">
        <f t="shared" si="0"/>
        <v>487.80048678389153</v>
      </c>
      <c r="J6" s="717">
        <f t="shared" si="0"/>
        <v>432.69116505964456</v>
      </c>
      <c r="K6" s="717">
        <f t="shared" si="0"/>
        <v>450.61326290062937</v>
      </c>
      <c r="L6" s="717">
        <f t="shared" si="0"/>
        <v>469.22613885673803</v>
      </c>
      <c r="M6" s="718">
        <f t="shared" si="0"/>
        <v>489.09933864504387</v>
      </c>
      <c r="N6" s="73"/>
      <c r="O6" s="73"/>
      <c r="P6" s="73"/>
      <c r="Q6" s="259"/>
      <c r="R6" s="259"/>
      <c r="S6" s="259"/>
      <c r="T6" s="73"/>
      <c r="U6" s="73"/>
      <c r="V6" s="73"/>
      <c r="W6" s="73"/>
      <c r="X6" s="73"/>
      <c r="Y6" s="73"/>
      <c r="Z6" s="73"/>
    </row>
    <row r="7" spans="1:26" x14ac:dyDescent="0.2">
      <c r="A7" s="194"/>
      <c r="B7" s="254"/>
      <c r="C7" s="256"/>
      <c r="D7" s="256" t="s">
        <v>37</v>
      </c>
      <c r="E7" s="255"/>
      <c r="F7" s="208"/>
      <c r="G7" s="260">
        <v>0</v>
      </c>
      <c r="H7" s="260">
        <v>-19.948637490212878</v>
      </c>
      <c r="I7" s="260">
        <v>-7.4636197363499548</v>
      </c>
      <c r="J7" s="260">
        <v>-3.312923465514487</v>
      </c>
      <c r="K7" s="260">
        <v>-3.4418414718653634</v>
      </c>
      <c r="L7" s="260">
        <v>-3.5359458898350695</v>
      </c>
      <c r="M7" s="261">
        <v>-3.6943850232907338</v>
      </c>
      <c r="N7" s="73"/>
      <c r="O7" s="73"/>
      <c r="P7" s="73"/>
      <c r="Q7" s="259"/>
      <c r="R7" s="259"/>
      <c r="S7" s="259"/>
      <c r="T7" s="73"/>
      <c r="U7" s="73"/>
      <c r="V7" s="73"/>
      <c r="W7" s="73"/>
      <c r="X7" s="73"/>
      <c r="Y7" s="73"/>
      <c r="Z7" s="73"/>
    </row>
    <row r="8" spans="1:26" ht="20.25" customHeight="1" x14ac:dyDescent="0.2">
      <c r="A8" s="194"/>
      <c r="B8" s="908" t="s">
        <v>38</v>
      </c>
      <c r="C8" s="909"/>
      <c r="D8" s="909"/>
      <c r="E8" s="909"/>
      <c r="F8" s="909"/>
      <c r="G8" s="262"/>
      <c r="H8" s="262"/>
      <c r="I8" s="262"/>
      <c r="J8" s="262"/>
      <c r="K8" s="262"/>
      <c r="L8" s="262"/>
      <c r="M8" s="263"/>
      <c r="N8" s="73"/>
      <c r="O8" s="73"/>
      <c r="P8" s="73"/>
      <c r="Q8" s="113"/>
      <c r="R8" s="113"/>
      <c r="S8" s="113"/>
      <c r="T8" s="73"/>
      <c r="U8" s="73"/>
      <c r="V8" s="73"/>
      <c r="W8" s="73"/>
      <c r="X8" s="73"/>
      <c r="Y8" s="73"/>
      <c r="Z8" s="73"/>
    </row>
    <row r="9" spans="1:26" x14ac:dyDescent="0.2">
      <c r="A9" s="194"/>
      <c r="B9" s="254"/>
      <c r="C9" s="208"/>
      <c r="D9" s="264" t="s">
        <v>402</v>
      </c>
      <c r="E9" s="208"/>
      <c r="F9" s="208"/>
      <c r="G9" s="262">
        <v>-11.903478999999999</v>
      </c>
      <c r="H9" s="262">
        <v>-9.7874550291533406</v>
      </c>
      <c r="I9" s="910">
        <v>42.284090771402134</v>
      </c>
      <c r="J9" s="910">
        <v>42.581844615925817</v>
      </c>
      <c r="K9" s="910">
        <v>44.420509422658618</v>
      </c>
      <c r="L9" s="910">
        <v>46.030372940673615</v>
      </c>
      <c r="M9" s="911">
        <v>47.817842100147132</v>
      </c>
      <c r="N9" s="73"/>
      <c r="O9" s="73"/>
      <c r="P9" s="73"/>
      <c r="Q9" s="113"/>
      <c r="R9" s="113"/>
      <c r="S9" s="113"/>
      <c r="T9" s="73"/>
      <c r="U9" s="73"/>
      <c r="V9" s="73"/>
      <c r="W9" s="73"/>
      <c r="X9" s="73"/>
      <c r="Y9" s="73"/>
      <c r="Z9" s="73"/>
    </row>
    <row r="10" spans="1:26" x14ac:dyDescent="0.2">
      <c r="A10" s="194"/>
      <c r="B10" s="254"/>
      <c r="C10" s="208"/>
      <c r="D10" s="264" t="s">
        <v>39</v>
      </c>
      <c r="E10" s="208"/>
      <c r="F10" s="208"/>
      <c r="G10" s="265">
        <v>21.192965000000001</v>
      </c>
      <c r="H10" s="265">
        <v>29.997</v>
      </c>
      <c r="I10" s="910">
        <v>0</v>
      </c>
      <c r="J10" s="910">
        <v>0</v>
      </c>
      <c r="K10" s="910">
        <v>0</v>
      </c>
      <c r="L10" s="910">
        <v>0</v>
      </c>
      <c r="M10" s="911">
        <v>0</v>
      </c>
      <c r="N10" s="73"/>
      <c r="O10" s="73"/>
      <c r="P10" s="73"/>
      <c r="Q10" s="113"/>
      <c r="R10" s="113"/>
      <c r="S10" s="113"/>
      <c r="T10" s="73"/>
      <c r="U10" s="73"/>
      <c r="V10" s="73"/>
      <c r="W10" s="73"/>
      <c r="X10" s="73"/>
      <c r="Y10" s="73"/>
      <c r="Z10" s="73"/>
    </row>
    <row r="11" spans="1:26" ht="12.75" customHeight="1" x14ac:dyDescent="0.2">
      <c r="A11" s="194"/>
      <c r="B11" s="254"/>
      <c r="C11" s="208"/>
      <c r="D11" s="905" t="s">
        <v>40</v>
      </c>
      <c r="E11" s="905"/>
      <c r="F11" s="905"/>
      <c r="G11" s="265">
        <v>14.389486999999999</v>
      </c>
      <c r="H11" s="265">
        <v>18.466999999999999</v>
      </c>
      <c r="I11" s="910">
        <v>0</v>
      </c>
      <c r="J11" s="910">
        <v>0</v>
      </c>
      <c r="K11" s="910">
        <v>0</v>
      </c>
      <c r="L11" s="910">
        <v>0</v>
      </c>
      <c r="M11" s="911">
        <v>0</v>
      </c>
      <c r="N11" s="73"/>
      <c r="O11" s="73"/>
      <c r="P11" s="73"/>
      <c r="Q11" s="113"/>
      <c r="R11" s="113"/>
      <c r="S11" s="113"/>
      <c r="T11" s="73"/>
      <c r="U11" s="73"/>
      <c r="V11" s="73"/>
      <c r="W11" s="73"/>
      <c r="X11" s="73"/>
      <c r="Y11" s="73"/>
      <c r="Z11" s="73"/>
    </row>
    <row r="12" spans="1:26" x14ac:dyDescent="0.2">
      <c r="A12" s="207"/>
      <c r="B12" s="254" t="s">
        <v>41</v>
      </c>
      <c r="C12" s="208"/>
      <c r="D12" s="266"/>
      <c r="E12" s="266"/>
      <c r="F12" s="266"/>
      <c r="G12" s="267"/>
      <c r="H12" s="267"/>
      <c r="I12" s="267"/>
      <c r="J12" s="268"/>
      <c r="K12" s="268"/>
      <c r="L12" s="268"/>
      <c r="M12" s="269"/>
      <c r="N12" s="73"/>
      <c r="O12" s="73"/>
      <c r="P12" s="73"/>
      <c r="Q12" s="113"/>
      <c r="R12" s="113"/>
      <c r="S12" s="113"/>
      <c r="T12" s="73"/>
      <c r="U12" s="73"/>
      <c r="V12" s="73"/>
      <c r="W12" s="73"/>
      <c r="X12" s="73"/>
      <c r="Y12" s="73"/>
      <c r="Z12" s="73"/>
    </row>
    <row r="13" spans="1:26" ht="17.25" customHeight="1" x14ac:dyDescent="0.2">
      <c r="A13" s="207"/>
      <c r="B13" s="720" t="s">
        <v>474</v>
      </c>
      <c r="C13" s="719"/>
      <c r="D13" s="719"/>
      <c r="E13" s="719"/>
      <c r="F13" s="271"/>
      <c r="G13" s="721">
        <f>G18+G15+G16</f>
        <v>345.23901600000005</v>
      </c>
      <c r="H13" s="721">
        <f t="shared" ref="H13:M13" si="1">H18+H15+H16</f>
        <v>483.32359099999991</v>
      </c>
      <c r="I13" s="721">
        <f t="shared" si="1"/>
        <v>445.51639601248939</v>
      </c>
      <c r="J13" s="721">
        <f t="shared" si="1"/>
        <v>390.10932044371873</v>
      </c>
      <c r="K13" s="721">
        <f t="shared" si="1"/>
        <v>406.19275347797077</v>
      </c>
      <c r="L13" s="721">
        <f t="shared" si="1"/>
        <v>423.19576591606443</v>
      </c>
      <c r="M13" s="722">
        <f t="shared" si="1"/>
        <v>441.28149654489675</v>
      </c>
      <c r="N13" s="73"/>
      <c r="O13" s="73"/>
      <c r="P13" s="73"/>
      <c r="Q13" s="259"/>
      <c r="R13" s="259"/>
      <c r="S13" s="259"/>
      <c r="T13" s="73"/>
      <c r="U13" s="73"/>
      <c r="V13" s="73"/>
      <c r="W13" s="73"/>
      <c r="X13" s="73"/>
      <c r="Y13" s="73"/>
      <c r="Z13" s="73"/>
    </row>
    <row r="14" spans="1:26" x14ac:dyDescent="0.2">
      <c r="A14" s="207"/>
      <c r="B14" s="270" t="s">
        <v>42</v>
      </c>
      <c r="C14" s="271"/>
      <c r="D14" s="271"/>
      <c r="E14" s="271"/>
      <c r="F14" s="271"/>
      <c r="G14" s="272"/>
      <c r="H14" s="272"/>
      <c r="I14" s="272"/>
      <c r="J14" s="272"/>
      <c r="K14" s="272"/>
      <c r="L14" s="272"/>
      <c r="M14" s="273"/>
      <c r="N14" s="73"/>
      <c r="O14" s="73"/>
      <c r="P14" s="73"/>
      <c r="Q14" s="113"/>
      <c r="R14" s="113"/>
      <c r="S14" s="113"/>
      <c r="T14" s="73"/>
      <c r="U14" s="73"/>
      <c r="V14" s="73"/>
      <c r="W14" s="73"/>
      <c r="X14" s="73"/>
      <c r="Y14" s="73"/>
      <c r="Z14" s="73"/>
    </row>
    <row r="15" spans="1:26" ht="15" customHeight="1" x14ac:dyDescent="0.2">
      <c r="A15" s="207"/>
      <c r="B15" s="270"/>
      <c r="C15" s="271"/>
      <c r="D15" s="271" t="s">
        <v>343</v>
      </c>
      <c r="E15" s="271"/>
      <c r="F15" s="271"/>
      <c r="G15" s="272">
        <v>28.62</v>
      </c>
      <c r="H15" s="272">
        <v>40.084000000000003</v>
      </c>
      <c r="I15" s="912">
        <v>31.942499476109862</v>
      </c>
      <c r="J15" s="912">
        <v>27.695054219251649</v>
      </c>
      <c r="K15" s="912">
        <v>28.919454382746046</v>
      </c>
      <c r="L15" s="912">
        <v>30.205408549942586</v>
      </c>
      <c r="M15" s="913">
        <v>31.536661374018184</v>
      </c>
      <c r="N15" s="73"/>
      <c r="O15" s="73"/>
      <c r="P15" s="73"/>
      <c r="Q15" s="113"/>
      <c r="R15" s="113"/>
      <c r="S15" s="113"/>
      <c r="T15" s="73"/>
      <c r="U15" s="73"/>
      <c r="V15" s="73"/>
      <c r="W15" s="73"/>
      <c r="X15" s="73"/>
      <c r="Y15" s="73"/>
      <c r="Z15" s="73"/>
    </row>
    <row r="16" spans="1:26" s="7" customFormat="1" ht="14.25" customHeight="1" x14ac:dyDescent="0.25">
      <c r="A16" s="194"/>
      <c r="B16" s="274"/>
      <c r="C16" s="264"/>
      <c r="D16" s="905" t="s">
        <v>403</v>
      </c>
      <c r="E16" s="905"/>
      <c r="F16" s="905"/>
      <c r="G16" s="272">
        <v>-4.1509999999999998</v>
      </c>
      <c r="H16" s="272">
        <v>-1.7677559999999999</v>
      </c>
      <c r="I16" s="912">
        <v>0</v>
      </c>
      <c r="J16" s="912">
        <v>0</v>
      </c>
      <c r="K16" s="912">
        <v>0</v>
      </c>
      <c r="L16" s="912">
        <v>0</v>
      </c>
      <c r="M16" s="913">
        <v>0</v>
      </c>
      <c r="N16" s="275"/>
      <c r="O16" s="275"/>
      <c r="P16" s="275"/>
      <c r="Q16" s="276"/>
      <c r="R16" s="276"/>
      <c r="S16" s="276"/>
      <c r="T16" s="275"/>
      <c r="U16" s="275"/>
      <c r="V16" s="275"/>
      <c r="W16" s="275"/>
      <c r="X16" s="275"/>
      <c r="Y16" s="275"/>
      <c r="Z16" s="275"/>
    </row>
    <row r="17" spans="1:26" x14ac:dyDescent="0.2">
      <c r="A17" s="207"/>
      <c r="B17" s="270" t="s">
        <v>41</v>
      </c>
      <c r="C17" s="271"/>
      <c r="D17" s="264"/>
      <c r="E17" s="277"/>
      <c r="F17" s="277"/>
      <c r="G17" s="257"/>
      <c r="H17" s="257"/>
      <c r="I17" s="257"/>
      <c r="J17" s="257"/>
      <c r="K17" s="257"/>
      <c r="L17" s="257"/>
      <c r="M17" s="258"/>
      <c r="N17" s="73"/>
      <c r="O17" s="73"/>
      <c r="P17" s="73"/>
      <c r="Q17" s="113"/>
      <c r="R17" s="113"/>
      <c r="S17" s="113"/>
      <c r="T17" s="73"/>
      <c r="U17" s="73"/>
      <c r="V17" s="73"/>
      <c r="W17" s="73"/>
      <c r="X17" s="73"/>
      <c r="Y17" s="73"/>
      <c r="Z17" s="73"/>
    </row>
    <row r="18" spans="1:26" ht="15" customHeight="1" x14ac:dyDescent="0.2">
      <c r="A18" s="207"/>
      <c r="B18" s="274" t="s">
        <v>27</v>
      </c>
      <c r="C18" s="264"/>
      <c r="D18" s="264"/>
      <c r="E18" s="264"/>
      <c r="F18" s="264"/>
      <c r="G18" s="209">
        <v>320.77001600000006</v>
      </c>
      <c r="H18" s="209">
        <v>445.00734699999992</v>
      </c>
      <c r="I18" s="209">
        <v>413.57389653637955</v>
      </c>
      <c r="J18" s="209">
        <v>362.4142662244671</v>
      </c>
      <c r="K18" s="209">
        <v>377.27329909522473</v>
      </c>
      <c r="L18" s="209">
        <v>392.99035736612183</v>
      </c>
      <c r="M18" s="210">
        <v>409.74483517087856</v>
      </c>
      <c r="N18" s="73"/>
      <c r="O18" s="73"/>
      <c r="P18" s="73"/>
      <c r="Q18" s="259"/>
      <c r="R18" s="259"/>
      <c r="S18" s="259"/>
      <c r="T18" s="73"/>
      <c r="U18" s="73"/>
      <c r="V18" s="73"/>
      <c r="W18" s="73"/>
      <c r="X18" s="73"/>
      <c r="Y18" s="73"/>
      <c r="Z18" s="73"/>
    </row>
    <row r="19" spans="1:26" x14ac:dyDescent="0.2">
      <c r="A19" s="207"/>
      <c r="B19" s="270"/>
      <c r="C19" s="271"/>
      <c r="D19" s="271"/>
      <c r="E19" s="271"/>
      <c r="F19" s="271"/>
      <c r="G19" s="272"/>
      <c r="H19" s="272"/>
      <c r="I19" s="272"/>
      <c r="J19" s="272"/>
      <c r="K19" s="272"/>
      <c r="L19" s="272"/>
      <c r="M19" s="273"/>
      <c r="N19" s="73"/>
      <c r="O19" s="73"/>
      <c r="P19" s="73"/>
      <c r="Q19" s="113"/>
      <c r="R19" s="113"/>
      <c r="S19" s="113"/>
      <c r="T19" s="73"/>
      <c r="U19" s="73"/>
      <c r="V19" s="73"/>
      <c r="W19" s="73"/>
      <c r="X19" s="73"/>
      <c r="Y19" s="73"/>
      <c r="Z19" s="73"/>
    </row>
    <row r="20" spans="1:26" ht="15" x14ac:dyDescent="0.2">
      <c r="A20" s="207"/>
      <c r="B20" s="734" t="s">
        <v>475</v>
      </c>
      <c r="C20" s="278"/>
      <c r="D20" s="732"/>
      <c r="E20" s="733"/>
      <c r="F20" s="279"/>
      <c r="G20" s="736">
        <f>G27+G25+G24+G23</f>
        <v>70.374707000000001</v>
      </c>
      <c r="H20" s="736">
        <f t="shared" ref="H20:M20" si="2">H27+H25+H24+H23</f>
        <v>95.545489000000003</v>
      </c>
      <c r="I20" s="736">
        <f t="shared" si="2"/>
        <v>92.868310370321225</v>
      </c>
      <c r="J20" s="736">
        <f t="shared" si="2"/>
        <v>99.426046288894071</v>
      </c>
      <c r="K20" s="736">
        <f t="shared" si="2"/>
        <v>101.11705375282628</v>
      </c>
      <c r="L20" s="736">
        <f t="shared" si="2"/>
        <v>104.68629999999995</v>
      </c>
      <c r="M20" s="737">
        <f t="shared" si="2"/>
        <v>108.86118599344276</v>
      </c>
      <c r="N20" s="73"/>
      <c r="O20" s="113"/>
      <c r="P20" s="113"/>
      <c r="Q20" s="259"/>
      <c r="R20" s="259"/>
      <c r="S20" s="259"/>
      <c r="T20" s="113"/>
      <c r="U20" s="73"/>
      <c r="V20" s="73"/>
      <c r="W20" s="73"/>
      <c r="X20" s="73"/>
      <c r="Y20" s="73"/>
      <c r="Z20" s="73"/>
    </row>
    <row r="21" spans="1:26" x14ac:dyDescent="0.2">
      <c r="A21" s="207"/>
      <c r="B21" s="218"/>
      <c r="C21" s="280"/>
      <c r="D21" s="256" t="s">
        <v>37</v>
      </c>
      <c r="E21" s="255"/>
      <c r="F21" s="208"/>
      <c r="G21" s="260">
        <v>0</v>
      </c>
      <c r="H21" s="265">
        <v>-9.7690000000000001</v>
      </c>
      <c r="I21" s="265">
        <v>-7.26</v>
      </c>
      <c r="J21" s="265">
        <v>-7.8450000000000006</v>
      </c>
      <c r="K21" s="265">
        <v>-8.0090000000000003</v>
      </c>
      <c r="L21" s="265">
        <v>-8.1470000000000002</v>
      </c>
      <c r="M21" s="281">
        <v>-8.49</v>
      </c>
      <c r="N21" s="113"/>
      <c r="O21" s="113"/>
      <c r="P21" s="113"/>
      <c r="Q21" s="259"/>
      <c r="R21" s="259"/>
      <c r="S21" s="259"/>
      <c r="T21" s="73"/>
      <c r="U21" s="73"/>
      <c r="V21" s="73"/>
      <c r="W21" s="73"/>
      <c r="X21" s="73"/>
      <c r="Y21" s="73"/>
      <c r="Z21" s="73"/>
    </row>
    <row r="22" spans="1:26" s="7" customFormat="1" ht="27.75" customHeight="1" x14ac:dyDescent="0.25">
      <c r="A22" s="194"/>
      <c r="B22" s="282" t="s">
        <v>250</v>
      </c>
      <c r="C22" s="283"/>
      <c r="D22" s="208"/>
      <c r="E22" s="208"/>
      <c r="F22" s="271"/>
      <c r="G22" s="284"/>
      <c r="H22" s="284"/>
      <c r="I22" s="284"/>
      <c r="J22" s="285"/>
      <c r="K22" s="285"/>
      <c r="L22" s="285"/>
      <c r="M22" s="286"/>
      <c r="N22" s="287"/>
      <c r="O22" s="287"/>
      <c r="P22" s="287"/>
      <c r="Q22" s="288"/>
      <c r="R22" s="276"/>
      <c r="S22" s="276"/>
      <c r="T22" s="275"/>
      <c r="U22" s="275"/>
      <c r="V22" s="275"/>
      <c r="W22" s="275"/>
      <c r="X22" s="275"/>
      <c r="Y22" s="275"/>
      <c r="Z22" s="275"/>
    </row>
    <row r="23" spans="1:26" ht="12.75" customHeight="1" x14ac:dyDescent="0.2">
      <c r="A23" s="207"/>
      <c r="B23" s="289"/>
      <c r="C23" s="290"/>
      <c r="D23" s="905" t="s">
        <v>43</v>
      </c>
      <c r="E23" s="905"/>
      <c r="F23" s="905"/>
      <c r="G23" s="260">
        <v>5.3946329999999998</v>
      </c>
      <c r="H23" s="260">
        <v>11.768000000000001</v>
      </c>
      <c r="I23" s="260">
        <v>5.8330000000000002</v>
      </c>
      <c r="J23" s="906">
        <v>12.813001707745501</v>
      </c>
      <c r="K23" s="906">
        <v>9.6003214143735676</v>
      </c>
      <c r="L23" s="906">
        <v>9.8922207680522813</v>
      </c>
      <c r="M23" s="907">
        <v>10.295922670824137</v>
      </c>
      <c r="N23" s="113"/>
      <c r="O23" s="113"/>
      <c r="P23" s="113"/>
      <c r="Q23" s="259"/>
      <c r="R23" s="259"/>
      <c r="S23" s="259"/>
      <c r="T23" s="73"/>
      <c r="U23" s="73"/>
      <c r="V23" s="73"/>
      <c r="W23" s="73"/>
      <c r="X23" s="73"/>
      <c r="Y23" s="73"/>
      <c r="Z23" s="73"/>
    </row>
    <row r="24" spans="1:26" ht="12.75" customHeight="1" x14ac:dyDescent="0.2">
      <c r="A24" s="207"/>
      <c r="B24" s="289"/>
      <c r="C24" s="290"/>
      <c r="D24" s="271" t="s">
        <v>316</v>
      </c>
      <c r="E24" s="277"/>
      <c r="F24" s="277"/>
      <c r="G24" s="260">
        <v>4.2600370000000005</v>
      </c>
      <c r="H24" s="260">
        <v>5.4969999999999999</v>
      </c>
      <c r="I24" s="260">
        <v>5.1840069537745439</v>
      </c>
      <c r="J24" s="906">
        <v>0</v>
      </c>
      <c r="K24" s="906">
        <v>0</v>
      </c>
      <c r="L24" s="906">
        <v>0</v>
      </c>
      <c r="M24" s="907">
        <v>0</v>
      </c>
      <c r="N24" s="113"/>
      <c r="O24" s="113"/>
      <c r="P24" s="113"/>
      <c r="Q24" s="259"/>
      <c r="R24" s="259"/>
      <c r="S24" s="259"/>
      <c r="T24" s="73"/>
      <c r="U24" s="73"/>
      <c r="V24" s="73"/>
      <c r="W24" s="73"/>
      <c r="X24" s="73"/>
      <c r="Y24" s="73"/>
      <c r="Z24" s="73"/>
    </row>
    <row r="25" spans="1:26" ht="12.75" customHeight="1" x14ac:dyDescent="0.2">
      <c r="A25" s="207"/>
      <c r="B25" s="291"/>
      <c r="C25" s="292"/>
      <c r="D25" s="905" t="s">
        <v>44</v>
      </c>
      <c r="E25" s="905"/>
      <c r="F25" s="905"/>
      <c r="G25" s="260">
        <v>2.6977850000000001</v>
      </c>
      <c r="H25" s="260">
        <v>7.2510000000000003</v>
      </c>
      <c r="I25" s="260">
        <v>8.7380982278279618E-2</v>
      </c>
      <c r="J25" s="906">
        <v>0</v>
      </c>
      <c r="K25" s="906">
        <v>0</v>
      </c>
      <c r="L25" s="906">
        <v>0</v>
      </c>
      <c r="M25" s="907">
        <v>0</v>
      </c>
      <c r="N25" s="113"/>
      <c r="O25" s="113"/>
      <c r="P25" s="113"/>
      <c r="Q25" s="259"/>
      <c r="R25" s="259"/>
      <c r="S25" s="259"/>
      <c r="T25" s="73"/>
      <c r="U25" s="73"/>
      <c r="V25" s="73"/>
      <c r="W25" s="73"/>
      <c r="X25" s="73"/>
      <c r="Y25" s="73"/>
      <c r="Z25" s="73"/>
    </row>
    <row r="26" spans="1:26" ht="13.5" customHeight="1" x14ac:dyDescent="0.2">
      <c r="A26" s="207"/>
      <c r="B26" s="289" t="s">
        <v>41</v>
      </c>
      <c r="C26" s="290"/>
      <c r="D26" s="264"/>
      <c r="E26" s="277"/>
      <c r="F26" s="277"/>
      <c r="G26" s="293"/>
      <c r="H26" s="293"/>
      <c r="I26" s="293"/>
      <c r="J26" s="293"/>
      <c r="K26" s="293"/>
      <c r="L26" s="293"/>
      <c r="M26" s="294"/>
      <c r="N26" s="73"/>
      <c r="O26" s="73"/>
      <c r="P26" s="73"/>
      <c r="Q26" s="295"/>
      <c r="R26" s="113"/>
      <c r="S26" s="113"/>
      <c r="T26" s="73"/>
      <c r="U26" s="73"/>
      <c r="V26" s="73"/>
      <c r="W26" s="73"/>
      <c r="X26" s="73"/>
      <c r="Y26" s="73"/>
      <c r="Z26" s="73"/>
    </row>
    <row r="27" spans="1:26" ht="14.25" customHeight="1" x14ac:dyDescent="0.2">
      <c r="A27" s="207"/>
      <c r="B27" s="731" t="s">
        <v>28</v>
      </c>
      <c r="C27" s="729"/>
      <c r="D27" s="723"/>
      <c r="E27" s="264"/>
      <c r="F27" s="264"/>
      <c r="G27" s="735">
        <v>58.022251999999995</v>
      </c>
      <c r="H27" s="735">
        <v>71.029488999999998</v>
      </c>
      <c r="I27" s="735">
        <v>81.763922434268409</v>
      </c>
      <c r="J27" s="735">
        <v>86.613044581148571</v>
      </c>
      <c r="K27" s="735">
        <v>91.516732338452712</v>
      </c>
      <c r="L27" s="735">
        <v>94.794079231947663</v>
      </c>
      <c r="M27" s="722">
        <v>98.56526332261862</v>
      </c>
      <c r="N27" s="73"/>
      <c r="O27" s="73"/>
      <c r="P27" s="73"/>
      <c r="Q27" s="259"/>
      <c r="R27" s="259"/>
      <c r="S27" s="259"/>
      <c r="T27" s="73"/>
      <c r="U27" s="73"/>
      <c r="V27" s="73"/>
      <c r="W27" s="73"/>
      <c r="X27" s="73"/>
      <c r="Y27" s="73"/>
      <c r="Z27" s="73"/>
    </row>
    <row r="28" spans="1:26" ht="7.5" customHeight="1" x14ac:dyDescent="0.2">
      <c r="A28" s="207"/>
      <c r="B28" s="297"/>
      <c r="C28" s="298"/>
      <c r="D28" s="264"/>
      <c r="E28" s="264"/>
      <c r="F28" s="264"/>
      <c r="G28" s="299"/>
      <c r="H28" s="299"/>
      <c r="I28" s="299"/>
      <c r="J28" s="299"/>
      <c r="K28" s="299"/>
      <c r="L28" s="299"/>
      <c r="M28" s="300"/>
      <c r="N28" s="73"/>
      <c r="O28" s="73"/>
      <c r="P28" s="73"/>
      <c r="Q28" s="295"/>
      <c r="R28" s="113"/>
      <c r="S28" s="113"/>
      <c r="T28" s="73"/>
      <c r="U28" s="73"/>
      <c r="V28" s="73"/>
      <c r="W28" s="73"/>
      <c r="X28" s="73"/>
      <c r="Y28" s="73"/>
      <c r="Z28" s="73"/>
    </row>
    <row r="29" spans="1:26" ht="15.75" customHeight="1" x14ac:dyDescent="0.2">
      <c r="A29" s="207"/>
      <c r="B29" s="301"/>
      <c r="C29" s="302"/>
      <c r="D29" s="302"/>
      <c r="E29" s="302"/>
      <c r="F29" s="302"/>
      <c r="G29" s="893" t="s">
        <v>269</v>
      </c>
      <c r="H29" s="893"/>
      <c r="I29" s="893"/>
      <c r="J29" s="893"/>
      <c r="K29" s="893"/>
      <c r="L29" s="893"/>
      <c r="M29" s="894"/>
      <c r="N29" s="73"/>
      <c r="O29" s="73"/>
      <c r="P29" s="73"/>
      <c r="Q29" s="303"/>
      <c r="R29" s="113"/>
      <c r="S29" s="113"/>
      <c r="T29" s="73"/>
      <c r="U29" s="73"/>
      <c r="V29" s="73"/>
      <c r="W29" s="73"/>
      <c r="X29" s="73"/>
      <c r="Y29" s="73"/>
      <c r="Z29" s="73"/>
    </row>
    <row r="30" spans="1:26" x14ac:dyDescent="0.2">
      <c r="A30" s="207"/>
      <c r="B30" s="297"/>
      <c r="C30" s="298"/>
      <c r="D30" s="264"/>
      <c r="E30" s="298"/>
      <c r="F30" s="298"/>
      <c r="G30" s="304"/>
      <c r="H30" s="304"/>
      <c r="I30" s="304"/>
      <c r="J30" s="304"/>
      <c r="K30" s="304"/>
      <c r="L30" s="304"/>
      <c r="M30" s="305"/>
      <c r="N30" s="73"/>
      <c r="O30" s="73"/>
      <c r="P30" s="73"/>
      <c r="Q30" s="295"/>
      <c r="R30" s="113"/>
      <c r="S30" s="113"/>
      <c r="T30" s="73"/>
      <c r="U30" s="73"/>
      <c r="V30" s="73"/>
      <c r="W30" s="73"/>
      <c r="X30" s="73"/>
      <c r="Y30" s="73"/>
      <c r="Z30" s="73"/>
    </row>
    <row r="31" spans="1:26" x14ac:dyDescent="0.2">
      <c r="A31" s="194"/>
      <c r="B31" s="724" t="s">
        <v>45</v>
      </c>
      <c r="C31" s="725"/>
      <c r="D31" s="723"/>
      <c r="E31" s="729"/>
      <c r="F31" s="296"/>
      <c r="G31" s="209"/>
      <c r="H31" s="265">
        <v>38.46532453145899</v>
      </c>
      <c r="I31" s="265">
        <v>-12.715737448795238</v>
      </c>
      <c r="J31" s="265">
        <v>-9.8431204442068321</v>
      </c>
      <c r="K31" s="265">
        <v>4.2880175683748911</v>
      </c>
      <c r="L31" s="265">
        <v>2.0634729018128795</v>
      </c>
      <c r="M31" s="281">
        <v>2.1039271786792879</v>
      </c>
      <c r="N31" s="73"/>
      <c r="O31" s="73"/>
      <c r="P31" s="73"/>
      <c r="Q31" s="113"/>
      <c r="R31" s="295"/>
      <c r="S31" s="295"/>
      <c r="T31" s="73"/>
      <c r="U31" s="73"/>
      <c r="V31" s="73"/>
      <c r="W31" s="73"/>
      <c r="X31" s="73"/>
      <c r="Y31" s="73"/>
      <c r="Z31" s="73"/>
    </row>
    <row r="32" spans="1:26" x14ac:dyDescent="0.2">
      <c r="A32" s="194"/>
      <c r="B32" s="726" t="s">
        <v>46</v>
      </c>
      <c r="C32" s="727"/>
      <c r="D32" s="723"/>
      <c r="E32" s="729"/>
      <c r="F32" s="296"/>
      <c r="G32" s="209"/>
      <c r="H32" s="265">
        <v>36.999306211521564</v>
      </c>
      <c r="I32" s="265">
        <v>-13.902600948060595</v>
      </c>
      <c r="J32" s="265">
        <v>-11.000880829503378</v>
      </c>
      <c r="K32" s="265">
        <v>4.2687852889230271</v>
      </c>
      <c r="L32" s="265">
        <v>2.1177548027696558</v>
      </c>
      <c r="M32" s="281">
        <v>2.1414388501282078</v>
      </c>
      <c r="N32" s="73"/>
      <c r="O32" s="73"/>
      <c r="P32" s="73"/>
      <c r="Q32" s="113"/>
      <c r="R32" s="295"/>
      <c r="S32" s="295"/>
      <c r="T32" s="73"/>
      <c r="U32" s="73"/>
      <c r="V32" s="73"/>
      <c r="W32" s="73"/>
      <c r="X32" s="73"/>
      <c r="Y32" s="73"/>
      <c r="Z32" s="73"/>
    </row>
    <row r="33" spans="1:26" x14ac:dyDescent="0.2">
      <c r="A33" s="194"/>
      <c r="B33" s="728" t="s">
        <v>27</v>
      </c>
      <c r="C33" s="729"/>
      <c r="D33" s="723"/>
      <c r="E33" s="729"/>
      <c r="F33" s="296"/>
      <c r="G33" s="209"/>
      <c r="H33" s="265">
        <v>35.760572196589216</v>
      </c>
      <c r="I33" s="265">
        <v>-13.193894513650983</v>
      </c>
      <c r="J33" s="265">
        <v>-10.933325149642858</v>
      </c>
      <c r="K33" s="265">
        <v>4.2459650405947125</v>
      </c>
      <c r="L33" s="265">
        <v>2.0981657106467155</v>
      </c>
      <c r="M33" s="281">
        <v>2.1313709285013305</v>
      </c>
      <c r="N33" s="73"/>
      <c r="O33" s="73"/>
      <c r="P33" s="73"/>
      <c r="Q33" s="113"/>
      <c r="R33" s="295"/>
      <c r="S33" s="295"/>
      <c r="T33" s="73"/>
      <c r="U33" s="73"/>
      <c r="V33" s="73"/>
      <c r="W33" s="73"/>
      <c r="X33" s="73"/>
      <c r="Y33" s="73"/>
      <c r="Z33" s="73"/>
    </row>
    <row r="34" spans="1:26" x14ac:dyDescent="0.2">
      <c r="A34" s="194"/>
      <c r="B34" s="730" t="s">
        <v>47</v>
      </c>
      <c r="C34" s="723"/>
      <c r="D34" s="723"/>
      <c r="E34" s="729"/>
      <c r="F34" s="296"/>
      <c r="G34" s="209"/>
      <c r="H34" s="265">
        <v>32.859872752052354</v>
      </c>
      <c r="I34" s="265">
        <v>-9.2134128483110533</v>
      </c>
      <c r="J34" s="265">
        <v>8.8167370975990913</v>
      </c>
      <c r="K34" s="265">
        <v>1.8433570765740148</v>
      </c>
      <c r="L34" s="265">
        <v>1.4746491613202295</v>
      </c>
      <c r="M34" s="281">
        <v>1.8616669165853139</v>
      </c>
      <c r="N34" s="73"/>
      <c r="O34" s="73"/>
      <c r="P34" s="73"/>
      <c r="Q34" s="113"/>
      <c r="R34" s="295"/>
      <c r="S34" s="295"/>
      <c r="T34" s="73"/>
      <c r="U34" s="73"/>
      <c r="V34" s="73"/>
      <c r="W34" s="73"/>
      <c r="X34" s="73"/>
      <c r="Y34" s="73"/>
      <c r="Z34" s="73"/>
    </row>
    <row r="35" spans="1:26" x14ac:dyDescent="0.2">
      <c r="A35" s="194"/>
      <c r="B35" s="728" t="s">
        <v>28</v>
      </c>
      <c r="C35" s="729"/>
      <c r="D35" s="723"/>
      <c r="E35" s="729"/>
      <c r="F35" s="296"/>
      <c r="G35" s="209"/>
      <c r="H35" s="265">
        <v>19.796561771078537</v>
      </c>
      <c r="I35" s="265">
        <v>7.5195309265311039</v>
      </c>
      <c r="J35" s="265">
        <v>7.6675079293877957</v>
      </c>
      <c r="K35" s="265">
        <v>5.8097453983390723</v>
      </c>
      <c r="L35" s="265">
        <v>1.5249589450765377</v>
      </c>
      <c r="M35" s="281">
        <v>1.8521596207877744</v>
      </c>
      <c r="N35" s="73"/>
      <c r="O35" s="73"/>
      <c r="P35" s="73"/>
      <c r="Q35" s="306"/>
      <c r="R35" s="295"/>
      <c r="S35" s="295"/>
      <c r="T35" s="113"/>
      <c r="U35" s="113"/>
      <c r="V35" s="113"/>
      <c r="W35" s="113"/>
      <c r="X35" s="73"/>
      <c r="Y35" s="73"/>
      <c r="Z35" s="73"/>
    </row>
    <row r="36" spans="1:26" x14ac:dyDescent="0.2">
      <c r="A36" s="290"/>
      <c r="B36" s="289"/>
      <c r="C36" s="290"/>
      <c r="D36" s="271"/>
      <c r="E36" s="290"/>
      <c r="F36" s="290"/>
      <c r="G36" s="307"/>
      <c r="H36" s="307"/>
      <c r="I36" s="307"/>
      <c r="J36" s="307"/>
      <c r="K36" s="307"/>
      <c r="L36" s="307"/>
      <c r="M36" s="308"/>
      <c r="N36" s="73"/>
      <c r="O36" s="73"/>
      <c r="P36" s="73"/>
      <c r="Q36" s="73"/>
      <c r="R36" s="73"/>
      <c r="S36" s="73"/>
      <c r="T36" s="73"/>
      <c r="U36" s="73"/>
      <c r="V36" s="73"/>
      <c r="W36" s="73"/>
      <c r="X36" s="73"/>
      <c r="Y36" s="73"/>
      <c r="Z36" s="73"/>
    </row>
    <row r="37" spans="1:26" ht="36" customHeight="1" x14ac:dyDescent="0.2">
      <c r="A37" s="290"/>
      <c r="B37" s="895" t="s">
        <v>350</v>
      </c>
      <c r="C37" s="896"/>
      <c r="D37" s="896"/>
      <c r="E37" s="896"/>
      <c r="F37" s="896"/>
      <c r="G37" s="896"/>
      <c r="H37" s="896"/>
      <c r="I37" s="896"/>
      <c r="J37" s="896"/>
      <c r="K37" s="896"/>
      <c r="L37" s="896"/>
      <c r="M37" s="897"/>
      <c r="N37" s="73"/>
      <c r="O37" s="73"/>
      <c r="P37" s="73"/>
      <c r="Q37" s="73"/>
      <c r="R37" s="73"/>
      <c r="S37" s="73"/>
      <c r="T37" s="73"/>
      <c r="U37" s="73"/>
      <c r="V37" s="73"/>
      <c r="W37" s="73"/>
      <c r="X37" s="73"/>
      <c r="Y37" s="73"/>
      <c r="Z37" s="73"/>
    </row>
    <row r="38" spans="1:26" ht="24.6" customHeight="1" x14ac:dyDescent="0.2">
      <c r="A38" s="309"/>
      <c r="B38" s="898" t="s">
        <v>404</v>
      </c>
      <c r="C38" s="899"/>
      <c r="D38" s="899"/>
      <c r="E38" s="899"/>
      <c r="F38" s="899"/>
      <c r="G38" s="899"/>
      <c r="H38" s="899"/>
      <c r="I38" s="899"/>
      <c r="J38" s="899"/>
      <c r="K38" s="899"/>
      <c r="L38" s="899"/>
      <c r="M38" s="900"/>
      <c r="N38" s="73"/>
      <c r="O38" s="73"/>
      <c r="P38" s="73"/>
      <c r="Q38" s="73"/>
      <c r="R38" s="73"/>
      <c r="S38" s="73"/>
      <c r="T38" s="73"/>
      <c r="U38" s="73"/>
      <c r="V38" s="73"/>
      <c r="W38" s="73"/>
      <c r="X38" s="73"/>
      <c r="Y38" s="73"/>
      <c r="Z38" s="73"/>
    </row>
    <row r="39" spans="1:26" ht="13.5" customHeight="1" thickBot="1" x14ac:dyDescent="0.25">
      <c r="A39" s="309"/>
      <c r="B39" s="901" t="s">
        <v>405</v>
      </c>
      <c r="C39" s="902"/>
      <c r="D39" s="902"/>
      <c r="E39" s="902"/>
      <c r="F39" s="902"/>
      <c r="G39" s="902"/>
      <c r="H39" s="902"/>
      <c r="I39" s="902"/>
      <c r="J39" s="902"/>
      <c r="K39" s="902"/>
      <c r="L39" s="902"/>
      <c r="M39" s="903"/>
      <c r="N39" s="73"/>
      <c r="O39" s="73"/>
      <c r="P39" s="73"/>
      <c r="Q39" s="73"/>
      <c r="R39" s="73"/>
      <c r="S39" s="73"/>
      <c r="T39" s="73"/>
      <c r="U39" s="73"/>
      <c r="V39" s="73"/>
      <c r="W39" s="73"/>
      <c r="X39" s="73"/>
      <c r="Y39" s="73"/>
      <c r="Z39" s="73"/>
    </row>
    <row r="40" spans="1:26" ht="13.5" customHeight="1" x14ac:dyDescent="0.2">
      <c r="A40" s="207"/>
      <c r="B40" s="904"/>
      <c r="C40" s="904"/>
      <c r="D40" s="904"/>
      <c r="E40" s="904"/>
      <c r="F40" s="904"/>
      <c r="G40" s="904"/>
      <c r="H40" s="904"/>
      <c r="I40" s="904"/>
      <c r="J40" s="310"/>
      <c r="K40" s="310"/>
      <c r="L40" s="310"/>
      <c r="M40" s="73"/>
      <c r="N40" s="73"/>
      <c r="O40" s="73"/>
      <c r="P40" s="73"/>
      <c r="Q40" s="73"/>
      <c r="R40" s="73"/>
      <c r="S40" s="73"/>
      <c r="T40" s="73"/>
      <c r="U40" s="73"/>
      <c r="V40" s="73"/>
      <c r="W40" s="73"/>
      <c r="X40" s="73"/>
      <c r="Y40" s="73"/>
      <c r="Z40" s="73"/>
    </row>
    <row r="41" spans="1:26" x14ac:dyDescent="0.2">
      <c r="A41" s="311"/>
      <c r="B41" s="280"/>
      <c r="C41" s="280"/>
      <c r="D41" s="73"/>
      <c r="E41" s="73"/>
      <c r="F41" s="73"/>
      <c r="G41" s="73"/>
      <c r="H41" s="73"/>
      <c r="I41" s="73"/>
      <c r="J41" s="73"/>
      <c r="K41" s="73"/>
      <c r="L41" s="73"/>
      <c r="M41" s="73"/>
      <c r="N41" s="73"/>
      <c r="O41" s="73"/>
      <c r="P41" s="73"/>
      <c r="Q41" s="73"/>
      <c r="R41" s="73"/>
      <c r="S41" s="73"/>
      <c r="T41" s="73"/>
      <c r="U41" s="73"/>
      <c r="V41" s="73"/>
      <c r="W41" s="73"/>
      <c r="X41" s="73"/>
      <c r="Y41" s="73"/>
      <c r="Z41" s="73"/>
    </row>
    <row r="42" spans="1:26" x14ac:dyDescent="0.2">
      <c r="A42" s="311"/>
      <c r="B42" s="101"/>
      <c r="C42" s="101"/>
      <c r="D42" s="73"/>
      <c r="E42" s="73"/>
      <c r="F42" s="73"/>
      <c r="G42" s="73"/>
      <c r="H42" s="73"/>
      <c r="I42" s="73"/>
      <c r="J42" s="73"/>
      <c r="K42" s="73"/>
      <c r="L42" s="73"/>
      <c r="M42" s="73"/>
      <c r="N42" s="73"/>
      <c r="O42" s="73"/>
      <c r="P42" s="73"/>
      <c r="Q42" s="73"/>
      <c r="R42" s="73"/>
      <c r="S42" s="73"/>
      <c r="T42" s="73"/>
      <c r="U42" s="73"/>
      <c r="V42" s="73"/>
      <c r="W42" s="73"/>
      <c r="X42" s="73"/>
      <c r="Y42" s="73"/>
      <c r="Z42" s="73"/>
    </row>
    <row r="43" spans="1:26" x14ac:dyDescent="0.2">
      <c r="A43" s="311"/>
      <c r="B43" s="102"/>
      <c r="C43" s="101"/>
      <c r="D43" s="73"/>
      <c r="E43" s="73"/>
      <c r="F43" s="73"/>
      <c r="G43" s="73"/>
      <c r="H43" s="73"/>
      <c r="I43" s="73"/>
      <c r="J43" s="73"/>
      <c r="K43" s="73"/>
      <c r="L43" s="73"/>
      <c r="M43" s="73"/>
      <c r="N43" s="73"/>
      <c r="O43" s="73"/>
      <c r="P43" s="73"/>
      <c r="Q43" s="73"/>
      <c r="R43" s="73"/>
      <c r="S43" s="73"/>
      <c r="T43" s="73"/>
      <c r="U43" s="73"/>
      <c r="V43" s="73"/>
      <c r="W43" s="73"/>
      <c r="X43" s="73"/>
      <c r="Y43" s="73"/>
      <c r="Z43" s="73"/>
    </row>
    <row r="44" spans="1:26" x14ac:dyDescent="0.2">
      <c r="A44" s="311"/>
      <c r="B44" s="101"/>
      <c r="C44" s="101"/>
      <c r="D44" s="73"/>
      <c r="E44" s="73"/>
      <c r="F44" s="73"/>
      <c r="G44" s="73"/>
      <c r="H44" s="73"/>
      <c r="I44" s="73"/>
      <c r="J44" s="73"/>
      <c r="K44" s="73"/>
      <c r="L44" s="73"/>
      <c r="M44" s="73"/>
      <c r="N44" s="73"/>
      <c r="O44" s="73"/>
      <c r="P44" s="73"/>
      <c r="Q44" s="73"/>
      <c r="R44" s="73"/>
      <c r="S44" s="73"/>
      <c r="T44" s="73"/>
      <c r="U44" s="73"/>
      <c r="V44" s="73"/>
      <c r="W44" s="73"/>
      <c r="X44" s="73"/>
      <c r="Y44" s="73"/>
      <c r="Z44" s="73"/>
    </row>
    <row r="45" spans="1:26" x14ac:dyDescent="0.2">
      <c r="A45" s="311"/>
      <c r="B45" s="101"/>
      <c r="C45" s="101"/>
      <c r="D45" s="73"/>
      <c r="E45" s="73"/>
      <c r="F45" s="73"/>
      <c r="G45" s="73"/>
      <c r="H45" s="73"/>
      <c r="I45" s="73"/>
      <c r="J45" s="73"/>
      <c r="K45" s="73"/>
      <c r="L45" s="73"/>
      <c r="M45" s="73"/>
      <c r="N45" s="73"/>
      <c r="O45" s="73"/>
      <c r="P45" s="73"/>
      <c r="Q45" s="73"/>
      <c r="R45" s="73"/>
      <c r="S45" s="73"/>
      <c r="T45" s="73"/>
      <c r="U45" s="73"/>
      <c r="V45" s="73"/>
      <c r="W45" s="73"/>
      <c r="X45" s="73"/>
      <c r="Y45" s="73"/>
      <c r="Z45" s="73"/>
    </row>
    <row r="46" spans="1:26" x14ac:dyDescent="0.2">
      <c r="A46" s="311"/>
      <c r="B46" s="101"/>
      <c r="C46" s="101"/>
      <c r="D46" s="73"/>
      <c r="E46" s="73"/>
      <c r="F46" s="73"/>
      <c r="G46" s="73"/>
      <c r="H46" s="73"/>
      <c r="I46" s="73"/>
      <c r="J46" s="73"/>
      <c r="K46" s="73"/>
      <c r="L46" s="73"/>
      <c r="M46" s="73"/>
      <c r="N46" s="73"/>
      <c r="O46" s="73"/>
      <c r="P46" s="73"/>
      <c r="Q46" s="73"/>
      <c r="R46" s="73"/>
      <c r="S46" s="73"/>
      <c r="T46" s="73"/>
      <c r="U46" s="73"/>
      <c r="V46" s="73"/>
      <c r="W46" s="73"/>
      <c r="X46" s="73"/>
      <c r="Y46" s="73"/>
      <c r="Z46" s="73"/>
    </row>
    <row r="47" spans="1:26" x14ac:dyDescent="0.2">
      <c r="A47" s="311"/>
      <c r="B47" s="101"/>
      <c r="C47" s="101"/>
      <c r="D47" s="73"/>
      <c r="E47" s="73"/>
      <c r="F47" s="73"/>
      <c r="G47" s="73"/>
      <c r="H47" s="73"/>
      <c r="I47" s="73"/>
      <c r="J47" s="73"/>
      <c r="K47" s="73"/>
      <c r="L47" s="73"/>
      <c r="M47" s="73"/>
      <c r="N47" s="73"/>
      <c r="O47" s="73"/>
      <c r="P47" s="73"/>
      <c r="Q47" s="73"/>
      <c r="R47" s="73"/>
      <c r="S47" s="73"/>
      <c r="T47" s="73"/>
      <c r="U47" s="73"/>
      <c r="V47" s="73"/>
      <c r="W47" s="73"/>
      <c r="X47" s="73"/>
      <c r="Y47" s="73"/>
      <c r="Z47" s="73"/>
    </row>
    <row r="48" spans="1:26" x14ac:dyDescent="0.2">
      <c r="A48" s="311"/>
      <c r="B48" s="101"/>
      <c r="C48" s="101"/>
      <c r="D48" s="73"/>
      <c r="E48" s="73"/>
      <c r="F48" s="103"/>
      <c r="G48" s="73"/>
      <c r="H48" s="73"/>
      <c r="I48" s="73"/>
      <c r="J48" s="73"/>
      <c r="K48" s="73"/>
      <c r="L48" s="73"/>
      <c r="M48" s="73"/>
      <c r="N48" s="73"/>
      <c r="O48" s="73"/>
      <c r="P48" s="73"/>
      <c r="Q48" s="73"/>
      <c r="R48" s="73"/>
      <c r="S48" s="73"/>
      <c r="T48" s="73"/>
      <c r="U48" s="73"/>
      <c r="V48" s="73"/>
      <c r="W48" s="73"/>
      <c r="X48" s="73"/>
      <c r="Y48" s="73"/>
      <c r="Z48" s="73"/>
    </row>
    <row r="49" spans="1:26" x14ac:dyDescent="0.2">
      <c r="A49" s="311"/>
      <c r="B49" s="101"/>
      <c r="C49" s="101"/>
      <c r="D49" s="73"/>
      <c r="E49" s="73"/>
      <c r="F49" s="73"/>
      <c r="G49" s="73"/>
      <c r="H49" s="73"/>
      <c r="I49" s="73"/>
      <c r="J49" s="73"/>
      <c r="K49" s="73"/>
      <c r="L49" s="73"/>
      <c r="M49" s="73"/>
      <c r="N49" s="73"/>
      <c r="O49" s="73"/>
      <c r="P49" s="73"/>
      <c r="Q49" s="73"/>
      <c r="R49" s="73"/>
      <c r="S49" s="73"/>
      <c r="T49" s="73"/>
      <c r="U49" s="73"/>
      <c r="V49" s="73"/>
      <c r="W49" s="73"/>
      <c r="X49" s="73"/>
      <c r="Y49" s="73"/>
      <c r="Z49" s="73"/>
    </row>
    <row r="50" spans="1:26" x14ac:dyDescent="0.2">
      <c r="A50" s="311"/>
      <c r="B50" s="101"/>
      <c r="C50" s="101"/>
      <c r="D50" s="73"/>
      <c r="E50" s="73"/>
      <c r="F50" s="73"/>
      <c r="G50" s="73"/>
      <c r="H50" s="73"/>
      <c r="I50" s="73"/>
      <c r="J50" s="73"/>
      <c r="K50" s="73"/>
      <c r="L50" s="73"/>
      <c r="M50" s="73"/>
      <c r="N50" s="73"/>
      <c r="O50" s="73"/>
      <c r="P50" s="73"/>
      <c r="Q50" s="73"/>
      <c r="R50" s="73"/>
      <c r="S50" s="73"/>
      <c r="T50" s="73"/>
      <c r="U50" s="73"/>
      <c r="V50" s="73"/>
      <c r="W50" s="73"/>
      <c r="X50" s="73"/>
      <c r="Y50" s="73"/>
      <c r="Z50" s="73"/>
    </row>
    <row r="51" spans="1:26" x14ac:dyDescent="0.2">
      <c r="A51" s="311"/>
      <c r="B51" s="101"/>
      <c r="C51" s="101"/>
      <c r="D51" s="73"/>
      <c r="E51" s="73"/>
      <c r="F51" s="73"/>
      <c r="G51" s="73"/>
      <c r="H51" s="73"/>
      <c r="I51" s="73"/>
      <c r="J51" s="73"/>
      <c r="K51" s="73"/>
      <c r="L51" s="73"/>
      <c r="M51" s="73"/>
      <c r="N51" s="73"/>
      <c r="O51" s="73"/>
      <c r="P51" s="73"/>
      <c r="Q51" s="73"/>
      <c r="R51" s="73"/>
      <c r="S51" s="73"/>
      <c r="T51" s="73"/>
      <c r="U51" s="73"/>
      <c r="V51" s="73"/>
      <c r="W51" s="73"/>
      <c r="X51" s="73"/>
      <c r="Y51" s="73"/>
      <c r="Z51" s="73"/>
    </row>
    <row r="52" spans="1:26" x14ac:dyDescent="0.2">
      <c r="A52" s="311"/>
      <c r="B52" s="101"/>
      <c r="C52" s="101"/>
      <c r="D52" s="73"/>
      <c r="E52" s="73"/>
      <c r="F52" s="73"/>
      <c r="G52" s="73"/>
      <c r="H52" s="73"/>
      <c r="I52" s="73"/>
      <c r="J52" s="73"/>
      <c r="K52" s="73"/>
      <c r="L52" s="73"/>
      <c r="M52" s="73"/>
      <c r="N52" s="73"/>
      <c r="O52" s="73"/>
      <c r="P52" s="73"/>
      <c r="Q52" s="73"/>
      <c r="R52" s="73"/>
      <c r="S52" s="73"/>
      <c r="T52" s="73"/>
      <c r="U52" s="73"/>
      <c r="V52" s="73"/>
      <c r="W52" s="73"/>
      <c r="X52" s="73"/>
      <c r="Y52" s="73"/>
      <c r="Z52" s="73"/>
    </row>
    <row r="53" spans="1:26" x14ac:dyDescent="0.2">
      <c r="A53" s="311"/>
      <c r="B53" s="101"/>
      <c r="C53" s="101"/>
      <c r="D53" s="73"/>
      <c r="E53" s="73"/>
      <c r="F53" s="73"/>
      <c r="G53" s="73"/>
      <c r="H53" s="73"/>
      <c r="I53" s="73"/>
      <c r="J53" s="73"/>
      <c r="K53" s="73"/>
      <c r="L53" s="73"/>
      <c r="M53" s="73"/>
      <c r="N53" s="73"/>
      <c r="O53" s="73"/>
      <c r="P53" s="73"/>
      <c r="Q53" s="73"/>
      <c r="R53" s="73"/>
      <c r="S53" s="73"/>
      <c r="T53" s="73"/>
      <c r="U53" s="73"/>
      <c r="V53" s="73"/>
      <c r="W53" s="73"/>
      <c r="X53" s="73"/>
      <c r="Y53" s="73"/>
      <c r="Z53" s="73"/>
    </row>
    <row r="54" spans="1:26" x14ac:dyDescent="0.2">
      <c r="A54" s="311"/>
      <c r="B54" s="101"/>
      <c r="C54" s="101"/>
      <c r="D54" s="73"/>
      <c r="E54" s="73"/>
      <c r="F54" s="73"/>
      <c r="G54" s="73"/>
      <c r="H54" s="73"/>
      <c r="I54" s="73"/>
      <c r="J54" s="73"/>
      <c r="K54" s="73"/>
      <c r="L54" s="73"/>
      <c r="M54" s="73"/>
      <c r="N54" s="73"/>
      <c r="O54" s="73"/>
      <c r="P54" s="73"/>
      <c r="Q54" s="73"/>
      <c r="R54" s="73"/>
      <c r="S54" s="73"/>
      <c r="T54" s="73"/>
      <c r="U54" s="73"/>
      <c r="V54" s="73"/>
      <c r="W54" s="73"/>
      <c r="X54" s="73"/>
      <c r="Y54" s="73"/>
      <c r="Z54" s="73"/>
    </row>
    <row r="55" spans="1:26" x14ac:dyDescent="0.2">
      <c r="A55" s="311"/>
      <c r="B55" s="101"/>
      <c r="C55" s="101"/>
      <c r="D55" s="73"/>
      <c r="E55" s="73"/>
      <c r="F55" s="73"/>
      <c r="G55" s="73"/>
      <c r="H55" s="73"/>
      <c r="I55" s="73"/>
      <c r="J55" s="73"/>
      <c r="K55" s="73"/>
      <c r="L55" s="73"/>
      <c r="M55" s="73"/>
      <c r="N55" s="73"/>
      <c r="O55" s="73"/>
      <c r="P55" s="73"/>
      <c r="Q55" s="73"/>
      <c r="R55" s="73"/>
      <c r="S55" s="73"/>
      <c r="T55" s="73"/>
      <c r="U55" s="73"/>
      <c r="V55" s="73"/>
      <c r="W55" s="73"/>
      <c r="X55" s="73"/>
      <c r="Y55" s="73"/>
      <c r="Z55" s="73"/>
    </row>
    <row r="56" spans="1:26" x14ac:dyDescent="0.2">
      <c r="A56" s="311"/>
      <c r="B56" s="101"/>
      <c r="C56" s="101"/>
      <c r="D56" s="73"/>
      <c r="E56" s="73"/>
      <c r="F56" s="73"/>
      <c r="G56" s="73"/>
      <c r="H56" s="73"/>
      <c r="I56" s="73"/>
      <c r="J56" s="73"/>
      <c r="K56" s="73"/>
      <c r="L56" s="73"/>
      <c r="M56" s="73"/>
      <c r="N56" s="73"/>
      <c r="O56" s="73"/>
      <c r="P56" s="73"/>
      <c r="Q56" s="73"/>
      <c r="R56" s="73"/>
      <c r="S56" s="73"/>
      <c r="T56" s="73"/>
      <c r="U56" s="73"/>
      <c r="V56" s="73"/>
      <c r="W56" s="73"/>
      <c r="X56" s="73"/>
      <c r="Y56" s="73"/>
      <c r="Z56" s="73"/>
    </row>
    <row r="57" spans="1:26" x14ac:dyDescent="0.2">
      <c r="A57" s="311"/>
      <c r="B57" s="101"/>
      <c r="C57" s="16"/>
      <c r="D57" s="103"/>
      <c r="E57" s="103"/>
      <c r="F57" s="73"/>
      <c r="G57" s="73"/>
      <c r="H57" s="73"/>
      <c r="I57" s="73"/>
      <c r="J57" s="73"/>
      <c r="K57" s="73"/>
      <c r="L57" s="73"/>
      <c r="M57" s="73"/>
      <c r="N57" s="73"/>
      <c r="O57" s="73"/>
      <c r="P57" s="73"/>
      <c r="Q57" s="73"/>
      <c r="R57" s="73"/>
      <c r="S57" s="73"/>
      <c r="T57" s="73"/>
      <c r="U57" s="73"/>
      <c r="V57" s="73"/>
      <c r="W57" s="73"/>
      <c r="X57" s="73"/>
      <c r="Y57" s="73"/>
      <c r="Z57" s="73"/>
    </row>
    <row r="58" spans="1:26" x14ac:dyDescent="0.2">
      <c r="A58" s="311"/>
      <c r="B58" s="101"/>
      <c r="C58" s="16"/>
      <c r="D58" s="73"/>
      <c r="E58" s="73"/>
      <c r="F58" s="73"/>
      <c r="G58" s="73"/>
      <c r="H58" s="73"/>
      <c r="I58" s="73"/>
      <c r="J58" s="73"/>
      <c r="K58" s="73"/>
      <c r="L58" s="73"/>
      <c r="M58" s="73"/>
      <c r="N58" s="73"/>
      <c r="O58" s="73"/>
      <c r="P58" s="73"/>
      <c r="Q58" s="73"/>
      <c r="R58" s="73"/>
      <c r="S58" s="73"/>
      <c r="T58" s="73"/>
      <c r="U58" s="73"/>
      <c r="V58" s="73"/>
      <c r="W58" s="73"/>
      <c r="X58" s="73"/>
      <c r="Y58" s="73"/>
      <c r="Z58" s="73"/>
    </row>
    <row r="59" spans="1:26" x14ac:dyDescent="0.2">
      <c r="A59" s="311"/>
      <c r="B59" s="101"/>
      <c r="C59" s="16"/>
      <c r="D59" s="73"/>
      <c r="E59" s="73"/>
      <c r="F59" s="73"/>
      <c r="G59" s="73"/>
      <c r="H59" s="73"/>
      <c r="I59" s="73"/>
      <c r="J59" s="73"/>
      <c r="K59" s="73"/>
      <c r="L59" s="73"/>
      <c r="M59" s="73"/>
      <c r="N59" s="73"/>
      <c r="O59" s="73"/>
      <c r="P59" s="73"/>
      <c r="Q59" s="73"/>
      <c r="R59" s="73"/>
      <c r="S59" s="73"/>
      <c r="T59" s="73"/>
      <c r="U59" s="73"/>
      <c r="V59" s="73"/>
      <c r="W59" s="73"/>
      <c r="X59" s="73"/>
      <c r="Y59" s="73"/>
      <c r="Z59" s="73"/>
    </row>
    <row r="60" spans="1:26" x14ac:dyDescent="0.2">
      <c r="A60" s="311"/>
      <c r="B60" s="101"/>
      <c r="C60" s="16"/>
      <c r="D60" s="73"/>
      <c r="E60" s="73"/>
      <c r="F60" s="73"/>
      <c r="G60" s="73"/>
      <c r="H60" s="73"/>
      <c r="I60" s="73"/>
      <c r="J60" s="73"/>
      <c r="K60" s="73"/>
      <c r="L60" s="73"/>
      <c r="M60" s="73"/>
      <c r="N60" s="73"/>
      <c r="O60" s="73"/>
      <c r="P60" s="73"/>
      <c r="Q60" s="73"/>
      <c r="R60" s="73"/>
      <c r="S60" s="73"/>
      <c r="T60" s="73"/>
      <c r="U60" s="73"/>
      <c r="V60" s="73"/>
      <c r="W60" s="73"/>
      <c r="X60" s="73"/>
      <c r="Y60" s="73"/>
      <c r="Z60" s="73"/>
    </row>
    <row r="61" spans="1:26" x14ac:dyDescent="0.2">
      <c r="A61" s="311"/>
      <c r="B61" s="101"/>
      <c r="C61" s="16"/>
      <c r="D61" s="73"/>
      <c r="E61" s="73"/>
      <c r="F61" s="73"/>
      <c r="G61" s="73"/>
      <c r="H61" s="73"/>
      <c r="I61" s="73"/>
      <c r="J61" s="73"/>
      <c r="K61" s="73"/>
      <c r="L61" s="73"/>
      <c r="M61" s="73"/>
      <c r="N61" s="73"/>
      <c r="O61" s="73"/>
      <c r="P61" s="73"/>
      <c r="Q61" s="73"/>
      <c r="R61" s="73"/>
      <c r="S61" s="73"/>
      <c r="T61" s="73"/>
      <c r="U61" s="73"/>
      <c r="V61" s="73"/>
      <c r="W61" s="73"/>
      <c r="X61" s="73"/>
      <c r="Y61" s="73"/>
      <c r="Z61" s="73"/>
    </row>
    <row r="62" spans="1:26" x14ac:dyDescent="0.2">
      <c r="A62" s="311"/>
      <c r="B62" s="101"/>
      <c r="C62" s="16"/>
      <c r="D62" s="73"/>
      <c r="E62" s="73"/>
      <c r="F62" s="73"/>
      <c r="G62" s="73"/>
      <c r="H62" s="73"/>
      <c r="I62" s="73"/>
      <c r="J62" s="73"/>
      <c r="K62" s="73"/>
      <c r="L62" s="73"/>
      <c r="M62" s="73"/>
      <c r="N62" s="73"/>
      <c r="O62" s="73"/>
      <c r="P62" s="73"/>
      <c r="Q62" s="73"/>
      <c r="R62" s="73"/>
      <c r="S62" s="73"/>
      <c r="T62" s="73"/>
      <c r="U62" s="73"/>
      <c r="V62" s="73"/>
      <c r="W62" s="73"/>
      <c r="X62" s="73"/>
      <c r="Y62" s="73"/>
      <c r="Z62" s="73"/>
    </row>
    <row r="63" spans="1:26" x14ac:dyDescent="0.2">
      <c r="A63" s="311"/>
      <c r="B63" s="101"/>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x14ac:dyDescent="0.2">
      <c r="A64" s="311"/>
      <c r="B64" s="101"/>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x14ac:dyDescent="0.2">
      <c r="A65" s="311"/>
      <c r="B65" s="101"/>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x14ac:dyDescent="0.2">
      <c r="A66" s="311"/>
      <c r="B66" s="101"/>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x14ac:dyDescent="0.2">
      <c r="A67" s="311"/>
      <c r="B67" s="101"/>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x14ac:dyDescent="0.2">
      <c r="A68" s="311"/>
      <c r="B68" s="101"/>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x14ac:dyDescent="0.2">
      <c r="A69" s="311"/>
      <c r="B69" s="101"/>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x14ac:dyDescent="0.2">
      <c r="A70" s="311"/>
      <c r="B70" s="101"/>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x14ac:dyDescent="0.2">
      <c r="A71" s="311"/>
      <c r="B71" s="16"/>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x14ac:dyDescent="0.2">
      <c r="A72" s="73"/>
      <c r="B72" s="16"/>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x14ac:dyDescent="0.2">
      <c r="A73" s="73"/>
      <c r="B73" s="16"/>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x14ac:dyDescent="0.2">
      <c r="A74" s="73"/>
      <c r="B74" s="16"/>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x14ac:dyDescent="0.2">
      <c r="A75" s="73"/>
      <c r="B75" s="16"/>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x14ac:dyDescent="0.2">
      <c r="A76" s="73"/>
      <c r="B76" s="16"/>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x14ac:dyDescent="0.2">
      <c r="A96" s="73"/>
      <c r="B96" s="73"/>
      <c r="C96" s="73"/>
      <c r="D96" s="73"/>
      <c r="E96" s="73"/>
      <c r="F96" s="73"/>
      <c r="G96" s="8"/>
      <c r="H96" s="8"/>
      <c r="I96" s="8"/>
      <c r="J96" s="8"/>
      <c r="K96" s="8"/>
      <c r="L96" s="8"/>
      <c r="M96" s="73"/>
      <c r="N96" s="73"/>
      <c r="O96" s="73"/>
      <c r="P96" s="73"/>
      <c r="Q96" s="73"/>
      <c r="R96" s="73"/>
      <c r="S96" s="73"/>
      <c r="T96" s="73"/>
      <c r="U96" s="73"/>
      <c r="V96" s="73"/>
      <c r="W96" s="73"/>
      <c r="X96" s="73"/>
      <c r="Y96" s="73"/>
      <c r="Z96" s="73"/>
    </row>
    <row r="97" spans="1:26" x14ac:dyDescent="0.2">
      <c r="A97" s="73"/>
      <c r="B97" s="73"/>
      <c r="C97" s="73"/>
      <c r="D97" s="73"/>
      <c r="E97" s="73"/>
      <c r="F97" s="73"/>
      <c r="G97" s="8"/>
      <c r="H97" s="8"/>
      <c r="I97" s="8"/>
      <c r="J97" s="8"/>
      <c r="K97" s="8"/>
      <c r="L97" s="8"/>
      <c r="M97" s="73"/>
      <c r="N97" s="73"/>
      <c r="O97" s="73"/>
      <c r="P97" s="73"/>
      <c r="Q97" s="73"/>
      <c r="R97" s="73"/>
      <c r="S97" s="73"/>
      <c r="T97" s="73"/>
      <c r="U97" s="73"/>
      <c r="V97" s="73"/>
      <c r="W97" s="73"/>
      <c r="X97" s="73"/>
      <c r="Y97" s="73"/>
      <c r="Z97" s="73"/>
    </row>
    <row r="98" spans="1:26" x14ac:dyDescent="0.2">
      <c r="A98" s="73"/>
      <c r="B98" s="73"/>
      <c r="C98" s="73"/>
      <c r="D98" s="73"/>
      <c r="E98" s="73"/>
      <c r="F98" s="73"/>
      <c r="G98" s="8"/>
      <c r="H98" s="8"/>
      <c r="I98" s="8"/>
      <c r="J98" s="8"/>
      <c r="K98" s="8"/>
      <c r="L98" s="8"/>
      <c r="M98" s="73"/>
      <c r="N98" s="73"/>
      <c r="O98" s="73"/>
      <c r="P98" s="73"/>
      <c r="Q98" s="73"/>
      <c r="R98" s="73"/>
      <c r="S98" s="73"/>
      <c r="T98" s="73"/>
      <c r="U98" s="73"/>
      <c r="V98" s="73"/>
      <c r="W98" s="73"/>
      <c r="X98" s="73"/>
      <c r="Y98" s="73"/>
      <c r="Z98" s="73"/>
    </row>
    <row r="99" spans="1:26" x14ac:dyDescent="0.2">
      <c r="A99" s="73"/>
      <c r="B99" s="73"/>
      <c r="C99" s="73"/>
      <c r="D99" s="73"/>
      <c r="E99" s="73"/>
      <c r="F99" s="73"/>
      <c r="G99" s="8"/>
      <c r="H99" s="8"/>
      <c r="I99" s="8"/>
      <c r="J99" s="8"/>
      <c r="K99" s="8"/>
      <c r="L99" s="8"/>
      <c r="M99" s="73"/>
      <c r="N99" s="73"/>
      <c r="O99" s="73"/>
      <c r="P99" s="73"/>
      <c r="Q99" s="73"/>
      <c r="R99" s="73"/>
      <c r="S99" s="73"/>
      <c r="T99" s="73"/>
      <c r="U99" s="73"/>
      <c r="V99" s="73"/>
      <c r="W99" s="73"/>
      <c r="X99" s="73"/>
      <c r="Y99" s="73"/>
      <c r="Z99" s="73"/>
    </row>
    <row r="100" spans="1:26" x14ac:dyDescent="0.2">
      <c r="A100" s="73"/>
      <c r="B100" s="73"/>
      <c r="C100" s="73"/>
      <c r="D100" s="73"/>
      <c r="E100" s="73"/>
      <c r="F100" s="73"/>
      <c r="G100" s="8"/>
      <c r="H100" s="8"/>
      <c r="I100" s="8"/>
      <c r="J100" s="8"/>
      <c r="K100" s="8"/>
      <c r="L100" s="8"/>
      <c r="M100" s="73"/>
      <c r="N100" s="73"/>
      <c r="O100" s="73"/>
      <c r="P100" s="73"/>
      <c r="Q100" s="73"/>
      <c r="R100" s="73"/>
      <c r="S100" s="73"/>
      <c r="T100" s="73"/>
      <c r="U100" s="73"/>
      <c r="V100" s="73"/>
      <c r="W100" s="73"/>
      <c r="X100" s="73"/>
      <c r="Y100" s="73"/>
      <c r="Z100" s="73"/>
    </row>
    <row r="101" spans="1:26" x14ac:dyDescent="0.2">
      <c r="G101" s="8"/>
      <c r="H101" s="8"/>
      <c r="I101" s="8"/>
      <c r="J101" s="8"/>
      <c r="K101" s="8"/>
      <c r="L101" s="8"/>
    </row>
    <row r="102" spans="1:26" x14ac:dyDescent="0.2">
      <c r="G102" s="8"/>
      <c r="H102" s="8"/>
      <c r="I102" s="8"/>
      <c r="J102" s="8"/>
      <c r="K102" s="8"/>
      <c r="L102" s="8"/>
    </row>
    <row r="103" spans="1:26" x14ac:dyDescent="0.2">
      <c r="G103" s="8"/>
      <c r="H103" s="8"/>
      <c r="I103" s="8"/>
      <c r="J103" s="8"/>
      <c r="K103" s="8"/>
      <c r="L103" s="8"/>
    </row>
    <row r="104" spans="1:26" x14ac:dyDescent="0.2">
      <c r="G104" s="8"/>
      <c r="H104" s="8"/>
      <c r="I104" s="8"/>
      <c r="J104" s="8"/>
      <c r="K104" s="8"/>
      <c r="L104" s="8"/>
    </row>
    <row r="105" spans="1:26" x14ac:dyDescent="0.2">
      <c r="G105" s="8"/>
      <c r="H105" s="8"/>
      <c r="I105" s="8"/>
      <c r="J105" s="8"/>
      <c r="K105" s="8"/>
      <c r="L105" s="8"/>
    </row>
    <row r="106" spans="1:26" x14ac:dyDescent="0.2">
      <c r="G106" s="8"/>
      <c r="H106" s="8"/>
      <c r="I106" s="8"/>
      <c r="J106" s="8"/>
      <c r="K106" s="8"/>
      <c r="L106" s="8"/>
    </row>
  </sheetData>
  <mergeCells count="27">
    <mergeCell ref="D16:F16"/>
    <mergeCell ref="B2:M2"/>
    <mergeCell ref="G3:M3"/>
    <mergeCell ref="H4:M4"/>
    <mergeCell ref="B8:F8"/>
    <mergeCell ref="I9:I11"/>
    <mergeCell ref="J9:J11"/>
    <mergeCell ref="K9:K11"/>
    <mergeCell ref="L9:L11"/>
    <mergeCell ref="M9:M11"/>
    <mergeCell ref="D11:F11"/>
    <mergeCell ref="I15:I16"/>
    <mergeCell ref="J15:J16"/>
    <mergeCell ref="K15:K16"/>
    <mergeCell ref="L15:L16"/>
    <mergeCell ref="M15:M16"/>
    <mergeCell ref="D23:F23"/>
    <mergeCell ref="J23:J25"/>
    <mergeCell ref="K23:K25"/>
    <mergeCell ref="L23:L25"/>
    <mergeCell ref="M23:M25"/>
    <mergeCell ref="D25:F25"/>
    <mergeCell ref="G29:M29"/>
    <mergeCell ref="B37:M37"/>
    <mergeCell ref="B38:M38"/>
    <mergeCell ref="B39:M39"/>
    <mergeCell ref="B40:I40"/>
  </mergeCells>
  <conditionalFormatting sqref="Q5:S5">
    <cfRule type="cellIs" dxfId="33" priority="1" stopIfTrue="1" operator="equal">
      <formula>"End"</formula>
    </cfRule>
  </conditionalFormatting>
  <hyperlinks>
    <hyperlink ref="A1" location="'Contents '!A1" display="Back to contents" xr:uid="{6321D671-7DF0-4151-A92A-078716846C37}"/>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6F10-D359-4C43-BE10-8D8D6249C815}">
  <sheetPr codeName="Sheet5">
    <pageSetUpPr autoPageBreaks="0"/>
  </sheetPr>
  <dimension ref="A1:Z100"/>
  <sheetViews>
    <sheetView zoomScaleNormal="100" workbookViewId="0"/>
  </sheetViews>
  <sheetFormatPr defaultColWidth="9.33203125" defaultRowHeight="12.75" x14ac:dyDescent="0.2"/>
  <cols>
    <col min="1" max="1" width="9.33203125" style="10" customWidth="1"/>
    <col min="2" max="2" width="4.109375" style="10" customWidth="1"/>
    <col min="3" max="3" width="10.77734375" style="10" customWidth="1"/>
    <col min="4" max="4" width="13.88671875" style="10" customWidth="1"/>
    <col min="5" max="5" width="10.44140625" style="12" customWidth="1"/>
    <col min="6" max="6" width="11.33203125" style="10" customWidth="1"/>
    <col min="7" max="7" width="13.109375" style="10" customWidth="1"/>
    <col min="8" max="8" width="10.44140625" style="10" customWidth="1"/>
    <col min="9" max="9" width="11.33203125" style="10" customWidth="1"/>
    <col min="10" max="10" width="13.109375" style="10" customWidth="1"/>
    <col min="11" max="11" width="10.44140625" style="10" customWidth="1"/>
    <col min="12" max="13" width="11.33203125" style="10" customWidth="1"/>
    <col min="14" max="14" width="8.88671875" style="10" customWidth="1"/>
    <col min="15" max="16384" width="9.33203125" style="10"/>
  </cols>
  <sheetData>
    <row r="1" spans="1:26" ht="33.75" customHeight="1" thickBot="1" x14ac:dyDescent="0.25">
      <c r="A1" s="110" t="s">
        <v>0</v>
      </c>
      <c r="B1" s="312"/>
      <c r="C1" s="312"/>
      <c r="D1" s="312"/>
      <c r="E1" s="313"/>
      <c r="F1" s="312"/>
      <c r="G1" s="312"/>
      <c r="H1" s="312"/>
      <c r="I1" s="312"/>
      <c r="J1" s="312"/>
      <c r="K1" s="312"/>
      <c r="L1" s="312"/>
      <c r="M1" s="312"/>
      <c r="N1" s="312"/>
      <c r="O1" s="314"/>
      <c r="P1" s="314"/>
      <c r="Q1" s="314"/>
      <c r="R1" s="314"/>
      <c r="S1" s="314"/>
      <c r="T1" s="314"/>
      <c r="U1" s="314"/>
      <c r="V1" s="314"/>
      <c r="W1" s="314"/>
      <c r="X1" s="314"/>
      <c r="Y1" s="314"/>
      <c r="Z1" s="314"/>
    </row>
    <row r="2" spans="1:26" ht="21" customHeight="1" thickBot="1" x14ac:dyDescent="0.25">
      <c r="A2" s="312"/>
      <c r="B2" s="933" t="s">
        <v>322</v>
      </c>
      <c r="C2" s="934"/>
      <c r="D2" s="934"/>
      <c r="E2" s="934"/>
      <c r="F2" s="934"/>
      <c r="G2" s="934"/>
      <c r="H2" s="934"/>
      <c r="I2" s="934"/>
      <c r="J2" s="934"/>
      <c r="K2" s="934"/>
      <c r="L2" s="934"/>
      <c r="M2" s="935"/>
      <c r="N2" s="312"/>
      <c r="O2" s="314"/>
      <c r="P2" s="314"/>
      <c r="Q2" s="314"/>
      <c r="R2" s="314"/>
      <c r="S2" s="314"/>
      <c r="T2" s="314"/>
      <c r="U2" s="314"/>
      <c r="V2" s="314"/>
      <c r="W2" s="314"/>
      <c r="X2" s="314"/>
      <c r="Y2" s="314"/>
      <c r="Z2" s="314"/>
    </row>
    <row r="3" spans="1:26" ht="15.75" x14ac:dyDescent="0.2">
      <c r="A3" s="312"/>
      <c r="B3" s="315"/>
      <c r="C3" s="316"/>
      <c r="D3" s="936" t="s">
        <v>1</v>
      </c>
      <c r="E3" s="936"/>
      <c r="F3" s="936"/>
      <c r="G3" s="936"/>
      <c r="H3" s="936"/>
      <c r="I3" s="936"/>
      <c r="J3" s="936"/>
      <c r="K3" s="936"/>
      <c r="L3" s="936"/>
      <c r="M3" s="937"/>
      <c r="N3" s="312"/>
      <c r="O3" s="314"/>
      <c r="P3" s="314"/>
      <c r="Q3" s="314"/>
      <c r="R3" s="314"/>
      <c r="S3" s="314"/>
      <c r="T3" s="314"/>
      <c r="U3" s="314"/>
      <c r="V3" s="314"/>
      <c r="W3" s="314"/>
      <c r="X3" s="314"/>
      <c r="Y3" s="314"/>
      <c r="Z3" s="314"/>
    </row>
    <row r="4" spans="1:26" ht="18" customHeight="1" x14ac:dyDescent="0.2">
      <c r="A4" s="312"/>
      <c r="B4" s="317"/>
      <c r="C4" s="318"/>
      <c r="D4" s="938" t="s">
        <v>27</v>
      </c>
      <c r="E4" s="938"/>
      <c r="F4" s="939"/>
      <c r="G4" s="940" t="s">
        <v>28</v>
      </c>
      <c r="H4" s="938"/>
      <c r="I4" s="939"/>
      <c r="J4" s="940" t="s">
        <v>48</v>
      </c>
      <c r="K4" s="938"/>
      <c r="L4" s="939"/>
      <c r="M4" s="319" t="s">
        <v>406</v>
      </c>
      <c r="N4" s="312"/>
      <c r="O4" s="314"/>
      <c r="P4" s="314"/>
      <c r="Q4" s="314"/>
      <c r="R4" s="314"/>
      <c r="S4" s="314"/>
      <c r="T4" s="314"/>
      <c r="U4" s="314"/>
      <c r="V4" s="314"/>
      <c r="W4" s="314"/>
      <c r="X4" s="314"/>
      <c r="Y4" s="314"/>
      <c r="Z4" s="314"/>
    </row>
    <row r="5" spans="1:26" s="104" customFormat="1" ht="65.25" x14ac:dyDescent="0.25">
      <c r="A5" s="320"/>
      <c r="B5" s="321"/>
      <c r="C5" s="322"/>
      <c r="D5" s="323" t="s">
        <v>407</v>
      </c>
      <c r="E5" s="323" t="s">
        <v>49</v>
      </c>
      <c r="F5" s="324" t="s">
        <v>408</v>
      </c>
      <c r="G5" s="325" t="s">
        <v>407</v>
      </c>
      <c r="H5" s="326" t="s">
        <v>49</v>
      </c>
      <c r="I5" s="324" t="s">
        <v>408</v>
      </c>
      <c r="J5" s="325" t="s">
        <v>409</v>
      </c>
      <c r="K5" s="327" t="s">
        <v>49</v>
      </c>
      <c r="L5" s="324" t="s">
        <v>408</v>
      </c>
      <c r="M5" s="328" t="s">
        <v>408</v>
      </c>
      <c r="N5" s="329"/>
      <c r="O5" s="330"/>
      <c r="P5" s="330"/>
      <c r="Q5" s="330"/>
      <c r="R5" s="330"/>
      <c r="S5" s="330"/>
      <c r="T5" s="330"/>
      <c r="U5" s="330"/>
      <c r="V5" s="330"/>
      <c r="W5" s="330"/>
      <c r="X5" s="330"/>
      <c r="Y5" s="330"/>
      <c r="Z5" s="330"/>
    </row>
    <row r="6" spans="1:26" ht="15.75" customHeight="1" x14ac:dyDescent="0.2">
      <c r="A6" s="312"/>
      <c r="B6" s="932" t="s">
        <v>410</v>
      </c>
      <c r="C6" s="331" t="s">
        <v>21</v>
      </c>
      <c r="D6" s="332" t="s">
        <v>31</v>
      </c>
      <c r="E6" s="332">
        <v>-2.41</v>
      </c>
      <c r="F6" s="332" t="s">
        <v>31</v>
      </c>
      <c r="G6" s="333" t="s">
        <v>31</v>
      </c>
      <c r="H6" s="334">
        <v>-0.51315699999999997</v>
      </c>
      <c r="I6" s="335" t="s">
        <v>31</v>
      </c>
      <c r="J6" s="333" t="s">
        <v>31</v>
      </c>
      <c r="K6" s="334" t="s">
        <v>31</v>
      </c>
      <c r="L6" s="335" t="s">
        <v>31</v>
      </c>
      <c r="M6" s="336" t="s">
        <v>31</v>
      </c>
      <c r="N6" s="312"/>
      <c r="O6" s="314"/>
      <c r="P6" s="314"/>
      <c r="Q6" s="314"/>
      <c r="R6" s="314"/>
      <c r="S6" s="314"/>
      <c r="T6" s="314"/>
      <c r="U6" s="314"/>
      <c r="V6" s="314"/>
      <c r="W6" s="314"/>
      <c r="X6" s="314"/>
      <c r="Y6" s="314"/>
      <c r="Z6" s="314"/>
    </row>
    <row r="7" spans="1:26" ht="15.75" customHeight="1" x14ac:dyDescent="0.2">
      <c r="A7" s="312"/>
      <c r="B7" s="917"/>
      <c r="C7" s="331" t="s">
        <v>22</v>
      </c>
      <c r="D7" s="332" t="s">
        <v>31</v>
      </c>
      <c r="E7" s="332">
        <v>-3.2309999999999999</v>
      </c>
      <c r="F7" s="332" t="s">
        <v>31</v>
      </c>
      <c r="G7" s="333" t="s">
        <v>31</v>
      </c>
      <c r="H7" s="335">
        <v>-2.0707000000000107E-2</v>
      </c>
      <c r="I7" s="335" t="s">
        <v>31</v>
      </c>
      <c r="J7" s="333" t="s">
        <v>31</v>
      </c>
      <c r="K7" s="335" t="s">
        <v>31</v>
      </c>
      <c r="L7" s="335" t="s">
        <v>31</v>
      </c>
      <c r="M7" s="336" t="s">
        <v>31</v>
      </c>
      <c r="N7" s="312"/>
      <c r="O7" s="314"/>
      <c r="P7" s="314"/>
      <c r="Q7" s="314"/>
      <c r="R7" s="314"/>
      <c r="S7" s="314"/>
      <c r="T7" s="314"/>
      <c r="U7" s="314"/>
      <c r="V7" s="314"/>
      <c r="W7" s="314"/>
      <c r="X7" s="314"/>
      <c r="Y7" s="314"/>
      <c r="Z7" s="314"/>
    </row>
    <row r="8" spans="1:26" ht="15.75" customHeight="1" x14ac:dyDescent="0.2">
      <c r="A8" s="312"/>
      <c r="B8" s="917"/>
      <c r="C8" s="331" t="s">
        <v>50</v>
      </c>
      <c r="D8" s="332">
        <v>-1.7475749999999999</v>
      </c>
      <c r="E8" s="332">
        <v>-3.2490000000000001</v>
      </c>
      <c r="F8" s="332">
        <v>-4.996575</v>
      </c>
      <c r="G8" s="333">
        <v>-1.2977239999999999</v>
      </c>
      <c r="H8" s="335">
        <v>-1.60531</v>
      </c>
      <c r="I8" s="335">
        <v>-2.9030339999999999</v>
      </c>
      <c r="J8" s="333">
        <v>-0.80000000000000027</v>
      </c>
      <c r="K8" s="335">
        <v>-5.7689999999999575E-2</v>
      </c>
      <c r="L8" s="335">
        <v>-0.85768999999999984</v>
      </c>
      <c r="M8" s="336">
        <v>-8.7572989999999997</v>
      </c>
      <c r="N8" s="312"/>
      <c r="O8" s="314"/>
      <c r="P8" s="314"/>
      <c r="Q8" s="314"/>
      <c r="R8" s="314"/>
      <c r="S8" s="314"/>
      <c r="T8" s="314"/>
      <c r="U8" s="314"/>
      <c r="V8" s="314"/>
      <c r="W8" s="314"/>
      <c r="X8" s="314"/>
      <c r="Y8" s="314"/>
      <c r="Z8" s="314"/>
    </row>
    <row r="9" spans="1:26" ht="15.75" x14ac:dyDescent="0.25">
      <c r="A9" s="312"/>
      <c r="B9" s="917"/>
      <c r="C9" s="331" t="s">
        <v>17</v>
      </c>
      <c r="D9" s="332">
        <v>-3.2770058000000137</v>
      </c>
      <c r="E9" s="335">
        <v>-5.24</v>
      </c>
      <c r="F9" s="337">
        <v>-8.5170058000000139</v>
      </c>
      <c r="G9" s="333">
        <v>0.24054699999999474</v>
      </c>
      <c r="H9" s="335">
        <v>-1.8374300000000001</v>
      </c>
      <c r="I9" s="338">
        <v>-1.5968830000000054</v>
      </c>
      <c r="J9" s="333">
        <v>-1.5524300000000004</v>
      </c>
      <c r="K9" s="335">
        <v>8.4300000000003816E-3</v>
      </c>
      <c r="L9" s="335">
        <v>-1.544</v>
      </c>
      <c r="M9" s="336">
        <v>-11.65788880000002</v>
      </c>
      <c r="N9" s="339"/>
      <c r="O9" s="314"/>
      <c r="P9" s="314"/>
      <c r="Q9" s="314"/>
      <c r="R9" s="314"/>
      <c r="S9" s="314"/>
      <c r="T9" s="314"/>
      <c r="U9" s="314"/>
      <c r="V9" s="314"/>
      <c r="W9" s="314"/>
      <c r="X9" s="314"/>
      <c r="Y9" s="314"/>
      <c r="Z9" s="314"/>
    </row>
    <row r="10" spans="1:26" ht="15.75" x14ac:dyDescent="0.25">
      <c r="A10" s="312"/>
      <c r="B10" s="917"/>
      <c r="C10" s="331" t="s">
        <v>411</v>
      </c>
      <c r="D10" s="332">
        <v>-0.55100000000000016</v>
      </c>
      <c r="E10" s="335">
        <v>-2.3039999999999998</v>
      </c>
      <c r="F10" s="337">
        <v>-2.855</v>
      </c>
      <c r="G10" s="333">
        <v>0.55413900000000016</v>
      </c>
      <c r="H10" s="335">
        <v>-0.92713900000000016</v>
      </c>
      <c r="I10" s="338">
        <v>-0.373</v>
      </c>
      <c r="J10" s="333">
        <v>-1.2151390000000002</v>
      </c>
      <c r="K10" s="335">
        <v>-0.1368609999999999</v>
      </c>
      <c r="L10" s="335">
        <v>-1.3520000000000001</v>
      </c>
      <c r="M10" s="336">
        <v>-4.58</v>
      </c>
      <c r="N10" s="339"/>
      <c r="O10" s="314"/>
      <c r="P10" s="314"/>
      <c r="Q10" s="314"/>
      <c r="R10" s="314"/>
      <c r="S10" s="314"/>
      <c r="T10" s="314"/>
      <c r="U10" s="314"/>
      <c r="V10" s="314"/>
      <c r="W10" s="314"/>
      <c r="X10" s="314"/>
      <c r="Y10" s="314"/>
      <c r="Z10" s="314"/>
    </row>
    <row r="11" spans="1:26" ht="15.75" x14ac:dyDescent="0.25">
      <c r="A11" s="312"/>
      <c r="B11" s="917"/>
      <c r="C11" s="331" t="s">
        <v>4</v>
      </c>
      <c r="D11" s="332">
        <v>0.53495108999994212</v>
      </c>
      <c r="E11" s="335">
        <v>-1.7322469999998651</v>
      </c>
      <c r="F11" s="337">
        <v>-1.197295909999923</v>
      </c>
      <c r="G11" s="333">
        <v>0.22914562999999522</v>
      </c>
      <c r="H11" s="335">
        <v>-2.0395943599999855</v>
      </c>
      <c r="I11" s="338">
        <v>-1.8104487299999903</v>
      </c>
      <c r="J11" s="333" t="s">
        <v>31</v>
      </c>
      <c r="K11" s="335" t="s">
        <v>31</v>
      </c>
      <c r="L11" s="335" t="s">
        <v>31</v>
      </c>
      <c r="M11" s="336">
        <v>-3.0077446399999133</v>
      </c>
      <c r="N11" s="339"/>
      <c r="O11" s="314"/>
      <c r="P11" s="314"/>
      <c r="Q11" s="314"/>
      <c r="R11" s="314"/>
      <c r="S11" s="314"/>
      <c r="T11" s="314"/>
      <c r="U11" s="314"/>
      <c r="V11" s="314"/>
      <c r="W11" s="314"/>
      <c r="X11" s="314"/>
      <c r="Y11" s="314"/>
      <c r="Z11" s="314"/>
    </row>
    <row r="12" spans="1:26" ht="15.75" x14ac:dyDescent="0.25">
      <c r="A12" s="312"/>
      <c r="B12" s="917"/>
      <c r="C12" s="331" t="s">
        <v>5</v>
      </c>
      <c r="D12" s="332">
        <v>0.43510165499196873</v>
      </c>
      <c r="E12" s="335">
        <v>-0.85855300000007262</v>
      </c>
      <c r="F12" s="337">
        <v>-0.42345134500810389</v>
      </c>
      <c r="G12" s="333">
        <v>-0.64443500000000153</v>
      </c>
      <c r="H12" s="335">
        <v>-0.102468</v>
      </c>
      <c r="I12" s="338">
        <v>-0.74690300000000154</v>
      </c>
      <c r="J12" s="333" t="s">
        <v>31</v>
      </c>
      <c r="K12" s="335" t="s">
        <v>31</v>
      </c>
      <c r="L12" s="335" t="s">
        <v>31</v>
      </c>
      <c r="M12" s="336">
        <v>-1.1703543450081053</v>
      </c>
      <c r="N12" s="339"/>
      <c r="O12" s="314"/>
      <c r="P12" s="314"/>
      <c r="Q12" s="314"/>
      <c r="R12" s="314"/>
      <c r="S12" s="314"/>
      <c r="T12" s="314"/>
      <c r="U12" s="314"/>
      <c r="V12" s="314"/>
      <c r="W12" s="314"/>
      <c r="X12" s="314"/>
      <c r="Y12" s="314"/>
      <c r="Z12" s="314"/>
    </row>
    <row r="13" spans="1:26" s="11" customFormat="1" ht="15.75" x14ac:dyDescent="0.25">
      <c r="A13" s="340"/>
      <c r="B13" s="917"/>
      <c r="C13" s="331" t="s">
        <v>6</v>
      </c>
      <c r="D13" s="332">
        <v>-3.111283281919488</v>
      </c>
      <c r="E13" s="335">
        <v>-0.50505599999998241</v>
      </c>
      <c r="F13" s="337">
        <v>-3.6163392819194704</v>
      </c>
      <c r="G13" s="333">
        <v>-0.71237197164876853</v>
      </c>
      <c r="H13" s="335">
        <v>-0.21002999999999883</v>
      </c>
      <c r="I13" s="338">
        <v>-0.92240197164876736</v>
      </c>
      <c r="J13" s="333" t="s">
        <v>31</v>
      </c>
      <c r="K13" s="335" t="s">
        <v>31</v>
      </c>
      <c r="L13" s="335" t="s">
        <v>31</v>
      </c>
      <c r="M13" s="336">
        <v>-4.5387412535682374</v>
      </c>
      <c r="N13" s="339"/>
      <c r="O13" s="341"/>
      <c r="P13" s="341"/>
      <c r="Q13" s="341"/>
      <c r="R13" s="341"/>
      <c r="S13" s="341"/>
      <c r="T13" s="341"/>
      <c r="U13" s="341"/>
      <c r="V13" s="341"/>
      <c r="W13" s="341"/>
      <c r="X13" s="341"/>
      <c r="Y13" s="341"/>
      <c r="Z13" s="341"/>
    </row>
    <row r="14" spans="1:26" s="11" customFormat="1" ht="15.75" customHeight="1" x14ac:dyDescent="0.25">
      <c r="A14" s="340"/>
      <c r="B14" s="917"/>
      <c r="C14" s="331" t="s">
        <v>7</v>
      </c>
      <c r="D14" s="332">
        <v>-1.1864855739687337</v>
      </c>
      <c r="E14" s="335">
        <v>-2.2590500000000464</v>
      </c>
      <c r="F14" s="337">
        <v>-3.4455355739687801</v>
      </c>
      <c r="G14" s="333">
        <v>-0.14373470489458873</v>
      </c>
      <c r="H14" s="335">
        <v>-3.5518779999999968</v>
      </c>
      <c r="I14" s="338">
        <v>-3.6956127048945855</v>
      </c>
      <c r="J14" s="333" t="s">
        <v>31</v>
      </c>
      <c r="K14" s="335" t="s">
        <v>31</v>
      </c>
      <c r="L14" s="335" t="s">
        <v>31</v>
      </c>
      <c r="M14" s="336">
        <v>-7.1411482788633656</v>
      </c>
      <c r="N14" s="339"/>
      <c r="O14" s="341"/>
      <c r="P14" s="341"/>
      <c r="Q14" s="341"/>
      <c r="R14" s="341"/>
      <c r="S14" s="341"/>
      <c r="T14" s="341"/>
      <c r="U14" s="341"/>
      <c r="V14" s="341"/>
      <c r="W14" s="341"/>
      <c r="X14" s="341"/>
      <c r="Y14" s="341"/>
      <c r="Z14" s="341"/>
    </row>
    <row r="15" spans="1:26" s="11" customFormat="1" ht="15" customHeight="1" x14ac:dyDescent="0.25">
      <c r="A15" s="340"/>
      <c r="B15" s="917"/>
      <c r="C15" s="331" t="s">
        <v>8</v>
      </c>
      <c r="D15" s="332">
        <v>-0.10385975453237961</v>
      </c>
      <c r="E15" s="335">
        <v>-1.0863530000000241</v>
      </c>
      <c r="F15" s="337">
        <v>-1.1902127545324037</v>
      </c>
      <c r="G15" s="333">
        <v>-0.43013450138736431</v>
      </c>
      <c r="H15" s="335">
        <v>-2.1472509999999976</v>
      </c>
      <c r="I15" s="338">
        <v>-2.5773855013873619</v>
      </c>
      <c r="J15" s="333" t="s">
        <v>31</v>
      </c>
      <c r="K15" s="335" t="s">
        <v>31</v>
      </c>
      <c r="L15" s="335" t="s">
        <v>31</v>
      </c>
      <c r="M15" s="336">
        <v>-3.7675982559197658</v>
      </c>
      <c r="N15" s="339"/>
      <c r="O15" s="341"/>
      <c r="P15" s="341"/>
      <c r="Q15" s="341"/>
      <c r="R15" s="341"/>
      <c r="S15" s="341"/>
      <c r="T15" s="341"/>
      <c r="U15" s="341"/>
      <c r="V15" s="341"/>
      <c r="W15" s="341"/>
      <c r="X15" s="341"/>
      <c r="Y15" s="341"/>
      <c r="Z15" s="341"/>
    </row>
    <row r="16" spans="1:26" s="11" customFormat="1" ht="15" customHeight="1" x14ac:dyDescent="0.25">
      <c r="A16" s="340"/>
      <c r="B16" s="917"/>
      <c r="C16" s="331" t="s">
        <v>9</v>
      </c>
      <c r="D16" s="335">
        <v>2.0395879999999806</v>
      </c>
      <c r="E16" s="335">
        <v>-2.5164929999999814</v>
      </c>
      <c r="F16" s="338">
        <v>-0.47690500000000063</v>
      </c>
      <c r="G16" s="335">
        <v>-0.30980000000000274</v>
      </c>
      <c r="H16" s="335">
        <v>-2.2675855013873591</v>
      </c>
      <c r="I16" s="338">
        <v>-2.5773855013873619</v>
      </c>
      <c r="J16" s="333" t="s">
        <v>31</v>
      </c>
      <c r="K16" s="335" t="s">
        <v>31</v>
      </c>
      <c r="L16" s="335" t="s">
        <v>31</v>
      </c>
      <c r="M16" s="336">
        <v>-3.0542905013873627</v>
      </c>
      <c r="N16" s="339"/>
      <c r="O16" s="341"/>
      <c r="P16" s="341"/>
      <c r="Q16" s="341"/>
      <c r="R16" s="341"/>
      <c r="S16" s="341"/>
      <c r="T16" s="341"/>
      <c r="U16" s="341"/>
      <c r="V16" s="341"/>
      <c r="W16" s="341"/>
      <c r="X16" s="341"/>
      <c r="Y16" s="341"/>
      <c r="Z16" s="341"/>
    </row>
    <row r="17" spans="1:26" s="11" customFormat="1" ht="15.75" customHeight="1" x14ac:dyDescent="0.25">
      <c r="A17" s="340"/>
      <c r="B17" s="918"/>
      <c r="C17" s="342" t="s">
        <v>412</v>
      </c>
      <c r="D17" s="343">
        <v>-2.2056214571654724</v>
      </c>
      <c r="E17" s="344">
        <v>-19.948</v>
      </c>
      <c r="F17" s="345">
        <v>-22.153621457165471</v>
      </c>
      <c r="G17" s="344">
        <v>-5.6376600506591998</v>
      </c>
      <c r="H17" s="344">
        <v>-6.0090000000000003</v>
      </c>
      <c r="I17" s="345">
        <v>-11.6466600506592</v>
      </c>
      <c r="J17" s="346">
        <v>0</v>
      </c>
      <c r="K17" s="347">
        <v>0</v>
      </c>
      <c r="L17" s="348">
        <v>0</v>
      </c>
      <c r="M17" s="349">
        <v>-33.800281507824671</v>
      </c>
      <c r="N17" s="339"/>
      <c r="O17" s="341"/>
      <c r="P17" s="341"/>
      <c r="Q17" s="341"/>
      <c r="R17" s="341"/>
      <c r="S17" s="341"/>
      <c r="T17" s="341"/>
      <c r="U17" s="341"/>
      <c r="V17" s="341"/>
      <c r="W17" s="341"/>
      <c r="X17" s="341"/>
      <c r="Y17" s="341"/>
      <c r="Z17" s="341"/>
    </row>
    <row r="18" spans="1:26" s="11" customFormat="1" ht="15.75" x14ac:dyDescent="0.25">
      <c r="A18" s="340"/>
      <c r="B18" s="917" t="s">
        <v>3</v>
      </c>
      <c r="C18" s="341"/>
      <c r="D18" s="341"/>
      <c r="E18" s="341"/>
      <c r="F18" s="341"/>
      <c r="G18" s="350"/>
      <c r="H18" s="351"/>
      <c r="I18" s="352"/>
      <c r="J18" s="341"/>
      <c r="K18" s="341"/>
      <c r="L18" s="341"/>
      <c r="M18" s="353"/>
      <c r="N18" s="339"/>
      <c r="O18" s="341"/>
      <c r="P18" s="341"/>
      <c r="Q18" s="341"/>
      <c r="R18" s="341"/>
      <c r="S18" s="341"/>
      <c r="T18" s="341"/>
      <c r="U18" s="341"/>
      <c r="V18" s="341"/>
      <c r="W18" s="341"/>
      <c r="X18" s="341"/>
      <c r="Y18" s="341"/>
      <c r="Z18" s="341"/>
    </row>
    <row r="19" spans="1:26" s="11" customFormat="1" ht="15.75" x14ac:dyDescent="0.25">
      <c r="A19" s="340"/>
      <c r="B19" s="917"/>
      <c r="C19" s="354" t="s">
        <v>216</v>
      </c>
      <c r="D19" s="355"/>
      <c r="E19" s="335">
        <v>-7.4625849289461579</v>
      </c>
      <c r="F19" s="338"/>
      <c r="G19" s="335"/>
      <c r="H19" s="335">
        <v>-7.4972449999999995</v>
      </c>
      <c r="I19" s="338"/>
      <c r="J19" s="356" t="s">
        <v>31</v>
      </c>
      <c r="K19" s="332" t="s">
        <v>31</v>
      </c>
      <c r="L19" s="337" t="s">
        <v>31</v>
      </c>
      <c r="M19" s="357">
        <v>-14.959829928946156</v>
      </c>
      <c r="N19" s="339"/>
      <c r="O19" s="341"/>
      <c r="P19" s="341"/>
      <c r="Q19" s="341"/>
      <c r="R19" s="341"/>
      <c r="S19" s="341"/>
      <c r="T19" s="341"/>
      <c r="U19" s="341"/>
      <c r="V19" s="341"/>
      <c r="W19" s="341"/>
      <c r="X19" s="341"/>
      <c r="Y19" s="341"/>
      <c r="Z19" s="341"/>
    </row>
    <row r="20" spans="1:26" s="11" customFormat="1" ht="15.75" x14ac:dyDescent="0.25">
      <c r="A20" s="340"/>
      <c r="B20" s="917"/>
      <c r="C20" s="354" t="s">
        <v>235</v>
      </c>
      <c r="D20" s="355"/>
      <c r="E20" s="335">
        <v>-3.3129163510582118</v>
      </c>
      <c r="F20" s="338"/>
      <c r="G20" s="335"/>
      <c r="H20" s="335">
        <v>-7.8450000000000006</v>
      </c>
      <c r="I20" s="338"/>
      <c r="J20" s="356" t="s">
        <v>31</v>
      </c>
      <c r="K20" s="332" t="s">
        <v>31</v>
      </c>
      <c r="L20" s="337" t="s">
        <v>31</v>
      </c>
      <c r="M20" s="357">
        <v>-11.157916351058212</v>
      </c>
      <c r="N20" s="339"/>
      <c r="O20" s="341"/>
      <c r="P20" s="341"/>
      <c r="Q20" s="341"/>
      <c r="R20" s="341"/>
      <c r="S20" s="341"/>
      <c r="T20" s="341"/>
      <c r="U20" s="341"/>
      <c r="V20" s="341"/>
      <c r="W20" s="341"/>
      <c r="X20" s="341"/>
      <c r="Y20" s="341"/>
      <c r="Z20" s="341"/>
    </row>
    <row r="21" spans="1:26" s="11" customFormat="1" ht="15.75" x14ac:dyDescent="0.25">
      <c r="A21" s="340"/>
      <c r="B21" s="917"/>
      <c r="C21" s="354" t="s">
        <v>251</v>
      </c>
      <c r="D21" s="355"/>
      <c r="E21" s="335">
        <v>-3.4420037881488672</v>
      </c>
      <c r="F21" s="338"/>
      <c r="G21" s="335"/>
      <c r="H21" s="335">
        <v>-8.0090000000000003</v>
      </c>
      <c r="I21" s="338"/>
      <c r="J21" s="356" t="s">
        <v>31</v>
      </c>
      <c r="K21" s="332" t="s">
        <v>31</v>
      </c>
      <c r="L21" s="337" t="s">
        <v>31</v>
      </c>
      <c r="M21" s="357">
        <v>-11.451003788148867</v>
      </c>
      <c r="N21" s="339"/>
      <c r="O21" s="341"/>
      <c r="P21" s="341"/>
      <c r="Q21" s="341"/>
      <c r="R21" s="341"/>
      <c r="S21" s="341"/>
      <c r="T21" s="341"/>
      <c r="U21" s="341"/>
      <c r="V21" s="341"/>
      <c r="W21" s="341"/>
      <c r="X21" s="341"/>
      <c r="Y21" s="341"/>
      <c r="Z21" s="341"/>
    </row>
    <row r="22" spans="1:26" s="11" customFormat="1" ht="15.75" x14ac:dyDescent="0.25">
      <c r="A22" s="340"/>
      <c r="B22" s="917"/>
      <c r="C22" s="354" t="s">
        <v>300</v>
      </c>
      <c r="D22" s="355"/>
      <c r="E22" s="335">
        <v>-3.5354039609374621</v>
      </c>
      <c r="F22" s="338"/>
      <c r="G22" s="335"/>
      <c r="H22" s="335">
        <v>-8.1470000000000002</v>
      </c>
      <c r="I22" s="338"/>
      <c r="J22" s="356" t="s">
        <v>31</v>
      </c>
      <c r="K22" s="332" t="s">
        <v>31</v>
      </c>
      <c r="L22" s="337" t="s">
        <v>31</v>
      </c>
      <c r="M22" s="357">
        <v>-11.682403960937462</v>
      </c>
      <c r="N22" s="339"/>
      <c r="O22" s="341"/>
      <c r="P22" s="341"/>
      <c r="Q22" s="341"/>
      <c r="R22" s="341"/>
      <c r="S22" s="341"/>
      <c r="T22" s="341"/>
      <c r="U22" s="341"/>
      <c r="V22" s="341"/>
      <c r="W22" s="341"/>
      <c r="X22" s="341"/>
      <c r="Y22" s="341"/>
      <c r="Z22" s="341"/>
    </row>
    <row r="23" spans="1:26" s="11" customFormat="1" ht="15.75" x14ac:dyDescent="0.25">
      <c r="A23" s="340"/>
      <c r="B23" s="918"/>
      <c r="C23" s="358" t="s">
        <v>328</v>
      </c>
      <c r="D23" s="343"/>
      <c r="E23" s="344">
        <v>-3.694078855136413</v>
      </c>
      <c r="F23" s="345"/>
      <c r="G23" s="344"/>
      <c r="H23" s="344">
        <v>-8.4905657425825325</v>
      </c>
      <c r="I23" s="345"/>
      <c r="J23" s="346" t="s">
        <v>31</v>
      </c>
      <c r="K23" s="347" t="s">
        <v>31</v>
      </c>
      <c r="L23" s="348" t="s">
        <v>31</v>
      </c>
      <c r="M23" s="349">
        <v>-12.184644597718945</v>
      </c>
      <c r="N23" s="339"/>
      <c r="O23" s="341"/>
      <c r="P23" s="341"/>
      <c r="Q23" s="341"/>
      <c r="R23" s="341"/>
      <c r="S23" s="341"/>
      <c r="T23" s="341"/>
      <c r="U23" s="341"/>
      <c r="V23" s="341"/>
      <c r="W23" s="341"/>
      <c r="X23" s="341"/>
      <c r="Y23" s="341"/>
      <c r="Z23" s="341"/>
    </row>
    <row r="24" spans="1:26" ht="24.75" customHeight="1" x14ac:dyDescent="0.2">
      <c r="A24" s="312"/>
      <c r="B24" s="919" t="s">
        <v>413</v>
      </c>
      <c r="C24" s="920"/>
      <c r="D24" s="920"/>
      <c r="E24" s="920"/>
      <c r="F24" s="920"/>
      <c r="G24" s="920"/>
      <c r="H24" s="920"/>
      <c r="I24" s="920"/>
      <c r="J24" s="920"/>
      <c r="K24" s="920"/>
      <c r="L24" s="920"/>
      <c r="M24" s="921"/>
      <c r="N24" s="312"/>
      <c r="O24" s="314"/>
      <c r="P24" s="314"/>
      <c r="Q24" s="314"/>
      <c r="R24" s="314"/>
      <c r="S24" s="314"/>
      <c r="T24" s="314"/>
      <c r="U24" s="314"/>
      <c r="V24" s="314"/>
      <c r="W24" s="314"/>
      <c r="X24" s="314"/>
      <c r="Y24" s="314"/>
      <c r="Z24" s="314"/>
    </row>
    <row r="25" spans="1:26" ht="21" customHeight="1" x14ac:dyDescent="0.2">
      <c r="A25" s="312"/>
      <c r="B25" s="922" t="s">
        <v>414</v>
      </c>
      <c r="C25" s="923"/>
      <c r="D25" s="923"/>
      <c r="E25" s="923"/>
      <c r="F25" s="923"/>
      <c r="G25" s="923"/>
      <c r="H25" s="923"/>
      <c r="I25" s="923"/>
      <c r="J25" s="923"/>
      <c r="K25" s="923"/>
      <c r="L25" s="923"/>
      <c r="M25" s="924"/>
      <c r="N25" s="312"/>
      <c r="O25" s="314"/>
      <c r="P25" s="314"/>
      <c r="Q25" s="314"/>
      <c r="R25" s="314"/>
      <c r="S25" s="314"/>
      <c r="T25" s="314"/>
      <c r="U25" s="314"/>
      <c r="V25" s="314"/>
      <c r="W25" s="314"/>
      <c r="X25" s="314"/>
      <c r="Y25" s="314"/>
      <c r="Z25" s="314"/>
    </row>
    <row r="26" spans="1:26" ht="22.5" customHeight="1" x14ac:dyDescent="0.2">
      <c r="A26" s="312"/>
      <c r="B26" s="925" t="s">
        <v>415</v>
      </c>
      <c r="C26" s="926"/>
      <c r="D26" s="926"/>
      <c r="E26" s="926"/>
      <c r="F26" s="926"/>
      <c r="G26" s="926"/>
      <c r="H26" s="926"/>
      <c r="I26" s="926"/>
      <c r="J26" s="926"/>
      <c r="K26" s="926"/>
      <c r="L26" s="926"/>
      <c r="M26" s="927"/>
      <c r="N26" s="312"/>
      <c r="O26" s="314"/>
      <c r="P26" s="314"/>
      <c r="Q26" s="314"/>
      <c r="R26" s="314"/>
      <c r="S26" s="314"/>
      <c r="T26" s="314"/>
      <c r="U26" s="314"/>
      <c r="V26" s="314"/>
      <c r="W26" s="314"/>
      <c r="X26" s="314"/>
      <c r="Y26" s="314"/>
      <c r="Z26" s="314"/>
    </row>
    <row r="27" spans="1:26" ht="23.25" customHeight="1" x14ac:dyDescent="0.2">
      <c r="A27" s="312"/>
      <c r="B27" s="925" t="s">
        <v>416</v>
      </c>
      <c r="C27" s="928"/>
      <c r="D27" s="928"/>
      <c r="E27" s="928"/>
      <c r="F27" s="928"/>
      <c r="G27" s="928"/>
      <c r="H27" s="928"/>
      <c r="I27" s="928"/>
      <c r="J27" s="928"/>
      <c r="K27" s="928"/>
      <c r="L27" s="928"/>
      <c r="M27" s="929"/>
      <c r="N27" s="312"/>
      <c r="O27" s="314"/>
      <c r="P27" s="314"/>
      <c r="Q27" s="314"/>
      <c r="R27" s="314"/>
      <c r="S27" s="314"/>
      <c r="T27" s="314"/>
      <c r="U27" s="314"/>
      <c r="V27" s="314"/>
      <c r="W27" s="314"/>
      <c r="X27" s="314"/>
      <c r="Y27" s="314"/>
      <c r="Z27" s="314"/>
    </row>
    <row r="28" spans="1:26" x14ac:dyDescent="0.2">
      <c r="A28" s="312"/>
      <c r="B28" s="925" t="s">
        <v>417</v>
      </c>
      <c r="C28" s="930"/>
      <c r="D28" s="930"/>
      <c r="E28" s="930"/>
      <c r="F28" s="930"/>
      <c r="G28" s="930"/>
      <c r="H28" s="930"/>
      <c r="I28" s="930"/>
      <c r="J28" s="930"/>
      <c r="K28" s="930"/>
      <c r="L28" s="930"/>
      <c r="M28" s="931"/>
      <c r="N28" s="312"/>
      <c r="O28" s="314"/>
      <c r="P28" s="314"/>
      <c r="Q28" s="314"/>
      <c r="R28" s="314"/>
      <c r="S28" s="314"/>
      <c r="T28" s="314"/>
      <c r="U28" s="314"/>
      <c r="V28" s="314"/>
      <c r="W28" s="314"/>
      <c r="X28" s="314"/>
      <c r="Y28" s="314"/>
      <c r="Z28" s="314"/>
    </row>
    <row r="29" spans="1:26" ht="13.5" thickBot="1" x14ac:dyDescent="0.25">
      <c r="A29" s="312"/>
      <c r="B29" s="914" t="s">
        <v>418</v>
      </c>
      <c r="C29" s="915"/>
      <c r="D29" s="915"/>
      <c r="E29" s="915"/>
      <c r="F29" s="915"/>
      <c r="G29" s="915"/>
      <c r="H29" s="915"/>
      <c r="I29" s="915"/>
      <c r="J29" s="915"/>
      <c r="K29" s="915"/>
      <c r="L29" s="915"/>
      <c r="M29" s="916"/>
      <c r="N29" s="312"/>
      <c r="O29" s="314"/>
      <c r="P29" s="314"/>
      <c r="Q29" s="314"/>
      <c r="R29" s="314"/>
      <c r="S29" s="314"/>
      <c r="T29" s="314"/>
      <c r="U29" s="314"/>
      <c r="V29" s="314"/>
      <c r="W29" s="314"/>
      <c r="X29" s="314"/>
      <c r="Y29" s="314"/>
      <c r="Z29" s="314"/>
    </row>
    <row r="30" spans="1:26" ht="28.5" customHeight="1" x14ac:dyDescent="0.2">
      <c r="A30" s="312"/>
      <c r="B30" s="314"/>
      <c r="C30" s="314"/>
      <c r="D30" s="314"/>
      <c r="E30" s="314"/>
      <c r="F30" s="314"/>
      <c r="G30" s="314"/>
      <c r="H30" s="314"/>
      <c r="I30" s="314"/>
      <c r="J30" s="314"/>
      <c r="K30" s="314"/>
      <c r="L30" s="314"/>
      <c r="M30" s="314"/>
      <c r="N30" s="312"/>
      <c r="O30" s="314"/>
      <c r="P30" s="314"/>
      <c r="Q30" s="314"/>
      <c r="R30" s="314"/>
      <c r="S30" s="314"/>
      <c r="T30" s="314"/>
      <c r="U30" s="314"/>
      <c r="V30" s="314"/>
      <c r="W30" s="314"/>
      <c r="X30" s="314"/>
      <c r="Y30" s="314"/>
      <c r="Z30" s="314"/>
    </row>
    <row r="31" spans="1:26" ht="4.5" customHeight="1" x14ac:dyDescent="0.2">
      <c r="A31" s="312"/>
      <c r="B31" s="359"/>
      <c r="C31" s="359"/>
      <c r="D31" s="359"/>
      <c r="E31" s="360"/>
      <c r="F31" s="359"/>
      <c r="G31" s="359"/>
      <c r="H31" s="359"/>
      <c r="I31" s="361"/>
      <c r="J31" s="359"/>
      <c r="K31" s="359"/>
      <c r="L31" s="361"/>
      <c r="M31" s="361"/>
      <c r="N31" s="312"/>
      <c r="O31" s="314"/>
      <c r="P31" s="314"/>
      <c r="Q31" s="314"/>
      <c r="R31" s="314"/>
      <c r="S31" s="314"/>
      <c r="T31" s="314"/>
      <c r="U31" s="314"/>
      <c r="V31" s="314"/>
      <c r="W31" s="314"/>
      <c r="X31" s="314"/>
      <c r="Y31" s="314"/>
      <c r="Z31" s="314"/>
    </row>
    <row r="32" spans="1:26" x14ac:dyDescent="0.2">
      <c r="A32" s="362"/>
      <c r="B32" s="363" t="s">
        <v>351</v>
      </c>
      <c r="C32" s="363"/>
      <c r="D32" s="363"/>
      <c r="E32" s="364"/>
      <c r="F32" s="363"/>
      <c r="G32" s="363"/>
      <c r="H32" s="363"/>
      <c r="I32" s="362"/>
      <c r="J32" s="362"/>
      <c r="K32" s="362"/>
      <c r="L32" s="362"/>
      <c r="M32" s="362"/>
      <c r="N32" s="362"/>
      <c r="O32" s="314"/>
      <c r="P32" s="314"/>
      <c r="Q32" s="314"/>
      <c r="R32" s="314"/>
      <c r="S32" s="314"/>
      <c r="T32" s="314"/>
      <c r="U32" s="314"/>
      <c r="V32" s="314"/>
      <c r="W32" s="314"/>
      <c r="X32" s="314"/>
      <c r="Y32" s="314"/>
      <c r="Z32" s="314"/>
    </row>
    <row r="33" spans="1:26" x14ac:dyDescent="0.2">
      <c r="A33" s="362"/>
      <c r="B33" s="365" t="s">
        <v>10</v>
      </c>
      <c r="C33" s="363"/>
      <c r="D33" s="363"/>
      <c r="E33" s="366">
        <v>6.2886131838268966E-4</v>
      </c>
      <c r="F33" s="363"/>
      <c r="G33" s="363"/>
      <c r="H33" s="367">
        <v>8.331701298409655E-4</v>
      </c>
      <c r="I33" s="362"/>
      <c r="J33" s="362"/>
      <c r="K33" s="362"/>
      <c r="L33" s="362"/>
      <c r="M33" s="362"/>
      <c r="N33" s="362"/>
      <c r="O33" s="314"/>
      <c r="P33" s="314"/>
      <c r="Q33" s="314"/>
      <c r="R33" s="314"/>
      <c r="S33" s="314"/>
      <c r="T33" s="314"/>
      <c r="U33" s="314"/>
      <c r="V33" s="314"/>
      <c r="W33" s="314"/>
      <c r="X33" s="314"/>
      <c r="Y33" s="314"/>
      <c r="Z33" s="314"/>
    </row>
    <row r="34" spans="1:26" x14ac:dyDescent="0.2">
      <c r="A34" s="314"/>
      <c r="B34" s="368" t="s">
        <v>216</v>
      </c>
      <c r="C34" s="365"/>
      <c r="D34" s="365"/>
      <c r="E34" s="366">
        <v>8.866943830101448E-4</v>
      </c>
      <c r="F34" s="365"/>
      <c r="G34" s="365"/>
      <c r="H34" s="369">
        <v>-2.9999999999930083E-4</v>
      </c>
      <c r="I34" s="314"/>
      <c r="J34" s="314"/>
      <c r="K34" s="314"/>
      <c r="L34" s="314"/>
      <c r="M34" s="314"/>
      <c r="N34" s="314"/>
      <c r="O34" s="314"/>
      <c r="P34" s="314"/>
      <c r="Q34" s="314"/>
      <c r="R34" s="314"/>
      <c r="S34" s="314"/>
      <c r="T34" s="314"/>
      <c r="U34" s="314"/>
      <c r="V34" s="314"/>
      <c r="W34" s="314"/>
      <c r="X34" s="314"/>
      <c r="Y34" s="314"/>
      <c r="Z34" s="314"/>
    </row>
    <row r="35" spans="1:26" x14ac:dyDescent="0.2">
      <c r="A35" s="314"/>
      <c r="B35" s="368" t="s">
        <v>235</v>
      </c>
      <c r="C35" s="365"/>
      <c r="D35" s="365"/>
      <c r="E35" s="366">
        <v>-4.4206974197757987E-4</v>
      </c>
      <c r="F35" s="365"/>
      <c r="G35" s="365"/>
      <c r="H35" s="369">
        <v>-5.7900000000010721E-3</v>
      </c>
      <c r="I35" s="314"/>
      <c r="J35" s="314"/>
      <c r="K35" s="314"/>
      <c r="L35" s="314"/>
      <c r="M35" s="314"/>
      <c r="N35" s="314"/>
      <c r="O35" s="314"/>
      <c r="P35" s="314"/>
      <c r="Q35" s="314"/>
      <c r="R35" s="314"/>
      <c r="S35" s="314"/>
      <c r="T35" s="314"/>
      <c r="U35" s="314"/>
      <c r="V35" s="314"/>
      <c r="W35" s="314"/>
      <c r="X35" s="314"/>
      <c r="Y35" s="314"/>
      <c r="Z35" s="314"/>
    </row>
    <row r="36" spans="1:26" x14ac:dyDescent="0.2">
      <c r="A36" s="314"/>
      <c r="B36" s="368" t="s">
        <v>251</v>
      </c>
      <c r="C36" s="365"/>
      <c r="D36" s="365"/>
      <c r="E36" s="366">
        <v>-9.611640759112916E-4</v>
      </c>
      <c r="F36" s="365"/>
      <c r="G36" s="365"/>
      <c r="H36" s="369">
        <v>3.7999999999982492E-4</v>
      </c>
      <c r="I36" s="314"/>
      <c r="J36" s="314"/>
      <c r="K36" s="314"/>
      <c r="L36" s="314"/>
      <c r="M36" s="314"/>
      <c r="N36" s="314"/>
      <c r="O36" s="314"/>
      <c r="P36" s="314"/>
      <c r="Q36" s="314"/>
      <c r="R36" s="314"/>
      <c r="S36" s="314"/>
      <c r="T36" s="314"/>
      <c r="U36" s="314"/>
      <c r="V36" s="314"/>
      <c r="W36" s="314"/>
      <c r="X36" s="314"/>
      <c r="Y36" s="314"/>
      <c r="Z36" s="314"/>
    </row>
    <row r="37" spans="1:26" x14ac:dyDescent="0.2">
      <c r="A37" s="314"/>
      <c r="B37" s="368" t="s">
        <v>300</v>
      </c>
      <c r="C37" s="365"/>
      <c r="D37" s="365"/>
      <c r="E37" s="366">
        <v>7.0401411553211446E-4</v>
      </c>
      <c r="F37" s="365"/>
      <c r="G37" s="365"/>
      <c r="H37" s="369">
        <v>2.3999999999979593E-4</v>
      </c>
      <c r="I37" s="314"/>
      <c r="J37" s="314"/>
      <c r="K37" s="314"/>
      <c r="L37" s="314"/>
      <c r="M37" s="314"/>
      <c r="N37" s="314"/>
      <c r="O37" s="314"/>
      <c r="P37" s="314"/>
      <c r="Q37" s="314"/>
      <c r="R37" s="314"/>
      <c r="S37" s="314"/>
      <c r="T37" s="314"/>
      <c r="U37" s="314"/>
      <c r="V37" s="314"/>
      <c r="W37" s="314"/>
      <c r="X37" s="314"/>
      <c r="Y37" s="314"/>
      <c r="Z37" s="314"/>
    </row>
    <row r="38" spans="1:26" x14ac:dyDescent="0.2">
      <c r="A38" s="314"/>
      <c r="B38" s="370" t="s">
        <v>328</v>
      </c>
      <c r="C38" s="365"/>
      <c r="D38" s="365"/>
      <c r="E38" s="366">
        <v>-7.2149137382364614E-3</v>
      </c>
      <c r="F38" s="365"/>
      <c r="G38" s="365"/>
      <c r="H38" s="369">
        <v>-1.9204846849174118E-2</v>
      </c>
      <c r="I38" s="314"/>
      <c r="J38" s="314"/>
      <c r="K38" s="314"/>
      <c r="L38" s="314"/>
      <c r="M38" s="314"/>
      <c r="N38" s="314"/>
      <c r="O38" s="314"/>
      <c r="P38" s="314"/>
      <c r="Q38" s="314"/>
      <c r="R38" s="314"/>
      <c r="S38" s="314"/>
      <c r="T38" s="314"/>
      <c r="U38" s="314"/>
      <c r="V38" s="314"/>
      <c r="W38" s="314"/>
      <c r="X38" s="314"/>
      <c r="Y38" s="314"/>
      <c r="Z38" s="314"/>
    </row>
    <row r="39" spans="1:26" x14ac:dyDescent="0.2">
      <c r="A39" s="314"/>
      <c r="B39" s="314"/>
      <c r="C39" s="314"/>
      <c r="D39" s="314"/>
      <c r="E39" s="371"/>
      <c r="F39" s="314"/>
      <c r="G39" s="314"/>
      <c r="H39" s="314"/>
      <c r="I39" s="314"/>
      <c r="J39" s="314"/>
      <c r="K39" s="314"/>
      <c r="L39" s="314"/>
      <c r="M39" s="314"/>
      <c r="N39" s="314"/>
      <c r="O39" s="314"/>
      <c r="P39" s="314"/>
      <c r="Q39" s="314"/>
      <c r="R39" s="314"/>
      <c r="S39" s="314"/>
      <c r="T39" s="314"/>
      <c r="U39" s="314"/>
      <c r="V39" s="314"/>
      <c r="W39" s="314"/>
      <c r="X39" s="314"/>
      <c r="Y39" s="314"/>
      <c r="Z39" s="314"/>
    </row>
    <row r="40" spans="1:26" x14ac:dyDescent="0.2">
      <c r="A40" s="314"/>
      <c r="B40" s="314"/>
      <c r="C40" s="314"/>
      <c r="D40" s="314"/>
      <c r="E40" s="371"/>
      <c r="F40" s="314"/>
      <c r="G40" s="314"/>
      <c r="H40" s="314"/>
      <c r="I40" s="314"/>
      <c r="J40" s="314"/>
      <c r="K40" s="314"/>
      <c r="L40" s="314"/>
      <c r="M40" s="314"/>
      <c r="N40" s="314"/>
      <c r="O40" s="314"/>
      <c r="P40" s="314"/>
      <c r="Q40" s="314"/>
      <c r="R40" s="314"/>
      <c r="S40" s="314"/>
      <c r="T40" s="314"/>
      <c r="U40" s="314"/>
      <c r="V40" s="314"/>
      <c r="W40" s="314"/>
      <c r="X40" s="314"/>
      <c r="Y40" s="314"/>
      <c r="Z40" s="314"/>
    </row>
    <row r="41" spans="1:26" x14ac:dyDescent="0.2">
      <c r="A41" s="314"/>
      <c r="B41" s="314"/>
      <c r="C41" s="314"/>
      <c r="D41" s="314"/>
      <c r="E41" s="371"/>
      <c r="F41" s="314"/>
      <c r="G41" s="314"/>
      <c r="H41" s="314"/>
      <c r="I41" s="314"/>
      <c r="J41" s="314"/>
      <c r="K41" s="314"/>
      <c r="L41" s="314"/>
      <c r="M41" s="314"/>
      <c r="N41" s="314"/>
      <c r="O41" s="314"/>
      <c r="P41" s="314"/>
      <c r="Q41" s="314"/>
      <c r="R41" s="314"/>
      <c r="S41" s="314"/>
      <c r="T41" s="314"/>
      <c r="U41" s="314"/>
      <c r="V41" s="314"/>
      <c r="W41" s="314"/>
      <c r="X41" s="314"/>
      <c r="Y41" s="314"/>
      <c r="Z41" s="314"/>
    </row>
    <row r="42" spans="1:26" x14ac:dyDescent="0.2">
      <c r="A42" s="314"/>
      <c r="B42" s="314"/>
      <c r="C42" s="314"/>
      <c r="D42" s="314"/>
      <c r="E42" s="371"/>
      <c r="F42" s="314"/>
      <c r="G42" s="314"/>
      <c r="H42" s="314"/>
      <c r="I42" s="314"/>
      <c r="J42" s="314"/>
      <c r="K42" s="314"/>
      <c r="L42" s="314"/>
      <c r="M42" s="314"/>
      <c r="N42" s="314"/>
      <c r="O42" s="314"/>
      <c r="P42" s="314"/>
      <c r="Q42" s="314"/>
      <c r="R42" s="314"/>
      <c r="S42" s="314"/>
      <c r="T42" s="314"/>
      <c r="U42" s="314"/>
      <c r="V42" s="314"/>
      <c r="W42" s="314"/>
      <c r="X42" s="314"/>
      <c r="Y42" s="314"/>
      <c r="Z42" s="314"/>
    </row>
    <row r="43" spans="1:26" x14ac:dyDescent="0.2">
      <c r="A43" s="314"/>
      <c r="B43" s="314"/>
      <c r="C43" s="314"/>
      <c r="D43" s="314"/>
      <c r="E43" s="371"/>
      <c r="F43" s="314"/>
      <c r="G43" s="314"/>
      <c r="H43" s="314"/>
      <c r="I43" s="314"/>
      <c r="J43" s="314"/>
      <c r="K43" s="314"/>
      <c r="L43" s="314"/>
      <c r="M43" s="314"/>
      <c r="N43" s="314"/>
      <c r="O43" s="314"/>
      <c r="P43" s="314"/>
      <c r="Q43" s="314"/>
      <c r="R43" s="314"/>
      <c r="S43" s="314"/>
      <c r="T43" s="314"/>
      <c r="U43" s="314"/>
      <c r="V43" s="314"/>
      <c r="W43" s="314"/>
      <c r="X43" s="314"/>
      <c r="Y43" s="314"/>
      <c r="Z43" s="314"/>
    </row>
    <row r="44" spans="1:26" x14ac:dyDescent="0.2">
      <c r="A44" s="314"/>
      <c r="B44" s="314"/>
      <c r="C44" s="314"/>
      <c r="D44" s="314"/>
      <c r="E44" s="371"/>
      <c r="F44" s="314"/>
      <c r="G44" s="314"/>
      <c r="H44" s="314"/>
      <c r="I44" s="314"/>
      <c r="J44" s="314"/>
      <c r="K44" s="314"/>
      <c r="L44" s="314"/>
      <c r="M44" s="314"/>
      <c r="N44" s="314"/>
      <c r="O44" s="314"/>
      <c r="P44" s="314"/>
      <c r="Q44" s="314"/>
      <c r="R44" s="314"/>
      <c r="S44" s="314"/>
      <c r="T44" s="314"/>
      <c r="U44" s="314"/>
      <c r="V44" s="314"/>
      <c r="W44" s="314"/>
      <c r="X44" s="314"/>
      <c r="Y44" s="314"/>
      <c r="Z44" s="314"/>
    </row>
    <row r="45" spans="1:26" x14ac:dyDescent="0.2">
      <c r="A45" s="314"/>
      <c r="B45" s="314"/>
      <c r="C45" s="314"/>
      <c r="D45" s="314"/>
      <c r="E45" s="371"/>
      <c r="F45" s="314"/>
      <c r="G45" s="314"/>
      <c r="H45" s="314"/>
      <c r="I45" s="314"/>
      <c r="J45" s="314"/>
      <c r="K45" s="314"/>
      <c r="L45" s="314"/>
      <c r="M45" s="314"/>
      <c r="N45" s="314"/>
      <c r="O45" s="314"/>
      <c r="P45" s="314"/>
      <c r="Q45" s="314"/>
      <c r="R45" s="314"/>
      <c r="S45" s="314"/>
      <c r="T45" s="314"/>
      <c r="U45" s="314"/>
      <c r="V45" s="314"/>
      <c r="W45" s="314"/>
      <c r="X45" s="314"/>
      <c r="Y45" s="314"/>
      <c r="Z45" s="314"/>
    </row>
    <row r="46" spans="1:26" x14ac:dyDescent="0.2">
      <c r="A46" s="314"/>
      <c r="B46" s="314"/>
      <c r="C46" s="314"/>
      <c r="D46" s="314"/>
      <c r="E46" s="371"/>
      <c r="F46" s="314"/>
      <c r="G46" s="314"/>
      <c r="H46" s="314"/>
      <c r="I46" s="314"/>
      <c r="J46" s="314"/>
      <c r="K46" s="314"/>
      <c r="L46" s="314"/>
      <c r="M46" s="314"/>
      <c r="N46" s="314"/>
      <c r="O46" s="314"/>
      <c r="P46" s="314"/>
      <c r="Q46" s="314"/>
      <c r="R46" s="314"/>
      <c r="S46" s="314"/>
      <c r="T46" s="314"/>
      <c r="U46" s="314"/>
      <c r="V46" s="314"/>
      <c r="W46" s="314"/>
      <c r="X46" s="314"/>
      <c r="Y46" s="314"/>
      <c r="Z46" s="314"/>
    </row>
    <row r="47" spans="1:26" x14ac:dyDescent="0.2">
      <c r="A47" s="314"/>
      <c r="B47" s="314"/>
      <c r="C47" s="314"/>
      <c r="D47" s="314"/>
      <c r="E47" s="371"/>
      <c r="F47" s="314"/>
      <c r="G47" s="314"/>
      <c r="H47" s="314"/>
      <c r="I47" s="314"/>
      <c r="J47" s="314"/>
      <c r="K47" s="314"/>
      <c r="L47" s="314"/>
      <c r="M47" s="314"/>
      <c r="N47" s="314"/>
      <c r="O47" s="314"/>
      <c r="P47" s="314"/>
      <c r="Q47" s="314"/>
      <c r="R47" s="314"/>
      <c r="S47" s="314"/>
      <c r="T47" s="314"/>
      <c r="U47" s="314"/>
      <c r="V47" s="314"/>
      <c r="W47" s="314"/>
      <c r="X47" s="314"/>
      <c r="Y47" s="314"/>
      <c r="Z47" s="314"/>
    </row>
    <row r="48" spans="1:26" x14ac:dyDescent="0.2">
      <c r="A48" s="314"/>
      <c r="B48" s="314"/>
      <c r="C48" s="314"/>
      <c r="D48" s="314"/>
      <c r="E48" s="371"/>
      <c r="F48" s="314"/>
      <c r="G48" s="314"/>
      <c r="H48" s="314"/>
      <c r="I48" s="314"/>
      <c r="J48" s="314"/>
      <c r="K48" s="314"/>
      <c r="L48" s="314"/>
      <c r="M48" s="314"/>
      <c r="N48" s="314"/>
      <c r="O48" s="314"/>
      <c r="P48" s="314"/>
      <c r="Q48" s="314"/>
      <c r="R48" s="314"/>
      <c r="S48" s="314"/>
      <c r="T48" s="314"/>
      <c r="U48" s="314"/>
      <c r="V48" s="314"/>
      <c r="W48" s="314"/>
      <c r="X48" s="314"/>
      <c r="Y48" s="314"/>
      <c r="Z48" s="314"/>
    </row>
    <row r="49" spans="1:26" x14ac:dyDescent="0.2">
      <c r="A49" s="314"/>
      <c r="B49" s="314"/>
      <c r="C49" s="314"/>
      <c r="D49" s="314"/>
      <c r="E49" s="371"/>
      <c r="F49" s="314"/>
      <c r="G49" s="314"/>
      <c r="H49" s="314"/>
      <c r="I49" s="314"/>
      <c r="J49" s="314"/>
      <c r="K49" s="314"/>
      <c r="L49" s="314"/>
      <c r="M49" s="314"/>
      <c r="N49" s="314"/>
      <c r="O49" s="314"/>
      <c r="P49" s="314"/>
      <c r="Q49" s="314"/>
      <c r="R49" s="314"/>
      <c r="S49" s="314"/>
      <c r="T49" s="314"/>
      <c r="U49" s="314"/>
      <c r="V49" s="314"/>
      <c r="W49" s="314"/>
      <c r="X49" s="314"/>
      <c r="Y49" s="314"/>
      <c r="Z49" s="314"/>
    </row>
    <row r="50" spans="1:26" x14ac:dyDescent="0.2">
      <c r="A50" s="314"/>
      <c r="B50" s="314"/>
      <c r="C50" s="314"/>
      <c r="D50" s="314"/>
      <c r="E50" s="371"/>
      <c r="F50" s="314"/>
      <c r="G50" s="314"/>
      <c r="H50" s="314"/>
      <c r="I50" s="314"/>
      <c r="J50" s="314"/>
      <c r="K50" s="314"/>
      <c r="L50" s="314"/>
      <c r="M50" s="314"/>
      <c r="N50" s="314"/>
      <c r="O50" s="314"/>
      <c r="P50" s="314"/>
      <c r="Q50" s="314"/>
      <c r="R50" s="314"/>
      <c r="S50" s="314"/>
      <c r="T50" s="314"/>
      <c r="U50" s="314"/>
      <c r="V50" s="314"/>
      <c r="W50" s="314"/>
      <c r="X50" s="314"/>
      <c r="Y50" s="314"/>
      <c r="Z50" s="314"/>
    </row>
    <row r="51" spans="1:26" x14ac:dyDescent="0.2">
      <c r="A51" s="314"/>
      <c r="B51" s="314"/>
      <c r="C51" s="314"/>
      <c r="D51" s="314"/>
      <c r="E51" s="371"/>
      <c r="F51" s="314"/>
      <c r="G51" s="314"/>
      <c r="H51" s="314"/>
      <c r="I51" s="314"/>
      <c r="J51" s="314"/>
      <c r="K51" s="314"/>
      <c r="L51" s="314"/>
      <c r="M51" s="314"/>
      <c r="N51" s="314"/>
      <c r="O51" s="314"/>
      <c r="P51" s="314"/>
      <c r="Q51" s="314"/>
      <c r="R51" s="314"/>
      <c r="S51" s="314"/>
      <c r="T51" s="314"/>
      <c r="U51" s="314"/>
      <c r="V51" s="314"/>
      <c r="W51" s="314"/>
      <c r="X51" s="314"/>
      <c r="Y51" s="314"/>
      <c r="Z51" s="314"/>
    </row>
    <row r="52" spans="1:26" x14ac:dyDescent="0.2">
      <c r="A52" s="314"/>
      <c r="B52" s="314"/>
      <c r="C52" s="314"/>
      <c r="D52" s="314"/>
      <c r="E52" s="371"/>
      <c r="F52" s="314"/>
      <c r="G52" s="314"/>
      <c r="H52" s="314"/>
      <c r="I52" s="314"/>
      <c r="J52" s="314"/>
      <c r="K52" s="314"/>
      <c r="L52" s="314"/>
      <c r="M52" s="314"/>
      <c r="N52" s="314"/>
      <c r="O52" s="314"/>
      <c r="P52" s="314"/>
      <c r="Q52" s="314"/>
      <c r="R52" s="314"/>
      <c r="S52" s="314"/>
      <c r="T52" s="314"/>
      <c r="U52" s="314"/>
      <c r="V52" s="314"/>
      <c r="W52" s="314"/>
      <c r="X52" s="314"/>
      <c r="Y52" s="314"/>
      <c r="Z52" s="314"/>
    </row>
    <row r="53" spans="1:26" x14ac:dyDescent="0.2">
      <c r="A53" s="314"/>
      <c r="B53" s="314"/>
      <c r="C53" s="314"/>
      <c r="D53" s="314"/>
      <c r="E53" s="371"/>
      <c r="F53" s="314"/>
      <c r="G53" s="314"/>
      <c r="H53" s="314"/>
      <c r="I53" s="314"/>
      <c r="J53" s="314"/>
      <c r="K53" s="314"/>
      <c r="L53" s="314"/>
      <c r="M53" s="314"/>
      <c r="N53" s="314"/>
      <c r="O53" s="314"/>
      <c r="P53" s="314"/>
      <c r="Q53" s="314"/>
      <c r="R53" s="314"/>
      <c r="S53" s="314"/>
      <c r="T53" s="314"/>
      <c r="U53" s="314"/>
      <c r="V53" s="314"/>
      <c r="W53" s="314"/>
      <c r="X53" s="314"/>
      <c r="Y53" s="314"/>
      <c r="Z53" s="314"/>
    </row>
    <row r="54" spans="1:26" x14ac:dyDescent="0.2">
      <c r="A54" s="314"/>
      <c r="B54" s="314"/>
      <c r="C54" s="314"/>
      <c r="D54" s="314"/>
      <c r="E54" s="371"/>
      <c r="F54" s="314"/>
      <c r="G54" s="314"/>
      <c r="H54" s="314"/>
      <c r="I54" s="314"/>
      <c r="J54" s="314"/>
      <c r="K54" s="314"/>
      <c r="L54" s="314"/>
      <c r="M54" s="314"/>
      <c r="N54" s="314"/>
      <c r="O54" s="314"/>
      <c r="P54" s="314"/>
      <c r="Q54" s="314"/>
      <c r="R54" s="314"/>
      <c r="S54" s="314"/>
      <c r="T54" s="314"/>
      <c r="U54" s="314"/>
      <c r="V54" s="314"/>
      <c r="W54" s="314"/>
      <c r="X54" s="314"/>
      <c r="Y54" s="314"/>
      <c r="Z54" s="314"/>
    </row>
    <row r="55" spans="1:26" x14ac:dyDescent="0.2">
      <c r="A55" s="314"/>
      <c r="B55" s="314"/>
      <c r="C55" s="314"/>
      <c r="D55" s="314"/>
      <c r="E55" s="371"/>
      <c r="F55" s="314"/>
      <c r="G55" s="314"/>
      <c r="H55" s="314"/>
      <c r="I55" s="314"/>
      <c r="J55" s="314"/>
      <c r="K55" s="314"/>
      <c r="L55" s="314"/>
      <c r="M55" s="314"/>
      <c r="N55" s="314"/>
      <c r="O55" s="314"/>
      <c r="P55" s="314"/>
      <c r="Q55" s="314"/>
      <c r="R55" s="314"/>
      <c r="S55" s="314"/>
      <c r="T55" s="314"/>
      <c r="U55" s="314"/>
      <c r="V55" s="314"/>
      <c r="W55" s="314"/>
      <c r="X55" s="314"/>
      <c r="Y55" s="314"/>
      <c r="Z55" s="314"/>
    </row>
    <row r="56" spans="1:26" x14ac:dyDescent="0.2">
      <c r="A56" s="314"/>
      <c r="B56" s="314"/>
      <c r="C56" s="314"/>
      <c r="D56" s="314"/>
      <c r="E56" s="371"/>
      <c r="F56" s="314"/>
      <c r="G56" s="314"/>
      <c r="H56" s="314"/>
      <c r="I56" s="314"/>
      <c r="J56" s="314"/>
      <c r="K56" s="314"/>
      <c r="L56" s="314"/>
      <c r="M56" s="314"/>
      <c r="N56" s="314"/>
      <c r="O56" s="314"/>
      <c r="P56" s="314"/>
      <c r="Q56" s="314"/>
      <c r="R56" s="314"/>
      <c r="S56" s="314"/>
      <c r="T56" s="314"/>
      <c r="U56" s="314"/>
      <c r="V56" s="314"/>
      <c r="W56" s="314"/>
      <c r="X56" s="314"/>
      <c r="Y56" s="314"/>
      <c r="Z56" s="314"/>
    </row>
    <row r="57" spans="1:26" x14ac:dyDescent="0.2">
      <c r="A57" s="314"/>
      <c r="B57" s="314"/>
      <c r="C57" s="314"/>
      <c r="D57" s="314"/>
      <c r="E57" s="371"/>
      <c r="F57" s="314"/>
      <c r="G57" s="314"/>
      <c r="H57" s="314"/>
      <c r="I57" s="314"/>
      <c r="J57" s="314"/>
      <c r="K57" s="314"/>
      <c r="L57" s="314"/>
      <c r="M57" s="314"/>
      <c r="N57" s="314"/>
      <c r="O57" s="314"/>
      <c r="P57" s="314"/>
      <c r="Q57" s="314"/>
      <c r="R57" s="314"/>
      <c r="S57" s="314"/>
      <c r="T57" s="314"/>
      <c r="U57" s="314"/>
      <c r="V57" s="314"/>
      <c r="W57" s="314"/>
      <c r="X57" s="314"/>
      <c r="Y57" s="314"/>
      <c r="Z57" s="314"/>
    </row>
    <row r="58" spans="1:26" x14ac:dyDescent="0.2">
      <c r="A58" s="314"/>
      <c r="B58" s="314"/>
      <c r="C58" s="314"/>
      <c r="D58" s="314"/>
      <c r="E58" s="371"/>
      <c r="F58" s="314"/>
      <c r="G58" s="314"/>
      <c r="H58" s="314"/>
      <c r="I58" s="314"/>
      <c r="J58" s="314"/>
      <c r="K58" s="314"/>
      <c r="L58" s="314"/>
      <c r="M58" s="314"/>
      <c r="N58" s="314"/>
      <c r="O58" s="314"/>
      <c r="P58" s="314"/>
      <c r="Q58" s="314"/>
      <c r="R58" s="314"/>
      <c r="S58" s="314"/>
      <c r="T58" s="314"/>
      <c r="U58" s="314"/>
      <c r="V58" s="314"/>
      <c r="W58" s="314"/>
      <c r="X58" s="314"/>
      <c r="Y58" s="314"/>
      <c r="Z58" s="314"/>
    </row>
    <row r="59" spans="1:26" x14ac:dyDescent="0.2">
      <c r="A59" s="314"/>
      <c r="B59" s="314"/>
      <c r="C59" s="314"/>
      <c r="D59" s="314"/>
      <c r="E59" s="371"/>
      <c r="F59" s="314"/>
      <c r="G59" s="314"/>
      <c r="H59" s="314"/>
      <c r="I59" s="314"/>
      <c r="J59" s="314"/>
      <c r="K59" s="314"/>
      <c r="L59" s="314"/>
      <c r="M59" s="314"/>
      <c r="N59" s="314"/>
      <c r="O59" s="314"/>
      <c r="P59" s="314"/>
      <c r="Q59" s="314"/>
      <c r="R59" s="314"/>
      <c r="S59" s="314"/>
      <c r="T59" s="314"/>
      <c r="U59" s="314"/>
      <c r="V59" s="314"/>
      <c r="W59" s="314"/>
      <c r="X59" s="314"/>
      <c r="Y59" s="314"/>
      <c r="Z59" s="314"/>
    </row>
    <row r="60" spans="1:26" x14ac:dyDescent="0.2">
      <c r="A60" s="314"/>
      <c r="B60" s="314"/>
      <c r="C60" s="314"/>
      <c r="D60" s="314"/>
      <c r="E60" s="371"/>
      <c r="F60" s="314"/>
      <c r="G60" s="314"/>
      <c r="H60" s="314"/>
      <c r="I60" s="314"/>
      <c r="J60" s="314"/>
      <c r="K60" s="314"/>
      <c r="L60" s="314"/>
      <c r="M60" s="314"/>
      <c r="N60" s="314"/>
      <c r="O60" s="314"/>
      <c r="P60" s="314"/>
      <c r="Q60" s="314"/>
      <c r="R60" s="314"/>
      <c r="S60" s="314"/>
      <c r="T60" s="314"/>
      <c r="U60" s="314"/>
      <c r="V60" s="314"/>
      <c r="W60" s="314"/>
      <c r="X60" s="314"/>
      <c r="Y60" s="314"/>
      <c r="Z60" s="314"/>
    </row>
    <row r="61" spans="1:26" x14ac:dyDescent="0.2">
      <c r="A61" s="314"/>
      <c r="B61" s="314"/>
      <c r="C61" s="314"/>
      <c r="D61" s="314"/>
      <c r="E61" s="371"/>
      <c r="F61" s="314"/>
      <c r="G61" s="314"/>
      <c r="H61" s="314"/>
      <c r="I61" s="314"/>
      <c r="J61" s="314"/>
      <c r="K61" s="314"/>
      <c r="L61" s="314"/>
      <c r="M61" s="314"/>
      <c r="N61" s="314"/>
      <c r="O61" s="314"/>
      <c r="P61" s="314"/>
      <c r="Q61" s="314"/>
      <c r="R61" s="314"/>
      <c r="S61" s="314"/>
      <c r="T61" s="314"/>
      <c r="U61" s="314"/>
      <c r="V61" s="314"/>
      <c r="W61" s="314"/>
      <c r="X61" s="314"/>
      <c r="Y61" s="314"/>
      <c r="Z61" s="314"/>
    </row>
    <row r="62" spans="1:26" x14ac:dyDescent="0.2">
      <c r="A62" s="314"/>
      <c r="B62" s="314"/>
      <c r="C62" s="314"/>
      <c r="D62" s="314"/>
      <c r="E62" s="371"/>
      <c r="F62" s="314"/>
      <c r="G62" s="314"/>
      <c r="H62" s="314"/>
      <c r="I62" s="314"/>
      <c r="J62" s="314"/>
      <c r="K62" s="314"/>
      <c r="L62" s="314"/>
      <c r="M62" s="314"/>
      <c r="N62" s="314"/>
      <c r="O62" s="314"/>
      <c r="P62" s="314"/>
      <c r="Q62" s="314"/>
      <c r="R62" s="314"/>
      <c r="S62" s="314"/>
      <c r="T62" s="314"/>
      <c r="U62" s="314"/>
      <c r="V62" s="314"/>
      <c r="W62" s="314"/>
      <c r="X62" s="314"/>
      <c r="Y62" s="314"/>
      <c r="Z62" s="314"/>
    </row>
    <row r="63" spans="1:26" x14ac:dyDescent="0.2">
      <c r="A63" s="314"/>
      <c r="B63" s="314"/>
      <c r="C63" s="314"/>
      <c r="D63" s="314"/>
      <c r="E63" s="371"/>
      <c r="F63" s="314"/>
      <c r="G63" s="314"/>
      <c r="H63" s="314"/>
      <c r="I63" s="314"/>
      <c r="J63" s="314"/>
      <c r="K63" s="314"/>
      <c r="L63" s="314"/>
      <c r="M63" s="314"/>
      <c r="N63" s="314"/>
      <c r="O63" s="314"/>
      <c r="P63" s="314"/>
      <c r="Q63" s="314"/>
      <c r="R63" s="314"/>
      <c r="S63" s="314"/>
      <c r="T63" s="314"/>
      <c r="U63" s="314"/>
      <c r="V63" s="314"/>
      <c r="W63" s="314"/>
      <c r="X63" s="314"/>
      <c r="Y63" s="314"/>
      <c r="Z63" s="314"/>
    </row>
    <row r="64" spans="1:26" x14ac:dyDescent="0.2">
      <c r="A64" s="314"/>
      <c r="B64" s="314"/>
      <c r="C64" s="314"/>
      <c r="D64" s="314"/>
      <c r="E64" s="371"/>
      <c r="F64" s="314"/>
      <c r="G64" s="314"/>
      <c r="H64" s="314"/>
      <c r="I64" s="314"/>
      <c r="J64" s="314"/>
      <c r="K64" s="314"/>
      <c r="L64" s="314"/>
      <c r="M64" s="314"/>
      <c r="N64" s="314"/>
      <c r="O64" s="314"/>
      <c r="P64" s="314"/>
      <c r="Q64" s="314"/>
      <c r="R64" s="314"/>
      <c r="S64" s="314"/>
      <c r="T64" s="314"/>
      <c r="U64" s="314"/>
      <c r="V64" s="314"/>
      <c r="W64" s="314"/>
      <c r="X64" s="314"/>
      <c r="Y64" s="314"/>
      <c r="Z64" s="314"/>
    </row>
    <row r="65" spans="1:26" x14ac:dyDescent="0.2">
      <c r="A65" s="314"/>
      <c r="B65" s="314"/>
      <c r="C65" s="314"/>
      <c r="D65" s="314"/>
      <c r="E65" s="371"/>
      <c r="F65" s="314"/>
      <c r="G65" s="314"/>
      <c r="H65" s="314"/>
      <c r="I65" s="314"/>
      <c r="J65" s="314"/>
      <c r="K65" s="314"/>
      <c r="L65" s="314"/>
      <c r="M65" s="314"/>
      <c r="N65" s="314"/>
      <c r="O65" s="314"/>
      <c r="P65" s="314"/>
      <c r="Q65" s="314"/>
      <c r="R65" s="314"/>
      <c r="S65" s="314"/>
      <c r="T65" s="314"/>
      <c r="U65" s="314"/>
      <c r="V65" s="314"/>
      <c r="W65" s="314"/>
      <c r="X65" s="314"/>
      <c r="Y65" s="314"/>
      <c r="Z65" s="314"/>
    </row>
    <row r="66" spans="1:26" x14ac:dyDescent="0.2">
      <c r="A66" s="314"/>
      <c r="B66" s="314"/>
      <c r="C66" s="314"/>
      <c r="D66" s="314"/>
      <c r="E66" s="371"/>
      <c r="F66" s="314"/>
      <c r="G66" s="314"/>
      <c r="H66" s="314"/>
      <c r="I66" s="314"/>
      <c r="J66" s="314"/>
      <c r="K66" s="314"/>
      <c r="L66" s="314"/>
      <c r="M66" s="314"/>
      <c r="N66" s="314"/>
      <c r="O66" s="314"/>
      <c r="P66" s="314"/>
      <c r="Q66" s="314"/>
      <c r="R66" s="314"/>
      <c r="S66" s="314"/>
      <c r="T66" s="314"/>
      <c r="U66" s="314"/>
      <c r="V66" s="314"/>
      <c r="W66" s="314"/>
      <c r="X66" s="314"/>
      <c r="Y66" s="314"/>
      <c r="Z66" s="314"/>
    </row>
    <row r="67" spans="1:26" x14ac:dyDescent="0.2">
      <c r="A67" s="314"/>
      <c r="B67" s="314"/>
      <c r="C67" s="314"/>
      <c r="D67" s="314"/>
      <c r="E67" s="371"/>
      <c r="F67" s="314"/>
      <c r="G67" s="314"/>
      <c r="H67" s="314"/>
      <c r="I67" s="314"/>
      <c r="J67" s="314"/>
      <c r="K67" s="314"/>
      <c r="L67" s="314"/>
      <c r="M67" s="314"/>
      <c r="N67" s="314"/>
      <c r="O67" s="314"/>
      <c r="P67" s="314"/>
      <c r="Q67" s="314"/>
      <c r="R67" s="314"/>
      <c r="S67" s="314"/>
      <c r="T67" s="314"/>
      <c r="U67" s="314"/>
      <c r="V67" s="314"/>
      <c r="W67" s="314"/>
      <c r="X67" s="314"/>
      <c r="Y67" s="314"/>
      <c r="Z67" s="314"/>
    </row>
    <row r="68" spans="1:26" x14ac:dyDescent="0.2">
      <c r="A68" s="314"/>
      <c r="B68" s="314"/>
      <c r="C68" s="314"/>
      <c r="D68" s="314"/>
      <c r="E68" s="371"/>
      <c r="F68" s="314"/>
      <c r="G68" s="314"/>
      <c r="H68" s="314"/>
      <c r="I68" s="314"/>
      <c r="J68" s="314"/>
      <c r="K68" s="314"/>
      <c r="L68" s="314"/>
      <c r="M68" s="314"/>
      <c r="N68" s="314"/>
      <c r="O68" s="314"/>
      <c r="P68" s="314"/>
      <c r="Q68" s="314"/>
      <c r="R68" s="314"/>
      <c r="S68" s="314"/>
      <c r="T68" s="314"/>
      <c r="U68" s="314"/>
      <c r="V68" s="314"/>
      <c r="W68" s="314"/>
      <c r="X68" s="314"/>
      <c r="Y68" s="314"/>
      <c r="Z68" s="314"/>
    </row>
    <row r="69" spans="1:26" x14ac:dyDescent="0.2">
      <c r="A69" s="314"/>
      <c r="B69" s="314"/>
      <c r="C69" s="314"/>
      <c r="D69" s="314"/>
      <c r="E69" s="371"/>
      <c r="F69" s="314"/>
      <c r="G69" s="314"/>
      <c r="H69" s="314"/>
      <c r="I69" s="314"/>
      <c r="J69" s="314"/>
      <c r="K69" s="314"/>
      <c r="L69" s="314"/>
      <c r="M69" s="314"/>
      <c r="N69" s="314"/>
      <c r="O69" s="314"/>
      <c r="P69" s="314"/>
      <c r="Q69" s="314"/>
      <c r="R69" s="314"/>
      <c r="S69" s="314"/>
      <c r="T69" s="314"/>
      <c r="U69" s="314"/>
      <c r="V69" s="314"/>
      <c r="W69" s="314"/>
      <c r="X69" s="314"/>
      <c r="Y69" s="314"/>
      <c r="Z69" s="314"/>
    </row>
    <row r="70" spans="1:26" x14ac:dyDescent="0.2">
      <c r="A70" s="314"/>
      <c r="B70" s="314"/>
      <c r="C70" s="314"/>
      <c r="D70" s="314"/>
      <c r="E70" s="371"/>
      <c r="F70" s="314"/>
      <c r="G70" s="314"/>
      <c r="H70" s="314"/>
      <c r="I70" s="314"/>
      <c r="J70" s="314"/>
      <c r="K70" s="314"/>
      <c r="L70" s="314"/>
      <c r="M70" s="314"/>
      <c r="N70" s="314"/>
      <c r="O70" s="314"/>
      <c r="P70" s="314"/>
      <c r="Q70" s="314"/>
      <c r="R70" s="314"/>
      <c r="S70" s="314"/>
      <c r="T70" s="314"/>
      <c r="U70" s="314"/>
      <c r="V70" s="314"/>
      <c r="W70" s="314"/>
      <c r="X70" s="314"/>
      <c r="Y70" s="314"/>
      <c r="Z70" s="314"/>
    </row>
    <row r="71" spans="1:26" x14ac:dyDescent="0.2">
      <c r="A71" s="314"/>
      <c r="B71" s="314"/>
      <c r="C71" s="314"/>
      <c r="D71" s="314"/>
      <c r="E71" s="371"/>
      <c r="F71" s="314"/>
      <c r="G71" s="314"/>
      <c r="H71" s="314"/>
      <c r="I71" s="314"/>
      <c r="J71" s="314"/>
      <c r="K71" s="314"/>
      <c r="L71" s="314"/>
      <c r="M71" s="314"/>
      <c r="N71" s="314"/>
      <c r="O71" s="314"/>
      <c r="P71" s="314"/>
      <c r="Q71" s="314"/>
      <c r="R71" s="314"/>
      <c r="S71" s="314"/>
      <c r="T71" s="314"/>
      <c r="U71" s="314"/>
      <c r="V71" s="314"/>
      <c r="W71" s="314"/>
      <c r="X71" s="314"/>
      <c r="Y71" s="314"/>
      <c r="Z71" s="314"/>
    </row>
    <row r="72" spans="1:26" x14ac:dyDescent="0.2">
      <c r="A72" s="314"/>
      <c r="B72" s="314"/>
      <c r="C72" s="314"/>
      <c r="D72" s="314"/>
      <c r="E72" s="371"/>
      <c r="F72" s="314"/>
      <c r="G72" s="314"/>
      <c r="H72" s="314"/>
      <c r="I72" s="314"/>
      <c r="J72" s="314"/>
      <c r="K72" s="314"/>
      <c r="L72" s="314"/>
      <c r="M72" s="314"/>
      <c r="N72" s="314"/>
      <c r="O72" s="314"/>
      <c r="P72" s="314"/>
      <c r="Q72" s="314"/>
      <c r="R72" s="314"/>
      <c r="S72" s="314"/>
      <c r="T72" s="314"/>
      <c r="U72" s="314"/>
      <c r="V72" s="314"/>
      <c r="W72" s="314"/>
      <c r="X72" s="314"/>
      <c r="Y72" s="314"/>
      <c r="Z72" s="314"/>
    </row>
    <row r="73" spans="1:26" x14ac:dyDescent="0.2">
      <c r="A73" s="314"/>
      <c r="B73" s="314"/>
      <c r="C73" s="314"/>
      <c r="D73" s="314"/>
      <c r="E73" s="371"/>
      <c r="F73" s="314"/>
      <c r="G73" s="314"/>
      <c r="H73" s="314"/>
      <c r="I73" s="314"/>
      <c r="J73" s="314"/>
      <c r="K73" s="314"/>
      <c r="L73" s="314"/>
      <c r="M73" s="314"/>
      <c r="N73" s="314"/>
      <c r="O73" s="314"/>
      <c r="P73" s="314"/>
      <c r="Q73" s="314"/>
      <c r="R73" s="314"/>
      <c r="S73" s="314"/>
      <c r="T73" s="314"/>
      <c r="U73" s="314"/>
      <c r="V73" s="314"/>
      <c r="W73" s="314"/>
      <c r="X73" s="314"/>
      <c r="Y73" s="314"/>
      <c r="Z73" s="314"/>
    </row>
    <row r="74" spans="1:26" x14ac:dyDescent="0.2">
      <c r="A74" s="314"/>
      <c r="B74" s="314"/>
      <c r="C74" s="314"/>
      <c r="D74" s="314"/>
      <c r="E74" s="371"/>
      <c r="F74" s="314"/>
      <c r="G74" s="314"/>
      <c r="H74" s="314"/>
      <c r="I74" s="314"/>
      <c r="J74" s="314"/>
      <c r="K74" s="314"/>
      <c r="L74" s="314"/>
      <c r="M74" s="314"/>
      <c r="N74" s="314"/>
      <c r="O74" s="314"/>
      <c r="P74" s="314"/>
      <c r="Q74" s="314"/>
      <c r="R74" s="314"/>
      <c r="S74" s="314"/>
      <c r="T74" s="314"/>
      <c r="U74" s="314"/>
      <c r="V74" s="314"/>
      <c r="W74" s="314"/>
      <c r="X74" s="314"/>
      <c r="Y74" s="314"/>
      <c r="Z74" s="314"/>
    </row>
    <row r="75" spans="1:26" x14ac:dyDescent="0.2">
      <c r="A75" s="314"/>
      <c r="B75" s="314"/>
      <c r="C75" s="314"/>
      <c r="D75" s="314"/>
      <c r="E75" s="371"/>
      <c r="F75" s="314"/>
      <c r="G75" s="314"/>
      <c r="H75" s="314"/>
      <c r="I75" s="314"/>
      <c r="J75" s="314"/>
      <c r="K75" s="314"/>
      <c r="L75" s="314"/>
      <c r="M75" s="314"/>
      <c r="N75" s="314"/>
      <c r="O75" s="314"/>
      <c r="P75" s="314"/>
      <c r="Q75" s="314"/>
      <c r="R75" s="314"/>
      <c r="S75" s="314"/>
      <c r="T75" s="314"/>
      <c r="U75" s="314"/>
      <c r="V75" s="314"/>
      <c r="W75" s="314"/>
      <c r="X75" s="314"/>
      <c r="Y75" s="314"/>
      <c r="Z75" s="314"/>
    </row>
    <row r="76" spans="1:26" x14ac:dyDescent="0.2">
      <c r="A76" s="314"/>
      <c r="B76" s="314"/>
      <c r="C76" s="314"/>
      <c r="D76" s="314"/>
      <c r="E76" s="371"/>
      <c r="F76" s="314"/>
      <c r="G76" s="314"/>
      <c r="H76" s="314"/>
      <c r="I76" s="314"/>
      <c r="J76" s="314"/>
      <c r="K76" s="314"/>
      <c r="L76" s="314"/>
      <c r="M76" s="314"/>
      <c r="N76" s="314"/>
      <c r="O76" s="314"/>
      <c r="P76" s="314"/>
      <c r="Q76" s="314"/>
      <c r="R76" s="314"/>
      <c r="S76" s="314"/>
      <c r="T76" s="314"/>
      <c r="U76" s="314"/>
      <c r="V76" s="314"/>
      <c r="W76" s="314"/>
      <c r="X76" s="314"/>
      <c r="Y76" s="314"/>
      <c r="Z76" s="314"/>
    </row>
    <row r="77" spans="1:26" x14ac:dyDescent="0.2">
      <c r="A77" s="314"/>
      <c r="B77" s="314"/>
      <c r="C77" s="314"/>
      <c r="D77" s="314"/>
      <c r="E77" s="371"/>
      <c r="F77" s="314"/>
      <c r="G77" s="314"/>
      <c r="H77" s="314"/>
      <c r="I77" s="314"/>
      <c r="J77" s="314"/>
      <c r="K77" s="314"/>
      <c r="L77" s="314"/>
      <c r="M77" s="314"/>
      <c r="N77" s="314"/>
      <c r="O77" s="314"/>
      <c r="P77" s="314"/>
      <c r="Q77" s="314"/>
      <c r="R77" s="314"/>
      <c r="S77" s="314"/>
      <c r="T77" s="314"/>
      <c r="U77" s="314"/>
      <c r="V77" s="314"/>
      <c r="W77" s="314"/>
      <c r="X77" s="314"/>
      <c r="Y77" s="314"/>
      <c r="Z77" s="314"/>
    </row>
    <row r="78" spans="1:26" x14ac:dyDescent="0.2">
      <c r="A78" s="314"/>
      <c r="B78" s="314"/>
      <c r="C78" s="314"/>
      <c r="D78" s="314"/>
      <c r="E78" s="371"/>
      <c r="F78" s="314"/>
      <c r="G78" s="314"/>
      <c r="H78" s="314"/>
      <c r="I78" s="314"/>
      <c r="J78" s="314"/>
      <c r="K78" s="314"/>
      <c r="L78" s="314"/>
      <c r="M78" s="314"/>
      <c r="N78" s="314"/>
      <c r="O78" s="314"/>
      <c r="P78" s="314"/>
      <c r="Q78" s="314"/>
      <c r="R78" s="314"/>
      <c r="S78" s="314"/>
      <c r="T78" s="314"/>
      <c r="U78" s="314"/>
      <c r="V78" s="314"/>
      <c r="W78" s="314"/>
      <c r="X78" s="314"/>
      <c r="Y78" s="314"/>
      <c r="Z78" s="314"/>
    </row>
    <row r="79" spans="1:26" x14ac:dyDescent="0.2">
      <c r="A79" s="314"/>
      <c r="B79" s="314"/>
      <c r="C79" s="314"/>
      <c r="D79" s="314"/>
      <c r="E79" s="371"/>
      <c r="F79" s="314"/>
      <c r="G79" s="314"/>
      <c r="H79" s="314"/>
      <c r="I79" s="314"/>
      <c r="J79" s="314"/>
      <c r="K79" s="314"/>
      <c r="L79" s="314"/>
      <c r="M79" s="314"/>
      <c r="N79" s="314"/>
      <c r="O79" s="314"/>
      <c r="P79" s="314"/>
      <c r="Q79" s="314"/>
      <c r="R79" s="314"/>
      <c r="S79" s="314"/>
      <c r="T79" s="314"/>
      <c r="U79" s="314"/>
      <c r="V79" s="314"/>
      <c r="W79" s="314"/>
      <c r="X79" s="314"/>
      <c r="Y79" s="314"/>
      <c r="Z79" s="314"/>
    </row>
    <row r="80" spans="1:26" x14ac:dyDescent="0.2">
      <c r="A80" s="314"/>
      <c r="B80" s="314"/>
      <c r="C80" s="314"/>
      <c r="D80" s="314"/>
      <c r="E80" s="371"/>
      <c r="F80" s="314"/>
      <c r="G80" s="314"/>
      <c r="H80" s="314"/>
      <c r="I80" s="314"/>
      <c r="J80" s="314"/>
      <c r="K80" s="314"/>
      <c r="L80" s="314"/>
      <c r="M80" s="314"/>
      <c r="N80" s="314"/>
      <c r="O80" s="314"/>
      <c r="P80" s="314"/>
      <c r="Q80" s="314"/>
      <c r="R80" s="314"/>
      <c r="S80" s="314"/>
      <c r="T80" s="314"/>
      <c r="U80" s="314"/>
      <c r="V80" s="314"/>
      <c r="W80" s="314"/>
      <c r="X80" s="314"/>
      <c r="Y80" s="314"/>
      <c r="Z80" s="314"/>
    </row>
    <row r="81" spans="1:26" x14ac:dyDescent="0.2">
      <c r="A81" s="314"/>
      <c r="B81" s="314"/>
      <c r="C81" s="314"/>
      <c r="D81" s="314"/>
      <c r="E81" s="371"/>
      <c r="F81" s="314"/>
      <c r="G81" s="314"/>
      <c r="H81" s="314"/>
      <c r="I81" s="314"/>
      <c r="J81" s="314"/>
      <c r="K81" s="314"/>
      <c r="L81" s="314"/>
      <c r="M81" s="314"/>
      <c r="N81" s="314"/>
      <c r="O81" s="314"/>
      <c r="P81" s="314"/>
      <c r="Q81" s="314"/>
      <c r="R81" s="314"/>
      <c r="S81" s="314"/>
      <c r="T81" s="314"/>
      <c r="U81" s="314"/>
      <c r="V81" s="314"/>
      <c r="W81" s="314"/>
      <c r="X81" s="314"/>
      <c r="Y81" s="314"/>
      <c r="Z81" s="314"/>
    </row>
    <row r="82" spans="1:26" x14ac:dyDescent="0.2">
      <c r="A82" s="314"/>
      <c r="B82" s="314"/>
      <c r="C82" s="314"/>
      <c r="D82" s="314"/>
      <c r="E82" s="371"/>
      <c r="F82" s="314"/>
      <c r="G82" s="314"/>
      <c r="H82" s="314"/>
      <c r="I82" s="314"/>
      <c r="J82" s="314"/>
      <c r="K82" s="314"/>
      <c r="L82" s="314"/>
      <c r="M82" s="314"/>
      <c r="N82" s="314"/>
      <c r="O82" s="314"/>
      <c r="P82" s="314"/>
      <c r="Q82" s="314"/>
      <c r="R82" s="314"/>
      <c r="S82" s="314"/>
      <c r="T82" s="314"/>
      <c r="U82" s="314"/>
      <c r="V82" s="314"/>
      <c r="W82" s="314"/>
      <c r="X82" s="314"/>
      <c r="Y82" s="314"/>
      <c r="Z82" s="314"/>
    </row>
    <row r="83" spans="1:26" x14ac:dyDescent="0.2">
      <c r="A83" s="314"/>
      <c r="B83" s="314"/>
      <c r="C83" s="314"/>
      <c r="D83" s="314"/>
      <c r="E83" s="371"/>
      <c r="F83" s="314"/>
      <c r="G83" s="314"/>
      <c r="H83" s="314"/>
      <c r="I83" s="314"/>
      <c r="J83" s="314"/>
      <c r="K83" s="314"/>
      <c r="L83" s="314"/>
      <c r="M83" s="314"/>
      <c r="N83" s="314"/>
      <c r="O83" s="314"/>
      <c r="P83" s="314"/>
      <c r="Q83" s="314"/>
      <c r="R83" s="314"/>
      <c r="S83" s="314"/>
      <c r="T83" s="314"/>
      <c r="U83" s="314"/>
      <c r="V83" s="314"/>
      <c r="W83" s="314"/>
      <c r="X83" s="314"/>
      <c r="Y83" s="314"/>
      <c r="Z83" s="314"/>
    </row>
    <row r="84" spans="1:26" x14ac:dyDescent="0.2">
      <c r="A84" s="314"/>
      <c r="B84" s="314"/>
      <c r="C84" s="314"/>
      <c r="D84" s="314"/>
      <c r="E84" s="371"/>
      <c r="F84" s="314"/>
      <c r="G84" s="314"/>
      <c r="H84" s="314"/>
      <c r="I84" s="314"/>
      <c r="J84" s="314"/>
      <c r="K84" s="314"/>
      <c r="L84" s="314"/>
      <c r="M84" s="314"/>
      <c r="N84" s="314"/>
      <c r="O84" s="314"/>
      <c r="P84" s="314"/>
      <c r="Q84" s="314"/>
      <c r="R84" s="314"/>
      <c r="S84" s="314"/>
      <c r="T84" s="314"/>
      <c r="U84" s="314"/>
      <c r="V84" s="314"/>
      <c r="W84" s="314"/>
      <c r="X84" s="314"/>
      <c r="Y84" s="314"/>
      <c r="Z84" s="314"/>
    </row>
    <row r="85" spans="1:26" x14ac:dyDescent="0.2">
      <c r="A85" s="314"/>
      <c r="B85" s="314"/>
      <c r="C85" s="314"/>
      <c r="D85" s="314"/>
      <c r="E85" s="371"/>
      <c r="F85" s="314"/>
      <c r="G85" s="314"/>
      <c r="H85" s="314"/>
      <c r="I85" s="314"/>
      <c r="J85" s="314"/>
      <c r="K85" s="314"/>
      <c r="L85" s="314"/>
      <c r="M85" s="314"/>
      <c r="N85" s="314"/>
      <c r="O85" s="314"/>
      <c r="P85" s="314"/>
      <c r="Q85" s="314"/>
      <c r="R85" s="314"/>
      <c r="S85" s="314"/>
      <c r="T85" s="314"/>
      <c r="U85" s="314"/>
      <c r="V85" s="314"/>
      <c r="W85" s="314"/>
      <c r="X85" s="314"/>
      <c r="Y85" s="314"/>
      <c r="Z85" s="314"/>
    </row>
    <row r="86" spans="1:26" x14ac:dyDescent="0.2">
      <c r="A86" s="314"/>
      <c r="B86" s="314"/>
      <c r="C86" s="314"/>
      <c r="D86" s="314"/>
      <c r="E86" s="371"/>
      <c r="F86" s="314"/>
      <c r="G86" s="314"/>
      <c r="H86" s="314"/>
      <c r="I86" s="314"/>
      <c r="J86" s="314"/>
      <c r="K86" s="314"/>
      <c r="L86" s="314"/>
      <c r="M86" s="314"/>
      <c r="N86" s="314"/>
      <c r="O86" s="314"/>
      <c r="P86" s="314"/>
      <c r="Q86" s="314"/>
      <c r="R86" s="314"/>
      <c r="S86" s="314"/>
      <c r="T86" s="314"/>
      <c r="U86" s="314"/>
      <c r="V86" s="314"/>
      <c r="W86" s="314"/>
      <c r="X86" s="314"/>
      <c r="Y86" s="314"/>
      <c r="Z86" s="314"/>
    </row>
    <row r="87" spans="1:26" x14ac:dyDescent="0.2">
      <c r="A87" s="314"/>
      <c r="B87" s="314"/>
      <c r="C87" s="314"/>
      <c r="D87" s="314"/>
      <c r="E87" s="371"/>
      <c r="F87" s="314"/>
      <c r="G87" s="314"/>
      <c r="H87" s="314"/>
      <c r="I87" s="314"/>
      <c r="J87" s="314"/>
      <c r="K87" s="314"/>
      <c r="L87" s="314"/>
      <c r="M87" s="314"/>
      <c r="N87" s="314"/>
      <c r="O87" s="314"/>
      <c r="P87" s="314"/>
      <c r="Q87" s="314"/>
      <c r="R87" s="314"/>
      <c r="S87" s="314"/>
      <c r="T87" s="314"/>
      <c r="U87" s="314"/>
      <c r="V87" s="314"/>
      <c r="W87" s="314"/>
      <c r="X87" s="314"/>
      <c r="Y87" s="314"/>
      <c r="Z87" s="314"/>
    </row>
    <row r="88" spans="1:26" x14ac:dyDescent="0.2">
      <c r="A88" s="314"/>
      <c r="B88" s="314"/>
      <c r="C88" s="314"/>
      <c r="D88" s="314"/>
      <c r="E88" s="371"/>
      <c r="F88" s="314"/>
      <c r="G88" s="314"/>
      <c r="H88" s="314"/>
      <c r="I88" s="314"/>
      <c r="J88" s="314"/>
      <c r="K88" s="314"/>
      <c r="L88" s="314"/>
      <c r="M88" s="314"/>
      <c r="N88" s="314"/>
      <c r="O88" s="314"/>
      <c r="P88" s="314"/>
      <c r="Q88" s="314"/>
      <c r="R88" s="314"/>
      <c r="S88" s="314"/>
      <c r="T88" s="314"/>
      <c r="U88" s="314"/>
      <c r="V88" s="314"/>
      <c r="W88" s="314"/>
      <c r="X88" s="314"/>
      <c r="Y88" s="314"/>
      <c r="Z88" s="314"/>
    </row>
    <row r="89" spans="1:26" x14ac:dyDescent="0.2">
      <c r="A89" s="314"/>
      <c r="B89" s="314"/>
      <c r="C89" s="314"/>
      <c r="D89" s="314"/>
      <c r="E89" s="371"/>
      <c r="F89" s="314"/>
      <c r="G89" s="314"/>
      <c r="H89" s="314"/>
      <c r="I89" s="314"/>
      <c r="J89" s="314"/>
      <c r="K89" s="314"/>
      <c r="L89" s="314"/>
      <c r="M89" s="314"/>
      <c r="N89" s="314"/>
      <c r="O89" s="314"/>
      <c r="P89" s="314"/>
      <c r="Q89" s="314"/>
      <c r="R89" s="314"/>
      <c r="S89" s="314"/>
      <c r="T89" s="314"/>
      <c r="U89" s="314"/>
      <c r="V89" s="314"/>
      <c r="W89" s="314"/>
      <c r="X89" s="314"/>
      <c r="Y89" s="314"/>
      <c r="Z89" s="314"/>
    </row>
    <row r="90" spans="1:26" x14ac:dyDescent="0.2">
      <c r="A90" s="314"/>
      <c r="B90" s="314"/>
      <c r="C90" s="314"/>
      <c r="D90" s="314"/>
      <c r="E90" s="371"/>
      <c r="F90" s="314"/>
      <c r="G90" s="314"/>
      <c r="H90" s="314"/>
      <c r="I90" s="314"/>
      <c r="J90" s="314"/>
      <c r="K90" s="314"/>
      <c r="L90" s="314"/>
      <c r="M90" s="314"/>
      <c r="N90" s="314"/>
      <c r="O90" s="314"/>
      <c r="P90" s="314"/>
      <c r="Q90" s="314"/>
      <c r="R90" s="314"/>
      <c r="S90" s="314"/>
      <c r="T90" s="314"/>
      <c r="U90" s="314"/>
      <c r="V90" s="314"/>
      <c r="W90" s="314"/>
      <c r="X90" s="314"/>
      <c r="Y90" s="314"/>
      <c r="Z90" s="314"/>
    </row>
    <row r="91" spans="1:26" x14ac:dyDescent="0.2">
      <c r="A91" s="314"/>
      <c r="B91" s="314"/>
      <c r="C91" s="314"/>
      <c r="D91" s="314"/>
      <c r="E91" s="371"/>
      <c r="F91" s="314"/>
      <c r="G91" s="314"/>
      <c r="H91" s="314"/>
      <c r="I91" s="314"/>
      <c r="J91" s="314"/>
      <c r="K91" s="314"/>
      <c r="L91" s="314"/>
      <c r="M91" s="314"/>
      <c r="N91" s="314"/>
      <c r="O91" s="314"/>
      <c r="P91" s="314"/>
      <c r="Q91" s="314"/>
      <c r="R91" s="314"/>
      <c r="S91" s="314"/>
      <c r="T91" s="314"/>
      <c r="U91" s="314"/>
      <c r="V91" s="314"/>
      <c r="W91" s="314"/>
      <c r="X91" s="314"/>
      <c r="Y91" s="314"/>
      <c r="Z91" s="314"/>
    </row>
    <row r="92" spans="1:26" x14ac:dyDescent="0.2">
      <c r="A92" s="314"/>
      <c r="B92" s="314"/>
      <c r="C92" s="314"/>
      <c r="D92" s="314"/>
      <c r="E92" s="371"/>
      <c r="F92" s="314"/>
      <c r="G92" s="314"/>
      <c r="H92" s="314"/>
      <c r="I92" s="314"/>
      <c r="J92" s="314"/>
      <c r="K92" s="314"/>
      <c r="L92" s="314"/>
      <c r="M92" s="314"/>
      <c r="N92" s="314"/>
      <c r="O92" s="314"/>
      <c r="P92" s="314"/>
      <c r="Q92" s="314"/>
      <c r="R92" s="314"/>
      <c r="S92" s="314"/>
      <c r="T92" s="314"/>
      <c r="U92" s="314"/>
      <c r="V92" s="314"/>
      <c r="W92" s="314"/>
      <c r="X92" s="314"/>
      <c r="Y92" s="314"/>
      <c r="Z92" s="314"/>
    </row>
    <row r="93" spans="1:26" x14ac:dyDescent="0.2">
      <c r="A93" s="314"/>
      <c r="B93" s="314"/>
      <c r="C93" s="314"/>
      <c r="D93" s="314"/>
      <c r="E93" s="371"/>
      <c r="F93" s="314"/>
      <c r="G93" s="314"/>
      <c r="H93" s="314"/>
      <c r="I93" s="314"/>
      <c r="J93" s="314"/>
      <c r="K93" s="314"/>
      <c r="L93" s="314"/>
      <c r="M93" s="314"/>
      <c r="N93" s="314"/>
      <c r="O93" s="314"/>
      <c r="P93" s="314"/>
      <c r="Q93" s="314"/>
      <c r="R93" s="314"/>
      <c r="S93" s="314"/>
      <c r="T93" s="314"/>
      <c r="U93" s="314"/>
      <c r="V93" s="314"/>
      <c r="W93" s="314"/>
      <c r="X93" s="314"/>
      <c r="Y93" s="314"/>
      <c r="Z93" s="314"/>
    </row>
    <row r="94" spans="1:26" x14ac:dyDescent="0.2">
      <c r="A94" s="314"/>
      <c r="B94" s="314"/>
      <c r="C94" s="314"/>
      <c r="D94" s="314"/>
      <c r="E94" s="371"/>
      <c r="F94" s="314"/>
      <c r="G94" s="314"/>
      <c r="H94" s="314"/>
      <c r="I94" s="314"/>
      <c r="J94" s="314"/>
      <c r="K94" s="314"/>
      <c r="L94" s="314"/>
      <c r="M94" s="314"/>
      <c r="N94" s="314"/>
      <c r="O94" s="314"/>
      <c r="P94" s="314"/>
      <c r="Q94" s="314"/>
      <c r="R94" s="314"/>
      <c r="S94" s="314"/>
      <c r="T94" s="314"/>
      <c r="U94" s="314"/>
      <c r="V94" s="314"/>
      <c r="W94" s="314"/>
      <c r="X94" s="314"/>
      <c r="Y94" s="314"/>
      <c r="Z94" s="314"/>
    </row>
    <row r="95" spans="1:26" x14ac:dyDescent="0.2">
      <c r="A95" s="314"/>
      <c r="B95" s="314"/>
      <c r="C95" s="314"/>
      <c r="D95" s="314"/>
      <c r="E95" s="371"/>
      <c r="F95" s="314"/>
      <c r="G95" s="314"/>
      <c r="H95" s="314"/>
      <c r="I95" s="314"/>
      <c r="J95" s="314"/>
      <c r="K95" s="314"/>
      <c r="L95" s="314"/>
      <c r="M95" s="314"/>
      <c r="N95" s="314"/>
      <c r="O95" s="314"/>
      <c r="P95" s="314"/>
      <c r="Q95" s="314"/>
      <c r="R95" s="314"/>
      <c r="S95" s="314"/>
      <c r="T95" s="314"/>
      <c r="U95" s="314"/>
      <c r="V95" s="314"/>
      <c r="W95" s="314"/>
      <c r="X95" s="314"/>
      <c r="Y95" s="314"/>
      <c r="Z95" s="314"/>
    </row>
    <row r="96" spans="1:26" x14ac:dyDescent="0.2">
      <c r="A96" s="314"/>
      <c r="B96" s="314"/>
      <c r="C96" s="314"/>
      <c r="D96" s="314"/>
      <c r="E96" s="371"/>
      <c r="F96" s="314"/>
      <c r="G96" s="314"/>
      <c r="H96" s="314"/>
      <c r="I96" s="314"/>
      <c r="J96" s="314"/>
      <c r="K96" s="314"/>
      <c r="L96" s="314"/>
      <c r="M96" s="314"/>
      <c r="N96" s="314"/>
      <c r="O96" s="314"/>
      <c r="P96" s="314"/>
      <c r="Q96" s="314"/>
      <c r="R96" s="314"/>
      <c r="S96" s="314"/>
      <c r="T96" s="314"/>
      <c r="U96" s="314"/>
      <c r="V96" s="314"/>
      <c r="W96" s="314"/>
      <c r="X96" s="314"/>
      <c r="Y96" s="314"/>
      <c r="Z96" s="314"/>
    </row>
    <row r="97" spans="1:26" x14ac:dyDescent="0.2">
      <c r="A97" s="314"/>
      <c r="B97" s="314"/>
      <c r="C97" s="314"/>
      <c r="D97" s="314"/>
      <c r="E97" s="371"/>
      <c r="F97" s="314"/>
      <c r="G97" s="314"/>
      <c r="H97" s="314"/>
      <c r="I97" s="314"/>
      <c r="J97" s="314"/>
      <c r="K97" s="314"/>
      <c r="L97" s="314"/>
      <c r="M97" s="314"/>
      <c r="N97" s="314"/>
      <c r="O97" s="314"/>
      <c r="P97" s="314"/>
      <c r="Q97" s="314"/>
      <c r="R97" s="314"/>
      <c r="S97" s="314"/>
      <c r="T97" s="314"/>
      <c r="U97" s="314"/>
      <c r="V97" s="314"/>
      <c r="W97" s="314"/>
      <c r="X97" s="314"/>
      <c r="Y97" s="314"/>
      <c r="Z97" s="314"/>
    </row>
    <row r="98" spans="1:26" x14ac:dyDescent="0.2">
      <c r="A98" s="314"/>
      <c r="B98" s="314"/>
      <c r="C98" s="314"/>
      <c r="D98" s="314"/>
      <c r="E98" s="371"/>
      <c r="F98" s="314"/>
      <c r="G98" s="314"/>
      <c r="H98" s="314"/>
      <c r="I98" s="314"/>
      <c r="J98" s="314"/>
      <c r="K98" s="314"/>
      <c r="L98" s="314"/>
      <c r="M98" s="314"/>
      <c r="N98" s="314"/>
      <c r="O98" s="314"/>
      <c r="P98" s="314"/>
      <c r="Q98" s="314"/>
      <c r="R98" s="314"/>
      <c r="S98" s="314"/>
      <c r="T98" s="314"/>
      <c r="U98" s="314"/>
      <c r="V98" s="314"/>
      <c r="W98" s="314"/>
      <c r="X98" s="314"/>
      <c r="Y98" s="314"/>
      <c r="Z98" s="314"/>
    </row>
    <row r="99" spans="1:26" x14ac:dyDescent="0.2">
      <c r="A99" s="314"/>
      <c r="B99" s="314"/>
      <c r="C99" s="314"/>
      <c r="D99" s="314"/>
      <c r="E99" s="371"/>
      <c r="F99" s="314"/>
      <c r="G99" s="314"/>
      <c r="H99" s="314"/>
      <c r="I99" s="314"/>
      <c r="J99" s="314"/>
      <c r="K99" s="314"/>
      <c r="L99" s="314"/>
      <c r="M99" s="314"/>
      <c r="N99" s="314"/>
      <c r="O99" s="314"/>
      <c r="P99" s="314"/>
      <c r="Q99" s="314"/>
      <c r="R99" s="314"/>
      <c r="S99" s="314"/>
      <c r="T99" s="314"/>
      <c r="U99" s="314"/>
      <c r="V99" s="314"/>
      <c r="W99" s="314"/>
      <c r="X99" s="314"/>
      <c r="Y99" s="314"/>
      <c r="Z99" s="314"/>
    </row>
    <row r="100" spans="1:26" x14ac:dyDescent="0.2">
      <c r="A100" s="314"/>
      <c r="B100" s="314"/>
      <c r="C100" s="314"/>
      <c r="D100" s="314"/>
      <c r="E100" s="371"/>
      <c r="F100" s="314"/>
      <c r="G100" s="314"/>
      <c r="H100" s="314"/>
      <c r="I100" s="314"/>
      <c r="J100" s="314"/>
      <c r="K100" s="314"/>
      <c r="L100" s="314"/>
      <c r="M100" s="314"/>
      <c r="N100" s="314"/>
      <c r="O100" s="314"/>
      <c r="P100" s="314"/>
      <c r="Q100" s="314"/>
      <c r="R100" s="314"/>
      <c r="S100" s="314"/>
      <c r="T100" s="314"/>
      <c r="U100" s="314"/>
      <c r="V100" s="314"/>
      <c r="W100" s="314"/>
      <c r="X100" s="314"/>
      <c r="Y100" s="314"/>
      <c r="Z100" s="314"/>
    </row>
  </sheetData>
  <mergeCells count="13">
    <mergeCell ref="B6:B17"/>
    <mergeCell ref="B2:M2"/>
    <mergeCell ref="D3:M3"/>
    <mergeCell ref="D4:F4"/>
    <mergeCell ref="G4:I4"/>
    <mergeCell ref="J4:L4"/>
    <mergeCell ref="B29:M29"/>
    <mergeCell ref="B18:B23"/>
    <mergeCell ref="B24:M24"/>
    <mergeCell ref="B25:M25"/>
    <mergeCell ref="B26:M26"/>
    <mergeCell ref="B27:M27"/>
    <mergeCell ref="B28:M28"/>
  </mergeCells>
  <hyperlinks>
    <hyperlink ref="A1" location="'Contents '!A1" display="Back to contents" xr:uid="{CE43102C-2DCD-4FF5-8E78-E676D9F54C86}"/>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5EC6-8020-4C42-B199-858C9737C6CC}">
  <sheetPr codeName="Sheet6">
    <pageSetUpPr autoPageBreaks="0"/>
  </sheetPr>
  <dimension ref="A1:Z100"/>
  <sheetViews>
    <sheetView workbookViewId="0"/>
  </sheetViews>
  <sheetFormatPr defaultColWidth="9.33203125" defaultRowHeight="12.75" x14ac:dyDescent="0.2"/>
  <cols>
    <col min="1" max="1" width="9.33203125" style="10" customWidth="1"/>
    <col min="2" max="2" width="4.109375" style="10" customWidth="1"/>
    <col min="3" max="3" width="10.77734375" style="10" customWidth="1"/>
    <col min="4" max="4" width="15.77734375" style="10" customWidth="1"/>
    <col min="5" max="5" width="13.6640625" style="12" customWidth="1"/>
    <col min="6" max="6" width="14.33203125" style="10" customWidth="1"/>
    <col min="7" max="7" width="15.88671875" style="10" customWidth="1"/>
    <col min="8" max="8" width="14.109375" style="10" customWidth="1"/>
    <col min="9" max="9" width="13.44140625" style="10" customWidth="1"/>
    <col min="10" max="10" width="8.88671875" style="10" customWidth="1"/>
    <col min="11" max="16384" width="9.33203125" style="10"/>
  </cols>
  <sheetData>
    <row r="1" spans="1:26" ht="33.75" customHeight="1" thickBot="1" x14ac:dyDescent="0.25">
      <c r="A1" s="110" t="s">
        <v>0</v>
      </c>
      <c r="B1" s="312"/>
      <c r="C1" s="312"/>
      <c r="D1" s="312"/>
      <c r="E1" s="313"/>
      <c r="F1" s="312"/>
      <c r="G1" s="312"/>
      <c r="H1" s="312"/>
      <c r="I1" s="312"/>
      <c r="J1" s="312"/>
      <c r="K1" s="314"/>
      <c r="L1" s="314"/>
      <c r="M1" s="314"/>
      <c r="N1" s="314"/>
      <c r="O1" s="314"/>
      <c r="P1" s="314"/>
      <c r="Q1" s="314"/>
      <c r="R1" s="314"/>
      <c r="S1" s="314"/>
      <c r="T1" s="314"/>
      <c r="U1" s="314"/>
      <c r="V1" s="314"/>
      <c r="W1" s="314"/>
      <c r="X1" s="314"/>
      <c r="Y1" s="314"/>
      <c r="Z1" s="314"/>
    </row>
    <row r="2" spans="1:26" ht="21" customHeight="1" thickBot="1" x14ac:dyDescent="0.25">
      <c r="A2" s="312"/>
      <c r="B2" s="943" t="s">
        <v>321</v>
      </c>
      <c r="C2" s="944"/>
      <c r="D2" s="944"/>
      <c r="E2" s="944"/>
      <c r="F2" s="944"/>
      <c r="G2" s="944"/>
      <c r="H2" s="944"/>
      <c r="I2" s="945"/>
      <c r="J2" s="312"/>
      <c r="K2" s="314"/>
      <c r="L2" s="314"/>
      <c r="M2" s="314"/>
      <c r="N2" s="314"/>
      <c r="O2" s="314"/>
      <c r="P2" s="314"/>
      <c r="Q2" s="314"/>
      <c r="R2" s="314"/>
      <c r="S2" s="314"/>
      <c r="T2" s="314"/>
      <c r="U2" s="314"/>
      <c r="V2" s="314"/>
      <c r="W2" s="314"/>
      <c r="X2" s="314"/>
      <c r="Y2" s="314"/>
      <c r="Z2" s="314"/>
    </row>
    <row r="3" spans="1:26" ht="15.75" x14ac:dyDescent="0.2">
      <c r="A3" s="312"/>
      <c r="B3" s="372"/>
      <c r="C3" s="373"/>
      <c r="D3" s="946" t="s">
        <v>1</v>
      </c>
      <c r="E3" s="946"/>
      <c r="F3" s="946"/>
      <c r="G3" s="946"/>
      <c r="H3" s="946"/>
      <c r="I3" s="947"/>
      <c r="J3" s="312"/>
      <c r="K3" s="314"/>
      <c r="L3" s="314"/>
      <c r="M3" s="314"/>
      <c r="N3" s="314"/>
      <c r="O3" s="314"/>
      <c r="P3" s="314"/>
      <c r="Q3" s="314"/>
      <c r="R3" s="314"/>
      <c r="S3" s="314"/>
      <c r="T3" s="314"/>
      <c r="U3" s="314"/>
      <c r="V3" s="314"/>
      <c r="W3" s="314"/>
      <c r="X3" s="314"/>
      <c r="Y3" s="314"/>
      <c r="Z3" s="314"/>
    </row>
    <row r="4" spans="1:26" ht="15.75" x14ac:dyDescent="0.2">
      <c r="A4" s="312"/>
      <c r="B4" s="374"/>
      <c r="C4" s="375"/>
      <c r="D4" s="948" t="s">
        <v>27</v>
      </c>
      <c r="E4" s="948"/>
      <c r="F4" s="949"/>
      <c r="G4" s="950" t="s">
        <v>28</v>
      </c>
      <c r="H4" s="948"/>
      <c r="I4" s="951"/>
      <c r="J4" s="312"/>
      <c r="K4" s="314"/>
      <c r="L4" s="314"/>
      <c r="M4" s="314"/>
      <c r="N4" s="314"/>
      <c r="O4" s="314"/>
      <c r="P4" s="314"/>
      <c r="Q4" s="314"/>
      <c r="R4" s="314"/>
      <c r="S4" s="314"/>
      <c r="T4" s="314"/>
      <c r="U4" s="314"/>
      <c r="V4" s="314"/>
      <c r="W4" s="314"/>
      <c r="X4" s="314"/>
      <c r="Y4" s="314"/>
      <c r="Z4" s="314"/>
    </row>
    <row r="5" spans="1:26" s="104" customFormat="1" ht="63" x14ac:dyDescent="0.25">
      <c r="A5" s="320"/>
      <c r="B5" s="376"/>
      <c r="C5" s="377"/>
      <c r="D5" s="378" t="s">
        <v>51</v>
      </c>
      <c r="E5" s="74" t="s">
        <v>52</v>
      </c>
      <c r="F5" s="379" t="s">
        <v>53</v>
      </c>
      <c r="G5" s="378" t="s">
        <v>51</v>
      </c>
      <c r="H5" s="74" t="s">
        <v>52</v>
      </c>
      <c r="I5" s="380" t="s">
        <v>53</v>
      </c>
      <c r="J5" s="329"/>
      <c r="K5" s="330"/>
      <c r="L5" s="330"/>
      <c r="M5" s="330"/>
      <c r="N5" s="330"/>
      <c r="O5" s="330"/>
      <c r="P5" s="330"/>
      <c r="Q5" s="330"/>
      <c r="R5" s="330"/>
      <c r="S5" s="330"/>
      <c r="T5" s="330"/>
      <c r="U5" s="330"/>
      <c r="V5" s="330"/>
      <c r="W5" s="330"/>
      <c r="X5" s="330"/>
      <c r="Y5" s="330"/>
      <c r="Z5" s="330"/>
    </row>
    <row r="6" spans="1:26" ht="15.75" customHeight="1" x14ac:dyDescent="0.25">
      <c r="A6" s="362"/>
      <c r="B6" s="941" t="s">
        <v>54</v>
      </c>
      <c r="C6" s="354" t="s">
        <v>17</v>
      </c>
      <c r="D6" s="335">
        <v>0.64</v>
      </c>
      <c r="E6" s="335">
        <v>-9.1570058000000145</v>
      </c>
      <c r="F6" s="381">
        <v>-8.5170058000000139</v>
      </c>
      <c r="G6" s="335">
        <v>0.22800000000000001</v>
      </c>
      <c r="H6" s="335">
        <v>-1.8248830000000054</v>
      </c>
      <c r="I6" s="357">
        <v>-1.5968830000000054</v>
      </c>
      <c r="J6" s="339"/>
      <c r="K6" s="382"/>
      <c r="L6" s="382"/>
      <c r="M6" s="314"/>
      <c r="N6" s="314"/>
      <c r="O6" s="314"/>
      <c r="P6" s="314"/>
      <c r="Q6" s="314"/>
      <c r="R6" s="314"/>
      <c r="S6" s="314"/>
      <c r="T6" s="314"/>
      <c r="U6" s="314"/>
      <c r="V6" s="314"/>
      <c r="W6" s="314"/>
      <c r="X6" s="314"/>
      <c r="Y6" s="314"/>
      <c r="Z6" s="314"/>
    </row>
    <row r="7" spans="1:26" ht="15.75" x14ac:dyDescent="0.25">
      <c r="A7" s="362"/>
      <c r="B7" s="952"/>
      <c r="C7" s="354" t="s">
        <v>18</v>
      </c>
      <c r="D7" s="335">
        <v>1.7</v>
      </c>
      <c r="E7" s="335">
        <v>-4.5549999999999997</v>
      </c>
      <c r="F7" s="338">
        <v>-2.855</v>
      </c>
      <c r="G7" s="335">
        <v>1.1000000000000001</v>
      </c>
      <c r="H7" s="335">
        <v>-1.4730000000000001</v>
      </c>
      <c r="I7" s="357">
        <v>-0.373</v>
      </c>
      <c r="J7" s="339"/>
      <c r="K7" s="382"/>
      <c r="L7" s="382"/>
      <c r="M7" s="314"/>
      <c r="N7" s="314"/>
      <c r="O7" s="314"/>
      <c r="P7" s="314"/>
      <c r="Q7" s="314"/>
      <c r="R7" s="314"/>
      <c r="S7" s="314"/>
      <c r="T7" s="314"/>
      <c r="U7" s="314"/>
      <c r="V7" s="314"/>
      <c r="W7" s="314"/>
      <c r="X7" s="314"/>
      <c r="Y7" s="314"/>
      <c r="Z7" s="314"/>
    </row>
    <row r="8" spans="1:26" ht="15.75" x14ac:dyDescent="0.25">
      <c r="A8" s="362"/>
      <c r="B8" s="952"/>
      <c r="C8" s="354" t="s">
        <v>4</v>
      </c>
      <c r="D8" s="335">
        <v>2.1647699999999999</v>
      </c>
      <c r="E8" s="335">
        <v>-3.3620659099999228</v>
      </c>
      <c r="F8" s="338">
        <v>-1.197295909999923</v>
      </c>
      <c r="G8" s="335">
        <v>1.0426729999999997</v>
      </c>
      <c r="H8" s="335">
        <v>-2.85312172999999</v>
      </c>
      <c r="I8" s="357">
        <v>-1.8104487299999903</v>
      </c>
      <c r="J8" s="339"/>
      <c r="K8" s="382"/>
      <c r="L8" s="382"/>
      <c r="M8" s="314"/>
      <c r="N8" s="314"/>
      <c r="O8" s="314"/>
      <c r="P8" s="314"/>
      <c r="Q8" s="314"/>
      <c r="R8" s="314"/>
      <c r="S8" s="314"/>
      <c r="T8" s="314"/>
      <c r="U8" s="314"/>
      <c r="V8" s="314"/>
      <c r="W8" s="314"/>
      <c r="X8" s="314"/>
      <c r="Y8" s="314"/>
      <c r="Z8" s="314"/>
    </row>
    <row r="9" spans="1:26" ht="15.75" x14ac:dyDescent="0.25">
      <c r="A9" s="362"/>
      <c r="B9" s="952"/>
      <c r="C9" s="354" t="s">
        <v>5</v>
      </c>
      <c r="D9" s="335">
        <v>0.5</v>
      </c>
      <c r="E9" s="335">
        <v>-0.92345134500810389</v>
      </c>
      <c r="F9" s="338">
        <v>-0.42345134500810389</v>
      </c>
      <c r="G9" s="335">
        <v>1.6</v>
      </c>
      <c r="H9" s="335">
        <v>-2.3469030000000015</v>
      </c>
      <c r="I9" s="357">
        <v>-0.74690300000000154</v>
      </c>
      <c r="J9" s="339"/>
      <c r="K9" s="382"/>
      <c r="L9" s="382"/>
      <c r="M9" s="314"/>
      <c r="N9" s="314"/>
      <c r="O9" s="314"/>
      <c r="P9" s="314"/>
      <c r="Q9" s="314"/>
      <c r="R9" s="314"/>
      <c r="S9" s="314"/>
      <c r="T9" s="314"/>
      <c r="U9" s="314"/>
      <c r="V9" s="314"/>
      <c r="W9" s="314"/>
      <c r="X9" s="314"/>
      <c r="Y9" s="314"/>
      <c r="Z9" s="314"/>
    </row>
    <row r="10" spans="1:26" s="11" customFormat="1" ht="15.75" x14ac:dyDescent="0.2">
      <c r="A10" s="383"/>
      <c r="B10" s="952"/>
      <c r="C10" s="384" t="s">
        <v>6</v>
      </c>
      <c r="D10" s="335">
        <v>-1.2430000000000007E-2</v>
      </c>
      <c r="E10" s="335">
        <v>-3.6039092819194702</v>
      </c>
      <c r="F10" s="338">
        <v>-3.6163392819194704</v>
      </c>
      <c r="G10" s="335">
        <v>0.29310999999999998</v>
      </c>
      <c r="H10" s="335">
        <v>-1.2155119716487675</v>
      </c>
      <c r="I10" s="357">
        <v>-0.92240197164876736</v>
      </c>
      <c r="J10" s="385"/>
      <c r="K10" s="382"/>
      <c r="L10" s="382"/>
      <c r="M10" s="341"/>
      <c r="N10" s="341"/>
      <c r="O10" s="341"/>
      <c r="P10" s="341"/>
      <c r="Q10" s="341"/>
      <c r="R10" s="341"/>
      <c r="S10" s="341"/>
      <c r="T10" s="341"/>
      <c r="U10" s="341"/>
      <c r="V10" s="341"/>
      <c r="W10" s="341"/>
      <c r="X10" s="341"/>
      <c r="Y10" s="341"/>
      <c r="Z10" s="341"/>
    </row>
    <row r="11" spans="1:26" s="11" customFormat="1" ht="21" customHeight="1" x14ac:dyDescent="0.2">
      <c r="A11" s="383"/>
      <c r="B11" s="952"/>
      <c r="C11" s="384" t="s">
        <v>7</v>
      </c>
      <c r="D11" s="335">
        <v>0.39699200000000001</v>
      </c>
      <c r="E11" s="335">
        <v>-3.8425275739687801</v>
      </c>
      <c r="F11" s="338">
        <v>-3.4455355739687801</v>
      </c>
      <c r="G11" s="335">
        <v>0.47067700000000001</v>
      </c>
      <c r="H11" s="335">
        <v>-4.1662897048945853</v>
      </c>
      <c r="I11" s="357">
        <v>-3.6956127048945855</v>
      </c>
      <c r="J11" s="385"/>
      <c r="K11" s="382"/>
      <c r="L11" s="382"/>
      <c r="M11" s="341"/>
      <c r="N11" s="341"/>
      <c r="O11" s="341"/>
      <c r="P11" s="341"/>
      <c r="Q11" s="341"/>
      <c r="R11" s="341"/>
      <c r="S11" s="341"/>
      <c r="T11" s="341"/>
      <c r="U11" s="341"/>
      <c r="V11" s="341"/>
      <c r="W11" s="341"/>
      <c r="X11" s="341"/>
      <c r="Y11" s="341"/>
      <c r="Z11" s="341"/>
    </row>
    <row r="12" spans="1:26" s="11" customFormat="1" ht="21" customHeight="1" x14ac:dyDescent="0.2">
      <c r="A12" s="383"/>
      <c r="B12" s="952"/>
      <c r="C12" s="384" t="s">
        <v>8</v>
      </c>
      <c r="D12" s="335">
        <v>0.57599999999999996</v>
      </c>
      <c r="E12" s="335">
        <v>-1.7662127545324036</v>
      </c>
      <c r="F12" s="338">
        <v>-1.1902127545324037</v>
      </c>
      <c r="G12" s="333">
        <v>0.644208</v>
      </c>
      <c r="H12" s="335">
        <v>-3.2215935013873618</v>
      </c>
      <c r="I12" s="357">
        <v>-2.5773855013873619</v>
      </c>
      <c r="J12" s="385"/>
      <c r="K12" s="382"/>
      <c r="L12" s="382"/>
      <c r="M12" s="341"/>
      <c r="N12" s="341"/>
      <c r="O12" s="341"/>
      <c r="P12" s="341"/>
      <c r="Q12" s="341"/>
      <c r="R12" s="341"/>
      <c r="S12" s="341"/>
      <c r="T12" s="341"/>
      <c r="U12" s="341"/>
      <c r="V12" s="341"/>
      <c r="W12" s="341"/>
      <c r="X12" s="341"/>
      <c r="Y12" s="341"/>
      <c r="Z12" s="341"/>
    </row>
    <row r="13" spans="1:26" s="11" customFormat="1" ht="21" customHeight="1" x14ac:dyDescent="0.2">
      <c r="A13" s="383"/>
      <c r="B13" s="953"/>
      <c r="C13" s="386" t="s">
        <v>9</v>
      </c>
      <c r="D13" s="344">
        <v>0.64600000000000002</v>
      </c>
      <c r="E13" s="344">
        <f>F13-D13</f>
        <v>-1.1229050000000007</v>
      </c>
      <c r="F13" s="345">
        <v>-0.47690500000000063</v>
      </c>
      <c r="G13" s="344">
        <v>0.44600000000000001</v>
      </c>
      <c r="H13" s="344">
        <f>I13-G13</f>
        <v>-3.0233855013873621</v>
      </c>
      <c r="I13" s="349">
        <v>-2.5773855013873619</v>
      </c>
      <c r="J13" s="385"/>
      <c r="K13" s="382"/>
      <c r="L13" s="382"/>
      <c r="M13" s="341"/>
      <c r="N13" s="341"/>
      <c r="O13" s="341"/>
      <c r="P13" s="341"/>
      <c r="Q13" s="341"/>
      <c r="R13" s="341"/>
      <c r="S13" s="341"/>
      <c r="T13" s="341"/>
      <c r="U13" s="341"/>
      <c r="V13" s="341"/>
      <c r="W13" s="341"/>
      <c r="X13" s="341"/>
      <c r="Y13" s="341"/>
      <c r="Z13" s="341"/>
    </row>
    <row r="14" spans="1:26" s="11" customFormat="1" ht="27" customHeight="1" x14ac:dyDescent="0.2">
      <c r="A14" s="383"/>
      <c r="B14" s="941" t="s">
        <v>3</v>
      </c>
      <c r="C14" s="384" t="s">
        <v>10</v>
      </c>
      <c r="D14" s="335">
        <v>5.5E-2</v>
      </c>
      <c r="E14" s="335">
        <f>F14-D14</f>
        <v>-22.208621457165471</v>
      </c>
      <c r="F14" s="338">
        <v>-22.153621457165471</v>
      </c>
      <c r="G14" s="335">
        <v>0.61699999999999999</v>
      </c>
      <c r="H14" s="335">
        <f>I14-G14</f>
        <v>-12.263660050659201</v>
      </c>
      <c r="I14" s="357">
        <v>-11.6466600506592</v>
      </c>
      <c r="J14" s="385"/>
      <c r="K14" s="382"/>
      <c r="L14" s="382"/>
      <c r="M14" s="341"/>
      <c r="N14" s="341"/>
      <c r="O14" s="341"/>
      <c r="P14" s="341"/>
      <c r="Q14" s="341"/>
      <c r="R14" s="341"/>
      <c r="S14" s="341"/>
      <c r="T14" s="341"/>
      <c r="U14" s="341"/>
      <c r="V14" s="341"/>
      <c r="W14" s="341"/>
      <c r="X14" s="341"/>
      <c r="Y14" s="341"/>
      <c r="Z14" s="341"/>
    </row>
    <row r="15" spans="1:26" s="11" customFormat="1" ht="22.9" customHeight="1" thickBot="1" x14ac:dyDescent="0.25">
      <c r="A15" s="383"/>
      <c r="B15" s="942"/>
      <c r="C15" s="387" t="s">
        <v>216</v>
      </c>
      <c r="D15" s="388">
        <v>0.14940700000000001</v>
      </c>
      <c r="E15" s="388">
        <f>F15-D15</f>
        <v>-7.6119919289461579</v>
      </c>
      <c r="F15" s="389">
        <v>-7.4625849289461579</v>
      </c>
      <c r="G15" s="388">
        <v>1.0761730000000003</v>
      </c>
      <c r="H15" s="388">
        <f>I15-G15</f>
        <v>-8.5734180000000002</v>
      </c>
      <c r="I15" s="390">
        <v>-7.4972449999999995</v>
      </c>
      <c r="J15" s="385"/>
      <c r="K15" s="382"/>
      <c r="L15" s="382"/>
      <c r="M15" s="341"/>
      <c r="N15" s="341"/>
      <c r="O15" s="341"/>
      <c r="P15" s="341"/>
      <c r="Q15" s="341"/>
      <c r="R15" s="341"/>
      <c r="S15" s="341"/>
      <c r="T15" s="341"/>
      <c r="U15" s="341"/>
      <c r="V15" s="341"/>
      <c r="W15" s="341"/>
      <c r="X15" s="341"/>
      <c r="Y15" s="341"/>
      <c r="Z15" s="341"/>
    </row>
    <row r="16" spans="1:26" ht="28.5" customHeight="1" x14ac:dyDescent="0.2">
      <c r="A16" s="312"/>
      <c r="B16" s="314"/>
      <c r="C16" s="314"/>
      <c r="D16" s="314"/>
      <c r="E16" s="314"/>
      <c r="F16" s="314"/>
      <c r="G16" s="314"/>
      <c r="H16" s="314"/>
      <c r="I16" s="314"/>
      <c r="J16" s="312"/>
      <c r="K16" s="314"/>
      <c r="L16" s="314"/>
      <c r="M16" s="314"/>
      <c r="N16" s="314"/>
      <c r="O16" s="314"/>
      <c r="P16" s="314"/>
      <c r="Q16" s="314"/>
      <c r="R16" s="314"/>
      <c r="S16" s="314"/>
      <c r="T16" s="314"/>
      <c r="U16" s="314"/>
      <c r="V16" s="314"/>
      <c r="W16" s="314"/>
      <c r="X16" s="314"/>
      <c r="Y16" s="314"/>
      <c r="Z16" s="314"/>
    </row>
    <row r="17" spans="1:26" ht="4.5" customHeight="1" x14ac:dyDescent="0.2">
      <c r="A17" s="312"/>
      <c r="B17" s="359"/>
      <c r="C17" s="359"/>
      <c r="D17" s="359"/>
      <c r="E17" s="360"/>
      <c r="F17" s="359"/>
      <c r="G17" s="359"/>
      <c r="H17" s="359"/>
      <c r="I17" s="361"/>
      <c r="J17" s="312"/>
      <c r="K17" s="314"/>
      <c r="L17" s="314"/>
      <c r="M17" s="314"/>
      <c r="N17" s="314"/>
      <c r="O17" s="314"/>
      <c r="P17" s="314"/>
      <c r="Q17" s="314"/>
      <c r="R17" s="314"/>
      <c r="S17" s="314"/>
      <c r="T17" s="314"/>
      <c r="U17" s="314"/>
      <c r="V17" s="314"/>
      <c r="W17" s="314"/>
      <c r="X17" s="314"/>
      <c r="Y17" s="314"/>
      <c r="Z17" s="314"/>
    </row>
    <row r="18" spans="1:26" x14ac:dyDescent="0.2">
      <c r="A18" s="362"/>
      <c r="B18" s="362"/>
      <c r="C18" s="362"/>
      <c r="D18" s="362"/>
      <c r="E18" s="391"/>
      <c r="F18" s="362"/>
      <c r="G18" s="362"/>
      <c r="H18" s="362"/>
      <c r="I18" s="362"/>
      <c r="J18" s="362"/>
      <c r="K18" s="314"/>
      <c r="L18" s="314"/>
      <c r="M18" s="314"/>
      <c r="N18" s="314"/>
      <c r="O18" s="314"/>
      <c r="P18" s="314"/>
      <c r="Q18" s="314"/>
      <c r="R18" s="314"/>
      <c r="S18" s="314"/>
      <c r="T18" s="314"/>
      <c r="U18" s="314"/>
      <c r="V18" s="314"/>
      <c r="W18" s="314"/>
      <c r="X18" s="314"/>
      <c r="Y18" s="314"/>
      <c r="Z18" s="314"/>
    </row>
    <row r="19" spans="1:26" x14ac:dyDescent="0.2">
      <c r="A19" s="362"/>
      <c r="B19" s="362"/>
      <c r="C19" s="362"/>
      <c r="D19" s="362"/>
      <c r="E19" s="391"/>
      <c r="F19" s="362"/>
      <c r="G19" s="362"/>
      <c r="H19" s="362"/>
      <c r="I19" s="362"/>
      <c r="J19" s="362"/>
      <c r="K19" s="314"/>
      <c r="L19" s="314"/>
      <c r="M19" s="314"/>
      <c r="N19" s="314"/>
      <c r="O19" s="314"/>
      <c r="P19" s="314"/>
      <c r="Q19" s="314"/>
      <c r="R19" s="314"/>
      <c r="S19" s="314"/>
      <c r="T19" s="314"/>
      <c r="U19" s="314"/>
      <c r="V19" s="314"/>
      <c r="W19" s="314"/>
      <c r="X19" s="314"/>
      <c r="Y19" s="314"/>
      <c r="Z19" s="314"/>
    </row>
    <row r="20" spans="1:26" x14ac:dyDescent="0.2">
      <c r="A20" s="314"/>
      <c r="B20" s="314"/>
      <c r="C20" s="314"/>
      <c r="D20" s="314"/>
      <c r="E20" s="371"/>
      <c r="F20" s="314"/>
      <c r="G20" s="314"/>
      <c r="H20" s="314"/>
      <c r="I20" s="314"/>
      <c r="J20" s="314"/>
      <c r="K20" s="314"/>
      <c r="L20" s="314"/>
      <c r="M20" s="314"/>
      <c r="N20" s="314"/>
      <c r="O20" s="314"/>
      <c r="P20" s="314"/>
      <c r="Q20" s="314"/>
      <c r="R20" s="314"/>
      <c r="S20" s="314"/>
      <c r="T20" s="314"/>
      <c r="U20" s="314"/>
      <c r="V20" s="314"/>
      <c r="W20" s="314"/>
      <c r="X20" s="314"/>
      <c r="Y20" s="314"/>
      <c r="Z20" s="314"/>
    </row>
    <row r="21" spans="1:26" x14ac:dyDescent="0.2">
      <c r="A21" s="314"/>
      <c r="B21" s="314"/>
      <c r="C21" s="314"/>
      <c r="D21" s="314"/>
      <c r="E21" s="371"/>
      <c r="F21" s="314"/>
      <c r="G21" s="314"/>
      <c r="H21" s="314"/>
      <c r="I21" s="314"/>
      <c r="J21" s="314"/>
      <c r="K21" s="314"/>
      <c r="L21" s="314"/>
      <c r="M21" s="314"/>
      <c r="N21" s="314"/>
      <c r="O21" s="314"/>
      <c r="P21" s="314"/>
      <c r="Q21" s="314"/>
      <c r="R21" s="314"/>
      <c r="S21" s="314"/>
      <c r="T21" s="314"/>
      <c r="U21" s="314"/>
      <c r="V21" s="314"/>
      <c r="W21" s="314"/>
      <c r="X21" s="314"/>
      <c r="Y21" s="314"/>
      <c r="Z21" s="314"/>
    </row>
    <row r="22" spans="1:26" x14ac:dyDescent="0.2">
      <c r="A22" s="314"/>
      <c r="B22" s="314"/>
      <c r="C22" s="314"/>
      <c r="D22" s="314"/>
      <c r="E22" s="371"/>
      <c r="F22" s="314"/>
      <c r="G22" s="314"/>
      <c r="H22" s="314"/>
      <c r="I22" s="314"/>
      <c r="J22" s="314"/>
      <c r="K22" s="314"/>
      <c r="L22" s="314"/>
      <c r="M22" s="314"/>
      <c r="N22" s="314"/>
      <c r="O22" s="314"/>
      <c r="P22" s="314"/>
      <c r="Q22" s="314"/>
      <c r="R22" s="314"/>
      <c r="S22" s="314"/>
      <c r="T22" s="314"/>
      <c r="U22" s="314"/>
      <c r="V22" s="314"/>
      <c r="W22" s="314"/>
      <c r="X22" s="314"/>
      <c r="Y22" s="314"/>
      <c r="Z22" s="314"/>
    </row>
    <row r="23" spans="1:26" x14ac:dyDescent="0.2">
      <c r="A23" s="314"/>
      <c r="B23" s="314"/>
      <c r="C23" s="314"/>
      <c r="D23" s="314"/>
      <c r="E23" s="371"/>
      <c r="F23" s="314"/>
      <c r="G23" s="314"/>
      <c r="H23" s="314"/>
      <c r="I23" s="314"/>
      <c r="J23" s="314"/>
      <c r="K23" s="314"/>
      <c r="L23" s="314"/>
      <c r="M23" s="314"/>
      <c r="N23" s="314"/>
      <c r="O23" s="314"/>
      <c r="P23" s="314"/>
      <c r="Q23" s="314"/>
      <c r="R23" s="314"/>
      <c r="S23" s="314"/>
      <c r="T23" s="314"/>
      <c r="U23" s="314"/>
      <c r="V23" s="314"/>
      <c r="W23" s="314"/>
      <c r="X23" s="314"/>
      <c r="Y23" s="314"/>
      <c r="Z23" s="314"/>
    </row>
    <row r="24" spans="1:26" x14ac:dyDescent="0.2">
      <c r="A24" s="314"/>
      <c r="B24" s="314"/>
      <c r="C24" s="314"/>
      <c r="D24" s="314"/>
      <c r="E24" s="371"/>
      <c r="F24" s="314"/>
      <c r="G24" s="314"/>
      <c r="H24" s="314"/>
      <c r="I24" s="314"/>
      <c r="J24" s="314"/>
      <c r="K24" s="314"/>
      <c r="L24" s="314"/>
      <c r="M24" s="314"/>
      <c r="N24" s="314"/>
      <c r="O24" s="314"/>
      <c r="P24" s="314"/>
      <c r="Q24" s="314"/>
      <c r="R24" s="314"/>
      <c r="S24" s="314"/>
      <c r="T24" s="314"/>
      <c r="U24" s="314"/>
      <c r="V24" s="314"/>
      <c r="W24" s="314"/>
      <c r="X24" s="314"/>
      <c r="Y24" s="314"/>
      <c r="Z24" s="314"/>
    </row>
    <row r="25" spans="1:26" x14ac:dyDescent="0.2">
      <c r="A25" s="314"/>
      <c r="B25" s="314"/>
      <c r="C25" s="314"/>
      <c r="D25" s="314"/>
      <c r="E25" s="371"/>
      <c r="F25" s="314"/>
      <c r="G25" s="314"/>
      <c r="H25" s="314"/>
      <c r="I25" s="314"/>
      <c r="J25" s="314"/>
      <c r="K25" s="314"/>
      <c r="L25" s="314"/>
      <c r="M25" s="314"/>
      <c r="N25" s="314"/>
      <c r="O25" s="314"/>
      <c r="P25" s="314"/>
      <c r="Q25" s="314"/>
      <c r="R25" s="314"/>
      <c r="S25" s="314"/>
      <c r="T25" s="314"/>
      <c r="U25" s="314"/>
      <c r="V25" s="314"/>
      <c r="W25" s="314"/>
      <c r="X25" s="314"/>
      <c r="Y25" s="314"/>
      <c r="Z25" s="314"/>
    </row>
    <row r="26" spans="1:26" x14ac:dyDescent="0.2">
      <c r="A26" s="314"/>
      <c r="B26" s="314"/>
      <c r="C26" s="314"/>
      <c r="D26" s="314"/>
      <c r="E26" s="371"/>
      <c r="F26" s="314"/>
      <c r="G26" s="314"/>
      <c r="H26" s="314"/>
      <c r="I26" s="314"/>
      <c r="J26" s="314"/>
      <c r="K26" s="314"/>
      <c r="L26" s="314"/>
      <c r="M26" s="314"/>
      <c r="N26" s="314"/>
      <c r="O26" s="314"/>
      <c r="P26" s="314"/>
      <c r="Q26" s="314"/>
      <c r="R26" s="314"/>
      <c r="S26" s="314"/>
      <c r="T26" s="314"/>
      <c r="U26" s="314"/>
      <c r="V26" s="314"/>
      <c r="W26" s="314"/>
      <c r="X26" s="314"/>
      <c r="Y26" s="314"/>
      <c r="Z26" s="314"/>
    </row>
    <row r="27" spans="1:26" x14ac:dyDescent="0.2">
      <c r="A27" s="314"/>
      <c r="B27" s="314"/>
      <c r="C27" s="314"/>
      <c r="D27" s="314"/>
      <c r="E27" s="371"/>
      <c r="F27" s="314"/>
      <c r="G27" s="314"/>
      <c r="H27" s="314"/>
      <c r="I27" s="314"/>
      <c r="J27" s="314"/>
      <c r="K27" s="314"/>
      <c r="L27" s="314"/>
      <c r="M27" s="314"/>
      <c r="N27" s="314"/>
      <c r="O27" s="314"/>
      <c r="P27" s="314"/>
      <c r="Q27" s="314"/>
      <c r="R27" s="314"/>
      <c r="S27" s="314"/>
      <c r="T27" s="314"/>
      <c r="U27" s="314"/>
      <c r="V27" s="314"/>
      <c r="W27" s="314"/>
      <c r="X27" s="314"/>
      <c r="Y27" s="314"/>
      <c r="Z27" s="314"/>
    </row>
    <row r="28" spans="1:26" x14ac:dyDescent="0.2">
      <c r="A28" s="314"/>
      <c r="B28" s="314"/>
      <c r="C28" s="314"/>
      <c r="D28" s="314"/>
      <c r="E28" s="371"/>
      <c r="F28" s="314"/>
      <c r="G28" s="314"/>
      <c r="H28" s="314"/>
      <c r="I28" s="314"/>
      <c r="J28" s="314"/>
      <c r="K28" s="314"/>
      <c r="L28" s="314"/>
      <c r="M28" s="314"/>
      <c r="N28" s="314"/>
      <c r="O28" s="314"/>
      <c r="P28" s="314"/>
      <c r="Q28" s="314"/>
      <c r="R28" s="314"/>
      <c r="S28" s="314"/>
      <c r="T28" s="314"/>
      <c r="U28" s="314"/>
      <c r="V28" s="314"/>
      <c r="W28" s="314"/>
      <c r="X28" s="314"/>
      <c r="Y28" s="314"/>
      <c r="Z28" s="314"/>
    </row>
    <row r="29" spans="1:26" x14ac:dyDescent="0.2">
      <c r="A29" s="314"/>
      <c r="B29" s="314"/>
      <c r="C29" s="314"/>
      <c r="D29" s="392"/>
      <c r="E29" s="392"/>
      <c r="F29" s="392"/>
      <c r="G29" s="392"/>
      <c r="H29" s="392"/>
      <c r="I29" s="392"/>
      <c r="J29" s="314"/>
      <c r="K29" s="314"/>
      <c r="L29" s="314"/>
      <c r="M29" s="314"/>
      <c r="N29" s="314"/>
      <c r="O29" s="314"/>
      <c r="P29" s="314"/>
      <c r="Q29" s="314"/>
      <c r="R29" s="314"/>
      <c r="S29" s="314"/>
      <c r="T29" s="314"/>
      <c r="U29" s="314"/>
      <c r="V29" s="314"/>
      <c r="W29" s="314"/>
      <c r="X29" s="314"/>
      <c r="Y29" s="314"/>
      <c r="Z29" s="314"/>
    </row>
    <row r="30" spans="1:26" x14ac:dyDescent="0.2">
      <c r="A30" s="314"/>
      <c r="B30" s="314"/>
      <c r="C30" s="314"/>
      <c r="D30" s="392"/>
      <c r="E30" s="392"/>
      <c r="F30" s="392"/>
      <c r="G30" s="392"/>
      <c r="H30" s="392"/>
      <c r="I30" s="392"/>
      <c r="J30" s="314"/>
      <c r="K30" s="314"/>
      <c r="L30" s="314"/>
      <c r="M30" s="314"/>
      <c r="N30" s="314"/>
      <c r="O30" s="314"/>
      <c r="P30" s="314"/>
      <c r="Q30" s="314"/>
      <c r="R30" s="314"/>
      <c r="S30" s="314"/>
      <c r="T30" s="314"/>
      <c r="U30" s="314"/>
      <c r="V30" s="314"/>
      <c r="W30" s="314"/>
      <c r="X30" s="314"/>
      <c r="Y30" s="314"/>
      <c r="Z30" s="314"/>
    </row>
    <row r="31" spans="1:26" x14ac:dyDescent="0.2">
      <c r="A31" s="314"/>
      <c r="B31" s="314"/>
      <c r="C31" s="314"/>
      <c r="D31" s="392"/>
      <c r="E31" s="392"/>
      <c r="F31" s="392"/>
      <c r="G31" s="392"/>
      <c r="H31" s="392"/>
      <c r="I31" s="392"/>
      <c r="J31" s="314"/>
      <c r="K31" s="314"/>
      <c r="L31" s="314"/>
      <c r="M31" s="314"/>
      <c r="N31" s="314"/>
      <c r="O31" s="314"/>
      <c r="P31" s="314"/>
      <c r="Q31" s="314"/>
      <c r="R31" s="314"/>
      <c r="S31" s="314"/>
      <c r="T31" s="314"/>
      <c r="U31" s="314"/>
      <c r="V31" s="314"/>
      <c r="W31" s="314"/>
      <c r="X31" s="314"/>
      <c r="Y31" s="314"/>
      <c r="Z31" s="314"/>
    </row>
    <row r="32" spans="1:26" x14ac:dyDescent="0.2">
      <c r="A32" s="314"/>
      <c r="B32" s="314"/>
      <c r="C32" s="314"/>
      <c r="D32" s="392"/>
      <c r="E32" s="392"/>
      <c r="F32" s="392"/>
      <c r="G32" s="392"/>
      <c r="H32" s="392"/>
      <c r="I32" s="392"/>
      <c r="J32" s="314"/>
      <c r="K32" s="314"/>
      <c r="L32" s="314"/>
      <c r="M32" s="314"/>
      <c r="N32" s="314"/>
      <c r="O32" s="314"/>
      <c r="P32" s="314"/>
      <c r="Q32" s="314"/>
      <c r="R32" s="314"/>
      <c r="S32" s="314"/>
      <c r="T32" s="314"/>
      <c r="U32" s="314"/>
      <c r="V32" s="314"/>
      <c r="W32" s="314"/>
      <c r="X32" s="314"/>
      <c r="Y32" s="314"/>
      <c r="Z32" s="314"/>
    </row>
    <row r="33" spans="1:26" x14ac:dyDescent="0.2">
      <c r="A33" s="314"/>
      <c r="B33" s="314"/>
      <c r="C33" s="314"/>
      <c r="D33" s="392"/>
      <c r="E33" s="392"/>
      <c r="F33" s="392"/>
      <c r="G33" s="392"/>
      <c r="H33" s="392"/>
      <c r="I33" s="392"/>
      <c r="J33" s="314"/>
      <c r="K33" s="314"/>
      <c r="L33" s="314"/>
      <c r="M33" s="314"/>
      <c r="N33" s="314"/>
      <c r="O33" s="314"/>
      <c r="P33" s="314"/>
      <c r="Q33" s="314"/>
      <c r="R33" s="314"/>
      <c r="S33" s="314"/>
      <c r="T33" s="314"/>
      <c r="U33" s="314"/>
      <c r="V33" s="314"/>
      <c r="W33" s="314"/>
      <c r="X33" s="314"/>
      <c r="Y33" s="314"/>
      <c r="Z33" s="314"/>
    </row>
    <row r="34" spans="1:26" x14ac:dyDescent="0.2">
      <c r="A34" s="314"/>
      <c r="B34" s="314"/>
      <c r="C34" s="314"/>
      <c r="D34" s="392"/>
      <c r="E34" s="392"/>
      <c r="F34" s="392"/>
      <c r="G34" s="392"/>
      <c r="H34" s="392"/>
      <c r="I34" s="392"/>
      <c r="J34" s="314"/>
      <c r="K34" s="314"/>
      <c r="L34" s="314"/>
      <c r="M34" s="314"/>
      <c r="N34" s="314"/>
      <c r="O34" s="314"/>
      <c r="P34" s="314"/>
      <c r="Q34" s="314"/>
      <c r="R34" s="314"/>
      <c r="S34" s="314"/>
      <c r="T34" s="314"/>
      <c r="U34" s="314"/>
      <c r="V34" s="314"/>
      <c r="W34" s="314"/>
      <c r="X34" s="314"/>
      <c r="Y34" s="314"/>
      <c r="Z34" s="314"/>
    </row>
    <row r="35" spans="1:26" x14ac:dyDescent="0.2">
      <c r="A35" s="314"/>
      <c r="B35" s="314"/>
      <c r="C35" s="314"/>
      <c r="D35" s="392"/>
      <c r="E35" s="392"/>
      <c r="F35" s="392"/>
      <c r="G35" s="392"/>
      <c r="H35" s="392"/>
      <c r="I35" s="392"/>
      <c r="J35" s="314"/>
      <c r="K35" s="314"/>
      <c r="L35" s="314"/>
      <c r="M35" s="314"/>
      <c r="N35" s="314"/>
      <c r="O35" s="314"/>
      <c r="P35" s="314"/>
      <c r="Q35" s="314"/>
      <c r="R35" s="314"/>
      <c r="S35" s="314"/>
      <c r="T35" s="314"/>
      <c r="U35" s="314"/>
      <c r="V35" s="314"/>
      <c r="W35" s="314"/>
      <c r="X35" s="314"/>
      <c r="Y35" s="314"/>
      <c r="Z35" s="314"/>
    </row>
    <row r="36" spans="1:26" x14ac:dyDescent="0.2">
      <c r="A36" s="314"/>
      <c r="B36" s="314"/>
      <c r="C36" s="314"/>
      <c r="D36" s="392"/>
      <c r="E36" s="392"/>
      <c r="F36" s="392"/>
      <c r="G36" s="392"/>
      <c r="H36" s="392"/>
      <c r="I36" s="392"/>
      <c r="J36" s="314"/>
      <c r="K36" s="314"/>
      <c r="L36" s="314"/>
      <c r="M36" s="314"/>
      <c r="N36" s="314"/>
      <c r="O36" s="314"/>
      <c r="P36" s="314"/>
      <c r="Q36" s="314"/>
      <c r="R36" s="314"/>
      <c r="S36" s="314"/>
      <c r="T36" s="314"/>
      <c r="U36" s="314"/>
      <c r="V36" s="314"/>
      <c r="W36" s="314"/>
      <c r="X36" s="314"/>
      <c r="Y36" s="314"/>
      <c r="Z36" s="314"/>
    </row>
    <row r="37" spans="1:26" x14ac:dyDescent="0.2">
      <c r="A37" s="314"/>
      <c r="B37" s="314"/>
      <c r="C37" s="314"/>
      <c r="D37" s="392"/>
      <c r="E37" s="392"/>
      <c r="F37" s="392"/>
      <c r="G37" s="392"/>
      <c r="H37" s="392"/>
      <c r="I37" s="392"/>
      <c r="J37" s="314"/>
      <c r="K37" s="314"/>
      <c r="L37" s="314"/>
      <c r="M37" s="314"/>
      <c r="N37" s="314"/>
      <c r="O37" s="314"/>
      <c r="P37" s="314"/>
      <c r="Q37" s="314"/>
      <c r="R37" s="314"/>
      <c r="S37" s="314"/>
      <c r="T37" s="314"/>
      <c r="U37" s="314"/>
      <c r="V37" s="314"/>
      <c r="W37" s="314"/>
      <c r="X37" s="314"/>
      <c r="Y37" s="314"/>
      <c r="Z37" s="314"/>
    </row>
    <row r="38" spans="1:26" x14ac:dyDescent="0.2">
      <c r="A38" s="314"/>
      <c r="B38" s="314"/>
      <c r="C38" s="314"/>
      <c r="D38" s="314"/>
      <c r="E38" s="371"/>
      <c r="F38" s="314"/>
      <c r="G38" s="314"/>
      <c r="H38" s="314"/>
      <c r="I38" s="314"/>
      <c r="J38" s="314"/>
      <c r="K38" s="314"/>
      <c r="L38" s="314"/>
      <c r="M38" s="314"/>
      <c r="N38" s="314"/>
      <c r="O38" s="314"/>
      <c r="P38" s="314"/>
      <c r="Q38" s="314"/>
      <c r="R38" s="314"/>
      <c r="S38" s="314"/>
      <c r="T38" s="314"/>
      <c r="U38" s="314"/>
      <c r="V38" s="314"/>
      <c r="W38" s="314"/>
      <c r="X38" s="314"/>
      <c r="Y38" s="314"/>
      <c r="Z38" s="314"/>
    </row>
    <row r="39" spans="1:26" x14ac:dyDescent="0.2">
      <c r="A39" s="314"/>
      <c r="B39" s="314"/>
      <c r="C39" s="314"/>
      <c r="D39" s="314"/>
      <c r="E39" s="371"/>
      <c r="F39" s="314"/>
      <c r="G39" s="314"/>
      <c r="H39" s="314"/>
      <c r="I39" s="314"/>
      <c r="J39" s="314"/>
      <c r="K39" s="314"/>
      <c r="L39" s="314"/>
      <c r="M39" s="314"/>
      <c r="N39" s="314"/>
      <c r="O39" s="314"/>
      <c r="P39" s="314"/>
      <c r="Q39" s="314"/>
      <c r="R39" s="314"/>
      <c r="S39" s="314"/>
      <c r="T39" s="314"/>
      <c r="U39" s="314"/>
      <c r="V39" s="314"/>
      <c r="W39" s="314"/>
      <c r="X39" s="314"/>
      <c r="Y39" s="314"/>
      <c r="Z39" s="314"/>
    </row>
    <row r="40" spans="1:26" x14ac:dyDescent="0.2">
      <c r="A40" s="314"/>
      <c r="B40" s="314"/>
      <c r="C40" s="314"/>
      <c r="D40" s="314"/>
      <c r="E40" s="371"/>
      <c r="F40" s="314"/>
      <c r="G40" s="314"/>
      <c r="H40" s="314"/>
      <c r="I40" s="314"/>
      <c r="J40" s="314"/>
      <c r="K40" s="314"/>
      <c r="L40" s="314"/>
      <c r="M40" s="314"/>
      <c r="N40" s="314"/>
      <c r="O40" s="314"/>
      <c r="P40" s="314"/>
      <c r="Q40" s="314"/>
      <c r="R40" s="314"/>
      <c r="S40" s="314"/>
      <c r="T40" s="314"/>
      <c r="U40" s="314"/>
      <c r="V40" s="314"/>
      <c r="W40" s="314"/>
      <c r="X40" s="314"/>
      <c r="Y40" s="314"/>
      <c r="Z40" s="314"/>
    </row>
    <row r="41" spans="1:26" x14ac:dyDescent="0.2">
      <c r="A41" s="314"/>
      <c r="B41" s="314"/>
      <c r="C41" s="314"/>
      <c r="D41" s="314"/>
      <c r="E41" s="371"/>
      <c r="F41" s="314"/>
      <c r="G41" s="314"/>
      <c r="H41" s="314"/>
      <c r="I41" s="314"/>
      <c r="J41" s="314"/>
      <c r="K41" s="314"/>
      <c r="L41" s="314"/>
      <c r="M41" s="314"/>
      <c r="N41" s="314"/>
      <c r="O41" s="314"/>
      <c r="P41" s="314"/>
      <c r="Q41" s="314"/>
      <c r="R41" s="314"/>
      <c r="S41" s="314"/>
      <c r="T41" s="314"/>
      <c r="U41" s="314"/>
      <c r="V41" s="314"/>
      <c r="W41" s="314"/>
      <c r="X41" s="314"/>
      <c r="Y41" s="314"/>
      <c r="Z41" s="314"/>
    </row>
    <row r="42" spans="1:26" x14ac:dyDescent="0.2">
      <c r="A42" s="314"/>
      <c r="B42" s="314"/>
      <c r="C42" s="314"/>
      <c r="D42" s="314"/>
      <c r="E42" s="371"/>
      <c r="F42" s="314"/>
      <c r="G42" s="314"/>
      <c r="H42" s="314"/>
      <c r="I42" s="314"/>
      <c r="J42" s="314"/>
      <c r="K42" s="314"/>
      <c r="L42" s="314"/>
      <c r="M42" s="314"/>
      <c r="N42" s="314"/>
      <c r="O42" s="314"/>
      <c r="P42" s="314"/>
      <c r="Q42" s="314"/>
      <c r="R42" s="314"/>
      <c r="S42" s="314"/>
      <c r="T42" s="314"/>
      <c r="U42" s="314"/>
      <c r="V42" s="314"/>
      <c r="W42" s="314"/>
      <c r="X42" s="314"/>
      <c r="Y42" s="314"/>
      <c r="Z42" s="314"/>
    </row>
    <row r="43" spans="1:26" x14ac:dyDescent="0.2">
      <c r="A43" s="314"/>
      <c r="B43" s="314"/>
      <c r="C43" s="314"/>
      <c r="D43" s="314"/>
      <c r="E43" s="371"/>
      <c r="F43" s="314"/>
      <c r="G43" s="314"/>
      <c r="H43" s="314"/>
      <c r="I43" s="314"/>
      <c r="J43" s="314"/>
      <c r="K43" s="314"/>
      <c r="L43" s="314"/>
      <c r="M43" s="314"/>
      <c r="N43" s="314"/>
      <c r="O43" s="314"/>
      <c r="P43" s="314"/>
      <c r="Q43" s="314"/>
      <c r="R43" s="314"/>
      <c r="S43" s="314"/>
      <c r="T43" s="314"/>
      <c r="U43" s="314"/>
      <c r="V43" s="314"/>
      <c r="W43" s="314"/>
      <c r="X43" s="314"/>
      <c r="Y43" s="314"/>
      <c r="Z43" s="314"/>
    </row>
    <row r="44" spans="1:26" x14ac:dyDescent="0.2">
      <c r="A44" s="314"/>
      <c r="B44" s="314"/>
      <c r="C44" s="314"/>
      <c r="D44" s="314"/>
      <c r="E44" s="371"/>
      <c r="F44" s="314"/>
      <c r="G44" s="314"/>
      <c r="H44" s="314"/>
      <c r="I44" s="314"/>
      <c r="J44" s="314"/>
      <c r="K44" s="314"/>
      <c r="L44" s="314"/>
      <c r="M44" s="314"/>
      <c r="N44" s="314"/>
      <c r="O44" s="314"/>
      <c r="P44" s="314"/>
      <c r="Q44" s="314"/>
      <c r="R44" s="314"/>
      <c r="S44" s="314"/>
      <c r="T44" s="314"/>
      <c r="U44" s="314"/>
      <c r="V44" s="314"/>
      <c r="W44" s="314"/>
      <c r="X44" s="314"/>
      <c r="Y44" s="314"/>
      <c r="Z44" s="314"/>
    </row>
    <row r="45" spans="1:26" x14ac:dyDescent="0.2">
      <c r="A45" s="314"/>
      <c r="B45" s="314"/>
      <c r="C45" s="314"/>
      <c r="D45" s="314"/>
      <c r="E45" s="371"/>
      <c r="F45" s="314"/>
      <c r="G45" s="314"/>
      <c r="H45" s="314"/>
      <c r="I45" s="314"/>
      <c r="J45" s="314"/>
      <c r="K45" s="314"/>
      <c r="L45" s="314"/>
      <c r="M45" s="314"/>
      <c r="N45" s="314"/>
      <c r="O45" s="314"/>
      <c r="P45" s="314"/>
      <c r="Q45" s="314"/>
      <c r="R45" s="314"/>
      <c r="S45" s="314"/>
      <c r="T45" s="314"/>
      <c r="U45" s="314"/>
      <c r="V45" s="314"/>
      <c r="W45" s="314"/>
      <c r="X45" s="314"/>
      <c r="Y45" s="314"/>
      <c r="Z45" s="314"/>
    </row>
    <row r="46" spans="1:26" x14ac:dyDescent="0.2">
      <c r="A46" s="314"/>
      <c r="B46" s="314"/>
      <c r="C46" s="314"/>
      <c r="D46" s="314"/>
      <c r="E46" s="371"/>
      <c r="F46" s="314"/>
      <c r="G46" s="314"/>
      <c r="H46" s="314"/>
      <c r="I46" s="314"/>
      <c r="J46" s="314"/>
      <c r="K46" s="314"/>
      <c r="L46" s="314"/>
      <c r="M46" s="314"/>
      <c r="N46" s="314"/>
      <c r="O46" s="314"/>
      <c r="P46" s="314"/>
      <c r="Q46" s="314"/>
      <c r="R46" s="314"/>
      <c r="S46" s="314"/>
      <c r="T46" s="314"/>
      <c r="U46" s="314"/>
      <c r="V46" s="314"/>
      <c r="W46" s="314"/>
      <c r="X46" s="314"/>
      <c r="Y46" s="314"/>
      <c r="Z46" s="314"/>
    </row>
    <row r="47" spans="1:26" x14ac:dyDescent="0.2">
      <c r="A47" s="314"/>
      <c r="B47" s="314"/>
      <c r="C47" s="314"/>
      <c r="D47" s="314"/>
      <c r="E47" s="371"/>
      <c r="F47" s="314"/>
      <c r="G47" s="314"/>
      <c r="H47" s="314"/>
      <c r="I47" s="314"/>
      <c r="J47" s="314"/>
      <c r="K47" s="314"/>
      <c r="L47" s="314"/>
      <c r="M47" s="314"/>
      <c r="N47" s="314"/>
      <c r="O47" s="314"/>
      <c r="P47" s="314"/>
      <c r="Q47" s="314"/>
      <c r="R47" s="314"/>
      <c r="S47" s="314"/>
      <c r="T47" s="314"/>
      <c r="U47" s="314"/>
      <c r="V47" s="314"/>
      <c r="W47" s="314"/>
      <c r="X47" s="314"/>
      <c r="Y47" s="314"/>
      <c r="Z47" s="314"/>
    </row>
    <row r="48" spans="1:26" x14ac:dyDescent="0.2">
      <c r="A48" s="314"/>
      <c r="B48" s="314"/>
      <c r="C48" s="314"/>
      <c r="D48" s="314"/>
      <c r="E48" s="371"/>
      <c r="F48" s="314"/>
      <c r="G48" s="314"/>
      <c r="H48" s="314"/>
      <c r="I48" s="314"/>
      <c r="J48" s="314"/>
      <c r="K48" s="314"/>
      <c r="L48" s="314"/>
      <c r="M48" s="314"/>
      <c r="N48" s="314"/>
      <c r="O48" s="314"/>
      <c r="P48" s="314"/>
      <c r="Q48" s="314"/>
      <c r="R48" s="314"/>
      <c r="S48" s="314"/>
      <c r="T48" s="314"/>
      <c r="U48" s="314"/>
      <c r="V48" s="314"/>
      <c r="W48" s="314"/>
      <c r="X48" s="314"/>
      <c r="Y48" s="314"/>
      <c r="Z48" s="314"/>
    </row>
    <row r="49" spans="1:26" x14ac:dyDescent="0.2">
      <c r="A49" s="314"/>
      <c r="B49" s="314"/>
      <c r="C49" s="314"/>
      <c r="D49" s="314"/>
      <c r="E49" s="371"/>
      <c r="F49" s="314"/>
      <c r="G49" s="314"/>
      <c r="H49" s="314"/>
      <c r="I49" s="314"/>
      <c r="J49" s="314"/>
      <c r="K49" s="314"/>
      <c r="L49" s="314"/>
      <c r="M49" s="314"/>
      <c r="N49" s="314"/>
      <c r="O49" s="314"/>
      <c r="P49" s="314"/>
      <c r="Q49" s="314"/>
      <c r="R49" s="314"/>
      <c r="S49" s="314"/>
      <c r="T49" s="314"/>
      <c r="U49" s="314"/>
      <c r="V49" s="314"/>
      <c r="W49" s="314"/>
      <c r="X49" s="314"/>
      <c r="Y49" s="314"/>
      <c r="Z49" s="314"/>
    </row>
    <row r="50" spans="1:26" x14ac:dyDescent="0.2">
      <c r="A50" s="314"/>
      <c r="B50" s="314"/>
      <c r="C50" s="314"/>
      <c r="D50" s="314"/>
      <c r="E50" s="371"/>
      <c r="F50" s="314"/>
      <c r="G50" s="314"/>
      <c r="H50" s="314"/>
      <c r="I50" s="314"/>
      <c r="J50" s="314"/>
      <c r="K50" s="314"/>
      <c r="L50" s="314"/>
      <c r="M50" s="314"/>
      <c r="N50" s="314"/>
      <c r="O50" s="314"/>
      <c r="P50" s="314"/>
      <c r="Q50" s="314"/>
      <c r="R50" s="314"/>
      <c r="S50" s="314"/>
      <c r="T50" s="314"/>
      <c r="U50" s="314"/>
      <c r="V50" s="314"/>
      <c r="W50" s="314"/>
      <c r="X50" s="314"/>
      <c r="Y50" s="314"/>
      <c r="Z50" s="314"/>
    </row>
    <row r="51" spans="1:26" x14ac:dyDescent="0.2">
      <c r="A51" s="314"/>
      <c r="B51" s="314"/>
      <c r="C51" s="314"/>
      <c r="D51" s="314"/>
      <c r="E51" s="371"/>
      <c r="F51" s="314"/>
      <c r="G51" s="314"/>
      <c r="H51" s="314"/>
      <c r="I51" s="314"/>
      <c r="J51" s="314"/>
      <c r="K51" s="314"/>
      <c r="L51" s="314"/>
      <c r="M51" s="314"/>
      <c r="N51" s="314"/>
      <c r="O51" s="314"/>
      <c r="P51" s="314"/>
      <c r="Q51" s="314"/>
      <c r="R51" s="314"/>
      <c r="S51" s="314"/>
      <c r="T51" s="314"/>
      <c r="U51" s="314"/>
      <c r="V51" s="314"/>
      <c r="W51" s="314"/>
      <c r="X51" s="314"/>
      <c r="Y51" s="314"/>
      <c r="Z51" s="314"/>
    </row>
    <row r="52" spans="1:26" x14ac:dyDescent="0.2">
      <c r="A52" s="314"/>
      <c r="B52" s="314"/>
      <c r="C52" s="314"/>
      <c r="D52" s="314"/>
      <c r="E52" s="371"/>
      <c r="F52" s="314"/>
      <c r="G52" s="314"/>
      <c r="H52" s="314"/>
      <c r="I52" s="314"/>
      <c r="J52" s="314"/>
      <c r="K52" s="314"/>
      <c r="L52" s="314"/>
      <c r="M52" s="314"/>
      <c r="N52" s="314"/>
      <c r="O52" s="314"/>
      <c r="P52" s="314"/>
      <c r="Q52" s="314"/>
      <c r="R52" s="314"/>
      <c r="S52" s="314"/>
      <c r="T52" s="314"/>
      <c r="U52" s="314"/>
      <c r="V52" s="314"/>
      <c r="W52" s="314"/>
      <c r="X52" s="314"/>
      <c r="Y52" s="314"/>
      <c r="Z52" s="314"/>
    </row>
    <row r="53" spans="1:26" x14ac:dyDescent="0.2">
      <c r="A53" s="314"/>
      <c r="B53" s="314"/>
      <c r="C53" s="314"/>
      <c r="D53" s="314"/>
      <c r="E53" s="371"/>
      <c r="F53" s="314"/>
      <c r="G53" s="314"/>
      <c r="H53" s="314"/>
      <c r="I53" s="314"/>
      <c r="J53" s="314"/>
      <c r="K53" s="314"/>
      <c r="L53" s="314"/>
      <c r="M53" s="314"/>
      <c r="N53" s="314"/>
      <c r="O53" s="314"/>
      <c r="P53" s="314"/>
      <c r="Q53" s="314"/>
      <c r="R53" s="314"/>
      <c r="S53" s="314"/>
      <c r="T53" s="314"/>
      <c r="U53" s="314"/>
      <c r="V53" s="314"/>
      <c r="W53" s="314"/>
      <c r="X53" s="314"/>
      <c r="Y53" s="314"/>
      <c r="Z53" s="314"/>
    </row>
    <row r="54" spans="1:26" x14ac:dyDescent="0.2">
      <c r="A54" s="314"/>
      <c r="B54" s="314"/>
      <c r="C54" s="314"/>
      <c r="D54" s="314"/>
      <c r="E54" s="371"/>
      <c r="F54" s="314"/>
      <c r="G54" s="314"/>
      <c r="H54" s="314"/>
      <c r="I54" s="314"/>
      <c r="J54" s="314"/>
      <c r="K54" s="314"/>
      <c r="L54" s="314"/>
      <c r="M54" s="314"/>
      <c r="N54" s="314"/>
      <c r="O54" s="314"/>
      <c r="P54" s="314"/>
      <c r="Q54" s="314"/>
      <c r="R54" s="314"/>
      <c r="S54" s="314"/>
      <c r="T54" s="314"/>
      <c r="U54" s="314"/>
      <c r="V54" s="314"/>
      <c r="W54" s="314"/>
      <c r="X54" s="314"/>
      <c r="Y54" s="314"/>
      <c r="Z54" s="314"/>
    </row>
    <row r="55" spans="1:26" x14ac:dyDescent="0.2">
      <c r="A55" s="314"/>
      <c r="B55" s="314"/>
      <c r="C55" s="314"/>
      <c r="D55" s="314"/>
      <c r="E55" s="371"/>
      <c r="F55" s="314"/>
      <c r="G55" s="314"/>
      <c r="H55" s="314"/>
      <c r="I55" s="314"/>
      <c r="J55" s="314"/>
      <c r="K55" s="314"/>
      <c r="L55" s="314"/>
      <c r="M55" s="314"/>
      <c r="N55" s="314"/>
      <c r="O55" s="314"/>
      <c r="P55" s="314"/>
      <c r="Q55" s="314"/>
      <c r="R55" s="314"/>
      <c r="S55" s="314"/>
      <c r="T55" s="314"/>
      <c r="U55" s="314"/>
      <c r="V55" s="314"/>
      <c r="W55" s="314"/>
      <c r="X55" s="314"/>
      <c r="Y55" s="314"/>
      <c r="Z55" s="314"/>
    </row>
    <row r="56" spans="1:26" x14ac:dyDescent="0.2">
      <c r="A56" s="314"/>
      <c r="B56" s="314"/>
      <c r="C56" s="314"/>
      <c r="D56" s="314"/>
      <c r="E56" s="371"/>
      <c r="F56" s="314"/>
      <c r="G56" s="314"/>
      <c r="H56" s="314"/>
      <c r="I56" s="314"/>
      <c r="J56" s="314"/>
      <c r="K56" s="314"/>
      <c r="L56" s="314"/>
      <c r="M56" s="314"/>
      <c r="N56" s="314"/>
      <c r="O56" s="314"/>
      <c r="P56" s="314"/>
      <c r="Q56" s="314"/>
      <c r="R56" s="314"/>
      <c r="S56" s="314"/>
      <c r="T56" s="314"/>
      <c r="U56" s="314"/>
      <c r="V56" s="314"/>
      <c r="W56" s="314"/>
      <c r="X56" s="314"/>
      <c r="Y56" s="314"/>
      <c r="Z56" s="314"/>
    </row>
    <row r="57" spans="1:26" x14ac:dyDescent="0.2">
      <c r="A57" s="314"/>
      <c r="B57" s="314"/>
      <c r="C57" s="314"/>
      <c r="D57" s="314"/>
      <c r="E57" s="371"/>
      <c r="F57" s="314"/>
      <c r="G57" s="314"/>
      <c r="H57" s="314"/>
      <c r="I57" s="314"/>
      <c r="J57" s="314"/>
      <c r="K57" s="314"/>
      <c r="L57" s="314"/>
      <c r="M57" s="314"/>
      <c r="N57" s="314"/>
      <c r="O57" s="314"/>
      <c r="P57" s="314"/>
      <c r="Q57" s="314"/>
      <c r="R57" s="314"/>
      <c r="S57" s="314"/>
      <c r="T57" s="314"/>
      <c r="U57" s="314"/>
      <c r="V57" s="314"/>
      <c r="W57" s="314"/>
      <c r="X57" s="314"/>
      <c r="Y57" s="314"/>
      <c r="Z57" s="314"/>
    </row>
    <row r="58" spans="1:26" x14ac:dyDescent="0.2">
      <c r="A58" s="314"/>
      <c r="B58" s="314"/>
      <c r="C58" s="314"/>
      <c r="D58" s="314"/>
      <c r="E58" s="371"/>
      <c r="F58" s="314"/>
      <c r="G58" s="314"/>
      <c r="H58" s="314"/>
      <c r="I58" s="314"/>
      <c r="J58" s="314"/>
      <c r="K58" s="314"/>
      <c r="L58" s="314"/>
      <c r="M58" s="314"/>
      <c r="N58" s="314"/>
      <c r="O58" s="314"/>
      <c r="P58" s="314"/>
      <c r="Q58" s="314"/>
      <c r="R58" s="314"/>
      <c r="S58" s="314"/>
      <c r="T58" s="314"/>
      <c r="U58" s="314"/>
      <c r="V58" s="314"/>
      <c r="W58" s="314"/>
      <c r="X58" s="314"/>
      <c r="Y58" s="314"/>
      <c r="Z58" s="314"/>
    </row>
    <row r="59" spans="1:26" x14ac:dyDescent="0.2">
      <c r="A59" s="314"/>
      <c r="B59" s="314"/>
      <c r="C59" s="314"/>
      <c r="D59" s="314"/>
      <c r="E59" s="371"/>
      <c r="F59" s="314"/>
      <c r="G59" s="314"/>
      <c r="H59" s="314"/>
      <c r="I59" s="314"/>
      <c r="J59" s="314"/>
      <c r="K59" s="314"/>
      <c r="L59" s="314"/>
      <c r="M59" s="314"/>
      <c r="N59" s="314"/>
      <c r="O59" s="314"/>
      <c r="P59" s="314"/>
      <c r="Q59" s="314"/>
      <c r="R59" s="314"/>
      <c r="S59" s="314"/>
      <c r="T59" s="314"/>
      <c r="U59" s="314"/>
      <c r="V59" s="314"/>
      <c r="W59" s="314"/>
      <c r="X59" s="314"/>
      <c r="Y59" s="314"/>
      <c r="Z59" s="314"/>
    </row>
    <row r="60" spans="1:26" x14ac:dyDescent="0.2">
      <c r="A60" s="314"/>
      <c r="B60" s="314"/>
      <c r="C60" s="314"/>
      <c r="D60" s="314"/>
      <c r="E60" s="371"/>
      <c r="F60" s="314"/>
      <c r="G60" s="314"/>
      <c r="H60" s="314"/>
      <c r="I60" s="314"/>
      <c r="J60" s="314"/>
      <c r="K60" s="314"/>
      <c r="L60" s="314"/>
      <c r="M60" s="314"/>
      <c r="N60" s="314"/>
      <c r="O60" s="314"/>
      <c r="P60" s="314"/>
      <c r="Q60" s="314"/>
      <c r="R60" s="314"/>
      <c r="S60" s="314"/>
      <c r="T60" s="314"/>
      <c r="U60" s="314"/>
      <c r="V60" s="314"/>
      <c r="W60" s="314"/>
      <c r="X60" s="314"/>
      <c r="Y60" s="314"/>
      <c r="Z60" s="314"/>
    </row>
    <row r="61" spans="1:26" x14ac:dyDescent="0.2">
      <c r="A61" s="314"/>
      <c r="B61" s="314"/>
      <c r="C61" s="314"/>
      <c r="D61" s="314"/>
      <c r="E61" s="371"/>
      <c r="F61" s="314"/>
      <c r="G61" s="314"/>
      <c r="H61" s="314"/>
      <c r="I61" s="314"/>
      <c r="J61" s="314"/>
      <c r="K61" s="314"/>
      <c r="L61" s="314"/>
      <c r="M61" s="314"/>
      <c r="N61" s="314"/>
      <c r="O61" s="314"/>
      <c r="P61" s="314"/>
      <c r="Q61" s="314"/>
      <c r="R61" s="314"/>
      <c r="S61" s="314"/>
      <c r="T61" s="314"/>
      <c r="U61" s="314"/>
      <c r="V61" s="314"/>
      <c r="W61" s="314"/>
      <c r="X61" s="314"/>
      <c r="Y61" s="314"/>
      <c r="Z61" s="314"/>
    </row>
    <row r="62" spans="1:26" x14ac:dyDescent="0.2">
      <c r="A62" s="314"/>
      <c r="B62" s="314"/>
      <c r="C62" s="314"/>
      <c r="D62" s="314"/>
      <c r="E62" s="371"/>
      <c r="F62" s="314"/>
      <c r="G62" s="314"/>
      <c r="H62" s="314"/>
      <c r="I62" s="314"/>
      <c r="J62" s="314"/>
      <c r="K62" s="314"/>
      <c r="L62" s="314"/>
      <c r="M62" s="314"/>
      <c r="N62" s="314"/>
      <c r="O62" s="314"/>
      <c r="P62" s="314"/>
      <c r="Q62" s="314"/>
      <c r="R62" s="314"/>
      <c r="S62" s="314"/>
      <c r="T62" s="314"/>
      <c r="U62" s="314"/>
      <c r="V62" s="314"/>
      <c r="W62" s="314"/>
      <c r="X62" s="314"/>
      <c r="Y62" s="314"/>
      <c r="Z62" s="314"/>
    </row>
    <row r="63" spans="1:26" x14ac:dyDescent="0.2">
      <c r="A63" s="314"/>
      <c r="B63" s="314"/>
      <c r="C63" s="314"/>
      <c r="D63" s="314"/>
      <c r="E63" s="371"/>
      <c r="F63" s="314"/>
      <c r="G63" s="314"/>
      <c r="H63" s="314"/>
      <c r="I63" s="314"/>
      <c r="J63" s="314"/>
      <c r="K63" s="314"/>
      <c r="L63" s="314"/>
      <c r="M63" s="314"/>
      <c r="N63" s="314"/>
      <c r="O63" s="314"/>
      <c r="P63" s="314"/>
      <c r="Q63" s="314"/>
      <c r="R63" s="314"/>
      <c r="S63" s="314"/>
      <c r="T63" s="314"/>
      <c r="U63" s="314"/>
      <c r="V63" s="314"/>
      <c r="W63" s="314"/>
      <c r="X63" s="314"/>
      <c r="Y63" s="314"/>
      <c r="Z63" s="314"/>
    </row>
    <row r="64" spans="1:26" x14ac:dyDescent="0.2">
      <c r="A64" s="314"/>
      <c r="B64" s="314"/>
      <c r="C64" s="314"/>
      <c r="D64" s="314"/>
      <c r="E64" s="371"/>
      <c r="F64" s="314"/>
      <c r="G64" s="314"/>
      <c r="H64" s="314"/>
      <c r="I64" s="314"/>
      <c r="J64" s="314"/>
      <c r="K64" s="314"/>
      <c r="L64" s="314"/>
      <c r="M64" s="314"/>
      <c r="N64" s="314"/>
      <c r="O64" s="314"/>
      <c r="P64" s="314"/>
      <c r="Q64" s="314"/>
      <c r="R64" s="314"/>
      <c r="S64" s="314"/>
      <c r="T64" s="314"/>
      <c r="U64" s="314"/>
      <c r="V64" s="314"/>
      <c r="W64" s="314"/>
      <c r="X64" s="314"/>
      <c r="Y64" s="314"/>
      <c r="Z64" s="314"/>
    </row>
    <row r="65" spans="1:26" x14ac:dyDescent="0.2">
      <c r="A65" s="314"/>
      <c r="B65" s="314"/>
      <c r="C65" s="314"/>
      <c r="D65" s="314"/>
      <c r="E65" s="371"/>
      <c r="F65" s="314"/>
      <c r="G65" s="314"/>
      <c r="H65" s="314"/>
      <c r="I65" s="314"/>
      <c r="J65" s="314"/>
      <c r="K65" s="314"/>
      <c r="L65" s="314"/>
      <c r="M65" s="314"/>
      <c r="N65" s="314"/>
      <c r="O65" s="314"/>
      <c r="P65" s="314"/>
      <c r="Q65" s="314"/>
      <c r="R65" s="314"/>
      <c r="S65" s="314"/>
      <c r="T65" s="314"/>
      <c r="U65" s="314"/>
      <c r="V65" s="314"/>
      <c r="W65" s="314"/>
      <c r="X65" s="314"/>
      <c r="Y65" s="314"/>
      <c r="Z65" s="314"/>
    </row>
    <row r="66" spans="1:26" x14ac:dyDescent="0.2">
      <c r="A66" s="314"/>
      <c r="B66" s="314"/>
      <c r="C66" s="314"/>
      <c r="D66" s="314"/>
      <c r="E66" s="371"/>
      <c r="F66" s="314"/>
      <c r="G66" s="314"/>
      <c r="H66" s="314"/>
      <c r="I66" s="314"/>
      <c r="J66" s="314"/>
      <c r="K66" s="314"/>
      <c r="L66" s="314"/>
      <c r="M66" s="314"/>
      <c r="N66" s="314"/>
      <c r="O66" s="314"/>
      <c r="P66" s="314"/>
      <c r="Q66" s="314"/>
      <c r="R66" s="314"/>
      <c r="S66" s="314"/>
      <c r="T66" s="314"/>
      <c r="U66" s="314"/>
      <c r="V66" s="314"/>
      <c r="W66" s="314"/>
      <c r="X66" s="314"/>
      <c r="Y66" s="314"/>
      <c r="Z66" s="314"/>
    </row>
    <row r="67" spans="1:26" x14ac:dyDescent="0.2">
      <c r="A67" s="314"/>
      <c r="B67" s="314"/>
      <c r="C67" s="314"/>
      <c r="D67" s="314"/>
      <c r="E67" s="371"/>
      <c r="F67" s="314"/>
      <c r="G67" s="314"/>
      <c r="H67" s="314"/>
      <c r="I67" s="314"/>
      <c r="J67" s="314"/>
      <c r="K67" s="314"/>
      <c r="L67" s="314"/>
      <c r="M67" s="314"/>
      <c r="N67" s="314"/>
      <c r="O67" s="314"/>
      <c r="P67" s="314"/>
      <c r="Q67" s="314"/>
      <c r="R67" s="314"/>
      <c r="S67" s="314"/>
      <c r="T67" s="314"/>
      <c r="U67" s="314"/>
      <c r="V67" s="314"/>
      <c r="W67" s="314"/>
      <c r="X67" s="314"/>
      <c r="Y67" s="314"/>
      <c r="Z67" s="314"/>
    </row>
    <row r="68" spans="1:26" x14ac:dyDescent="0.2">
      <c r="A68" s="314"/>
      <c r="B68" s="314"/>
      <c r="C68" s="314"/>
      <c r="D68" s="314"/>
      <c r="E68" s="371"/>
      <c r="F68" s="314"/>
      <c r="G68" s="314"/>
      <c r="H68" s="314"/>
      <c r="I68" s="314"/>
      <c r="J68" s="314"/>
      <c r="K68" s="314"/>
      <c r="L68" s="314"/>
      <c r="M68" s="314"/>
      <c r="N68" s="314"/>
      <c r="O68" s="314"/>
      <c r="P68" s="314"/>
      <c r="Q68" s="314"/>
      <c r="R68" s="314"/>
      <c r="S68" s="314"/>
      <c r="T68" s="314"/>
      <c r="U68" s="314"/>
      <c r="V68" s="314"/>
      <c r="W68" s="314"/>
      <c r="X68" s="314"/>
      <c r="Y68" s="314"/>
      <c r="Z68" s="314"/>
    </row>
    <row r="69" spans="1:26" x14ac:dyDescent="0.2">
      <c r="A69" s="314"/>
      <c r="B69" s="314"/>
      <c r="C69" s="314"/>
      <c r="D69" s="314"/>
      <c r="E69" s="371"/>
      <c r="F69" s="314"/>
      <c r="G69" s="314"/>
      <c r="H69" s="314"/>
      <c r="I69" s="314"/>
      <c r="J69" s="314"/>
      <c r="K69" s="314"/>
      <c r="L69" s="314"/>
      <c r="M69" s="314"/>
      <c r="N69" s="314"/>
      <c r="O69" s="314"/>
      <c r="P69" s="314"/>
      <c r="Q69" s="314"/>
      <c r="R69" s="314"/>
      <c r="S69" s="314"/>
      <c r="T69" s="314"/>
      <c r="U69" s="314"/>
      <c r="V69" s="314"/>
      <c r="W69" s="314"/>
      <c r="X69" s="314"/>
      <c r="Y69" s="314"/>
      <c r="Z69" s="314"/>
    </row>
    <row r="70" spans="1:26" x14ac:dyDescent="0.2">
      <c r="A70" s="314"/>
      <c r="B70" s="314"/>
      <c r="C70" s="314"/>
      <c r="D70" s="314"/>
      <c r="E70" s="371"/>
      <c r="F70" s="314"/>
      <c r="G70" s="314"/>
      <c r="H70" s="314"/>
      <c r="I70" s="314"/>
      <c r="J70" s="314"/>
      <c r="K70" s="314"/>
      <c r="L70" s="314"/>
      <c r="M70" s="314"/>
      <c r="N70" s="314"/>
      <c r="O70" s="314"/>
      <c r="P70" s="314"/>
      <c r="Q70" s="314"/>
      <c r="R70" s="314"/>
      <c r="S70" s="314"/>
      <c r="T70" s="314"/>
      <c r="U70" s="314"/>
      <c r="V70" s="314"/>
      <c r="W70" s="314"/>
      <c r="X70" s="314"/>
      <c r="Y70" s="314"/>
      <c r="Z70" s="314"/>
    </row>
    <row r="71" spans="1:26" x14ac:dyDescent="0.2">
      <c r="A71" s="314"/>
      <c r="B71" s="314"/>
      <c r="C71" s="314"/>
      <c r="D71" s="314"/>
      <c r="E71" s="371"/>
      <c r="F71" s="314"/>
      <c r="G71" s="314"/>
      <c r="H71" s="314"/>
      <c r="I71" s="314"/>
      <c r="J71" s="314"/>
      <c r="K71" s="314"/>
      <c r="L71" s="314"/>
      <c r="M71" s="314"/>
      <c r="N71" s="314"/>
      <c r="O71" s="314"/>
      <c r="P71" s="314"/>
      <c r="Q71" s="314"/>
      <c r="R71" s="314"/>
      <c r="S71" s="314"/>
      <c r="T71" s="314"/>
      <c r="U71" s="314"/>
      <c r="V71" s="314"/>
      <c r="W71" s="314"/>
      <c r="X71" s="314"/>
      <c r="Y71" s="314"/>
      <c r="Z71" s="314"/>
    </row>
    <row r="72" spans="1:26" x14ac:dyDescent="0.2">
      <c r="A72" s="314"/>
      <c r="B72" s="314"/>
      <c r="C72" s="314"/>
      <c r="D72" s="314"/>
      <c r="E72" s="371"/>
      <c r="F72" s="314"/>
      <c r="G72" s="314"/>
      <c r="H72" s="314"/>
      <c r="I72" s="314"/>
      <c r="J72" s="314"/>
      <c r="K72" s="314"/>
      <c r="L72" s="314"/>
      <c r="M72" s="314"/>
      <c r="N72" s="314"/>
      <c r="O72" s="314"/>
      <c r="P72" s="314"/>
      <c r="Q72" s="314"/>
      <c r="R72" s="314"/>
      <c r="S72" s="314"/>
      <c r="T72" s="314"/>
      <c r="U72" s="314"/>
      <c r="V72" s="314"/>
      <c r="W72" s="314"/>
      <c r="X72" s="314"/>
      <c r="Y72" s="314"/>
      <c r="Z72" s="314"/>
    </row>
    <row r="73" spans="1:26" x14ac:dyDescent="0.2">
      <c r="A73" s="314"/>
      <c r="B73" s="314"/>
      <c r="C73" s="314"/>
      <c r="D73" s="314"/>
      <c r="E73" s="371"/>
      <c r="F73" s="314"/>
      <c r="G73" s="314"/>
      <c r="H73" s="314"/>
      <c r="I73" s="314"/>
      <c r="J73" s="314"/>
      <c r="K73" s="314"/>
      <c r="L73" s="314"/>
      <c r="M73" s="314"/>
      <c r="N73" s="314"/>
      <c r="O73" s="314"/>
      <c r="P73" s="314"/>
      <c r="Q73" s="314"/>
      <c r="R73" s="314"/>
      <c r="S73" s="314"/>
      <c r="T73" s="314"/>
      <c r="U73" s="314"/>
      <c r="V73" s="314"/>
      <c r="W73" s="314"/>
      <c r="X73" s="314"/>
      <c r="Y73" s="314"/>
      <c r="Z73" s="314"/>
    </row>
    <row r="74" spans="1:26" x14ac:dyDescent="0.2">
      <c r="A74" s="314"/>
      <c r="B74" s="314"/>
      <c r="C74" s="314"/>
      <c r="D74" s="314"/>
      <c r="E74" s="371"/>
      <c r="F74" s="314"/>
      <c r="G74" s="314"/>
      <c r="H74" s="314"/>
      <c r="I74" s="314"/>
      <c r="J74" s="314"/>
      <c r="K74" s="314"/>
      <c r="L74" s="314"/>
      <c r="M74" s="314"/>
      <c r="N74" s="314"/>
      <c r="O74" s="314"/>
      <c r="P74" s="314"/>
      <c r="Q74" s="314"/>
      <c r="R74" s="314"/>
      <c r="S74" s="314"/>
      <c r="T74" s="314"/>
      <c r="U74" s="314"/>
      <c r="V74" s="314"/>
      <c r="W74" s="314"/>
      <c r="X74" s="314"/>
      <c r="Y74" s="314"/>
      <c r="Z74" s="314"/>
    </row>
    <row r="75" spans="1:26" x14ac:dyDescent="0.2">
      <c r="A75" s="314"/>
      <c r="B75" s="314"/>
      <c r="C75" s="314"/>
      <c r="D75" s="314"/>
      <c r="E75" s="371"/>
      <c r="F75" s="314"/>
      <c r="G75" s="314"/>
      <c r="H75" s="314"/>
      <c r="I75" s="314"/>
      <c r="J75" s="314"/>
      <c r="K75" s="314"/>
      <c r="L75" s="314"/>
      <c r="M75" s="314"/>
      <c r="N75" s="314"/>
      <c r="O75" s="314"/>
      <c r="P75" s="314"/>
      <c r="Q75" s="314"/>
      <c r="R75" s="314"/>
      <c r="S75" s="314"/>
      <c r="T75" s="314"/>
      <c r="U75" s="314"/>
      <c r="V75" s="314"/>
      <c r="W75" s="314"/>
      <c r="X75" s="314"/>
      <c r="Y75" s="314"/>
      <c r="Z75" s="314"/>
    </row>
    <row r="76" spans="1:26" x14ac:dyDescent="0.2">
      <c r="A76" s="314"/>
      <c r="B76" s="314"/>
      <c r="C76" s="314"/>
      <c r="D76" s="314"/>
      <c r="E76" s="371"/>
      <c r="F76" s="314"/>
      <c r="G76" s="314"/>
      <c r="H76" s="314"/>
      <c r="I76" s="314"/>
      <c r="J76" s="314"/>
      <c r="K76" s="314"/>
      <c r="L76" s="314"/>
      <c r="M76" s="314"/>
      <c r="N76" s="314"/>
      <c r="O76" s="314"/>
      <c r="P76" s="314"/>
      <c r="Q76" s="314"/>
      <c r="R76" s="314"/>
      <c r="S76" s="314"/>
      <c r="T76" s="314"/>
      <c r="U76" s="314"/>
      <c r="V76" s="314"/>
      <c r="W76" s="314"/>
      <c r="X76" s="314"/>
      <c r="Y76" s="314"/>
      <c r="Z76" s="314"/>
    </row>
    <row r="77" spans="1:26" x14ac:dyDescent="0.2">
      <c r="A77" s="314"/>
      <c r="B77" s="314"/>
      <c r="C77" s="314"/>
      <c r="D77" s="314"/>
      <c r="E77" s="371"/>
      <c r="F77" s="314"/>
      <c r="G77" s="314"/>
      <c r="H77" s="314"/>
      <c r="I77" s="314"/>
      <c r="J77" s="314"/>
      <c r="K77" s="314"/>
      <c r="L77" s="314"/>
      <c r="M77" s="314"/>
      <c r="N77" s="314"/>
      <c r="O77" s="314"/>
      <c r="P77" s="314"/>
      <c r="Q77" s="314"/>
      <c r="R77" s="314"/>
      <c r="S77" s="314"/>
      <c r="T77" s="314"/>
      <c r="U77" s="314"/>
      <c r="V77" s="314"/>
      <c r="W77" s="314"/>
      <c r="X77" s="314"/>
      <c r="Y77" s="314"/>
      <c r="Z77" s="314"/>
    </row>
    <row r="78" spans="1:26" x14ac:dyDescent="0.2">
      <c r="A78" s="314"/>
      <c r="B78" s="314"/>
      <c r="C78" s="314"/>
      <c r="D78" s="314"/>
      <c r="E78" s="371"/>
      <c r="F78" s="314"/>
      <c r="G78" s="314"/>
      <c r="H78" s="314"/>
      <c r="I78" s="314"/>
      <c r="J78" s="314"/>
      <c r="K78" s="314"/>
      <c r="L78" s="314"/>
      <c r="M78" s="314"/>
      <c r="N78" s="314"/>
      <c r="O78" s="314"/>
      <c r="P78" s="314"/>
      <c r="Q78" s="314"/>
      <c r="R78" s="314"/>
      <c r="S78" s="314"/>
      <c r="T78" s="314"/>
      <c r="U78" s="314"/>
      <c r="V78" s="314"/>
      <c r="W78" s="314"/>
      <c r="X78" s="314"/>
      <c r="Y78" s="314"/>
      <c r="Z78" s="314"/>
    </row>
    <row r="79" spans="1:26" x14ac:dyDescent="0.2">
      <c r="A79" s="314"/>
      <c r="B79" s="314"/>
      <c r="C79" s="314"/>
      <c r="D79" s="314"/>
      <c r="E79" s="371"/>
      <c r="F79" s="314"/>
      <c r="G79" s="314"/>
      <c r="H79" s="314"/>
      <c r="I79" s="314"/>
      <c r="J79" s="314"/>
      <c r="K79" s="314"/>
      <c r="L79" s="314"/>
      <c r="M79" s="314"/>
      <c r="N79" s="314"/>
      <c r="O79" s="314"/>
      <c r="P79" s="314"/>
      <c r="Q79" s="314"/>
      <c r="R79" s="314"/>
      <c r="S79" s="314"/>
      <c r="T79" s="314"/>
      <c r="U79" s="314"/>
      <c r="V79" s="314"/>
      <c r="W79" s="314"/>
      <c r="X79" s="314"/>
      <c r="Y79" s="314"/>
      <c r="Z79" s="314"/>
    </row>
    <row r="80" spans="1:26" x14ac:dyDescent="0.2">
      <c r="A80" s="314"/>
      <c r="B80" s="314"/>
      <c r="C80" s="314"/>
      <c r="D80" s="314"/>
      <c r="E80" s="371"/>
      <c r="F80" s="314"/>
      <c r="G80" s="314"/>
      <c r="H80" s="314"/>
      <c r="I80" s="314"/>
      <c r="J80" s="314"/>
      <c r="K80" s="314"/>
      <c r="L80" s="314"/>
      <c r="M80" s="314"/>
      <c r="N80" s="314"/>
      <c r="O80" s="314"/>
      <c r="P80" s="314"/>
      <c r="Q80" s="314"/>
      <c r="R80" s="314"/>
      <c r="S80" s="314"/>
      <c r="T80" s="314"/>
      <c r="U80" s="314"/>
      <c r="V80" s="314"/>
      <c r="W80" s="314"/>
      <c r="X80" s="314"/>
      <c r="Y80" s="314"/>
      <c r="Z80" s="314"/>
    </row>
    <row r="81" spans="1:26" x14ac:dyDescent="0.2">
      <c r="A81" s="314"/>
      <c r="B81" s="314"/>
      <c r="C81" s="314"/>
      <c r="D81" s="314"/>
      <c r="E81" s="371"/>
      <c r="F81" s="314"/>
      <c r="G81" s="314"/>
      <c r="H81" s="314"/>
      <c r="I81" s="314"/>
      <c r="J81" s="314"/>
      <c r="K81" s="314"/>
      <c r="L81" s="314"/>
      <c r="M81" s="314"/>
      <c r="N81" s="314"/>
      <c r="O81" s="314"/>
      <c r="P81" s="314"/>
      <c r="Q81" s="314"/>
      <c r="R81" s="314"/>
      <c r="S81" s="314"/>
      <c r="T81" s="314"/>
      <c r="U81" s="314"/>
      <c r="V81" s="314"/>
      <c r="W81" s="314"/>
      <c r="X81" s="314"/>
      <c r="Y81" s="314"/>
      <c r="Z81" s="314"/>
    </row>
    <row r="82" spans="1:26" x14ac:dyDescent="0.2">
      <c r="A82" s="314"/>
      <c r="B82" s="314"/>
      <c r="C82" s="314"/>
      <c r="D82" s="314"/>
      <c r="E82" s="371"/>
      <c r="F82" s="314"/>
      <c r="G82" s="314"/>
      <c r="H82" s="314"/>
      <c r="I82" s="314"/>
      <c r="J82" s="314"/>
      <c r="K82" s="314"/>
      <c r="L82" s="314"/>
      <c r="M82" s="314"/>
      <c r="N82" s="314"/>
      <c r="O82" s="314"/>
      <c r="P82" s="314"/>
      <c r="Q82" s="314"/>
      <c r="R82" s="314"/>
      <c r="S82" s="314"/>
      <c r="T82" s="314"/>
      <c r="U82" s="314"/>
      <c r="V82" s="314"/>
      <c r="W82" s="314"/>
      <c r="X82" s="314"/>
      <c r="Y82" s="314"/>
      <c r="Z82" s="314"/>
    </row>
    <row r="83" spans="1:26" x14ac:dyDescent="0.2">
      <c r="A83" s="314"/>
      <c r="B83" s="314"/>
      <c r="C83" s="314"/>
      <c r="D83" s="314"/>
      <c r="E83" s="371"/>
      <c r="F83" s="314"/>
      <c r="G83" s="314"/>
      <c r="H83" s="314"/>
      <c r="I83" s="314"/>
      <c r="J83" s="314"/>
      <c r="K83" s="314"/>
      <c r="L83" s="314"/>
      <c r="M83" s="314"/>
      <c r="N83" s="314"/>
      <c r="O83" s="314"/>
      <c r="P83" s="314"/>
      <c r="Q83" s="314"/>
      <c r="R83" s="314"/>
      <c r="S83" s="314"/>
      <c r="T83" s="314"/>
      <c r="U83" s="314"/>
      <c r="V83" s="314"/>
      <c r="W83" s="314"/>
      <c r="X83" s="314"/>
      <c r="Y83" s="314"/>
      <c r="Z83" s="314"/>
    </row>
    <row r="84" spans="1:26" x14ac:dyDescent="0.2">
      <c r="A84" s="314"/>
      <c r="B84" s="314"/>
      <c r="C84" s="314"/>
      <c r="D84" s="314"/>
      <c r="E84" s="371"/>
      <c r="F84" s="314"/>
      <c r="G84" s="314"/>
      <c r="H84" s="314"/>
      <c r="I84" s="314"/>
      <c r="J84" s="314"/>
      <c r="K84" s="314"/>
      <c r="L84" s="314"/>
      <c r="M84" s="314"/>
      <c r="N84" s="314"/>
      <c r="O84" s="314"/>
      <c r="P84" s="314"/>
      <c r="Q84" s="314"/>
      <c r="R84" s="314"/>
      <c r="S84" s="314"/>
      <c r="T84" s="314"/>
      <c r="U84" s="314"/>
      <c r="V84" s="314"/>
      <c r="W84" s="314"/>
      <c r="X84" s="314"/>
      <c r="Y84" s="314"/>
      <c r="Z84" s="314"/>
    </row>
    <row r="85" spans="1:26" x14ac:dyDescent="0.2">
      <c r="A85" s="314"/>
      <c r="B85" s="314"/>
      <c r="C85" s="314"/>
      <c r="D85" s="314"/>
      <c r="E85" s="371"/>
      <c r="F85" s="314"/>
      <c r="G85" s="314"/>
      <c r="H85" s="314"/>
      <c r="I85" s="314"/>
      <c r="J85" s="314"/>
      <c r="K85" s="314"/>
      <c r="L85" s="314"/>
      <c r="M85" s="314"/>
      <c r="N85" s="314"/>
      <c r="O85" s="314"/>
      <c r="P85" s="314"/>
      <c r="Q85" s="314"/>
      <c r="R85" s="314"/>
      <c r="S85" s="314"/>
      <c r="T85" s="314"/>
      <c r="U85" s="314"/>
      <c r="V85" s="314"/>
      <c r="W85" s="314"/>
      <c r="X85" s="314"/>
      <c r="Y85" s="314"/>
      <c r="Z85" s="314"/>
    </row>
    <row r="86" spans="1:26" x14ac:dyDescent="0.2">
      <c r="A86" s="314"/>
      <c r="B86" s="314"/>
      <c r="C86" s="314"/>
      <c r="D86" s="314"/>
      <c r="E86" s="371"/>
      <c r="F86" s="314"/>
      <c r="G86" s="314"/>
      <c r="H86" s="314"/>
      <c r="I86" s="314"/>
      <c r="J86" s="314"/>
      <c r="K86" s="314"/>
      <c r="L86" s="314"/>
      <c r="M86" s="314"/>
      <c r="N86" s="314"/>
      <c r="O86" s="314"/>
      <c r="P86" s="314"/>
      <c r="Q86" s="314"/>
      <c r="R86" s="314"/>
      <c r="S86" s="314"/>
      <c r="T86" s="314"/>
      <c r="U86" s="314"/>
      <c r="V86" s="314"/>
      <c r="W86" s="314"/>
      <c r="X86" s="314"/>
      <c r="Y86" s="314"/>
      <c r="Z86" s="314"/>
    </row>
    <row r="87" spans="1:26" x14ac:dyDescent="0.2">
      <c r="A87" s="314"/>
      <c r="B87" s="314"/>
      <c r="C87" s="314"/>
      <c r="D87" s="314"/>
      <c r="E87" s="371"/>
      <c r="F87" s="314"/>
      <c r="G87" s="314"/>
      <c r="H87" s="314"/>
      <c r="I87" s="314"/>
      <c r="J87" s="314"/>
      <c r="K87" s="314"/>
      <c r="L87" s="314"/>
      <c r="M87" s="314"/>
      <c r="N87" s="314"/>
      <c r="O87" s="314"/>
      <c r="P87" s="314"/>
      <c r="Q87" s="314"/>
      <c r="R87" s="314"/>
      <c r="S87" s="314"/>
      <c r="T87" s="314"/>
      <c r="U87" s="314"/>
      <c r="V87" s="314"/>
      <c r="W87" s="314"/>
      <c r="X87" s="314"/>
      <c r="Y87" s="314"/>
      <c r="Z87" s="314"/>
    </row>
    <row r="88" spans="1:26" x14ac:dyDescent="0.2">
      <c r="A88" s="314"/>
      <c r="B88" s="314"/>
      <c r="C88" s="314"/>
      <c r="D88" s="314"/>
      <c r="E88" s="371"/>
      <c r="F88" s="314"/>
      <c r="G88" s="314"/>
      <c r="H88" s="314"/>
      <c r="I88" s="314"/>
      <c r="J88" s="314"/>
      <c r="K88" s="314"/>
      <c r="L88" s="314"/>
      <c r="M88" s="314"/>
      <c r="N88" s="314"/>
      <c r="O88" s="314"/>
      <c r="P88" s="314"/>
      <c r="Q88" s="314"/>
      <c r="R88" s="314"/>
      <c r="S88" s="314"/>
      <c r="T88" s="314"/>
      <c r="U88" s="314"/>
      <c r="V88" s="314"/>
      <c r="W88" s="314"/>
      <c r="X88" s="314"/>
      <c r="Y88" s="314"/>
      <c r="Z88" s="314"/>
    </row>
    <row r="89" spans="1:26" x14ac:dyDescent="0.2">
      <c r="A89" s="314"/>
      <c r="B89" s="314"/>
      <c r="C89" s="314"/>
      <c r="D89" s="314"/>
      <c r="E89" s="371"/>
      <c r="F89" s="314"/>
      <c r="G89" s="314"/>
      <c r="H89" s="314"/>
      <c r="I89" s="314"/>
      <c r="J89" s="314"/>
      <c r="K89" s="314"/>
      <c r="L89" s="314"/>
      <c r="M89" s="314"/>
      <c r="N89" s="314"/>
      <c r="O89" s="314"/>
      <c r="P89" s="314"/>
      <c r="Q89" s="314"/>
      <c r="R89" s="314"/>
      <c r="S89" s="314"/>
      <c r="T89" s="314"/>
      <c r="U89" s="314"/>
      <c r="V89" s="314"/>
      <c r="W89" s="314"/>
      <c r="X89" s="314"/>
      <c r="Y89" s="314"/>
      <c r="Z89" s="314"/>
    </row>
    <row r="90" spans="1:26" x14ac:dyDescent="0.2">
      <c r="A90" s="314"/>
      <c r="B90" s="314"/>
      <c r="C90" s="314"/>
      <c r="D90" s="314"/>
      <c r="E90" s="371"/>
      <c r="F90" s="314"/>
      <c r="G90" s="314"/>
      <c r="H90" s="314"/>
      <c r="I90" s="314"/>
      <c r="J90" s="314"/>
      <c r="K90" s="314"/>
      <c r="L90" s="314"/>
      <c r="M90" s="314"/>
      <c r="N90" s="314"/>
      <c r="O90" s="314"/>
      <c r="P90" s="314"/>
      <c r="Q90" s="314"/>
      <c r="R90" s="314"/>
      <c r="S90" s="314"/>
      <c r="T90" s="314"/>
      <c r="U90" s="314"/>
      <c r="V90" s="314"/>
      <c r="W90" s="314"/>
      <c r="X90" s="314"/>
      <c r="Y90" s="314"/>
      <c r="Z90" s="314"/>
    </row>
    <row r="91" spans="1:26" x14ac:dyDescent="0.2">
      <c r="A91" s="314"/>
      <c r="B91" s="314"/>
      <c r="C91" s="314"/>
      <c r="D91" s="314"/>
      <c r="E91" s="371"/>
      <c r="F91" s="314"/>
      <c r="G91" s="314"/>
      <c r="H91" s="314"/>
      <c r="I91" s="314"/>
      <c r="J91" s="314"/>
      <c r="K91" s="314"/>
      <c r="L91" s="314"/>
      <c r="M91" s="314"/>
      <c r="N91" s="314"/>
      <c r="O91" s="314"/>
      <c r="P91" s="314"/>
      <c r="Q91" s="314"/>
      <c r="R91" s="314"/>
      <c r="S91" s="314"/>
      <c r="T91" s="314"/>
      <c r="U91" s="314"/>
      <c r="V91" s="314"/>
      <c r="W91" s="314"/>
      <c r="X91" s="314"/>
      <c r="Y91" s="314"/>
      <c r="Z91" s="314"/>
    </row>
    <row r="92" spans="1:26" x14ac:dyDescent="0.2">
      <c r="A92" s="314"/>
      <c r="B92" s="314"/>
      <c r="C92" s="314"/>
      <c r="D92" s="314"/>
      <c r="E92" s="371"/>
      <c r="F92" s="314"/>
      <c r="G92" s="314"/>
      <c r="H92" s="314"/>
      <c r="I92" s="314"/>
      <c r="J92" s="314"/>
      <c r="K92" s="314"/>
      <c r="L92" s="314"/>
      <c r="M92" s="314"/>
      <c r="N92" s="314"/>
      <c r="O92" s="314"/>
      <c r="P92" s="314"/>
      <c r="Q92" s="314"/>
      <c r="R92" s="314"/>
      <c r="S92" s="314"/>
      <c r="T92" s="314"/>
      <c r="U92" s="314"/>
      <c r="V92" s="314"/>
      <c r="W92" s="314"/>
      <c r="X92" s="314"/>
      <c r="Y92" s="314"/>
      <c r="Z92" s="314"/>
    </row>
    <row r="93" spans="1:26" x14ac:dyDescent="0.2">
      <c r="A93" s="314"/>
      <c r="B93" s="314"/>
      <c r="C93" s="314"/>
      <c r="D93" s="314"/>
      <c r="E93" s="371"/>
      <c r="F93" s="314"/>
      <c r="G93" s="314"/>
      <c r="H93" s="314"/>
      <c r="I93" s="314"/>
      <c r="J93" s="314"/>
      <c r="K93" s="314"/>
      <c r="L93" s="314"/>
      <c r="M93" s="314"/>
      <c r="N93" s="314"/>
      <c r="O93" s="314"/>
      <c r="P93" s="314"/>
      <c r="Q93" s="314"/>
      <c r="R93" s="314"/>
      <c r="S93" s="314"/>
      <c r="T93" s="314"/>
      <c r="U93" s="314"/>
      <c r="V93" s="314"/>
      <c r="W93" s="314"/>
      <c r="X93" s="314"/>
      <c r="Y93" s="314"/>
      <c r="Z93" s="314"/>
    </row>
    <row r="94" spans="1:26" x14ac:dyDescent="0.2">
      <c r="A94" s="314"/>
      <c r="B94" s="314"/>
      <c r="C94" s="314"/>
      <c r="D94" s="314"/>
      <c r="E94" s="371"/>
      <c r="F94" s="314"/>
      <c r="G94" s="314"/>
      <c r="H94" s="314"/>
      <c r="I94" s="314"/>
      <c r="J94" s="314"/>
      <c r="K94" s="314"/>
      <c r="L94" s="314"/>
      <c r="M94" s="314"/>
      <c r="N94" s="314"/>
      <c r="O94" s="314"/>
      <c r="P94" s="314"/>
      <c r="Q94" s="314"/>
      <c r="R94" s="314"/>
      <c r="S94" s="314"/>
      <c r="T94" s="314"/>
      <c r="U94" s="314"/>
      <c r="V94" s="314"/>
      <c r="W94" s="314"/>
      <c r="X94" s="314"/>
      <c r="Y94" s="314"/>
      <c r="Z94" s="314"/>
    </row>
    <row r="95" spans="1:26" x14ac:dyDescent="0.2">
      <c r="A95" s="314"/>
      <c r="B95" s="314"/>
      <c r="C95" s="314"/>
      <c r="D95" s="314"/>
      <c r="E95" s="371"/>
      <c r="F95" s="314"/>
      <c r="G95" s="314"/>
      <c r="H95" s="314"/>
      <c r="I95" s="314"/>
      <c r="J95" s="314"/>
      <c r="K95" s="314"/>
      <c r="L95" s="314"/>
      <c r="M95" s="314"/>
      <c r="N95" s="314"/>
      <c r="O95" s="314"/>
      <c r="P95" s="314"/>
      <c r="Q95" s="314"/>
      <c r="R95" s="314"/>
      <c r="S95" s="314"/>
      <c r="T95" s="314"/>
      <c r="U95" s="314"/>
      <c r="V95" s="314"/>
      <c r="W95" s="314"/>
      <c r="X95" s="314"/>
      <c r="Y95" s="314"/>
      <c r="Z95" s="314"/>
    </row>
    <row r="96" spans="1:26" x14ac:dyDescent="0.2">
      <c r="A96" s="314"/>
      <c r="B96" s="314"/>
      <c r="C96" s="314"/>
      <c r="D96" s="314"/>
      <c r="E96" s="371"/>
      <c r="F96" s="314"/>
      <c r="G96" s="314"/>
      <c r="H96" s="314"/>
      <c r="I96" s="314"/>
      <c r="J96" s="314"/>
      <c r="K96" s="314"/>
      <c r="L96" s="314"/>
      <c r="M96" s="314"/>
      <c r="N96" s="314"/>
      <c r="O96" s="314"/>
      <c r="P96" s="314"/>
      <c r="Q96" s="314"/>
      <c r="R96" s="314"/>
      <c r="S96" s="314"/>
      <c r="T96" s="314"/>
      <c r="U96" s="314"/>
      <c r="V96" s="314"/>
      <c r="W96" s="314"/>
      <c r="X96" s="314"/>
      <c r="Y96" s="314"/>
      <c r="Z96" s="314"/>
    </row>
    <row r="97" spans="1:26" x14ac:dyDescent="0.2">
      <c r="A97" s="314"/>
      <c r="B97" s="314"/>
      <c r="C97" s="314"/>
      <c r="D97" s="314"/>
      <c r="E97" s="371"/>
      <c r="F97" s="314"/>
      <c r="G97" s="314"/>
      <c r="H97" s="314"/>
      <c r="I97" s="314"/>
      <c r="J97" s="314"/>
      <c r="K97" s="314"/>
      <c r="L97" s="314"/>
      <c r="M97" s="314"/>
      <c r="N97" s="314"/>
      <c r="O97" s="314"/>
      <c r="P97" s="314"/>
      <c r="Q97" s="314"/>
      <c r="R97" s="314"/>
      <c r="S97" s="314"/>
      <c r="T97" s="314"/>
      <c r="U97" s="314"/>
      <c r="V97" s="314"/>
      <c r="W97" s="314"/>
      <c r="X97" s="314"/>
      <c r="Y97" s="314"/>
      <c r="Z97" s="314"/>
    </row>
    <row r="98" spans="1:26" x14ac:dyDescent="0.2">
      <c r="A98" s="314"/>
      <c r="B98" s="314"/>
      <c r="C98" s="314"/>
      <c r="D98" s="314"/>
      <c r="E98" s="371"/>
      <c r="F98" s="314"/>
      <c r="G98" s="314"/>
      <c r="H98" s="314"/>
      <c r="I98" s="314"/>
      <c r="J98" s="314"/>
      <c r="K98" s="314"/>
      <c r="L98" s="314"/>
      <c r="M98" s="314"/>
      <c r="N98" s="314"/>
      <c r="O98" s="314"/>
      <c r="P98" s="314"/>
      <c r="Q98" s="314"/>
      <c r="R98" s="314"/>
      <c r="S98" s="314"/>
      <c r="T98" s="314"/>
      <c r="U98" s="314"/>
      <c r="V98" s="314"/>
      <c r="W98" s="314"/>
      <c r="X98" s="314"/>
      <c r="Y98" s="314"/>
      <c r="Z98" s="314"/>
    </row>
    <row r="99" spans="1:26" x14ac:dyDescent="0.2">
      <c r="A99" s="314"/>
      <c r="B99" s="314"/>
      <c r="C99" s="314"/>
      <c r="D99" s="314"/>
      <c r="E99" s="371"/>
      <c r="F99" s="314"/>
      <c r="G99" s="314"/>
      <c r="H99" s="314"/>
      <c r="I99" s="314"/>
      <c r="J99" s="314"/>
      <c r="K99" s="314"/>
      <c r="L99" s="314"/>
      <c r="M99" s="314"/>
      <c r="N99" s="314"/>
      <c r="O99" s="314"/>
      <c r="P99" s="314"/>
      <c r="Q99" s="314"/>
      <c r="R99" s="314"/>
      <c r="S99" s="314"/>
      <c r="T99" s="314"/>
      <c r="U99" s="314"/>
      <c r="V99" s="314"/>
      <c r="W99" s="314"/>
      <c r="X99" s="314"/>
      <c r="Y99" s="314"/>
      <c r="Z99" s="314"/>
    </row>
    <row r="100" spans="1:26" x14ac:dyDescent="0.2">
      <c r="A100" s="314"/>
      <c r="B100" s="314"/>
      <c r="C100" s="314"/>
      <c r="D100" s="314"/>
      <c r="E100" s="371"/>
      <c r="F100" s="314"/>
      <c r="G100" s="314"/>
      <c r="H100" s="314"/>
      <c r="I100" s="314"/>
      <c r="J100" s="314"/>
      <c r="K100" s="314"/>
      <c r="L100" s="314"/>
      <c r="M100" s="314"/>
      <c r="N100" s="314"/>
      <c r="O100" s="314"/>
      <c r="P100" s="314"/>
      <c r="Q100" s="314"/>
      <c r="R100" s="314"/>
      <c r="S100" s="314"/>
      <c r="T100" s="314"/>
      <c r="U100" s="314"/>
      <c r="V100" s="314"/>
      <c r="W100" s="314"/>
      <c r="X100" s="314"/>
      <c r="Y100" s="314"/>
      <c r="Z100" s="314"/>
    </row>
  </sheetData>
  <mergeCells count="6">
    <mergeCell ref="B14:B15"/>
    <mergeCell ref="B2:I2"/>
    <mergeCell ref="D3:I3"/>
    <mergeCell ref="D4:F4"/>
    <mergeCell ref="G4:I4"/>
    <mergeCell ref="B6:B13"/>
  </mergeCells>
  <hyperlinks>
    <hyperlink ref="A1" location="'Contents '!A1" display="Back to contents" xr:uid="{2D4873B2-A2DC-4D90-84A1-413DD2A33DC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A30E-505C-49B4-BC72-5498F7A50E05}">
  <sheetPr codeName="Sheet41">
    <pageSetUpPr autoPageBreaks="0" fitToPage="1"/>
  </sheetPr>
  <dimension ref="A1:Z49"/>
  <sheetViews>
    <sheetView zoomScaleNormal="100" workbookViewId="0"/>
  </sheetViews>
  <sheetFormatPr defaultColWidth="9.33203125" defaultRowHeight="15" x14ac:dyDescent="0.2"/>
  <cols>
    <col min="1" max="1" width="9.33203125" style="13" customWidth="1"/>
    <col min="2" max="2" width="54.109375" style="13" customWidth="1"/>
    <col min="3" max="9" width="9.44140625" style="13" customWidth="1"/>
    <col min="10" max="16384" width="9.33203125" style="13"/>
  </cols>
  <sheetData>
    <row r="1" spans="1:10" ht="33.75" customHeight="1" thickBot="1" x14ac:dyDescent="0.25">
      <c r="A1" s="110" t="s">
        <v>0</v>
      </c>
      <c r="C1" s="393"/>
    </row>
    <row r="2" spans="1:10" ht="21" customHeight="1" thickBot="1" x14ac:dyDescent="0.3">
      <c r="A2" s="394"/>
      <c r="B2" s="957" t="s">
        <v>320</v>
      </c>
      <c r="C2" s="958"/>
      <c r="D2" s="958"/>
      <c r="E2" s="958"/>
      <c r="F2" s="958"/>
      <c r="G2" s="958"/>
      <c r="H2" s="958"/>
      <c r="I2" s="959"/>
      <c r="J2" s="54"/>
    </row>
    <row r="3" spans="1:10" ht="15.75" x14ac:dyDescent="0.25">
      <c r="A3" s="394"/>
      <c r="B3" s="124"/>
      <c r="C3" s="960" t="s">
        <v>1</v>
      </c>
      <c r="D3" s="960"/>
      <c r="E3" s="960"/>
      <c r="F3" s="960"/>
      <c r="G3" s="960"/>
      <c r="H3" s="960"/>
      <c r="I3" s="961"/>
    </row>
    <row r="4" spans="1:10" ht="15.75" x14ac:dyDescent="0.25">
      <c r="A4" s="394"/>
      <c r="B4" s="124"/>
      <c r="C4" s="395" t="s">
        <v>2</v>
      </c>
      <c r="D4" s="962" t="s">
        <v>3</v>
      </c>
      <c r="E4" s="962"/>
      <c r="F4" s="962"/>
      <c r="G4" s="962"/>
      <c r="H4" s="962"/>
      <c r="I4" s="963"/>
    </row>
    <row r="5" spans="1:10" ht="15.75" x14ac:dyDescent="0.25">
      <c r="A5" s="394"/>
      <c r="B5" s="124"/>
      <c r="C5" s="129" t="s">
        <v>9</v>
      </c>
      <c r="D5" s="129" t="s">
        <v>10</v>
      </c>
      <c r="E5" s="129" t="s">
        <v>216</v>
      </c>
      <c r="F5" s="129" t="s">
        <v>235</v>
      </c>
      <c r="G5" s="129" t="s">
        <v>251</v>
      </c>
      <c r="H5" s="129" t="s">
        <v>300</v>
      </c>
      <c r="I5" s="130" t="s">
        <v>328</v>
      </c>
    </row>
    <row r="6" spans="1:10" ht="15.75" x14ac:dyDescent="0.25">
      <c r="A6" s="394"/>
      <c r="B6" s="738" t="s">
        <v>55</v>
      </c>
      <c r="C6" s="131"/>
      <c r="D6" s="131"/>
      <c r="E6" s="131"/>
      <c r="F6" s="131"/>
      <c r="G6" s="131"/>
      <c r="H6" s="131"/>
      <c r="I6" s="357"/>
    </row>
    <row r="7" spans="1:10" ht="14.25" customHeight="1" x14ac:dyDescent="0.25">
      <c r="A7" s="394"/>
      <c r="B7" s="396" t="s">
        <v>56</v>
      </c>
      <c r="C7" s="335">
        <v>84.833425652782751</v>
      </c>
      <c r="D7" s="335">
        <v>91.813462574415922</v>
      </c>
      <c r="E7" s="335">
        <v>94.600312371299665</v>
      </c>
      <c r="F7" s="335">
        <v>97.641575634405541</v>
      </c>
      <c r="G7" s="335">
        <v>102.23908807160333</v>
      </c>
      <c r="H7" s="335">
        <v>106.24392103441247</v>
      </c>
      <c r="I7" s="357">
        <v>110.78781117426465</v>
      </c>
    </row>
    <row r="8" spans="1:10" ht="14.25" customHeight="1" x14ac:dyDescent="0.25">
      <c r="A8" s="394"/>
      <c r="B8" s="396" t="s">
        <v>12</v>
      </c>
      <c r="C8" s="335"/>
      <c r="D8" s="335"/>
      <c r="E8" s="335"/>
      <c r="F8" s="335"/>
      <c r="G8" s="335"/>
      <c r="H8" s="335"/>
      <c r="I8" s="357"/>
    </row>
    <row r="9" spans="1:10" ht="14.25" customHeight="1" x14ac:dyDescent="0.25">
      <c r="A9" s="394"/>
      <c r="B9" s="397" t="s">
        <v>419</v>
      </c>
      <c r="C9" s="335">
        <v>17.360490984133715</v>
      </c>
      <c r="D9" s="335">
        <v>16.41271791338724</v>
      </c>
      <c r="E9" s="335">
        <v>16.101998013914631</v>
      </c>
      <c r="F9" s="335">
        <v>15.447320077703552</v>
      </c>
      <c r="G9" s="335">
        <v>14.59442862464492</v>
      </c>
      <c r="H9" s="335">
        <v>13.236050701664821</v>
      </c>
      <c r="I9" s="357">
        <v>11.047000111325763</v>
      </c>
    </row>
    <row r="10" spans="1:10" ht="14.25" customHeight="1" x14ac:dyDescent="0.25">
      <c r="A10" s="394"/>
      <c r="B10" s="397" t="s">
        <v>57</v>
      </c>
      <c r="C10" s="335">
        <v>20.195843691363248</v>
      </c>
      <c r="D10" s="335">
        <v>19.34331148018979</v>
      </c>
      <c r="E10" s="335">
        <v>20.300353878452967</v>
      </c>
      <c r="F10" s="335">
        <v>21.805010162755366</v>
      </c>
      <c r="G10" s="335">
        <v>23.129429073178901</v>
      </c>
      <c r="H10" s="335">
        <v>24.229202215435354</v>
      </c>
      <c r="I10" s="357">
        <v>25.716033933284873</v>
      </c>
    </row>
    <row r="11" spans="1:10" ht="14.25" customHeight="1" x14ac:dyDescent="0.25">
      <c r="A11" s="394"/>
      <c r="B11" s="397" t="s">
        <v>420</v>
      </c>
      <c r="C11" s="335">
        <v>14.000922399870005</v>
      </c>
      <c r="D11" s="335">
        <v>13.472474737240464</v>
      </c>
      <c r="E11" s="335">
        <v>13.524637443064343</v>
      </c>
      <c r="F11" s="335">
        <v>13.211178230987739</v>
      </c>
      <c r="G11" s="335">
        <v>12.781486262959412</v>
      </c>
      <c r="H11" s="335">
        <v>11.182047101147683</v>
      </c>
      <c r="I11" s="357">
        <v>8.2334139397801938</v>
      </c>
    </row>
    <row r="12" spans="1:10" ht="14.25" customHeight="1" x14ac:dyDescent="0.25">
      <c r="A12" s="394"/>
      <c r="B12" s="397" t="s">
        <v>58</v>
      </c>
      <c r="C12" s="335">
        <v>5.9099504139800025</v>
      </c>
      <c r="D12" s="335">
        <v>5.3563046263531602</v>
      </c>
      <c r="E12" s="335">
        <v>5.3670491906556466</v>
      </c>
      <c r="F12" s="335">
        <v>5.5500009292712038</v>
      </c>
      <c r="G12" s="335">
        <v>5.8180041928694441</v>
      </c>
      <c r="H12" s="335">
        <v>6.0756682948701961</v>
      </c>
      <c r="I12" s="357">
        <v>6.3973542423637131</v>
      </c>
    </row>
    <row r="13" spans="1:10" ht="14.25" customHeight="1" x14ac:dyDescent="0.25">
      <c r="A13" s="394"/>
      <c r="B13" s="397" t="s">
        <v>59</v>
      </c>
      <c r="C13" s="335">
        <v>5.0598935228999977</v>
      </c>
      <c r="D13" s="335">
        <v>5.0823280921678586</v>
      </c>
      <c r="E13" s="335">
        <v>4.9991585978044828</v>
      </c>
      <c r="F13" s="335">
        <v>4.9749491833635329</v>
      </c>
      <c r="G13" s="335">
        <v>4.897426737134583</v>
      </c>
      <c r="H13" s="335">
        <v>4.8385498060955694</v>
      </c>
      <c r="I13" s="357">
        <v>4.807477244219954</v>
      </c>
    </row>
    <row r="14" spans="1:10" ht="14.25" customHeight="1" x14ac:dyDescent="0.25">
      <c r="A14" s="394"/>
      <c r="B14" s="397" t="s">
        <v>60</v>
      </c>
      <c r="C14" s="335">
        <v>2.890428943619999</v>
      </c>
      <c r="D14" s="335">
        <v>3.0049869002959944</v>
      </c>
      <c r="E14" s="335">
        <v>3.1936978522492385</v>
      </c>
      <c r="F14" s="335">
        <v>3.45497459150979</v>
      </c>
      <c r="G14" s="335">
        <v>3.6835157967988543</v>
      </c>
      <c r="H14" s="335">
        <v>3.9212075795606158</v>
      </c>
      <c r="I14" s="357">
        <v>4.2751549832872815</v>
      </c>
    </row>
    <row r="15" spans="1:10" ht="14.25" customHeight="1" x14ac:dyDescent="0.25">
      <c r="A15" s="394"/>
      <c r="B15" s="397" t="s">
        <v>61</v>
      </c>
      <c r="C15" s="335">
        <v>2.5150000000000001</v>
      </c>
      <c r="D15" s="335">
        <v>2.6139999999999999</v>
      </c>
      <c r="E15" s="335">
        <v>2.6428757447205151</v>
      </c>
      <c r="F15" s="335">
        <v>2.6646333012540775</v>
      </c>
      <c r="G15" s="335">
        <v>2.7568921659951253</v>
      </c>
      <c r="H15" s="335">
        <v>2.8494097903523237</v>
      </c>
      <c r="I15" s="357">
        <v>2.9308628549900044</v>
      </c>
    </row>
    <row r="16" spans="1:10" ht="14.25" customHeight="1" x14ac:dyDescent="0.25">
      <c r="A16" s="394"/>
      <c r="B16" s="397" t="s">
        <v>62</v>
      </c>
      <c r="C16" s="335">
        <v>1.3626812357300004</v>
      </c>
      <c r="D16" s="335">
        <v>1.0597609873994402</v>
      </c>
      <c r="E16" s="335">
        <v>0.80751050866319496</v>
      </c>
      <c r="F16" s="335">
        <v>0.61401150212735767</v>
      </c>
      <c r="G16" s="335">
        <v>0.45046745424902451</v>
      </c>
      <c r="H16" s="335">
        <v>0.30608960554875231</v>
      </c>
      <c r="I16" s="357">
        <v>0.11488015852763683</v>
      </c>
    </row>
    <row r="17" spans="1:9" ht="14.25" customHeight="1" x14ac:dyDescent="0.25">
      <c r="A17" s="394"/>
      <c r="B17" s="397" t="s">
        <v>63</v>
      </c>
      <c r="C17" s="335">
        <v>1.9734177871600003</v>
      </c>
      <c r="D17" s="335">
        <v>1.9722458489681622</v>
      </c>
      <c r="E17" s="335">
        <v>1.9799470223019082</v>
      </c>
      <c r="F17" s="335">
        <v>2.0100947836190293</v>
      </c>
      <c r="G17" s="335">
        <v>2.0506757489153151</v>
      </c>
      <c r="H17" s="335">
        <v>2.094412423218031</v>
      </c>
      <c r="I17" s="357">
        <v>2.1378372586207854</v>
      </c>
    </row>
    <row r="18" spans="1:9" ht="14.25" customHeight="1" x14ac:dyDescent="0.25">
      <c r="A18" s="394"/>
      <c r="B18" s="397" t="s">
        <v>319</v>
      </c>
      <c r="C18" s="335">
        <v>11.491655545712785</v>
      </c>
      <c r="D18" s="335">
        <v>21.521502925337604</v>
      </c>
      <c r="E18" s="335">
        <v>23.708125537946838</v>
      </c>
      <c r="F18" s="335">
        <v>25.964327882845438</v>
      </c>
      <c r="G18" s="335">
        <v>30.174877362443969</v>
      </c>
      <c r="H18" s="335">
        <v>35.619088464582305</v>
      </c>
      <c r="I18" s="357">
        <v>43.239737179817368</v>
      </c>
    </row>
    <row r="19" spans="1:9" ht="14.25" customHeight="1" x14ac:dyDescent="0.25">
      <c r="A19" s="394"/>
      <c r="B19" s="397" t="s">
        <v>64</v>
      </c>
      <c r="C19" s="335">
        <v>2.0731411283129972</v>
      </c>
      <c r="D19" s="335">
        <v>1.9738290630761952</v>
      </c>
      <c r="E19" s="335">
        <v>1.974958581525911</v>
      </c>
      <c r="F19" s="335">
        <v>1.9450749889684289</v>
      </c>
      <c r="G19" s="335">
        <v>1.9018846524137842</v>
      </c>
      <c r="H19" s="335">
        <v>1.8921950519368096</v>
      </c>
      <c r="I19" s="357">
        <v>1.8880592680470727</v>
      </c>
    </row>
    <row r="20" spans="1:9" ht="14.25" customHeight="1" x14ac:dyDescent="0.25">
      <c r="A20" s="394"/>
      <c r="B20" s="397" t="s">
        <v>12</v>
      </c>
      <c r="C20" s="335">
        <v>0</v>
      </c>
      <c r="D20" s="335">
        <v>0</v>
      </c>
      <c r="E20" s="335">
        <v>0</v>
      </c>
      <c r="F20" s="335">
        <v>0</v>
      </c>
      <c r="G20" s="335">
        <v>0</v>
      </c>
      <c r="H20" s="335">
        <v>0</v>
      </c>
      <c r="I20" s="357">
        <v>0</v>
      </c>
    </row>
    <row r="21" spans="1:9" ht="14.25" customHeight="1" x14ac:dyDescent="0.25">
      <c r="A21" s="394"/>
      <c r="B21" s="398" t="s">
        <v>65</v>
      </c>
      <c r="C21" s="335" t="s">
        <v>374</v>
      </c>
      <c r="D21" s="335" t="s">
        <v>374</v>
      </c>
      <c r="E21" s="335" t="s">
        <v>374</v>
      </c>
      <c r="F21" s="335" t="s">
        <v>374</v>
      </c>
      <c r="G21" s="335" t="s">
        <v>374</v>
      </c>
      <c r="H21" s="335" t="s">
        <v>374</v>
      </c>
      <c r="I21" s="357" t="s">
        <v>374</v>
      </c>
    </row>
    <row r="22" spans="1:9" ht="14.25" customHeight="1" x14ac:dyDescent="0.25">
      <c r="A22" s="394"/>
      <c r="B22" s="398" t="s">
        <v>66</v>
      </c>
      <c r="C22" s="335">
        <v>0.43924738540999997</v>
      </c>
      <c r="D22" s="335">
        <v>0.43520564654746841</v>
      </c>
      <c r="E22" s="335">
        <v>0.39283596510444646</v>
      </c>
      <c r="F22" s="335">
        <v>0.35717623316649089</v>
      </c>
      <c r="G22" s="335">
        <v>0.29867522869350704</v>
      </c>
      <c r="H22" s="335">
        <v>0.27936053015676687</v>
      </c>
      <c r="I22" s="357">
        <v>0.26329764545080697</v>
      </c>
    </row>
    <row r="23" spans="1:9" ht="14.25" customHeight="1" x14ac:dyDescent="0.25">
      <c r="A23" s="394"/>
      <c r="B23" s="398" t="s">
        <v>67</v>
      </c>
      <c r="C23" s="335">
        <v>0.15884625911306141</v>
      </c>
      <c r="D23" s="335">
        <v>0.16188835738234977</v>
      </c>
      <c r="E23" s="335">
        <v>0.164482311430205</v>
      </c>
      <c r="F23" s="335">
        <v>0.16726083178998716</v>
      </c>
      <c r="G23" s="335">
        <v>0.17003945680205546</v>
      </c>
      <c r="H23" s="335">
        <v>0.17334910863309608</v>
      </c>
      <c r="I23" s="357">
        <v>0.1767582324459599</v>
      </c>
    </row>
    <row r="24" spans="1:9" ht="14.25" customHeight="1" x14ac:dyDescent="0.25">
      <c r="A24" s="394"/>
      <c r="B24" s="398" t="s">
        <v>68</v>
      </c>
      <c r="C24" s="335">
        <v>2.1639650000000011E-4</v>
      </c>
      <c r="D24" s="335">
        <v>4.3513235349300322E-2</v>
      </c>
      <c r="E24" s="335">
        <v>0.10001684482188472</v>
      </c>
      <c r="F24" s="335">
        <v>0.1001758966094963</v>
      </c>
      <c r="G24" s="335">
        <v>0.10043641471449029</v>
      </c>
      <c r="H24" s="335">
        <v>9.9726948600345477E-2</v>
      </c>
      <c r="I24" s="357">
        <v>9.9726948600345477E-2</v>
      </c>
    </row>
    <row r="25" spans="1:9" ht="14.25" customHeight="1" x14ac:dyDescent="0.25">
      <c r="A25" s="394"/>
      <c r="B25" s="398" t="s">
        <v>69</v>
      </c>
      <c r="C25" s="335">
        <v>0.21226699853</v>
      </c>
      <c r="D25" s="335">
        <v>0.21629001686627669</v>
      </c>
      <c r="E25" s="335">
        <v>0.23057139458178125</v>
      </c>
      <c r="F25" s="335">
        <v>0.2361730831163921</v>
      </c>
      <c r="G25" s="335">
        <v>0.24051532228453895</v>
      </c>
      <c r="H25" s="335">
        <v>0.24524779509061029</v>
      </c>
      <c r="I25" s="357">
        <v>0.24946290417063968</v>
      </c>
    </row>
    <row r="26" spans="1:9" ht="14.25" customHeight="1" x14ac:dyDescent="0.25">
      <c r="A26" s="394"/>
      <c r="B26" s="398" t="s">
        <v>70</v>
      </c>
      <c r="C26" s="335">
        <v>0.83078671462999976</v>
      </c>
      <c r="D26" s="335">
        <v>0.7205875883685019</v>
      </c>
      <c r="E26" s="335">
        <v>0.68991289612379259</v>
      </c>
      <c r="F26" s="335">
        <v>0.6786363140812709</v>
      </c>
      <c r="G26" s="335">
        <v>0.6692689303965218</v>
      </c>
      <c r="H26" s="335">
        <v>0.65493639413285176</v>
      </c>
      <c r="I26" s="357">
        <v>0.64233598230185007</v>
      </c>
    </row>
    <row r="27" spans="1:9" ht="14.25" customHeight="1" x14ac:dyDescent="0.25">
      <c r="A27" s="394"/>
      <c r="B27" s="398" t="s">
        <v>71</v>
      </c>
      <c r="C27" s="335">
        <v>0.41921443500000005</v>
      </c>
      <c r="D27" s="335">
        <v>0.38546137463061708</v>
      </c>
      <c r="E27" s="335">
        <v>0.38556057949884409</v>
      </c>
      <c r="F27" s="335">
        <v>0.39325199381498233</v>
      </c>
      <c r="G27" s="335">
        <v>0.40963272746206508</v>
      </c>
      <c r="H27" s="335">
        <v>0.42539311694456566</v>
      </c>
      <c r="I27" s="357">
        <v>0.44137598831964264</v>
      </c>
    </row>
    <row r="28" spans="1:9" ht="14.25" customHeight="1" x14ac:dyDescent="0.25">
      <c r="A28" s="394"/>
      <c r="B28" s="398" t="s">
        <v>292</v>
      </c>
      <c r="C28" s="335" t="s">
        <v>374</v>
      </c>
      <c r="D28" s="335" t="s">
        <v>374</v>
      </c>
      <c r="E28" s="335" t="s">
        <v>374</v>
      </c>
      <c r="F28" s="335" t="s">
        <v>374</v>
      </c>
      <c r="G28" s="335" t="s">
        <v>374</v>
      </c>
      <c r="H28" s="335" t="s">
        <v>374</v>
      </c>
      <c r="I28" s="357" t="s">
        <v>374</v>
      </c>
    </row>
    <row r="29" spans="1:9" ht="14.25" customHeight="1" x14ac:dyDescent="0.25">
      <c r="A29" s="394"/>
      <c r="B29" s="398" t="s">
        <v>347</v>
      </c>
      <c r="C29" s="335" t="s">
        <v>374</v>
      </c>
      <c r="D29" s="335" t="s">
        <v>374</v>
      </c>
      <c r="E29" s="335" t="s">
        <v>374</v>
      </c>
      <c r="F29" s="335" t="s">
        <v>374</v>
      </c>
      <c r="G29" s="335" t="s">
        <v>374</v>
      </c>
      <c r="H29" s="335" t="s">
        <v>374</v>
      </c>
      <c r="I29" s="357" t="s">
        <v>374</v>
      </c>
    </row>
    <row r="30" spans="1:9" ht="14.25" customHeight="1" x14ac:dyDescent="0.25">
      <c r="A30" s="394"/>
      <c r="B30" s="396" t="s">
        <v>72</v>
      </c>
      <c r="C30" s="335">
        <v>18.002830000000003</v>
      </c>
      <c r="D30" s="335">
        <v>15.148324901152847</v>
      </c>
      <c r="E30" s="335">
        <v>11.011674038098759</v>
      </c>
      <c r="F30" s="335">
        <v>8.4480294207650193</v>
      </c>
      <c r="G30" s="335">
        <v>6.4450535480257551</v>
      </c>
      <c r="H30" s="335">
        <v>4.3469084513706484</v>
      </c>
      <c r="I30" s="357">
        <v>2.0020083362124668</v>
      </c>
    </row>
    <row r="31" spans="1:9" ht="14.25" customHeight="1" x14ac:dyDescent="0.25">
      <c r="A31" s="394"/>
      <c r="B31" s="396" t="s">
        <v>73</v>
      </c>
      <c r="C31" s="335">
        <v>11.46</v>
      </c>
      <c r="D31" s="335">
        <v>11.554321427594088</v>
      </c>
      <c r="E31" s="335">
        <v>11.641193518480829</v>
      </c>
      <c r="F31" s="335">
        <v>11.769485191067101</v>
      </c>
      <c r="G31" s="335">
        <v>11.902073011721408</v>
      </c>
      <c r="H31" s="335">
        <v>11.924749153236684</v>
      </c>
      <c r="I31" s="357">
        <v>11.919635576852524</v>
      </c>
    </row>
    <row r="32" spans="1:9" ht="14.25" customHeight="1" x14ac:dyDescent="0.25">
      <c r="A32" s="394"/>
      <c r="B32" s="396" t="s">
        <v>74</v>
      </c>
      <c r="C32" s="335">
        <v>0.23543877219703618</v>
      </c>
      <c r="D32" s="335">
        <v>0.2351523402950878</v>
      </c>
      <c r="E32" s="335">
        <v>0.3902239646963348</v>
      </c>
      <c r="F32" s="335">
        <v>0.50984027425104628</v>
      </c>
      <c r="G32" s="335">
        <v>0.62612356733141283</v>
      </c>
      <c r="H32" s="335">
        <v>0.7469585207598789</v>
      </c>
      <c r="I32" s="357">
        <v>0.8617799581409793</v>
      </c>
    </row>
    <row r="33" spans="1:26" ht="14.25" customHeight="1" x14ac:dyDescent="0.25">
      <c r="A33" s="394"/>
      <c r="B33" s="399" t="s">
        <v>75</v>
      </c>
      <c r="C33" s="335">
        <v>4.0495939999999999</v>
      </c>
      <c r="D33" s="335">
        <v>4.1349400999999997</v>
      </c>
      <c r="E33" s="335">
        <v>4.2671431999999996</v>
      </c>
      <c r="F33" s="335">
        <v>4.31498385</v>
      </c>
      <c r="G33" s="335">
        <v>4.4282566999999995</v>
      </c>
      <c r="H33" s="335">
        <v>4.5635519499999999</v>
      </c>
      <c r="I33" s="357">
        <v>4.7112031500000002</v>
      </c>
    </row>
    <row r="34" spans="1:26" ht="14.25" customHeight="1" x14ac:dyDescent="0.25">
      <c r="A34" s="394"/>
      <c r="B34" s="400" t="s">
        <v>76</v>
      </c>
      <c r="C34" s="335">
        <v>7.1999999999999995E-2</v>
      </c>
      <c r="D34" s="335">
        <v>0.09</v>
      </c>
      <c r="E34" s="335">
        <v>8.7999999999999995E-2</v>
      </c>
      <c r="F34" s="335">
        <v>8.8999999999999996E-2</v>
      </c>
      <c r="G34" s="335">
        <v>9.0999999999999998E-2</v>
      </c>
      <c r="H34" s="335">
        <v>9.1999999999999998E-2</v>
      </c>
      <c r="I34" s="357">
        <v>9.4E-2</v>
      </c>
    </row>
    <row r="35" spans="1:26" ht="14.25" customHeight="1" x14ac:dyDescent="0.25">
      <c r="A35" s="394"/>
      <c r="B35" s="401" t="s">
        <v>339</v>
      </c>
      <c r="C35" s="402">
        <v>118.65328842497979</v>
      </c>
      <c r="D35" s="402">
        <v>122.97620134345793</v>
      </c>
      <c r="E35" s="402">
        <v>121.99854709257562</v>
      </c>
      <c r="F35" s="402">
        <v>122.77291437048869</v>
      </c>
      <c r="G35" s="402">
        <v>125.73159489868191</v>
      </c>
      <c r="H35" s="402">
        <v>127.91808910977967</v>
      </c>
      <c r="I35" s="403">
        <v>130.37643819547063</v>
      </c>
    </row>
    <row r="36" spans="1:26" ht="14.25" customHeight="1" x14ac:dyDescent="0.25">
      <c r="A36" s="394"/>
      <c r="B36" s="739" t="s">
        <v>77</v>
      </c>
      <c r="C36" s="404"/>
      <c r="D36" s="404"/>
      <c r="E36" s="404"/>
      <c r="F36" s="404"/>
      <c r="G36" s="404"/>
      <c r="H36" s="404"/>
      <c r="I36" s="405"/>
    </row>
    <row r="37" spans="1:26" ht="14.25" customHeight="1" x14ac:dyDescent="0.25">
      <c r="A37" s="394"/>
      <c r="B37" s="406" t="s">
        <v>56</v>
      </c>
      <c r="C37" s="335">
        <v>106.71085810679314</v>
      </c>
      <c r="D37" s="335">
        <v>118.83064781103923</v>
      </c>
      <c r="E37" s="335">
        <v>123.83331887456819</v>
      </c>
      <c r="F37" s="335">
        <v>128.62560281047027</v>
      </c>
      <c r="G37" s="335">
        <v>133.72926095350132</v>
      </c>
      <c r="H37" s="335">
        <v>139.89970958266144</v>
      </c>
      <c r="I37" s="357">
        <v>147.61998275075203</v>
      </c>
    </row>
    <row r="38" spans="1:26" ht="14.25" customHeight="1" x14ac:dyDescent="0.25">
      <c r="A38" s="394"/>
      <c r="B38" s="400" t="s">
        <v>12</v>
      </c>
      <c r="C38" s="335"/>
      <c r="D38" s="335"/>
      <c r="E38" s="335"/>
      <c r="F38" s="335"/>
      <c r="G38" s="335"/>
      <c r="H38" s="335"/>
      <c r="I38" s="357"/>
    </row>
    <row r="39" spans="1:26" ht="14.25" customHeight="1" x14ac:dyDescent="0.25">
      <c r="A39" s="394"/>
      <c r="B39" s="400" t="s">
        <v>78</v>
      </c>
      <c r="C39" s="335">
        <v>98.816368153259987</v>
      </c>
      <c r="D39" s="335">
        <v>101.20587285746146</v>
      </c>
      <c r="E39" s="335">
        <v>105.32716232119243</v>
      </c>
      <c r="F39" s="335">
        <v>111.72948996687059</v>
      </c>
      <c r="G39" s="335">
        <v>117.65993225405111</v>
      </c>
      <c r="H39" s="335">
        <v>123.06696156525472</v>
      </c>
      <c r="I39" s="357">
        <v>129.14874284474129</v>
      </c>
    </row>
    <row r="40" spans="1:26" ht="14.25" customHeight="1" x14ac:dyDescent="0.25">
      <c r="A40" s="394"/>
      <c r="B40" s="400" t="s">
        <v>79</v>
      </c>
      <c r="C40" s="335">
        <v>0.71309180437999986</v>
      </c>
      <c r="D40" s="335">
        <v>1.0326832203730647</v>
      </c>
      <c r="E40" s="335">
        <v>0.60067585611114205</v>
      </c>
      <c r="F40" s="335">
        <v>0.39689732956665968</v>
      </c>
      <c r="G40" s="335">
        <v>0.18460190379949559</v>
      </c>
      <c r="H40" s="335">
        <v>0.15274827889690079</v>
      </c>
      <c r="I40" s="357">
        <v>0.15291895372543654</v>
      </c>
    </row>
    <row r="41" spans="1:26" ht="14.25" customHeight="1" x14ac:dyDescent="0.25">
      <c r="A41" s="394"/>
      <c r="B41" s="400" t="s">
        <v>80</v>
      </c>
      <c r="C41" s="335">
        <v>0.51478532585592107</v>
      </c>
      <c r="D41" s="335">
        <v>0.4092188785976123</v>
      </c>
      <c r="E41" s="335">
        <v>0.34084373875145357</v>
      </c>
      <c r="F41" s="335">
        <v>0.24051830582157707</v>
      </c>
      <c r="G41" s="335">
        <v>9.3541137703591085E-2</v>
      </c>
      <c r="H41" s="335">
        <v>5.9748575316549611E-2</v>
      </c>
      <c r="I41" s="357">
        <v>0.10683038165491089</v>
      </c>
    </row>
    <row r="42" spans="1:26" ht="14.25" customHeight="1" x14ac:dyDescent="0.25">
      <c r="A42" s="394"/>
      <c r="B42" s="400" t="s">
        <v>319</v>
      </c>
      <c r="C42" s="335">
        <v>6.6666128232972186</v>
      </c>
      <c r="D42" s="335">
        <v>16.182872854607091</v>
      </c>
      <c r="E42" s="335">
        <v>17.564636958513152</v>
      </c>
      <c r="F42" s="335">
        <v>16.258697208211469</v>
      </c>
      <c r="G42" s="335">
        <v>15.791185657947114</v>
      </c>
      <c r="H42" s="335">
        <v>16.620251163193274</v>
      </c>
      <c r="I42" s="357">
        <v>18.211490570630414</v>
      </c>
    </row>
    <row r="43" spans="1:26" ht="14.25" customHeight="1" x14ac:dyDescent="0.25">
      <c r="A43" s="394"/>
      <c r="B43" s="400" t="s">
        <v>81</v>
      </c>
      <c r="C43" s="335">
        <v>2.308189</v>
      </c>
      <c r="D43" s="335">
        <v>3.0070386499999997</v>
      </c>
      <c r="E43" s="335">
        <v>3.2261774499999998</v>
      </c>
      <c r="F43" s="335">
        <v>3.4836795500000002</v>
      </c>
      <c r="G43" s="335">
        <v>3.8225321999999999</v>
      </c>
      <c r="H43" s="335">
        <v>4.1227670499999993</v>
      </c>
      <c r="I43" s="357">
        <v>4.3320011000000003</v>
      </c>
    </row>
    <row r="44" spans="1:26" ht="14.25" customHeight="1" x14ac:dyDescent="0.25">
      <c r="A44" s="394"/>
      <c r="B44" s="740" t="s">
        <v>340</v>
      </c>
      <c r="C44" s="742">
        <v>109.01904710679312</v>
      </c>
      <c r="D44" s="742">
        <v>121.83768646103923</v>
      </c>
      <c r="E44" s="742">
        <v>127.05949632456817</v>
      </c>
      <c r="F44" s="742">
        <v>132.1092823604703</v>
      </c>
      <c r="G44" s="742">
        <v>137.55179315350134</v>
      </c>
      <c r="H44" s="742">
        <v>144.02247663266144</v>
      </c>
      <c r="I44" s="744">
        <v>151.95198385075207</v>
      </c>
    </row>
    <row r="45" spans="1:26" ht="14.25" customHeight="1" x14ac:dyDescent="0.25">
      <c r="A45" s="394"/>
      <c r="B45" s="741" t="s">
        <v>341</v>
      </c>
      <c r="C45" s="743">
        <v>227.67233553177292</v>
      </c>
      <c r="D45" s="743">
        <v>244.81388780449714</v>
      </c>
      <c r="E45" s="743">
        <v>249.05804341714378</v>
      </c>
      <c r="F45" s="743">
        <v>254.88219673095898</v>
      </c>
      <c r="G45" s="743">
        <v>263.28338805218323</v>
      </c>
      <c r="H45" s="743">
        <v>271.94056574244109</v>
      </c>
      <c r="I45" s="744">
        <v>282.32842204622273</v>
      </c>
    </row>
    <row r="46" spans="1:26" ht="14.25" customHeight="1" x14ac:dyDescent="0.25">
      <c r="A46" s="394"/>
      <c r="B46" s="964" t="s">
        <v>291</v>
      </c>
      <c r="C46" s="965"/>
      <c r="D46" s="965"/>
      <c r="E46" s="965"/>
      <c r="F46" s="965"/>
      <c r="G46" s="965"/>
      <c r="H46" s="965"/>
      <c r="I46" s="966"/>
    </row>
    <row r="47" spans="1:26" ht="11.25" customHeight="1" x14ac:dyDescent="0.2">
      <c r="B47" s="967" t="s">
        <v>421</v>
      </c>
      <c r="C47" s="968"/>
      <c r="D47" s="968"/>
      <c r="E47" s="968"/>
      <c r="F47" s="968"/>
      <c r="G47" s="968"/>
      <c r="H47" s="968"/>
      <c r="I47" s="969"/>
    </row>
    <row r="48" spans="1:26" s="14" customFormat="1" ht="12" customHeight="1" thickBot="1" x14ac:dyDescent="0.25">
      <c r="A48" s="407"/>
      <c r="B48" s="954" t="s">
        <v>422</v>
      </c>
      <c r="C48" s="955"/>
      <c r="D48" s="955"/>
      <c r="E48" s="955"/>
      <c r="F48" s="955"/>
      <c r="G48" s="955"/>
      <c r="H48" s="955"/>
      <c r="I48" s="956"/>
      <c r="J48" s="13"/>
      <c r="K48" s="408"/>
      <c r="L48" s="408"/>
      <c r="M48" s="408"/>
      <c r="N48" s="408"/>
      <c r="O48" s="408"/>
      <c r="P48" s="408"/>
      <c r="Q48" s="408"/>
      <c r="R48" s="409"/>
      <c r="S48" s="410"/>
      <c r="T48" s="410"/>
      <c r="U48" s="410"/>
      <c r="V48" s="410"/>
      <c r="W48" s="410"/>
      <c r="X48" s="410"/>
      <c r="Y48" s="409"/>
      <c r="Z48" s="409"/>
    </row>
    <row r="49" spans="2:9" x14ac:dyDescent="0.2">
      <c r="B49" s="158"/>
      <c r="C49" s="15"/>
      <c r="D49" s="15"/>
      <c r="E49" s="15"/>
      <c r="F49" s="15"/>
      <c r="G49" s="15"/>
      <c r="H49" s="15"/>
      <c r="I49" s="15"/>
    </row>
  </sheetData>
  <mergeCells count="6">
    <mergeCell ref="B48:I48"/>
    <mergeCell ref="B2:I2"/>
    <mergeCell ref="C3:I3"/>
    <mergeCell ref="D4:I4"/>
    <mergeCell ref="B46:I46"/>
    <mergeCell ref="B47:I47"/>
  </mergeCells>
  <hyperlinks>
    <hyperlink ref="A1" location="'Contents '!A1" display="Back to contents" xr:uid="{04C090D8-4187-43FE-9E11-A9098DA418B4}"/>
  </hyperlinks>
  <pageMargins left="0.74803149606299213" right="0.74803149606299213" top="0.98425196850393704" bottom="0.98425196850393704" header="0.51181102362204722" footer="0.51181102362204722"/>
  <pageSetup paperSize="9" scale="39"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 </vt:lpstr>
      <vt:lpstr>Spending</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2020-03-20T09:50:21Z</cp:lastPrinted>
  <dcterms:created xsi:type="dcterms:W3CDTF">2016-10-25T13:43:56Z</dcterms:created>
  <dcterms:modified xsi:type="dcterms:W3CDTF">2021-03-02T23:17:47Z</dcterms:modified>
</cp:coreProperties>
</file>