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2016\FINAL WEB VERSIONS\"/>
    </mc:Choice>
  </mc:AlternateContent>
  <bookViews>
    <workbookView xWindow="0" yWindow="0" windowWidth="28800" windowHeight="12135" tabRatio="814"/>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Other" sheetId="53" r:id="rId17"/>
    <sheet name="2.37" sheetId="29" r:id="rId18"/>
    <sheet name="2.38" sheetId="161" r:id="rId19"/>
    <sheet name="2.39" sheetId="162" r:id="rId20"/>
    <sheet name="2.40" sheetId="163" r:id="rId21"/>
    <sheet name="2.41" sheetId="54" r:id="rId22"/>
    <sheet name="2.42" sheetId="57" r:id="rId23"/>
    <sheet name="2.43" sheetId="164" r:id="rId24"/>
    <sheet name="2.44" sheetId="165" r:id="rId25"/>
    <sheet name="2.45" sheetId="166" r:id="rId26"/>
    <sheet name="2.46" sheetId="140" r:id="rId27"/>
    <sheet name="2.47" sheetId="132" r:id="rId28"/>
    <sheet name="2.48" sheetId="134"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123Graph_A" localSheetId="14" hidden="1">'[1]Model inputs'!#REF!</definedName>
    <definedName name="__123Graph_A" localSheetId="15" hidden="1">'[1]Model inputs'!#REF!</definedName>
    <definedName name="__123Graph_A" localSheetId="23" hidden="1">'[1]Model inputs'!#REF!</definedName>
    <definedName name="__123Graph_A" localSheetId="25" hidden="1">'[1]Model inputs'!#REF!</definedName>
    <definedName name="__123Graph_A" localSheetId="28" hidden="1">'[1]Model inputs'!#REF!</definedName>
    <definedName name="__123Graph_A" localSheetId="9"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23" hidden="1">'[2]Forecast data'!#REF!</definedName>
    <definedName name="__123Graph_AALLTAX" localSheetId="25" hidden="1">'[2]Forecast data'!#REF!</definedName>
    <definedName name="__123Graph_AALLTAX" localSheetId="28" hidden="1">'[2]Forecast data'!#REF!</definedName>
    <definedName name="__123Graph_AALLTAX" localSheetId="9"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14" hidden="1">'[4]T3 Page 1'!#REF!</definedName>
    <definedName name="__123Graph_AEFF" localSheetId="15" hidden="1">'[4]T3 Page 1'!#REF!</definedName>
    <definedName name="__123Graph_AEFF" localSheetId="23" hidden="1">'[4]T3 Page 1'!#REF!</definedName>
    <definedName name="__123Graph_AEFF" localSheetId="25" hidden="1">'[4]T3 Page 1'!#REF!</definedName>
    <definedName name="__123Graph_AEFF" localSheetId="28" hidden="1">'[4]T3 Page 1'!#REF!</definedName>
    <definedName name="__123Graph_AEFF" localSheetId="9" hidden="1">'[4]T3 Page 1'!#REF!</definedName>
    <definedName name="__123Graph_AEFF" hidden="1">'[4]T3 Page 1'!#REF!</definedName>
    <definedName name="__123Graph_AGR14PBF1" hidden="1">'[5]HIS19FIN(A)'!$AF$70:$AF$81</definedName>
    <definedName name="__123Graph_AHOMEVAT" localSheetId="14" hidden="1">'[2]Forecast data'!#REF!</definedName>
    <definedName name="__123Graph_AHOMEVAT" localSheetId="15" hidden="1">'[2]Forecast data'!#REF!</definedName>
    <definedName name="__123Graph_AHOMEVAT" localSheetId="23" hidden="1">'[2]Forecast data'!#REF!</definedName>
    <definedName name="__123Graph_AHOMEVAT" localSheetId="25" hidden="1">'[2]Forecast data'!#REF!</definedName>
    <definedName name="__123Graph_AHOMEVAT" localSheetId="28" hidden="1">'[2]Forecast data'!#REF!</definedName>
    <definedName name="__123Graph_AHOMEVAT" localSheetId="9"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23" hidden="1">'[2]Forecast data'!#REF!</definedName>
    <definedName name="__123Graph_AIMPORT" localSheetId="25" hidden="1">'[2]Forecast data'!#REF!</definedName>
    <definedName name="__123Graph_AIMPORT" localSheetId="28" hidden="1">'[2]Forecast data'!#REF!</definedName>
    <definedName name="__123Graph_AIMPORT" localSheetId="9" hidden="1">'[2]Forecast data'!#REF!</definedName>
    <definedName name="__123Graph_AIMPORT" hidden="1">'[2]Forecast data'!#REF!</definedName>
    <definedName name="__123Graph_ALBFFIN" localSheetId="14" hidden="1">'[4]FC Page 1'!#REF!</definedName>
    <definedName name="__123Graph_ALBFFIN" localSheetId="15" hidden="1">'[4]FC Page 1'!#REF!</definedName>
    <definedName name="__123Graph_ALBFFIN" localSheetId="23" hidden="1">'[4]FC Page 1'!#REF!</definedName>
    <definedName name="__123Graph_ALBFFIN" localSheetId="25" hidden="1">'[4]FC Page 1'!#REF!</definedName>
    <definedName name="__123Graph_ALBFFIN" localSheetId="28" hidden="1">'[4]FC Page 1'!#REF!</definedName>
    <definedName name="__123Graph_ALBFFIN" localSheetId="9"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14" hidden="1">'[4]T3 Page 1'!#REF!</definedName>
    <definedName name="__123Graph_APIC" localSheetId="15" hidden="1">'[4]T3 Page 1'!#REF!</definedName>
    <definedName name="__123Graph_APIC" localSheetId="23" hidden="1">'[4]T3 Page 1'!#REF!</definedName>
    <definedName name="__123Graph_APIC" localSheetId="25" hidden="1">'[4]T3 Page 1'!#REF!</definedName>
    <definedName name="__123Graph_APIC" localSheetId="28" hidden="1">'[4]T3 Page 1'!#REF!</definedName>
    <definedName name="__123Graph_APIC" localSheetId="9" hidden="1">'[4]T3 Page 1'!#REF!</definedName>
    <definedName name="__123Graph_APIC" hidden="1">'[4]T3 Page 1'!#REF!</definedName>
    <definedName name="__123Graph_ATOBREV" localSheetId="14" hidden="1">'[2]Forecast data'!#REF!</definedName>
    <definedName name="__123Graph_ATOBREV" localSheetId="15" hidden="1">'[2]Forecast data'!#REF!</definedName>
    <definedName name="__123Graph_ATOBREV" localSheetId="23" hidden="1">'[2]Forecast data'!#REF!</definedName>
    <definedName name="__123Graph_ATOBREV" localSheetId="25" hidden="1">'[2]Forecast data'!#REF!</definedName>
    <definedName name="__123Graph_ATOBREV" localSheetId="28" hidden="1">'[2]Forecast data'!#REF!</definedName>
    <definedName name="__123Graph_ATOBREV" localSheetId="9"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23" hidden="1">'[2]Forecast data'!#REF!</definedName>
    <definedName name="__123Graph_ATOTAL" localSheetId="25" hidden="1">'[2]Forecast data'!#REF!</definedName>
    <definedName name="__123Graph_ATOTAL" localSheetId="28" hidden="1">'[2]Forecast data'!#REF!</definedName>
    <definedName name="__123Graph_ATOTAL" localSheetId="9"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23" hidden="1">'[1]Model inputs'!#REF!</definedName>
    <definedName name="__123Graph_B" localSheetId="25" hidden="1">'[1]Model inputs'!#REF!</definedName>
    <definedName name="__123Graph_B" localSheetId="28" hidden="1">'[1]Model inputs'!#REF!</definedName>
    <definedName name="__123Graph_B" localSheetId="9"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14" hidden="1">'[4]T3 Page 1'!#REF!</definedName>
    <definedName name="__123Graph_BEFF" localSheetId="15" hidden="1">'[4]T3 Page 1'!#REF!</definedName>
    <definedName name="__123Graph_BEFF" localSheetId="23" hidden="1">'[4]T3 Page 1'!#REF!</definedName>
    <definedName name="__123Graph_BEFF" localSheetId="25" hidden="1">'[4]T3 Page 1'!#REF!</definedName>
    <definedName name="__123Graph_BEFF" localSheetId="28" hidden="1">'[4]T3 Page 1'!#REF!</definedName>
    <definedName name="__123Graph_BEFF" localSheetId="9" hidden="1">'[4]T3 Page 1'!#REF!</definedName>
    <definedName name="__123Graph_BEFF" hidden="1">'[4]T3 Page 1'!#REF!</definedName>
    <definedName name="__123Graph_BHOMEVAT" localSheetId="14" hidden="1">'[2]Forecast data'!#REF!</definedName>
    <definedName name="__123Graph_BHOMEVAT" localSheetId="15" hidden="1">'[2]Forecast data'!#REF!</definedName>
    <definedName name="__123Graph_BHOMEVAT" localSheetId="23" hidden="1">'[2]Forecast data'!#REF!</definedName>
    <definedName name="__123Graph_BHOMEVAT" localSheetId="25" hidden="1">'[2]Forecast data'!#REF!</definedName>
    <definedName name="__123Graph_BHOMEVAT" localSheetId="28" hidden="1">'[2]Forecast data'!#REF!</definedName>
    <definedName name="__123Graph_BHOMEVAT" localSheetId="9"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23" hidden="1">'[2]Forecast data'!#REF!</definedName>
    <definedName name="__123Graph_BIMPORT" localSheetId="25" hidden="1">'[2]Forecast data'!#REF!</definedName>
    <definedName name="__123Graph_BIMPORT" localSheetId="28" hidden="1">'[2]Forecast data'!#REF!</definedName>
    <definedName name="__123Graph_BIMPORT" localSheetId="9" hidden="1">'[2]Forecast data'!#REF!</definedName>
    <definedName name="__123Graph_BIMPORT" hidden="1">'[2]Forecast data'!#REF!</definedName>
    <definedName name="__123Graph_BLBF" localSheetId="14" hidden="1">'[4]T3 Page 1'!#REF!</definedName>
    <definedName name="__123Graph_BLBF" localSheetId="15" hidden="1">'[4]T3 Page 1'!#REF!</definedName>
    <definedName name="__123Graph_BLBF" localSheetId="23" hidden="1">'[4]T3 Page 1'!#REF!</definedName>
    <definedName name="__123Graph_BLBF" localSheetId="25" hidden="1">'[4]T3 Page 1'!#REF!</definedName>
    <definedName name="__123Graph_BLBF" localSheetId="28" hidden="1">'[4]T3 Page 1'!#REF!</definedName>
    <definedName name="__123Graph_BLBF" localSheetId="9" hidden="1">'[4]T3 Page 1'!#REF!</definedName>
    <definedName name="__123Graph_BLBF" hidden="1">'[4]T3 Page 1'!#REF!</definedName>
    <definedName name="__123Graph_BLBFFIN" localSheetId="14" hidden="1">'[4]FC Page 1'!#REF!</definedName>
    <definedName name="__123Graph_BLBFFIN" localSheetId="15" hidden="1">'[4]FC Page 1'!#REF!</definedName>
    <definedName name="__123Graph_BLBFFIN" localSheetId="25" hidden="1">'[4]FC Page 1'!#REF!</definedName>
    <definedName name="__123Graph_BLBFFIN" localSheetId="28" hidden="1">'[4]FC Page 1'!#REF!</definedName>
    <definedName name="__123Graph_BLBFFIN" hidden="1">'[4]FC Page 1'!#REF!</definedName>
    <definedName name="__123Graph_BLCB" hidden="1">'[5]HIS19FIN(A)'!$D$79:$I$79</definedName>
    <definedName name="__123Graph_BPIC" localSheetId="14" hidden="1">'[4]T3 Page 1'!#REF!</definedName>
    <definedName name="__123Graph_BPIC" localSheetId="15" hidden="1">'[4]T3 Page 1'!#REF!</definedName>
    <definedName name="__123Graph_BPIC" localSheetId="23" hidden="1">'[4]T3 Page 1'!#REF!</definedName>
    <definedName name="__123Graph_BPIC" localSheetId="25" hidden="1">'[4]T3 Page 1'!#REF!</definedName>
    <definedName name="__123Graph_BPIC" localSheetId="28" hidden="1">'[4]T3 Page 1'!#REF!</definedName>
    <definedName name="__123Graph_BPIC" localSheetId="9" hidden="1">'[4]T3 Page 1'!#REF!</definedName>
    <definedName name="__123Graph_BPIC" hidden="1">'[4]T3 Page 1'!#REF!</definedName>
    <definedName name="__123Graph_BTOTAL" localSheetId="14" hidden="1">'[2]Forecast data'!#REF!</definedName>
    <definedName name="__123Graph_BTOTAL" localSheetId="15" hidden="1">'[2]Forecast data'!#REF!</definedName>
    <definedName name="__123Graph_BTOTAL" localSheetId="23" hidden="1">'[2]Forecast data'!#REF!</definedName>
    <definedName name="__123Graph_BTOTAL" localSheetId="25" hidden="1">'[2]Forecast data'!#REF!</definedName>
    <definedName name="__123Graph_BTOTAL" localSheetId="28" hidden="1">'[2]Forecast data'!#REF!</definedName>
    <definedName name="__123Graph_BTOTAL" localSheetId="9" hidden="1">'[2]Forecast data'!#REF!</definedName>
    <definedName name="__123Graph_BTOTAL" hidden="1">'[2]Forecast data'!#REF!</definedName>
    <definedName name="__123Graph_CACT13BUD" localSheetId="14" hidden="1">'[4]FC Page 1'!#REF!</definedName>
    <definedName name="__123Graph_CACT13BUD" localSheetId="15" hidden="1">'[4]FC Page 1'!#REF!</definedName>
    <definedName name="__123Graph_CACT13BUD" localSheetId="23" hidden="1">'[4]FC Page 1'!#REF!</definedName>
    <definedName name="__123Graph_CACT13BUD" localSheetId="25" hidden="1">'[4]FC Page 1'!#REF!</definedName>
    <definedName name="__123Graph_CACT13BUD" localSheetId="28" hidden="1">'[4]FC Page 1'!#REF!</definedName>
    <definedName name="__123Graph_CACT13BUD" localSheetId="9" hidden="1">'[4]FC Page 1'!#REF!</definedName>
    <definedName name="__123Graph_CACT13BUD" hidden="1">'[4]FC Page 1'!#REF!</definedName>
    <definedName name="__123Graph_CEFF" localSheetId="14" hidden="1">'[4]T3 Page 1'!#REF!</definedName>
    <definedName name="__123Graph_CEFF" localSheetId="15" hidden="1">'[4]T3 Page 1'!#REF!</definedName>
    <definedName name="__123Graph_CEFF" localSheetId="23" hidden="1">'[4]T3 Page 1'!#REF!</definedName>
    <definedName name="__123Graph_CEFF" localSheetId="25" hidden="1">'[4]T3 Page 1'!#REF!</definedName>
    <definedName name="__123Graph_CEFF" localSheetId="28" hidden="1">'[4]T3 Page 1'!#REF!</definedName>
    <definedName name="__123Graph_CEFF" localSheetId="9" hidden="1">'[4]T3 Page 1'!#REF!</definedName>
    <definedName name="__123Graph_CEFF" hidden="1">'[4]T3 Page 1'!#REF!</definedName>
    <definedName name="__123Graph_CGR14PBF1" hidden="1">'[5]HIS19FIN(A)'!$AK$70:$AK$81</definedName>
    <definedName name="__123Graph_CLBF" localSheetId="14" hidden="1">'[4]T3 Page 1'!#REF!</definedName>
    <definedName name="__123Graph_CLBF" localSheetId="15" hidden="1">'[4]T3 Page 1'!#REF!</definedName>
    <definedName name="__123Graph_CLBF" localSheetId="23" hidden="1">'[4]T3 Page 1'!#REF!</definedName>
    <definedName name="__123Graph_CLBF" localSheetId="25" hidden="1">'[4]T3 Page 1'!#REF!</definedName>
    <definedName name="__123Graph_CLBF" localSheetId="28" hidden="1">'[4]T3 Page 1'!#REF!</definedName>
    <definedName name="__123Graph_CLBF" localSheetId="9" hidden="1">'[4]T3 Page 1'!#REF!</definedName>
    <definedName name="__123Graph_CLBF" hidden="1">'[4]T3 Page 1'!#REF!</definedName>
    <definedName name="__123Graph_CPIC" localSheetId="14" hidden="1">'[4]T3 Page 1'!#REF!</definedName>
    <definedName name="__123Graph_CPIC" localSheetId="15" hidden="1">'[4]T3 Page 1'!#REF!</definedName>
    <definedName name="__123Graph_CPIC" localSheetId="23" hidden="1">'[4]T3 Page 1'!#REF!</definedName>
    <definedName name="__123Graph_CPIC" localSheetId="25" hidden="1">'[4]T3 Page 1'!#REF!</definedName>
    <definedName name="__123Graph_CPIC" localSheetId="28" hidden="1">'[4]T3 Page 1'!#REF!</definedName>
    <definedName name="__123Graph_CPIC" localSheetId="9" hidden="1">'[4]T3 Page 1'!#REF!</definedName>
    <definedName name="__123Graph_CPIC" hidden="1">'[4]T3 Page 1'!#REF!</definedName>
    <definedName name="__123Graph_DACT13BUD" localSheetId="14" hidden="1">'[4]FC Page 1'!#REF!</definedName>
    <definedName name="__123Graph_DACT13BUD" localSheetId="15" hidden="1">'[4]FC Page 1'!#REF!</definedName>
    <definedName name="__123Graph_DACT13BUD" localSheetId="23" hidden="1">'[4]FC Page 1'!#REF!</definedName>
    <definedName name="__123Graph_DACT13BUD" localSheetId="25" hidden="1">'[4]FC Page 1'!#REF!</definedName>
    <definedName name="__123Graph_DACT13BUD" localSheetId="28" hidden="1">'[4]FC Page 1'!#REF!</definedName>
    <definedName name="__123Graph_DACT13BUD" localSheetId="9" hidden="1">'[4]FC Page 1'!#REF!</definedName>
    <definedName name="__123Graph_DACT13BUD" hidden="1">'[4]FC Page 1'!#REF!</definedName>
    <definedName name="__123Graph_DEFF" localSheetId="14" hidden="1">'[4]T3 Page 1'!#REF!</definedName>
    <definedName name="__123Graph_DEFF" localSheetId="15" hidden="1">'[4]T3 Page 1'!#REF!</definedName>
    <definedName name="__123Graph_DEFF" localSheetId="23" hidden="1">'[4]T3 Page 1'!#REF!</definedName>
    <definedName name="__123Graph_DEFF" localSheetId="25" hidden="1">'[4]T3 Page 1'!#REF!</definedName>
    <definedName name="__123Graph_DEFF" localSheetId="28" hidden="1">'[4]T3 Page 1'!#REF!</definedName>
    <definedName name="__123Graph_DEFF" localSheetId="9" hidden="1">'[4]T3 Page 1'!#REF!</definedName>
    <definedName name="__123Graph_DEFF" hidden="1">'[4]T3 Page 1'!#REF!</definedName>
    <definedName name="__123Graph_DGR14PBF1" hidden="1">'[5]HIS19FIN(A)'!$AH$70:$AH$81</definedName>
    <definedName name="__123Graph_DLBF" localSheetId="14" hidden="1">'[4]T3 Page 1'!#REF!</definedName>
    <definedName name="__123Graph_DLBF" localSheetId="15" hidden="1">'[4]T3 Page 1'!#REF!</definedName>
    <definedName name="__123Graph_DLBF" localSheetId="23" hidden="1">'[4]T3 Page 1'!#REF!</definedName>
    <definedName name="__123Graph_DLBF" localSheetId="25" hidden="1">'[4]T3 Page 1'!#REF!</definedName>
    <definedName name="__123Graph_DLBF" localSheetId="28" hidden="1">'[4]T3 Page 1'!#REF!</definedName>
    <definedName name="__123Graph_DLBF" localSheetId="9" hidden="1">'[4]T3 Page 1'!#REF!</definedName>
    <definedName name="__123Graph_DLBF" hidden="1">'[4]T3 Page 1'!#REF!</definedName>
    <definedName name="__123Graph_DPIC" localSheetId="14" hidden="1">'[4]T3 Page 1'!#REF!</definedName>
    <definedName name="__123Graph_DPIC" localSheetId="15" hidden="1">'[4]T3 Page 1'!#REF!</definedName>
    <definedName name="__123Graph_DPIC" localSheetId="23" hidden="1">'[4]T3 Page 1'!#REF!</definedName>
    <definedName name="__123Graph_DPIC" localSheetId="25" hidden="1">'[4]T3 Page 1'!#REF!</definedName>
    <definedName name="__123Graph_DPIC" localSheetId="28" hidden="1">'[4]T3 Page 1'!#REF!</definedName>
    <definedName name="__123Graph_DPIC" localSheetId="9" hidden="1">'[4]T3 Page 1'!#REF!</definedName>
    <definedName name="__123Graph_DPIC" hidden="1">'[4]T3 Page 1'!#REF!</definedName>
    <definedName name="__123Graph_EACT13BUD" localSheetId="14" hidden="1">'[4]FC Page 1'!#REF!</definedName>
    <definedName name="__123Graph_EACT13BUD" localSheetId="15" hidden="1">'[4]FC Page 1'!#REF!</definedName>
    <definedName name="__123Graph_EACT13BUD" localSheetId="23" hidden="1">'[4]FC Page 1'!#REF!</definedName>
    <definedName name="__123Graph_EACT13BUD" localSheetId="25" hidden="1">'[4]FC Page 1'!#REF!</definedName>
    <definedName name="__123Graph_EACT13BUD" localSheetId="28" hidden="1">'[4]FC Page 1'!#REF!</definedName>
    <definedName name="__123Graph_EACT13BUD" localSheetId="9" hidden="1">'[4]FC Page 1'!#REF!</definedName>
    <definedName name="__123Graph_EACT13BUD" hidden="1">'[4]FC Page 1'!#REF!</definedName>
    <definedName name="__123Graph_EEFF" localSheetId="14" hidden="1">'[4]T3 Page 1'!#REF!</definedName>
    <definedName name="__123Graph_EEFF" localSheetId="15" hidden="1">'[4]T3 Page 1'!#REF!</definedName>
    <definedName name="__123Graph_EEFF" localSheetId="23" hidden="1">'[4]T3 Page 1'!#REF!</definedName>
    <definedName name="__123Graph_EEFF" localSheetId="25" hidden="1">'[4]T3 Page 1'!#REF!</definedName>
    <definedName name="__123Graph_EEFF" localSheetId="28" hidden="1">'[4]T3 Page 1'!#REF!</definedName>
    <definedName name="__123Graph_EEFF" localSheetId="9" hidden="1">'[4]T3 Page 1'!#REF!</definedName>
    <definedName name="__123Graph_EEFF" hidden="1">'[4]T3 Page 1'!#REF!</definedName>
    <definedName name="__123Graph_EEFFHIC" localSheetId="14" hidden="1">'[4]FC Page 1'!#REF!</definedName>
    <definedName name="__123Graph_EEFFHIC" localSheetId="15" hidden="1">'[4]FC Page 1'!#REF!</definedName>
    <definedName name="__123Graph_EEFFHIC" localSheetId="25" hidden="1">'[4]FC Page 1'!#REF!</definedName>
    <definedName name="__123Graph_EEFFHIC" localSheetId="28" hidden="1">'[4]FC Page 1'!#REF!</definedName>
    <definedName name="__123Graph_EEFFHIC" hidden="1">'[4]FC Page 1'!#REF!</definedName>
    <definedName name="__123Graph_EGR14PBF1" hidden="1">'[5]HIS19FIN(A)'!$AG$67:$AG$67</definedName>
    <definedName name="__123Graph_ELBF" localSheetId="14" hidden="1">'[4]T3 Page 1'!#REF!</definedName>
    <definedName name="__123Graph_ELBF" localSheetId="15" hidden="1">'[4]T3 Page 1'!#REF!</definedName>
    <definedName name="__123Graph_ELBF" localSheetId="23" hidden="1">'[4]T3 Page 1'!#REF!</definedName>
    <definedName name="__123Graph_ELBF" localSheetId="25" hidden="1">'[4]T3 Page 1'!#REF!</definedName>
    <definedName name="__123Graph_ELBF" localSheetId="28" hidden="1">'[4]T3 Page 1'!#REF!</definedName>
    <definedName name="__123Graph_ELBF" localSheetId="9" hidden="1">'[4]T3 Page 1'!#REF!</definedName>
    <definedName name="__123Graph_ELBF" hidden="1">'[4]T3 Page 1'!#REF!</definedName>
    <definedName name="__123Graph_EPIC" localSheetId="14" hidden="1">'[4]T3 Page 1'!#REF!</definedName>
    <definedName name="__123Graph_EPIC" localSheetId="15" hidden="1">'[4]T3 Page 1'!#REF!</definedName>
    <definedName name="__123Graph_EPIC" localSheetId="23" hidden="1">'[4]T3 Page 1'!#REF!</definedName>
    <definedName name="__123Graph_EPIC" localSheetId="25" hidden="1">'[4]T3 Page 1'!#REF!</definedName>
    <definedName name="__123Graph_EPIC" localSheetId="28" hidden="1">'[4]T3 Page 1'!#REF!</definedName>
    <definedName name="__123Graph_EPIC" localSheetId="9" hidden="1">'[4]T3 Page 1'!#REF!</definedName>
    <definedName name="__123Graph_EPIC" hidden="1">'[4]T3 Page 1'!#REF!</definedName>
    <definedName name="__123Graph_FACT13BUD" localSheetId="14" hidden="1">'[4]FC Page 1'!#REF!</definedName>
    <definedName name="__123Graph_FACT13BUD" localSheetId="15" hidden="1">'[4]FC Page 1'!#REF!</definedName>
    <definedName name="__123Graph_FACT13BUD" localSheetId="23" hidden="1">'[4]FC Page 1'!#REF!</definedName>
    <definedName name="__123Graph_FACT13BUD" localSheetId="25" hidden="1">'[4]FC Page 1'!#REF!</definedName>
    <definedName name="__123Graph_FACT13BUD" localSheetId="28" hidden="1">'[4]FC Page 1'!#REF!</definedName>
    <definedName name="__123Graph_FACT13BUD" localSheetId="9" hidden="1">'[4]FC Page 1'!#REF!</definedName>
    <definedName name="__123Graph_FACT13BUD" hidden="1">'[4]FC Page 1'!#REF!</definedName>
    <definedName name="__123Graph_FEFF" localSheetId="14" hidden="1">'[4]T3 Page 1'!#REF!</definedName>
    <definedName name="__123Graph_FEFF" localSheetId="15" hidden="1">'[4]T3 Page 1'!#REF!</definedName>
    <definedName name="__123Graph_FEFF" localSheetId="23" hidden="1">'[4]T3 Page 1'!#REF!</definedName>
    <definedName name="__123Graph_FEFF" localSheetId="25" hidden="1">'[4]T3 Page 1'!#REF!</definedName>
    <definedName name="__123Graph_FEFF" localSheetId="28" hidden="1">'[4]T3 Page 1'!#REF!</definedName>
    <definedName name="__123Graph_FEFF" localSheetId="9" hidden="1">'[4]T3 Page 1'!#REF!</definedName>
    <definedName name="__123Graph_FEFF" hidden="1">'[4]T3 Page 1'!#REF!</definedName>
    <definedName name="__123Graph_FEFFHIC" localSheetId="14" hidden="1">'[4]FC Page 1'!#REF!</definedName>
    <definedName name="__123Graph_FEFFHIC" localSheetId="15" hidden="1">'[4]FC Page 1'!#REF!</definedName>
    <definedName name="__123Graph_FEFFHIC" localSheetId="25" hidden="1">'[4]FC Page 1'!#REF!</definedName>
    <definedName name="__123Graph_FEFFHIC" localSheetId="28" hidden="1">'[4]FC Page 1'!#REF!</definedName>
    <definedName name="__123Graph_FEFFHIC" hidden="1">'[4]FC Page 1'!#REF!</definedName>
    <definedName name="__123Graph_FGR14PBF1" hidden="1">'[5]HIS19FIN(A)'!$AH$67:$AH$67</definedName>
    <definedName name="__123Graph_FLBF" localSheetId="14" hidden="1">'[4]T3 Page 1'!#REF!</definedName>
    <definedName name="__123Graph_FLBF" localSheetId="15" hidden="1">'[4]T3 Page 1'!#REF!</definedName>
    <definedName name="__123Graph_FLBF" localSheetId="23" hidden="1">'[4]T3 Page 1'!#REF!</definedName>
    <definedName name="__123Graph_FLBF" localSheetId="25" hidden="1">'[4]T3 Page 1'!#REF!</definedName>
    <definedName name="__123Graph_FLBF" localSheetId="28" hidden="1">'[4]T3 Page 1'!#REF!</definedName>
    <definedName name="__123Graph_FLBF" localSheetId="9" hidden="1">'[4]T3 Page 1'!#REF!</definedName>
    <definedName name="__123Graph_FLBF" hidden="1">'[4]T3 Page 1'!#REF!</definedName>
    <definedName name="__123Graph_FPIC" localSheetId="14" hidden="1">'[4]T3 Page 1'!#REF!</definedName>
    <definedName name="__123Graph_FPIC" localSheetId="15" hidden="1">'[4]T3 Page 1'!#REF!</definedName>
    <definedName name="__123Graph_FPIC" localSheetId="23" hidden="1">'[4]T3 Page 1'!#REF!</definedName>
    <definedName name="__123Graph_FPIC" localSheetId="25" hidden="1">'[4]T3 Page 1'!#REF!</definedName>
    <definedName name="__123Graph_FPIC" localSheetId="28" hidden="1">'[4]T3 Page 1'!#REF!</definedName>
    <definedName name="__123Graph_FPIC" localSheetId="9"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14" hidden="1">'[2]Forecast data'!#REF!</definedName>
    <definedName name="__123Graph_X" localSheetId="15" hidden="1">'[2]Forecast data'!#REF!</definedName>
    <definedName name="__123Graph_X" localSheetId="23" hidden="1">'[2]Forecast data'!#REF!</definedName>
    <definedName name="__123Graph_X" localSheetId="25" hidden="1">'[2]Forecast data'!#REF!</definedName>
    <definedName name="__123Graph_X" localSheetId="28" hidden="1">'[2]Forecast data'!#REF!</definedName>
    <definedName name="__123Graph_X" localSheetId="9" hidden="1">'[2]Forecast data'!#REF!</definedName>
    <definedName name="__123Graph_X" hidden="1">'[2]Forecast data'!#REF!</definedName>
    <definedName name="__123Graph_XACTHIC" localSheetId="14" hidden="1">'[4]FC Page 1'!#REF!</definedName>
    <definedName name="__123Graph_XACTHIC" localSheetId="15" hidden="1">'[4]FC Page 1'!#REF!</definedName>
    <definedName name="__123Graph_XACTHIC" localSheetId="23" hidden="1">'[4]FC Page 1'!#REF!</definedName>
    <definedName name="__123Graph_XACTHIC" localSheetId="25" hidden="1">'[4]FC Page 1'!#REF!</definedName>
    <definedName name="__123Graph_XACTHIC" localSheetId="28" hidden="1">'[4]FC Page 1'!#REF!</definedName>
    <definedName name="__123Graph_XACTHIC" localSheetId="9" hidden="1">'[4]FC Page 1'!#REF!</definedName>
    <definedName name="__123Graph_XACTHIC" hidden="1">'[4]FC Page 1'!#REF!</definedName>
    <definedName name="__123Graph_XALLTAX" localSheetId="14" hidden="1">'[2]Forecast data'!#REF!</definedName>
    <definedName name="__123Graph_XALLTAX" localSheetId="15" hidden="1">'[2]Forecast data'!#REF!</definedName>
    <definedName name="__123Graph_XALLTAX" localSheetId="23" hidden="1">'[2]Forecast data'!#REF!</definedName>
    <definedName name="__123Graph_XALLTAX" localSheetId="25" hidden="1">'[2]Forecast data'!#REF!</definedName>
    <definedName name="__123Graph_XALLTAX" localSheetId="28" hidden="1">'[2]Forecast data'!#REF!</definedName>
    <definedName name="__123Graph_XALLTAX" localSheetId="9"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14" hidden="1">'[4]T3 Page 1'!#REF!</definedName>
    <definedName name="__123Graph_XEFF" localSheetId="15" hidden="1">'[4]T3 Page 1'!#REF!</definedName>
    <definedName name="__123Graph_XEFF" localSheetId="23" hidden="1">'[4]T3 Page 1'!#REF!</definedName>
    <definedName name="__123Graph_XEFF" localSheetId="25" hidden="1">'[4]T3 Page 1'!#REF!</definedName>
    <definedName name="__123Graph_XEFF" localSheetId="28" hidden="1">'[4]T3 Page 1'!#REF!</definedName>
    <definedName name="__123Graph_XEFF" localSheetId="9" hidden="1">'[4]T3 Page 1'!#REF!</definedName>
    <definedName name="__123Graph_XEFF" hidden="1">'[4]T3 Page 1'!#REF!</definedName>
    <definedName name="__123Graph_XGR14PBF1" hidden="1">'[5]HIS19FIN(A)'!$AL$70:$AL$81</definedName>
    <definedName name="__123Graph_XHOMEVAT" localSheetId="14" hidden="1">'[2]Forecast data'!#REF!</definedName>
    <definedName name="__123Graph_XHOMEVAT" localSheetId="15" hidden="1">'[2]Forecast data'!#REF!</definedName>
    <definedName name="__123Graph_XHOMEVAT" localSheetId="23" hidden="1">'[2]Forecast data'!#REF!</definedName>
    <definedName name="__123Graph_XHOMEVAT" localSheetId="25" hidden="1">'[2]Forecast data'!#REF!</definedName>
    <definedName name="__123Graph_XHOMEVAT" localSheetId="28" hidden="1">'[2]Forecast data'!#REF!</definedName>
    <definedName name="__123Graph_XHOMEVAT" localSheetId="9"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23" hidden="1">'[2]Forecast data'!#REF!</definedName>
    <definedName name="__123Graph_XIMPORT" localSheetId="25" hidden="1">'[2]Forecast data'!#REF!</definedName>
    <definedName name="__123Graph_XIMPORT" localSheetId="28" hidden="1">'[2]Forecast data'!#REF!</definedName>
    <definedName name="__123Graph_XIMPORT" localSheetId="9" hidden="1">'[2]Forecast data'!#REF!</definedName>
    <definedName name="__123Graph_XIMPORT" hidden="1">'[2]Forecast data'!#REF!</definedName>
    <definedName name="__123Graph_XLBF" localSheetId="14" hidden="1">'[4]T3 Page 1'!#REF!</definedName>
    <definedName name="__123Graph_XLBF" localSheetId="15" hidden="1">'[4]T3 Page 1'!#REF!</definedName>
    <definedName name="__123Graph_XLBF" localSheetId="23" hidden="1">'[4]T3 Page 1'!#REF!</definedName>
    <definedName name="__123Graph_XLBF" localSheetId="25" hidden="1">'[4]T3 Page 1'!#REF!</definedName>
    <definedName name="__123Graph_XLBF" localSheetId="28" hidden="1">'[4]T3 Page 1'!#REF!</definedName>
    <definedName name="__123Graph_XLBF" localSheetId="9"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14" hidden="1">'[4]T3 Page 1'!#REF!</definedName>
    <definedName name="__123Graph_XPIC" localSheetId="15" hidden="1">'[4]T3 Page 1'!#REF!</definedName>
    <definedName name="__123Graph_XPIC" localSheetId="23" hidden="1">'[4]T3 Page 1'!#REF!</definedName>
    <definedName name="__123Graph_XPIC" localSheetId="25" hidden="1">'[4]T3 Page 1'!#REF!</definedName>
    <definedName name="__123Graph_XPIC" localSheetId="28" hidden="1">'[4]T3 Page 1'!#REF!</definedName>
    <definedName name="__123Graph_XPIC" localSheetId="9" hidden="1">'[4]T3 Page 1'!#REF!</definedName>
    <definedName name="__123Graph_XPIC" hidden="1">'[4]T3 Page 1'!#REF!</definedName>
    <definedName name="__123Graph_XSTAG2ALL" localSheetId="14" hidden="1">'[2]Forecast data'!#REF!</definedName>
    <definedName name="__123Graph_XSTAG2ALL" localSheetId="15" hidden="1">'[2]Forecast data'!#REF!</definedName>
    <definedName name="__123Graph_XSTAG2ALL" localSheetId="23" hidden="1">'[2]Forecast data'!#REF!</definedName>
    <definedName name="__123Graph_XSTAG2ALL" localSheetId="25" hidden="1">'[2]Forecast data'!#REF!</definedName>
    <definedName name="__123Graph_XSTAG2ALL" localSheetId="28" hidden="1">'[2]Forecast data'!#REF!</definedName>
    <definedName name="__123Graph_XSTAG2ALL" localSheetId="9"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23" hidden="1">'[2]Forecast data'!#REF!</definedName>
    <definedName name="__123Graph_XSTAG2EC" localSheetId="25" hidden="1">'[2]Forecast data'!#REF!</definedName>
    <definedName name="__123Graph_XSTAG2EC" localSheetId="28" hidden="1">'[2]Forecast data'!#REF!</definedName>
    <definedName name="__123Graph_XSTAG2EC" localSheetId="9"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23" hidden="1">'[2]Forecast data'!#REF!</definedName>
    <definedName name="__123Graph_XTOBREV" localSheetId="25" hidden="1">'[2]Forecast data'!#REF!</definedName>
    <definedName name="__123Graph_XTOBREV" localSheetId="28" hidden="1">'[2]Forecast data'!#REF!</definedName>
    <definedName name="__123Graph_XTOBREV" localSheetId="9"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5" hidden="1">'[2]Forecast data'!#REF!</definedName>
    <definedName name="__123Graph_XTOTAL" localSheetId="28" hidden="1">'[2]Forecast data'!#REF!</definedName>
    <definedName name="__123Graph_XTOTAL" hidden="1">'[2]Forecast data'!#REF!</definedName>
    <definedName name="_1_" localSheetId="14">#REF!</definedName>
    <definedName name="_1_" localSheetId="15">#REF!</definedName>
    <definedName name="_1_" localSheetId="23">#REF!</definedName>
    <definedName name="_1_" localSheetId="25">#REF!</definedName>
    <definedName name="_1_" localSheetId="28">#REF!</definedName>
    <definedName name="_1_" localSheetId="9">#REF!</definedName>
    <definedName name="_1_" localSheetId="0">#REF!</definedName>
    <definedName name="_1_">#REF!</definedName>
    <definedName name="_2ecm" localSheetId="14">#REF!</definedName>
    <definedName name="_2ecm" localSheetId="15">#REF!</definedName>
    <definedName name="_2ecm" localSheetId="23">#REF!</definedName>
    <definedName name="_2ecm" localSheetId="25">#REF!</definedName>
    <definedName name="_2ecm" localSheetId="28">#REF!</definedName>
    <definedName name="_2ecm" localSheetId="9">#REF!</definedName>
    <definedName name="_2ecm" localSheetId="0">#REF!</definedName>
    <definedName name="_2ecm">#REF!</definedName>
    <definedName name="_3ecw" localSheetId="14">#REF!</definedName>
    <definedName name="_3ecw" localSheetId="15">#REF!</definedName>
    <definedName name="_3ecw" localSheetId="23">#REF!</definedName>
    <definedName name="_3ecw" localSheetId="25">#REF!</definedName>
    <definedName name="_3ecw" localSheetId="28">#REF!</definedName>
    <definedName name="_3ecw" localSheetId="9">#REF!</definedName>
    <definedName name="_3ecw" localSheetId="0">#REF!</definedName>
    <definedName name="_3ecw">#REF!</definedName>
    <definedName name="_Fill" localSheetId="14" hidden="1">'[2]Forecast data'!#REF!</definedName>
    <definedName name="_Fill" localSheetId="15" hidden="1">'[2]Forecast data'!#REF!</definedName>
    <definedName name="_Fill" localSheetId="23" hidden="1">'[2]Forecast data'!#REF!</definedName>
    <definedName name="_Fill" localSheetId="25" hidden="1">'[2]Forecast data'!#REF!</definedName>
    <definedName name="_Fill" localSheetId="28" hidden="1">'[2]Forecast data'!#REF!</definedName>
    <definedName name="_Fill" localSheetId="9" hidden="1">'[2]Forecast data'!#REF!</definedName>
    <definedName name="_Fill" hidden="1">'[2]Forecast data'!#REF!</definedName>
    <definedName name="_xlnm._FilterDatabase" localSheetId="23" hidden="1">'2.43'!$A$1:$A$21</definedName>
    <definedName name="_Regression_Out" localSheetId="14" hidden="1">#REF!</definedName>
    <definedName name="_Regression_Out" localSheetId="15" hidden="1">#REF!</definedName>
    <definedName name="_Regression_Out" localSheetId="23" hidden="1">#REF!</definedName>
    <definedName name="_Regression_Out" localSheetId="25" hidden="1">#REF!</definedName>
    <definedName name="_Regression_Out" localSheetId="28" hidden="1">#REF!</definedName>
    <definedName name="_Regression_Out" localSheetId="9"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23" hidden="1">#REF!</definedName>
    <definedName name="_Regression_X" localSheetId="25" hidden="1">#REF!</definedName>
    <definedName name="_Regression_X" localSheetId="28" hidden="1">#REF!</definedName>
    <definedName name="_Regression_X" localSheetId="9"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23" hidden="1">#REF!</definedName>
    <definedName name="_Regression_Y" localSheetId="25" hidden="1">#REF!</definedName>
    <definedName name="_Regression_Y" localSheetId="28" hidden="1">#REF!</definedName>
    <definedName name="_Regression_Y" localSheetId="9" hidden="1">#REF!</definedName>
    <definedName name="_Regression_Y" localSheetId="0" hidden="1">#REF!</definedName>
    <definedName name="_Regression_Y" hidden="1">#REF!</definedName>
    <definedName name="AME" localSheetId="23">OFFSET([6]AME!$H$15,0,0,MAX([6]AME!$B$15:$B100),1)</definedName>
    <definedName name="AME">OFFSET([7]AME!$H$15,0,0,MAX([7]AME!$B$15:$B100),1)</definedName>
    <definedName name="asdas" localSheetId="23"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'[8]4.6 ten year bonds'!$A$4</definedName>
    <definedName name="BLPH2" hidden="1">'[8]4.6 ten year bonds'!$D$4</definedName>
    <definedName name="BLPH3" hidden="1">'[8]4.6 ten year bonds'!$G$4</definedName>
    <definedName name="BLPH4" hidden="1">'[8]4.6 ten year bonds'!$J$4</definedName>
    <definedName name="BLPH5" hidden="1">'[8]4.6 ten year bonds'!$M$4</definedName>
    <definedName name="CDEL" localSheetId="23">OFFSET([6]CDEL!$G$15,0,0,MAX([6]CDEL!$B$15:$B100),1)</definedName>
    <definedName name="CDEL">OFFSET([7]CDEL!$G$15,0,0,MAX([7]CDEL!$B$15:$B100),1)</definedName>
    <definedName name="CLASSIFICATION">[9]Menus!$C$2:$C$6</definedName>
    <definedName name="datazone">'[10]Data (monthly)'!$A$3:$AN$2314</definedName>
    <definedName name="dgsgf" localSheetId="23"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23" hidden="1">#REF!</definedName>
    <definedName name="Distribution" localSheetId="25" hidden="1">#REF!</definedName>
    <definedName name="Distribution" localSheetId="28" hidden="1">#REF!</definedName>
    <definedName name="Distribution" localSheetId="9" hidden="1">#REF!</definedName>
    <definedName name="Distribution" localSheetId="0" hidden="1">#REF!</definedName>
    <definedName name="Distribution" hidden="1">#REF!</definedName>
    <definedName name="dwl_data">[11]Download!$B$2:$CE$81</definedName>
    <definedName name="dwl_data_fy">[12]Download!$B$65:$CE$79</definedName>
    <definedName name="dwl_dates">[11]Download!$A$2:$A$81</definedName>
    <definedName name="dwl_dates_fy">[12]Download!$A$65:$A$79</definedName>
    <definedName name="dwl_vars">[11]Download!$B$1:$CE$1</definedName>
    <definedName name="Ev">[13]Determinants!$CL$2:$CL$8</definedName>
    <definedName name="ExtraProfiles" localSheetId="14" hidden="1">#REF!</definedName>
    <definedName name="ExtraProfiles" localSheetId="15" hidden="1">#REF!</definedName>
    <definedName name="ExtraProfiles" localSheetId="23" hidden="1">#REF!</definedName>
    <definedName name="ExtraProfiles" localSheetId="25" hidden="1">#REF!</definedName>
    <definedName name="ExtraProfiles" localSheetId="28" hidden="1">#REF!</definedName>
    <definedName name="ExtraProfiles" localSheetId="9" hidden="1">#REF!</definedName>
    <definedName name="ExtraProfiles" localSheetId="0" hidden="1">#REF!</definedName>
    <definedName name="ExtraProfiles" hidden="1">#REF!</definedName>
    <definedName name="fg" localSheetId="23"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5" hidden="1">'[2]Forecast data'!#REF!</definedName>
    <definedName name="fyu" localSheetId="28" hidden="1">'[2]Forecast data'!#REF!</definedName>
    <definedName name="fyu" hidden="1">'[2]Forecast data'!#REF!</definedName>
    <definedName name="General_CDEL" localSheetId="23">OFFSET([6]CDEL!$G$17,0,0,MAX([6]CDEL!$B$17:$B100)-1,1)</definedName>
    <definedName name="General_CDEL">OFFSET([7]CDEL!$G$17,0,0,MAX([7]CDEL!$B$17:$B100)-1,1)</definedName>
    <definedName name="General_RDEL" localSheetId="23">OFFSET([6]RDEL!$G$17,0,0,MAX([6]RDEL!$B$17:$B100)-1,1)</definedName>
    <definedName name="General_RDEL">OFFSET([7]RDEL!$G$17,0,0,MAX([7]RDEL!$B$17:$B100)-1,1)</definedName>
    <definedName name="ghj" localSheetId="23"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4" hidden="1">[14]Population!#REF!</definedName>
    <definedName name="Pop" localSheetId="15" hidden="1">[14]Population!#REF!</definedName>
    <definedName name="Pop" localSheetId="25" hidden="1">[14]Population!#REF!</definedName>
    <definedName name="Pop" localSheetId="28" hidden="1">[14]Population!#REF!</definedName>
    <definedName name="Pop" hidden="1">[14]Population!#REF!</definedName>
    <definedName name="Population" localSheetId="14" hidden="1">#REF!</definedName>
    <definedName name="Population" localSheetId="15" hidden="1">#REF!</definedName>
    <definedName name="Population" localSheetId="23" hidden="1">#REF!</definedName>
    <definedName name="Population" localSheetId="25" hidden="1">#REF!</definedName>
    <definedName name="Population" localSheetId="28" hidden="1">#REF!</definedName>
    <definedName name="Population" localSheetId="9" hidden="1">#REF!</definedName>
    <definedName name="Population" localSheetId="0" hidden="1">#REF!</definedName>
    <definedName name="Population" hidden="1">#REF!</definedName>
    <definedName name="_xlnm.Print_Area" localSheetId="2">'2.1'!$A$1:$I$13</definedName>
    <definedName name="_xlnm.Print_Area" localSheetId="11">'2.10'!$A$1:$K$14</definedName>
    <definedName name="_xlnm.Print_Area" localSheetId="12">'2.11'!$A$1:$K$16</definedName>
    <definedName name="_xlnm.Print_Area" localSheetId="13">'2.12'!$A$1:$H$9</definedName>
    <definedName name="_xlnm.Print_Area" localSheetId="3">'2.2'!$A$1:$H$22</definedName>
    <definedName name="_xlnm.Print_Area" localSheetId="4">'2.3'!$A$1:$I$15</definedName>
    <definedName name="_xlnm.Print_Area" localSheetId="17">'2.37'!$A$1:$J$84</definedName>
    <definedName name="_xlnm.Print_Area" localSheetId="5">'2.4'!$B$1:$I$19</definedName>
    <definedName name="_xlnm.Print_Area" localSheetId="23">'2.43'!#REF!</definedName>
    <definedName name="_xlnm.Print_Area" localSheetId="25">'2.45'!$A$1:$H$24</definedName>
    <definedName name="_xlnm.Print_Area" localSheetId="26">'2.46'!$B$3:$H$9</definedName>
    <definedName name="_xlnm.Print_Area" localSheetId="6">'2.5'!$A$1:$I$17</definedName>
    <definedName name="_xlnm.Print_Area" localSheetId="7">'2.6'!$A$1:$I$10</definedName>
    <definedName name="_xlnm.Print_Area" localSheetId="8">'2.7'!$A$1:$I$15</definedName>
    <definedName name="_xlnm.Print_Area" localSheetId="9">'2.8'!$A$1:$J$60</definedName>
    <definedName name="_xlnm.Print_Area" localSheetId="10">'2.9'!$A$1:$I$14</definedName>
    <definedName name="_xlnm.Print_Area" localSheetId="0">Contents!$A$1:$J$73</definedName>
    <definedName name="Profiles" localSheetId="14" hidden="1">#REF!</definedName>
    <definedName name="Profiles" localSheetId="15" hidden="1">#REF!</definedName>
    <definedName name="Profiles" localSheetId="23" hidden="1">#REF!</definedName>
    <definedName name="Profiles" localSheetId="25" hidden="1">#REF!</definedName>
    <definedName name="Profiles" localSheetId="28" hidden="1">#REF!</definedName>
    <definedName name="Profiles" localSheetId="9"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23" hidden="1">#REF!</definedName>
    <definedName name="Projections" localSheetId="25" hidden="1">#REF!</definedName>
    <definedName name="Projections" localSheetId="28" hidden="1">#REF!</definedName>
    <definedName name="Projections" localSheetId="9" hidden="1">#REF!</definedName>
    <definedName name="Projections" localSheetId="0" hidden="1">#REF!</definedName>
    <definedName name="Projections" hidden="1">#REF!</definedName>
    <definedName name="RDEL" localSheetId="23">OFFSET([6]RDEL!$G$15,0,0,MAX([6]RDEL!$B$15:$B100),1)</definedName>
    <definedName name="RDEL">OFFSET([7]RDEL!$G$15,0,0,MAX([7]RDEL!$B$15:$B100),1)</definedName>
    <definedName name="Receipts" localSheetId="23">OFFSET([6]Receipts!$D$15,0,0,MAX([6]Receipts!$B$15:$B100),1)</definedName>
    <definedName name="Receipts">OFFSET([7]Receipts!$D$15,0,0,MAX([7]Receipts!$B$15:$B100),1)</definedName>
    <definedName name="Results" hidden="1">[15]UK99!$A$1:$A$1</definedName>
    <definedName name="sdf" localSheetId="23"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3">'[6]HMT Scorecard (Inputs)'!$A$509</definedName>
    <definedName name="Sumif_count">'[7]HMT Scorecard (Inputs)'!$A$509</definedName>
    <definedName name="Supplementary_tables" localSheetId="23">'[6]INPUT - HMT Final scorecard'!$C$5:$C$256</definedName>
    <definedName name="Supplementary_tables">'[7]INPUT - HMT Final scorecard'!$C$5:$C$256</definedName>
    <definedName name="T4.9i" localSheetId="23" hidden="1">{#N/A,#N/A,FALSE,"TMCOMP96";#N/A,#N/A,FALSE,"MAT96";#N/A,#N/A,FALSE,"FANDA96";#N/A,#N/A,FALSE,"INTRAN96";#N/A,#N/A,FALSE,"NAA9697";#N/A,#N/A,FALSE,"ECWEBB";#N/A,#N/A,FALSE,"MFT96";#N/A,#N/A,FALSE,"CTrecon"}</definedName>
    <definedName name="T4.9i" localSheetId="25"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5"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3" hidden="1">{#N/A,#N/A,FALSE,"CGBR95C"}</definedName>
    <definedName name="wrn.table1." localSheetId="25" hidden="1">{#N/A,#N/A,FALSE,"CGBR95C"}</definedName>
    <definedName name="wrn.table1." localSheetId="26"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23" hidden="1">{#N/A,#N/A,FALSE,"CGBR95C"}</definedName>
    <definedName name="wrn.table2." localSheetId="25" hidden="1">{#N/A,#N/A,FALSE,"CGBR95C"}</definedName>
    <definedName name="wrn.table2." localSheetId="26"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23" hidden="1">{#N/A,#N/A,FALSE,"CGBR95C"}</definedName>
    <definedName name="wrn.tablea." localSheetId="25" hidden="1">{#N/A,#N/A,FALSE,"CGBR95C"}</definedName>
    <definedName name="wrn.tablea." localSheetId="26"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23" hidden="1">{#N/A,#N/A,FALSE,"CGBR95C"}</definedName>
    <definedName name="wrn.tableb." localSheetId="25" hidden="1">{#N/A,#N/A,FALSE,"CGBR95C"}</definedName>
    <definedName name="wrn.tableb." localSheetId="26"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23" hidden="1">{#N/A,#N/A,FALSE,"CGBR95C"}</definedName>
    <definedName name="wrn.tableq." localSheetId="25" hidden="1">{#N/A,#N/A,FALSE,"CGBR95C"}</definedName>
    <definedName name="wrn.tableq." localSheetId="26" hidden="1">{#N/A,#N/A,FALSE,"CGBR95C"}</definedName>
    <definedName name="wrn.tableq." localSheetId="9" hidden="1">{#N/A,#N/A,FALSE,"CGBR95C"}</definedName>
    <definedName name="wrn.tableq." localSheetId="0" hidden="1">{#N/A,#N/A,FALSE,"CGBR95C"}</definedName>
    <definedName name="wrn.tableq." hidden="1">{#N/A,#N/A,FALSE,"CGBR95C"}</definedName>
    <definedName name="wrn.TMCOMP." localSheetId="23"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workbook>
</file>

<file path=xl/calcChain.xml><?xml version="1.0" encoding="utf-8"?>
<calcChain xmlns="http://schemas.openxmlformats.org/spreadsheetml/2006/main">
  <c r="I13" i="165" l="1"/>
  <c r="I5" i="162"/>
  <c r="I10" i="165"/>
  <c r="H5" i="162"/>
  <c r="G5" i="162"/>
  <c r="F5" i="162"/>
  <c r="E5" i="162"/>
  <c r="D5" i="162"/>
  <c r="C5" i="162"/>
  <c r="I140" i="155"/>
  <c r="H10" i="165"/>
  <c r="E10" i="165"/>
  <c r="C13" i="165"/>
  <c r="G13" i="165"/>
  <c r="F13" i="165"/>
  <c r="C10" i="165"/>
  <c r="G10" i="165"/>
  <c r="E13" i="165"/>
  <c r="D10" i="165"/>
  <c r="F10" i="165"/>
  <c r="D13" i="165"/>
  <c r="H13" i="165"/>
  <c r="E140" i="155"/>
  <c r="G140" i="155"/>
  <c r="F140" i="155"/>
  <c r="J140" i="155"/>
  <c r="D140" i="155"/>
  <c r="H140" i="155"/>
  <c r="H14" i="166"/>
  <c r="H15" i="166"/>
  <c r="H13" i="166"/>
  <c r="H17" i="166"/>
  <c r="C15" i="166"/>
  <c r="D15" i="166"/>
  <c r="E15" i="166"/>
  <c r="F15" i="166"/>
  <c r="G15" i="166"/>
  <c r="C14" i="166"/>
  <c r="D14" i="166"/>
  <c r="E14" i="166"/>
  <c r="F14" i="166"/>
  <c r="G14" i="166"/>
  <c r="E13" i="166"/>
  <c r="E17" i="166"/>
  <c r="D13" i="166"/>
  <c r="D17" i="166"/>
  <c r="C13" i="166"/>
  <c r="C17" i="166"/>
  <c r="F13" i="166"/>
  <c r="F17" i="166"/>
  <c r="G13" i="166"/>
  <c r="G17" i="166"/>
  <c r="C11" i="166"/>
  <c r="C20" i="166"/>
  <c r="D11" i="166"/>
  <c r="D20" i="166"/>
  <c r="E11" i="166"/>
  <c r="E20" i="166"/>
  <c r="F11" i="166"/>
  <c r="F20" i="166"/>
  <c r="H11" i="166"/>
  <c r="H20" i="166"/>
  <c r="G11" i="166"/>
  <c r="G20" i="166"/>
</calcChain>
</file>

<file path=xl/sharedStrings.xml><?xml version="1.0" encoding="utf-8"?>
<sst xmlns="http://schemas.openxmlformats.org/spreadsheetml/2006/main" count="1128" uniqueCount="424">
  <si>
    <t>Net social benefits</t>
  </si>
  <si>
    <t>Net current grants abroad</t>
  </si>
  <si>
    <t>Other current grants</t>
  </si>
  <si>
    <t>Subsidies</t>
  </si>
  <si>
    <t>Debt interest</t>
  </si>
  <si>
    <t>2018-19</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</si>
  <si>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</si>
  <si>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</si>
  <si>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</si>
  <si>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</si>
  <si>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</si>
  <si>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</si>
  <si>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</si>
  <si>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</si>
  <si>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</si>
  <si>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</si>
  <si>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</si>
  <si>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</si>
  <si>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</si>
  <si>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Corporations</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</si>
  <si>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</si>
  <si>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</si>
  <si>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</si>
  <si>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</si>
  <si>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</si>
  <si>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</si>
  <si>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</si>
  <si>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</si>
  <si>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</si>
  <si>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</si>
  <si>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</si>
  <si>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</si>
  <si>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</si>
  <si>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</si>
  <si>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</si>
  <si>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</si>
  <si>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</si>
  <si>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</si>
  <si>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</si>
  <si>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</si>
  <si>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</si>
  <si>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</si>
  <si>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r>
      <t>Less</t>
    </r>
    <r>
      <rPr>
        <sz val="10"/>
        <rFont val="Futura Bk BT"/>
        <family val="2"/>
      </rPr>
      <t xml:space="preserve"> depreciation</t>
    </r>
  </si>
  <si>
    <t>Net investment</t>
  </si>
  <si>
    <t>Local authority net borrowing</t>
  </si>
  <si>
    <t>Gross debt (Maastricht basis)</t>
  </si>
  <si>
    <t>Central government</t>
  </si>
  <si>
    <t>Local government</t>
  </si>
  <si>
    <t>Local Authorities</t>
  </si>
  <si>
    <t>Total net investment</t>
  </si>
  <si>
    <t>Public sector net borrowing</t>
  </si>
  <si>
    <t>Financial Transactions</t>
  </si>
  <si>
    <t>Net lending to private sector and abroad</t>
  </si>
  <si>
    <t>Cash expenditure on company securities</t>
  </si>
  <si>
    <t>Miscellaneous financial transaction</t>
  </si>
  <si>
    <t>Accruals Adjustments</t>
  </si>
  <si>
    <t>Accounts receivable/payable</t>
  </si>
  <si>
    <t>Adjustment for gilts</t>
  </si>
  <si>
    <t>Public sector net cash requirement</t>
  </si>
  <si>
    <t>2.8 Current receipts (on a cash basis)</t>
  </si>
  <si>
    <t>£ million</t>
  </si>
  <si>
    <t>Receipts</t>
  </si>
  <si>
    <t>Net borrowing</t>
  </si>
  <si>
    <t>Current budget</t>
  </si>
  <si>
    <t>Net cash requirement</t>
  </si>
  <si>
    <t xml:space="preserve">   £ billion</t>
  </si>
  <si>
    <t>Capital budget</t>
  </si>
  <si>
    <r>
      <t>Gross investment</t>
    </r>
    <r>
      <rPr>
        <vertAlign val="superscript"/>
        <sz val="10"/>
        <color indexed="8"/>
        <rFont val="Futura Bk BT"/>
        <family val="2"/>
      </rPr>
      <t>1</t>
    </r>
  </si>
  <si>
    <r>
      <t xml:space="preserve">Less </t>
    </r>
    <r>
      <rPr>
        <sz val="10"/>
        <color indexed="8"/>
        <rFont val="Futura Bk BT"/>
        <family val="2"/>
      </rPr>
      <t>Depreciation</t>
    </r>
  </si>
  <si>
    <t>2017-18</t>
  </si>
  <si>
    <t>£ billion</t>
  </si>
  <si>
    <t>Outturn</t>
  </si>
  <si>
    <t>2015-16</t>
  </si>
  <si>
    <t>Forecast</t>
  </si>
  <si>
    <t>Customs Duties</t>
  </si>
  <si>
    <t>Betting and Gaming taxes</t>
  </si>
  <si>
    <t>Landfill tax</t>
  </si>
  <si>
    <t>Aggregates Levy</t>
  </si>
  <si>
    <t>2016-17</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</si>
  <si>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</si>
  <si>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</si>
  <si>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</si>
  <si>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</si>
  <si>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</si>
  <si>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</si>
  <si>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</si>
  <si>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</si>
  <si>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less Customs Duties</t>
  </si>
  <si>
    <t>2.3 Other receipts</t>
  </si>
  <si>
    <t>CG Rent Receipts</t>
  </si>
  <si>
    <t>CG current Transfers from Households</t>
  </si>
  <si>
    <t>less PC onshore CT payments</t>
  </si>
  <si>
    <t xml:space="preserve"> </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</si>
  <si>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</si>
  <si>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</si>
  <si>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</si>
  <si>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</si>
  <si>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</si>
  <si>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</si>
  <si>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</si>
  <si>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</si>
  <si>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</si>
  <si>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</si>
  <si>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</si>
  <si>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</si>
  <si>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</si>
  <si>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</si>
  <si>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</si>
  <si>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</si>
  <si>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</si>
  <si>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</si>
  <si>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</si>
  <si>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</si>
  <si>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</si>
  <si>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</si>
  <si>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</si>
  <si>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</si>
  <si>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</si>
  <si>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</si>
  <si>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</si>
  <si>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</si>
  <si>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</si>
  <si>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</si>
  <si>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</si>
  <si>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</si>
  <si>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</si>
  <si>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</si>
  <si>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</si>
  <si>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t>
  </si>
  <si>
    <t>PSCE in RDEL</t>
  </si>
  <si>
    <t>PSGI in CDEL</t>
  </si>
  <si>
    <t>Current AME</t>
  </si>
  <si>
    <t>Receipts tables</t>
  </si>
  <si>
    <t>Spending tables</t>
  </si>
  <si>
    <t>Back to contents</t>
  </si>
  <si>
    <t>Billion sticks</t>
  </si>
  <si>
    <t>2.11 Alcohol consumption forecasts</t>
  </si>
  <si>
    <t>Millions</t>
  </si>
  <si>
    <t>LA rent</t>
  </si>
  <si>
    <t>less LA Business Rates payments</t>
  </si>
  <si>
    <t>Camelot Payments to National Lottery Distribution Fund</t>
  </si>
  <si>
    <r>
      <t>Other receipts</t>
    </r>
    <r>
      <rPr>
        <b/>
        <vertAlign val="superscript"/>
        <sz val="10"/>
        <color indexed="8"/>
        <rFont val="Futura Bk BT"/>
        <family val="2"/>
      </rPr>
      <t>1</t>
    </r>
  </si>
  <si>
    <t>2.2 Other taxes</t>
  </si>
  <si>
    <r>
      <t>Other taxes</t>
    </r>
    <r>
      <rPr>
        <b/>
        <vertAlign val="superscript"/>
        <sz val="10"/>
        <color indexed="8"/>
        <rFont val="Futura Bk BT"/>
        <family val="2"/>
      </rPr>
      <t>1</t>
    </r>
  </si>
  <si>
    <r>
      <t>Payments of taxes on products to EU</t>
    </r>
    <r>
      <rPr>
        <vertAlign val="superscript"/>
        <sz val="10"/>
        <color indexed="8"/>
        <rFont val="Futura Bk BT"/>
        <family val="2"/>
      </rPr>
      <t>2</t>
    </r>
  </si>
  <si>
    <t>Other small taxes</t>
  </si>
  <si>
    <t>2.4 Income tax and NICs forecast: detailed breakdown</t>
  </si>
  <si>
    <t>Income tax (gross of tax credits)</t>
  </si>
  <si>
    <t>Spending</t>
  </si>
  <si>
    <t xml:space="preserve">Other current spending </t>
  </si>
  <si>
    <t xml:space="preserve">Capital spending </t>
  </si>
  <si>
    <t>Net taxes and NICs</t>
  </si>
  <si>
    <t>Insurance premium tax</t>
  </si>
  <si>
    <t>Stamp taxes on shares</t>
  </si>
  <si>
    <t>Stamp duty land tax</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</si>
  <si>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</si>
  <si>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</si>
  <si>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</si>
  <si>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</si>
  <si>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</si>
  <si>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</si>
  <si>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</si>
  <si>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</si>
  <si>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</si>
  <si>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</si>
  <si>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</si>
  <si>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</si>
  <si>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</si>
  <si>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r>
      <t xml:space="preserve">1 </t>
    </r>
    <r>
      <rPr>
        <sz val="8"/>
        <rFont val="Futura Bk BT"/>
        <family val="2"/>
      </rPr>
      <t>Income tax includes PAYE and Self Assessment receipts, and also includes tax on savings income and other minor components.</t>
    </r>
  </si>
  <si>
    <t>2.9 APD forecast - projection of passenger numbers by band</t>
  </si>
  <si>
    <t>Environmental levies</t>
  </si>
  <si>
    <r>
      <t xml:space="preserve">2 </t>
    </r>
    <r>
      <rPr>
        <sz val="8"/>
        <rFont val="Futura Bk BT"/>
        <family val="2"/>
      </rPr>
      <t>National Accounts measure, gross of reduced liability tax credits.</t>
    </r>
  </si>
  <si>
    <t>Interest and dividends (ex APF)</t>
  </si>
  <si>
    <t>Note: All taxes are on an accrued basis.</t>
  </si>
  <si>
    <r>
      <t xml:space="preserve">1 </t>
    </r>
    <r>
      <rPr>
        <sz val="8"/>
        <color indexed="8"/>
        <rFont val="Futura Bk BT"/>
        <family val="2"/>
      </rPr>
      <t>Tax deduction scheme for interest.</t>
    </r>
  </si>
  <si>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</si>
  <si>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</si>
  <si>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</si>
  <si>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</si>
  <si>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</si>
  <si>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</si>
  <si>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</si>
  <si>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</si>
  <si>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r>
      <t>Total Managed Expenditure</t>
    </r>
    <r>
      <rPr>
        <b/>
        <vertAlign val="superscript"/>
        <sz val="10"/>
        <rFont val="Futura Bk BT"/>
        <family val="2"/>
      </rPr>
      <t>1</t>
    </r>
  </si>
  <si>
    <t>Central government net borrowing</t>
  </si>
  <si>
    <t>Public 
Sector</t>
  </si>
  <si>
    <t>of which: Imputed receipts related to Royal Mail pension plan transfer</t>
  </si>
  <si>
    <t>Mobile phone accruals</t>
  </si>
  <si>
    <t>'000s of kgs</t>
  </si>
  <si>
    <t>Hand rolled tobacco clearances</t>
  </si>
  <si>
    <t>Cigarette clearances</t>
  </si>
  <si>
    <t xml:space="preserve"> 2.10 Tobacco clearances</t>
  </si>
  <si>
    <r>
      <t>Landfill tax</t>
    </r>
    <r>
      <rPr>
        <vertAlign val="superscript"/>
        <sz val="10"/>
        <rFont val="Futura Bk BT"/>
        <family val="2"/>
      </rPr>
      <t>1</t>
    </r>
  </si>
  <si>
    <t>Company income tax</t>
  </si>
  <si>
    <t>Contracts for difference</t>
  </si>
  <si>
    <t>Renewables obligation</t>
  </si>
  <si>
    <t>Carbon reduction commitment</t>
  </si>
  <si>
    <t>Non-cigarette clearances</t>
  </si>
  <si>
    <t>Other tobacco products</t>
  </si>
  <si>
    <t>Proportion of deaths subject to inheritance tax (per cent)</t>
  </si>
  <si>
    <t>2.6 Stamp duty land tax: Receipts by sector</t>
  </si>
  <si>
    <t>Current DEL</t>
  </si>
  <si>
    <t>Total effects of receipts measures</t>
  </si>
  <si>
    <t>Income tax</t>
  </si>
  <si>
    <t>NICs</t>
  </si>
  <si>
    <t>VAT</t>
  </si>
  <si>
    <t>Welfare inside cap</t>
  </si>
  <si>
    <t>Welfare outside cap</t>
  </si>
  <si>
    <t>Capital DEL</t>
  </si>
  <si>
    <t>Capital AME</t>
  </si>
  <si>
    <t>Less Own Resources contribution to EU</t>
  </si>
  <si>
    <t>Capacity market</t>
  </si>
  <si>
    <t>2.10 Tobacco clearances</t>
  </si>
  <si>
    <t>2.12 Inheritance Tax additional information</t>
  </si>
  <si>
    <r>
      <t>1</t>
    </r>
    <r>
      <rPr>
        <sz val="8"/>
        <rFont val="Futura Bk BT"/>
        <family val="2"/>
      </rPr>
      <t xml:space="preserve"> TME is equal to the sum of PSCE, PSNI and public sector depreciation.</t>
    </r>
  </si>
  <si>
    <t>2020-21</t>
  </si>
  <si>
    <t>Estimate</t>
  </si>
  <si>
    <t>Lorry road user levy</t>
  </si>
  <si>
    <r>
      <t>Tax on savings income</t>
    </r>
    <r>
      <rPr>
        <vertAlign val="superscript"/>
        <sz val="10"/>
        <rFont val="Futura Bk BT"/>
        <family val="2"/>
      </rPr>
      <t>1</t>
    </r>
  </si>
  <si>
    <r>
      <t>Other</t>
    </r>
    <r>
      <rPr>
        <vertAlign val="superscript"/>
        <sz val="10"/>
        <rFont val="Futura Bk BT"/>
        <family val="2"/>
      </rPr>
      <t>2</t>
    </r>
  </si>
  <si>
    <t>Bank surcharge</t>
  </si>
  <si>
    <t>Feed-in tariffs</t>
  </si>
  <si>
    <t>Multilateral aid agencies</t>
  </si>
  <si>
    <t>Current expenditure (PSCE)</t>
  </si>
  <si>
    <t>Capital expenditure (PSGI)</t>
  </si>
  <si>
    <t>Diverted profits tax</t>
  </si>
  <si>
    <t>Scottish taxes</t>
  </si>
  <si>
    <r>
      <t xml:space="preserve">3 </t>
    </r>
    <r>
      <rPr>
        <sz val="8"/>
        <rFont val="Futura Bk BT"/>
        <family val="2"/>
      </rPr>
      <t>Includes money paid into the National Lottery Distribution Fund, Rail franchise premia and environmental levies.</t>
    </r>
  </si>
  <si>
    <r>
      <t xml:space="preserve">4 </t>
    </r>
    <r>
      <rPr>
        <sz val="8"/>
        <rFont val="Futura Bk BT"/>
        <family val="2"/>
      </rPr>
      <t>Includes TV licences and business rate payments by local authorities.</t>
    </r>
  </si>
  <si>
    <t>Other PSCE items in departmental AME</t>
  </si>
  <si>
    <t>Total effects of expenditure measures included in Treasury scorecard table</t>
  </si>
  <si>
    <t>Total effect of policy measures included in Treasury scorecard table on PSNB</t>
  </si>
  <si>
    <t>Total effect of Government decisions</t>
  </si>
  <si>
    <t>Scorecard receipts and AME measures</t>
  </si>
  <si>
    <t>Indirect effect of Government decisions</t>
  </si>
  <si>
    <t>Weighted 18-24 population growth</t>
  </si>
  <si>
    <t>Weighted growth in entry rate</t>
  </si>
  <si>
    <t>Assumed growth in student numbers</t>
  </si>
  <si>
    <t>Thousands</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</si>
  <si>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</si>
  <si>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</si>
  <si>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</si>
  <si>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</si>
  <si>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</si>
  <si>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</si>
  <si>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</si>
  <si>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</si>
  <si>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</si>
  <si>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Receipts (PSCR)</t>
  </si>
  <si>
    <t>Coupon income</t>
  </si>
  <si>
    <t xml:space="preserve">Interest payments </t>
  </si>
  <si>
    <t>Transfers from HMT to APF (capital grant)</t>
  </si>
  <si>
    <r>
      <t>ONS principal population projections (2014-based) Deaths ('000s)</t>
    </r>
    <r>
      <rPr>
        <vertAlign val="superscript"/>
        <sz val="10"/>
        <rFont val="Futura Bk BT"/>
        <family val="2"/>
      </rPr>
      <t>1</t>
    </r>
  </si>
  <si>
    <t>Current budget deficit</t>
  </si>
  <si>
    <t>Apprenticeship Levy</t>
  </si>
  <si>
    <r>
      <t xml:space="preserve">5 </t>
    </r>
    <r>
      <rPr>
        <sz val="8"/>
        <rFont val="Futura Bk BT"/>
        <family val="2"/>
      </rPr>
      <t>Consists of offshore corporation tax and petroleum revenue tax.</t>
    </r>
  </si>
  <si>
    <r>
      <t>2</t>
    </r>
    <r>
      <rPr>
        <sz val="8"/>
        <color indexed="8"/>
        <rFont val="Futura Bk BT"/>
        <family val="2"/>
      </rPr>
      <t xml:space="preserve"> Includes investigation settlements and unallocated receipts.</t>
    </r>
  </si>
  <si>
    <r>
      <t>1</t>
    </r>
    <r>
      <rPr>
        <sz val="8"/>
        <color indexed="8"/>
        <rFont val="Futura Bk BT"/>
        <family val="2"/>
      </rPr>
      <t xml:space="preserve"> Excludes life assurance companies.</t>
    </r>
  </si>
  <si>
    <r>
      <t xml:space="preserve">2 </t>
    </r>
    <r>
      <rPr>
        <sz val="8"/>
        <color indexed="8"/>
        <rFont val="Futura Bk BT"/>
        <family val="2"/>
      </rPr>
      <t>Mainly unallocated receipts.</t>
    </r>
  </si>
  <si>
    <r>
      <t>3</t>
    </r>
    <r>
      <rPr>
        <sz val="8"/>
        <color indexed="8"/>
        <rFont val="Futura Bk BT"/>
        <family val="2"/>
      </rPr>
      <t xml:space="preserve"> Reduced liability tax credits.</t>
    </r>
  </si>
  <si>
    <r>
      <t xml:space="preserve">4 </t>
    </r>
    <r>
      <rPr>
        <sz val="8"/>
        <color indexed="8"/>
        <rFont val="Futura Bk BT"/>
        <family val="2"/>
      </rPr>
      <t>Trading losses brought forward and used are one of a number of deductions that can be offset against gross taxable income. Tax receipts are reduced by the amount of trading losses offset multiplied by the prevailing corporation tax rate.</t>
    </r>
  </si>
  <si>
    <t>Note: All taxes up to net taxes and NICs are on a cash basis rather than an accrued basis.</t>
  </si>
  <si>
    <t>Note: This table uses the Treasury scorecard convention, whereby a positive figure means an improvement in PSNB, PSNCR and PSND.</t>
  </si>
  <si>
    <t>Percentage point change on a year earlier 
(unless otherwise stated)</t>
  </si>
  <si>
    <r>
      <t xml:space="preserve">1 </t>
    </r>
    <r>
      <rPr>
        <sz val="8"/>
        <color indexed="8"/>
        <rFont val="Futura Bk BT"/>
        <family val="2"/>
      </rPr>
      <t>Net of asset sales.</t>
    </r>
  </si>
  <si>
    <t>Transfers from APF to HMT (dividend)</t>
  </si>
  <si>
    <r>
      <t>Other small taxes on production</t>
    </r>
    <r>
      <rPr>
        <vertAlign val="superscript"/>
        <sz val="10"/>
        <color indexed="8"/>
        <rFont val="Futura Bk BT"/>
        <family val="2"/>
      </rPr>
      <t>1</t>
    </r>
  </si>
  <si>
    <r>
      <rPr>
        <vertAlign val="superscript"/>
        <sz val="8"/>
        <rFont val="Futura Bk BT"/>
        <family val="2"/>
      </rPr>
      <t>1</t>
    </r>
    <r>
      <rPr>
        <sz val="8"/>
        <rFont val="Futura Bk BT"/>
        <family val="2"/>
      </rPr>
      <t xml:space="preserve"> These receipts relate to the ongoing work that the ONS, the Treasury and we have been undertaking to resolve previously unexplained differences between accrued and cash measures of borrowing. These are our forecasts, the ONS plan to develop their estimates further.</t>
    </r>
  </si>
  <si>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</si>
  <si>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</si>
  <si>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</si>
  <si>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</si>
  <si>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</si>
  <si>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</si>
  <si>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</si>
  <si>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Decomissioning costs</t>
  </si>
  <si>
    <t>2016</t>
  </si>
  <si>
    <t>2017</t>
  </si>
  <si>
    <t>2018</t>
  </si>
  <si>
    <t>2019</t>
  </si>
  <si>
    <t>Memo: Expenditure on renewable heat incentive (RHI)</t>
  </si>
  <si>
    <r>
      <t>Feed-in tariffs</t>
    </r>
    <r>
      <rPr>
        <vertAlign val="superscript"/>
        <sz val="10"/>
        <rFont val="Futura Bk BT"/>
        <family val="2"/>
      </rPr>
      <t>1</t>
    </r>
  </si>
  <si>
    <t>2021-22</t>
  </si>
  <si>
    <t>Go to:</t>
  </si>
  <si>
    <t>2.14 Oil and gas expenditure assumptions</t>
  </si>
  <si>
    <t>2.15 Council tax receipts</t>
  </si>
  <si>
    <t>2.20 Net and gross underspends against PESA plans, and Budget Exchange</t>
  </si>
  <si>
    <t>Autumn Statement 2016 policy decisions</t>
  </si>
  <si>
    <t>UK-domiciled</t>
  </si>
  <si>
    <t>EU-domiciled</t>
  </si>
  <si>
    <r>
      <rPr>
        <vertAlign val="superscript"/>
        <sz val="8"/>
        <color indexed="8"/>
        <rFont val="Futura Bk BT"/>
        <family val="2"/>
      </rPr>
      <t>1</t>
    </r>
    <r>
      <rPr>
        <sz val="8"/>
        <color indexed="8"/>
        <rFont val="Futura Bk BT"/>
        <family val="2"/>
      </rPr>
      <t xml:space="preserve"> Covers UK and EU domiciled HEFCE fundable full-time undergraduate entrants to English Higher Education Institutions and Further Education Colleges. Separate assumptions are made for nursing students, who are not currently included in the baseline, and students at alternative providers.</t>
    </r>
  </si>
  <si>
    <r>
      <t>Student numbers</t>
    </r>
    <r>
      <rPr>
        <vertAlign val="superscript"/>
        <sz val="10"/>
        <color indexed="8"/>
        <rFont val="Futura Md BT"/>
        <family val="2"/>
      </rPr>
      <t>1</t>
    </r>
  </si>
  <si>
    <t>Pool Re receipts</t>
  </si>
  <si>
    <r>
      <t xml:space="preserve">Note: Our forecasts include various items where we are anticipating future revisions or classification changes that the ONS has previously announced that it will include in the public finance statistics, but has not done so yet. Box 4.1 of our November 2015 </t>
    </r>
    <r>
      <rPr>
        <i/>
        <sz val="8"/>
        <color indexed="8"/>
        <rFont val="Futura Bk BT"/>
        <family val="2"/>
      </rPr>
      <t>Economic and fiscal outlook</t>
    </r>
    <r>
      <rPr>
        <sz val="8"/>
        <color indexed="8"/>
        <rFont val="Futura Bk BT"/>
        <family val="2"/>
      </rPr>
      <t xml:space="preserve"> (</t>
    </r>
    <r>
      <rPr>
        <i/>
        <sz val="8"/>
        <color indexed="8"/>
        <rFont val="Futura Bk BT"/>
        <family val="2"/>
      </rPr>
      <t>EFO</t>
    </r>
    <r>
      <rPr>
        <sz val="8"/>
        <color indexed="8"/>
        <rFont val="Futura Bk BT"/>
        <family val="2"/>
      </rPr>
      <t>) discusses some of these differecnes in further detail.</t>
    </r>
  </si>
  <si>
    <r>
      <t xml:space="preserve">Note: The 'Environmental levies' line above is consistent with the 'Environmental levies' line in Table 4.6 of the November 2016 </t>
    </r>
    <r>
      <rPr>
        <i/>
        <sz val="8"/>
        <rFont val="Futura Bk BT"/>
        <family val="2"/>
      </rPr>
      <t>Economic and fiscal outlook</t>
    </r>
    <r>
      <rPr>
        <sz val="8"/>
        <rFont val="Futura Bk BT"/>
        <family val="2"/>
      </rPr>
      <t>.</t>
    </r>
  </si>
  <si>
    <r>
      <t>Other HMRC taxes</t>
    </r>
    <r>
      <rPr>
        <b/>
        <vertAlign val="superscript"/>
        <sz val="10"/>
        <rFont val="Futura Bk BT"/>
        <family val="2"/>
      </rPr>
      <t>2</t>
    </r>
  </si>
  <si>
    <r>
      <t xml:space="preserve">2 </t>
    </r>
    <r>
      <rPr>
        <sz val="8"/>
        <rFont val="Futura Bk BT"/>
        <family val="2"/>
      </rPr>
      <t>This is offset in the 'own resources contribution to EU Budget' line in Table 4.6, so has no effect on public sector current receipts.</t>
    </r>
  </si>
  <si>
    <r>
      <t>Income tax (gross of tax credits)</t>
    </r>
    <r>
      <rPr>
        <vertAlign val="superscript"/>
        <sz val="10"/>
        <rFont val="Futura Bk BT"/>
        <family val="2"/>
      </rPr>
      <t>1</t>
    </r>
  </si>
  <si>
    <r>
      <t>Corporation tax</t>
    </r>
    <r>
      <rPr>
        <vertAlign val="superscript"/>
        <sz val="10"/>
        <rFont val="Futura Bk BT"/>
        <family val="2"/>
      </rPr>
      <t>2</t>
    </r>
  </si>
  <si>
    <r>
      <t>Other taxes and royalties</t>
    </r>
    <r>
      <rPr>
        <vertAlign val="superscript"/>
        <sz val="10"/>
        <rFont val="Futura Bk BT"/>
        <family val="2"/>
      </rPr>
      <t>3</t>
    </r>
  </si>
  <si>
    <r>
      <t>Other receipts</t>
    </r>
    <r>
      <rPr>
        <vertAlign val="superscript"/>
        <sz val="10"/>
        <rFont val="Futura Bk BT"/>
        <family val="2"/>
      </rPr>
      <t>4</t>
    </r>
  </si>
  <si>
    <r>
      <t>Memo: UK oil and gas revenues</t>
    </r>
    <r>
      <rPr>
        <i/>
        <vertAlign val="superscript"/>
        <sz val="10"/>
        <rFont val="Futura Bk BT"/>
        <family val="2"/>
      </rPr>
      <t>5</t>
    </r>
  </si>
  <si>
    <r>
      <t>Number of deaths subject to inheritance tax ('000s)</t>
    </r>
    <r>
      <rPr>
        <vertAlign val="superscript"/>
        <sz val="10"/>
        <rFont val="Futura Bk BT"/>
        <family val="2"/>
      </rPr>
      <t>2</t>
    </r>
  </si>
  <si>
    <r>
      <t xml:space="preserve">1 </t>
    </r>
    <r>
      <rPr>
        <sz val="8"/>
        <rFont val="Futura Bk BT"/>
        <family val="2"/>
      </rPr>
      <t>Table A1.1 of: http://www.ons.gov.uk/ons/rel/npp/national-population-projections/2014-based-projections/index.html</t>
    </r>
  </si>
  <si>
    <t>Total SDLT</t>
  </si>
  <si>
    <r>
      <rPr>
        <vertAlign val="superscript"/>
        <sz val="8"/>
        <rFont val="Futura Bk BT"/>
        <family val="2"/>
      </rPr>
      <t>1</t>
    </r>
    <r>
      <rPr>
        <sz val="8"/>
        <rFont val="Futura Bk BT"/>
        <family val="2"/>
      </rPr>
      <t xml:space="preserve"> The gross cash spending on new loans total includes the effects of the Autumn Statement measures. In table 4.32 the Autumn Statement measures are included in the "other lending" line.</t>
    </r>
  </si>
  <si>
    <r>
      <rPr>
        <vertAlign val="superscript"/>
        <sz val="8"/>
        <color indexed="8"/>
        <rFont val="Futura Bk BT"/>
        <family val="2"/>
      </rPr>
      <t>2</t>
    </r>
    <r>
      <rPr>
        <sz val="8"/>
        <color indexed="8"/>
        <rFont val="Futura Bk BT"/>
        <family val="2"/>
      </rPr>
      <t xml:space="preserve"> This forecast has been revised down significantly since March in line with 2013-14 outturn data and methodological changes.</t>
    </r>
  </si>
  <si>
    <r>
      <t>Gross cash spending on new loans</t>
    </r>
    <r>
      <rPr>
        <vertAlign val="superscript"/>
        <sz val="10"/>
        <rFont val="Futura Md BT"/>
        <family val="2"/>
      </rPr>
      <t>1</t>
    </r>
  </si>
  <si>
    <r>
      <t>Financial Companies</t>
    </r>
    <r>
      <rPr>
        <vertAlign val="superscript"/>
        <sz val="10"/>
        <color indexed="8"/>
        <rFont val="Futura Bk BT"/>
        <family val="2"/>
      </rPr>
      <t>1</t>
    </r>
  </si>
  <si>
    <r>
      <t xml:space="preserve">Corporation tax credit </t>
    </r>
    <r>
      <rPr>
        <vertAlign val="superscript"/>
        <sz val="10"/>
        <color indexed="8"/>
        <rFont val="Futura Bk BT"/>
        <family val="2"/>
      </rPr>
      <t>3</t>
    </r>
  </si>
  <si>
    <r>
      <t>Trading losses carried forward and used</t>
    </r>
    <r>
      <rPr>
        <vertAlign val="superscript"/>
        <sz val="10"/>
        <color indexed="8"/>
        <rFont val="Futura Bk BT"/>
        <family val="2"/>
      </rPr>
      <t>4</t>
    </r>
  </si>
  <si>
    <r>
      <t>2</t>
    </r>
    <r>
      <rPr>
        <sz val="8"/>
        <rFont val="Futura Bk BT"/>
        <family val="2"/>
      </rPr>
      <t xml:space="preserve"> This is consistent with the 'other HMRC taxes' line in Table 4.6 of the November 2016 Economic and fiscal outlook.</t>
    </r>
  </si>
  <si>
    <r>
      <t>1</t>
    </r>
    <r>
      <rPr>
        <sz val="8"/>
        <rFont val="Futura Bk BT"/>
        <family val="2"/>
      </rPr>
      <t xml:space="preserve"> Excludes Scottish landfill tax. </t>
    </r>
  </si>
  <si>
    <r>
      <t xml:space="preserve">1 </t>
    </r>
    <r>
      <rPr>
        <sz val="8"/>
        <rFont val="Futura Bk BT"/>
        <family val="2"/>
      </rPr>
      <t xml:space="preserve">This is consistent with the other taxes line in Table 4.6 of the November 2016 </t>
    </r>
    <r>
      <rPr>
        <i/>
        <sz val="8"/>
        <rFont val="Futura Bk BT"/>
        <family val="2"/>
      </rPr>
      <t>Economic and fiscal outlook.</t>
    </r>
  </si>
  <si>
    <r>
      <t xml:space="preserve">1 </t>
    </r>
    <r>
      <rPr>
        <sz val="8"/>
        <rFont val="Futura Bk BT"/>
        <family val="2"/>
      </rPr>
      <t xml:space="preserve">This is consistent with the 'other receipts' line in Table 4.6 of the November 2016 </t>
    </r>
    <r>
      <rPr>
        <i/>
        <sz val="8"/>
        <rFont val="Futura Bk BT"/>
        <family val="2"/>
      </rPr>
      <t>Economic and fiscal outlook.</t>
    </r>
  </si>
  <si>
    <t>Breakdown of "other" lines in Table 4.5</t>
  </si>
  <si>
    <t>Full details of receipts</t>
  </si>
  <si>
    <t>2.12 Inheritance tax additional information</t>
  </si>
  <si>
    <t>2.16 Expenditure as a per cent of GDP</t>
  </si>
  <si>
    <t>2.18 Reconciliation of PSCE in RDEL and PSGI in CDEL with RDEL and CDEL</t>
  </si>
  <si>
    <t xml:space="preserve">2.21 Post measures breakdown of welfare spending </t>
  </si>
  <si>
    <t>Breakdown of forecast by sector and economic category</t>
  </si>
  <si>
    <t>Financial Transactions Tables</t>
  </si>
  <si>
    <t>Components of net borrowing</t>
  </si>
  <si>
    <t>ONS Measurement Differences</t>
  </si>
  <si>
    <t>Projected APE flows</t>
  </si>
  <si>
    <t>2.9 Air Passenger Duty forecast - projection of passenger numbers by band</t>
  </si>
  <si>
    <t>2.17 Consistent historical RDEL series, and data for spending discontinuities</t>
  </si>
  <si>
    <t>Other fiscal tables</t>
  </si>
  <si>
    <t>November 2016 Economic and Fiscal outlook: Fiscal supplementary tables: receipts and other</t>
  </si>
  <si>
    <t>Economic and fiscal outlook supplementary fiscal tables: expenditure</t>
  </si>
  <si>
    <t>2.43 Breakdown of Autumn Statement 2016 policy decisions</t>
  </si>
  <si>
    <t>Personal Independence Payment: not implementing Budget 2016 measure</t>
  </si>
  <si>
    <t xml:space="preserve">Total </t>
  </si>
  <si>
    <t>Universal Credit: reprofile</t>
  </si>
  <si>
    <t>Disability benefits: eligibility test change</t>
  </si>
  <si>
    <t>Social Sector Rent downrating: exemptions</t>
  </si>
  <si>
    <t>PCGOS</t>
  </si>
  <si>
    <t>Pay to Stay: do not implement</t>
  </si>
  <si>
    <t>Pay to stay</t>
  </si>
  <si>
    <t>Local Housing Allowance: adjusted roll-out and supported housing fund</t>
  </si>
  <si>
    <t>Efficiency Review: reinvestment</t>
  </si>
  <si>
    <t>Housing</t>
  </si>
  <si>
    <t>Transport</t>
  </si>
  <si>
    <t>Telecoms</t>
  </si>
  <si>
    <t>Research and Development</t>
  </si>
  <si>
    <t>Long-term investment</t>
  </si>
  <si>
    <t>Fuel Duty: freeze in 2017-18</t>
  </si>
  <si>
    <t>Fuel duty</t>
  </si>
  <si>
    <t>Universal Credit: reduce taper to 63%</t>
  </si>
  <si>
    <t>NS&amp;I Investment Bond</t>
  </si>
  <si>
    <t>Other</t>
  </si>
  <si>
    <t>Right to Buy: expand pilot</t>
  </si>
  <si>
    <t>National Living Wage: additional enforcement</t>
  </si>
  <si>
    <t>Insurance Premium Tax: 2ppt increase from June 2017</t>
  </si>
  <si>
    <t>National Insurance contributions: align primary and secondary thresholds</t>
  </si>
  <si>
    <t>Salary Sacrifice: remove tax and NICs advantages</t>
  </si>
  <si>
    <t>Money Purchase Annual Allowance: reduce to £4,000 per annum</t>
  </si>
  <si>
    <t>Company Car Tax: reforms to incentivise ULEVs</t>
  </si>
  <si>
    <t>VAT Flat Rate Scheme: 16.5% rate for businesses with limited costs</t>
  </si>
  <si>
    <t>Disguised Remuneration: extend to self-employed and remove company deduction</t>
  </si>
  <si>
    <t>Adapted motor vehicles: prevent abuse</t>
  </si>
  <si>
    <t>Employee Shareholder Status: abolish tax advantage for new schemes</t>
  </si>
  <si>
    <t>HMRC: administration and operational measures</t>
  </si>
  <si>
    <t>Offshore Tax: close loopholes and improve reporting</t>
  </si>
  <si>
    <t>Money Service Businesses: bulk data gathering</t>
  </si>
  <si>
    <t>Overseas Development Assistance: meet 0.7% GNI target</t>
  </si>
  <si>
    <t>MoJ: Prison safety</t>
  </si>
  <si>
    <t>Grammar Schools expansion</t>
  </si>
  <si>
    <t>Tax credits: correcting awards</t>
  </si>
  <si>
    <t>Biomedical catalysts and Technology Transfers</t>
  </si>
  <si>
    <t>DCMS Spending</t>
  </si>
  <si>
    <t>Midlands Rail Hub</t>
  </si>
  <si>
    <t>Scotland City Deals and Fiscal Framework</t>
  </si>
  <si>
    <t>Mayfield Review of Business Productivity</t>
  </si>
  <si>
    <t>Business Rates: support for broadband and increase Rural Rate Relief</t>
  </si>
  <si>
    <t>Locally financed current expenditure</t>
  </si>
  <si>
    <t>Gift Aid: reforms</t>
  </si>
  <si>
    <t>Museums and Galleries tax relief</t>
  </si>
  <si>
    <t>Social Investment Tax Relief: implement with a £1.5m cap</t>
  </si>
  <si>
    <t>Offpayroll working: implement consultation reforms</t>
  </si>
  <si>
    <t>Non-scorecard measures</t>
  </si>
  <si>
    <t>2.37 Breakdown of expenditure forecast by sector and economic category</t>
  </si>
  <si>
    <t>2.38 Breakdown of receipts forecast by sector and economic category</t>
  </si>
  <si>
    <t>2.39 General government transactions by economic category</t>
  </si>
  <si>
    <t>2.40 Public sector transactions by sub-sector and economic category</t>
  </si>
  <si>
    <t>2.41 Impact of classifying B&amp;B and NRAM into the central government sector</t>
  </si>
  <si>
    <t>2.42 Reconciliation of PSNB and PSNCR</t>
  </si>
  <si>
    <t>2.44 Components of Net Borrowing</t>
  </si>
  <si>
    <t>2.45 Items included in OBR forecasts that the ONS has not yet included in outturn</t>
  </si>
  <si>
    <t>2.46 Projected APF flows (£bn)</t>
  </si>
  <si>
    <t>2.47 Student numbers forecast</t>
  </si>
  <si>
    <t>2.48 Breakdown of the net flow of student loans and repayments</t>
  </si>
  <si>
    <t>Public corporations capital expenditure</t>
  </si>
  <si>
    <t>Company and other tax credits</t>
  </si>
  <si>
    <r>
      <t>Total PSCE in RDEL changes</t>
    </r>
    <r>
      <rPr>
        <vertAlign val="superscript"/>
        <sz val="10"/>
        <rFont val="Futura Bk BT"/>
        <family val="2"/>
      </rPr>
      <t>1</t>
    </r>
  </si>
  <si>
    <r>
      <t>Total PSGI in CDEL changes</t>
    </r>
    <r>
      <rPr>
        <vertAlign val="superscript"/>
        <sz val="10"/>
        <rFont val="Futura Bk BT"/>
        <family val="2"/>
      </rPr>
      <t>1</t>
    </r>
  </si>
  <si>
    <r>
      <rPr>
        <vertAlign val="superscript"/>
        <sz val="8"/>
        <rFont val="Futura Bk BT"/>
        <family val="2"/>
      </rPr>
      <t>1</t>
    </r>
    <r>
      <rPr>
        <sz val="8"/>
        <rFont val="Futura Bk BT"/>
        <family val="2"/>
      </rPr>
      <t xml:space="preserve"> The OBR measure of the effect of Government decisions includes all policy changes to PSCE in RDEL and PSGI in CDEL, including changes not included on the Treasury scorecard. Please see Tables 4.3 and 4.22 of our November 2016 </t>
    </r>
    <r>
      <rPr>
        <i/>
        <sz val="8"/>
        <rFont val="Futura Bk BT"/>
        <family val="2"/>
      </rPr>
      <t xml:space="preserve">EFO </t>
    </r>
    <r>
      <rPr>
        <sz val="8"/>
        <rFont val="Futura Bk BT"/>
        <family val="2"/>
      </rPr>
      <t>for more detail.</t>
    </r>
  </si>
  <si>
    <t>2.19 Net underspends against PESA plans and final plans</t>
  </si>
  <si>
    <t>2.22 The marginal cost of universal credit and its component parts</t>
  </si>
  <si>
    <t>2.23 Breakdown of public service pension schemes expenditure and receipts</t>
  </si>
  <si>
    <t>2.24 Other items in departmental AME</t>
  </si>
  <si>
    <t>2.25 European Union annual budget assumptions</t>
  </si>
  <si>
    <t xml:space="preserve">2.26 Transactions with the European Union in £ billion, financial year
</t>
  </si>
  <si>
    <t>2.27 Transactions with the European Union in € billion, calendar year</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</si>
  <si>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</si>
  <si>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</si>
  <si>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</si>
  <si>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</si>
  <si>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</si>
  <si>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</si>
  <si>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</si>
  <si>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</si>
  <si>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</si>
  <si>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t>2.45 Items included in OBR Forecasts that ONS have not yet included in outturn</t>
  </si>
  <si>
    <t>Warm home discount</t>
  </si>
  <si>
    <r>
      <t>Other</t>
    </r>
    <r>
      <rPr>
        <vertAlign val="superscript"/>
        <sz val="10"/>
        <color indexed="8"/>
        <rFont val="Futura Bk BT"/>
        <family val="2"/>
      </rPr>
      <t xml:space="preserve"> 2</t>
    </r>
  </si>
  <si>
    <r>
      <t>Warm home discount</t>
    </r>
    <r>
      <rPr>
        <vertAlign val="superscript"/>
        <sz val="10"/>
        <rFont val="Futura Bk BT"/>
        <family val="2"/>
      </rPr>
      <t>1</t>
    </r>
  </si>
  <si>
    <r>
      <rPr>
        <vertAlign val="superscript"/>
        <sz val="8"/>
        <rFont val="Futura Bk BT"/>
        <family val="2"/>
      </rPr>
      <t xml:space="preserve">1 </t>
    </r>
    <r>
      <rPr>
        <sz val="8"/>
        <rFont val="Futura Bk BT"/>
        <family val="2"/>
      </rPr>
      <t>The ONS have yet to include Warm Home Discount and Feed-in Tariffs in their outturn numbers.</t>
    </r>
  </si>
  <si>
    <t>Thousands of hectolitres</t>
  </si>
  <si>
    <r>
      <t xml:space="preserve"> Spirits</t>
    </r>
    <r>
      <rPr>
        <vertAlign val="superscript"/>
        <sz val="10"/>
        <color indexed="8"/>
        <rFont val="Futura Bk BT"/>
        <family val="2"/>
      </rPr>
      <t>1</t>
    </r>
  </si>
  <si>
    <t xml:space="preserve"> Wine</t>
  </si>
  <si>
    <t xml:space="preserve"> Beer and cider</t>
  </si>
  <si>
    <r>
      <rPr>
        <vertAlign val="superscript"/>
        <sz val="8"/>
        <color indexed="8"/>
        <rFont val="Futura Bk BT"/>
        <family val="2"/>
      </rPr>
      <t>1</t>
    </r>
    <r>
      <rPr>
        <sz val="8"/>
        <color indexed="8"/>
        <rFont val="Futura Bk BT"/>
        <family val="2"/>
      </rPr>
      <t xml:space="preserve"> Includes spirit-based ‘ready-to-drinks’ such as alcopops.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</si>
</sst>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2">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 numFmtId="212" formatCode="#,##0.000_ ;\-#,##0.000\ "/>
    <numFmt numFmtId="213" formatCode="#,##0.000000"/>
  </numFmts>
  <fonts count="192">
    <font>
      <sz val="10"/>
      <name val="Arial"/>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b/>
      <sz val="14"/>
      <name val="Futura Bk BT"/>
      <family val="2"/>
    </font>
    <font>
      <sz val="10"/>
      <name val="Futura Bk BT"/>
      <family val="2"/>
    </font>
    <font>
      <sz val="12"/>
      <name val="Futura Bk BT"/>
      <family val="2"/>
    </font>
    <font>
      <b/>
      <sz val="10"/>
      <name val="Futura Bk BT"/>
      <family val="2"/>
    </font>
    <font>
      <sz val="10"/>
      <color indexed="8"/>
      <name val="Futura Bk BT"/>
      <family val="2"/>
    </font>
    <font>
      <b/>
      <vertAlign val="superscript"/>
      <sz val="10"/>
      <name val="Futura Bk BT"/>
      <family val="2"/>
    </font>
    <font>
      <sz val="8"/>
      <name val="Futura Bk BT"/>
      <family val="2"/>
    </font>
    <font>
      <sz val="11"/>
      <color indexed="8"/>
      <name val="Futura Bk BT"/>
      <family val="2"/>
    </font>
    <font>
      <sz val="8"/>
      <name val="Arial"/>
      <family val="2"/>
    </font>
    <font>
      <b/>
      <sz val="10"/>
      <color indexed="8"/>
      <name val="Futura Bk BT"/>
      <family val="2"/>
    </font>
    <font>
      <b/>
      <vertAlign val="superscript"/>
      <sz val="10"/>
      <color indexed="8"/>
      <name val="Futura Bk BT"/>
      <family val="2"/>
    </font>
    <font>
      <vertAlign val="superscript"/>
      <sz val="10"/>
      <color indexed="8"/>
      <name val="Futura Bk BT"/>
      <family val="2"/>
    </font>
    <font>
      <vertAlign val="superscript"/>
      <sz val="8"/>
      <name val="Futura Bk BT"/>
      <family val="2"/>
    </font>
    <font>
      <vertAlign val="superscript"/>
      <sz val="8"/>
      <color indexed="8"/>
      <name val="Futura Bk BT"/>
      <family val="2"/>
    </font>
    <font>
      <sz val="8"/>
      <color indexed="8"/>
      <name val="Futura Bk BT"/>
      <family val="2"/>
    </font>
    <font>
      <b/>
      <sz val="12"/>
      <name val="Futura Bk BT"/>
      <family val="2"/>
    </font>
    <font>
      <sz val="9"/>
      <name val="Futura Bk BT"/>
      <family val="2"/>
    </font>
    <font>
      <sz val="12"/>
      <color indexed="8"/>
      <name val="Futura Bk BT"/>
      <family val="2"/>
    </font>
    <font>
      <sz val="12"/>
      <color indexed="10"/>
      <name val="Futura Bk BT"/>
      <family val="2"/>
    </font>
    <font>
      <i/>
      <sz val="10"/>
      <name val="Futura Bk BT"/>
      <family val="2"/>
    </font>
    <font>
      <vertAlign val="superscript"/>
      <sz val="10"/>
      <name val="Futura Bk BT"/>
      <family val="2"/>
    </font>
    <font>
      <b/>
      <sz val="11"/>
      <color indexed="8"/>
      <name val="Futura Bk BT"/>
      <family val="2"/>
    </font>
    <font>
      <i/>
      <vertAlign val="superscript"/>
      <sz val="10"/>
      <name val="Futura Bk BT"/>
      <family val="2"/>
    </font>
    <font>
      <i/>
      <sz val="8"/>
      <name val="Futura Bk BT"/>
      <family val="2"/>
    </font>
    <font>
      <i/>
      <sz val="10"/>
      <color indexed="8"/>
      <name val="Futura Bk BT"/>
      <family val="2"/>
    </font>
    <font>
      <sz val="11"/>
      <name val="Futura Bk BT"/>
      <family val="2"/>
    </font>
    <font>
      <b/>
      <u/>
      <sz val="10"/>
      <name val="Futura Bk BT"/>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6"/>
      <name val="Futura Bk BT"/>
      <family val="2"/>
    </font>
    <font>
      <sz val="14"/>
      <name val="Futura Bk BT"/>
      <family val="2"/>
    </font>
    <font>
      <u/>
      <sz val="11"/>
      <name val="Futura Bk BT"/>
      <family val="2"/>
    </font>
    <font>
      <i/>
      <sz val="8"/>
      <color indexed="8"/>
      <name val="Futura Bk BT"/>
      <family val="2"/>
    </font>
    <font>
      <sz val="10"/>
      <name val="Times New Roman"/>
      <family val="1"/>
    </font>
    <font>
      <u/>
      <sz val="9"/>
      <color indexed="12"/>
      <name val="Arial"/>
      <family val="2"/>
    </font>
    <font>
      <sz val="14"/>
      <name val="Arial MT"/>
    </font>
    <font>
      <sz val="10"/>
      <name val="Futura Md BT"/>
      <family val="2"/>
    </font>
    <font>
      <sz val="10"/>
      <color indexed="8"/>
      <name val="Futura Md BT"/>
      <family val="2"/>
    </font>
    <font>
      <sz val="10"/>
      <color indexed="12"/>
      <name val="Arial"/>
      <family val="2"/>
    </font>
    <font>
      <sz val="9"/>
      <color indexed="8"/>
      <name val="Futura Bk BT"/>
      <family val="2"/>
    </font>
    <font>
      <u/>
      <sz val="11"/>
      <color indexed="12"/>
      <name val="Futura Md BT"/>
      <family val="2"/>
    </font>
    <font>
      <vertAlign val="superscript"/>
      <sz val="10"/>
      <color indexed="8"/>
      <name val="Futura Md BT"/>
      <family val="2"/>
    </font>
    <font>
      <vertAlign val="superscript"/>
      <sz val="10"/>
      <name val="Futura Md BT"/>
      <family val="2"/>
    </font>
    <font>
      <sz val="10"/>
      <color indexed="10"/>
      <name val="Futura Bk BT"/>
      <family val="2"/>
    </font>
    <font>
      <sz val="10"/>
      <color indexed="10"/>
      <name val="Futura Md BT"/>
      <family val="2"/>
    </font>
    <font>
      <b/>
      <sz val="12"/>
      <color indexed="10"/>
      <name val="Futura Bk BT"/>
      <family val="2"/>
    </font>
    <font>
      <u/>
      <sz val="9"/>
      <color indexed="47"/>
      <name val="Futura Bk BT"/>
      <family val="2"/>
    </font>
    <font>
      <u/>
      <sz val="10"/>
      <color indexed="47"/>
      <name val="Futura Bk BT"/>
      <family val="2"/>
    </font>
    <font>
      <sz val="14"/>
      <name val="Humnst777 Lt BT"/>
      <family val="2"/>
    </font>
    <font>
      <b/>
      <sz val="14"/>
      <name val="Humnst777 Lt BT"/>
      <family val="2"/>
    </font>
    <font>
      <sz val="12"/>
      <color theme="1"/>
      <name val="Arial"/>
      <family val="2"/>
    </font>
    <font>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u/>
      <sz val="9"/>
      <color theme="7"/>
      <name val="Futura Bk BT"/>
      <family val="2"/>
      <scheme val="major"/>
    </font>
    <font>
      <sz val="10"/>
      <color rgb="FFFF0000"/>
      <name val="Arial"/>
      <family val="2"/>
    </font>
    <font>
      <sz val="10"/>
      <color rgb="FFFF0000"/>
      <name val="Futura Bk BT"/>
      <family val="2"/>
    </font>
    <font>
      <sz val="10"/>
      <name val="Futura Bk BT"/>
      <family val="2"/>
      <scheme val="major"/>
    </font>
    <font>
      <b/>
      <sz val="10"/>
      <color rgb="FFFF0000"/>
      <name val="Arial"/>
      <family val="2"/>
    </font>
    <font>
      <sz val="14"/>
      <name val="Futura Bk BT"/>
      <family val="2"/>
      <scheme val="major"/>
    </font>
    <font>
      <sz val="12"/>
      <color theme="8"/>
      <name val="Futura Md BT"/>
      <family val="2"/>
    </font>
    <font>
      <b/>
      <sz val="10"/>
      <color rgb="FFFF0000"/>
      <name val="Futura Bk BT"/>
      <family val="2"/>
    </font>
    <font>
      <sz val="10"/>
      <color theme="1"/>
      <name val="Futura Bk BT"/>
      <family val="2"/>
    </font>
    <font>
      <sz val="10"/>
      <color theme="1"/>
      <name val="Futura Md BT"/>
      <family val="2"/>
    </font>
    <font>
      <sz val="13"/>
      <color theme="8"/>
      <name val="Futura Bk BT"/>
      <family val="2"/>
      <scheme val="major"/>
    </font>
    <font>
      <sz val="14"/>
      <color theme="1"/>
      <name val="Futura Bk BT"/>
      <family val="2"/>
      <scheme val="major"/>
    </font>
    <font>
      <sz val="10"/>
      <color theme="1"/>
      <name val="Futura Bk BT"/>
      <family val="2"/>
      <scheme val="major"/>
    </font>
    <font>
      <i/>
      <sz val="10"/>
      <name val="Futura Bk BT"/>
      <family val="2"/>
      <scheme val="major"/>
    </font>
    <font>
      <sz val="11"/>
      <color indexed="8"/>
      <name val="Futura Bk BT"/>
      <family val="2"/>
      <scheme val="major"/>
    </font>
    <font>
      <sz val="11"/>
      <name val="Futura Bk BT"/>
      <family val="2"/>
      <scheme val="major"/>
    </font>
    <font>
      <u/>
      <sz val="11"/>
      <color indexed="12"/>
      <name val="Futura Bk BT"/>
      <family val="2"/>
      <scheme val="major"/>
    </font>
    <font>
      <b/>
      <sz val="10"/>
      <name val="Futura Bk BT"/>
      <family val="2"/>
      <scheme val="major"/>
    </font>
    <font>
      <vertAlign val="superscript"/>
      <sz val="8"/>
      <color rgb="FFFF0000"/>
      <name val="Futura Bk BT"/>
      <family val="2"/>
    </font>
    <font>
      <sz val="10"/>
      <name val="Arial"/>
      <family val="2"/>
    </font>
    <font>
      <u/>
      <sz val="12"/>
      <name val="Futura Bk BT"/>
      <family val="2"/>
      <scheme val="major"/>
    </font>
    <font>
      <b/>
      <u/>
      <sz val="10"/>
      <color indexed="8"/>
      <name val="Futura Bk BT"/>
      <family val="2"/>
      <scheme val="major"/>
    </font>
    <font>
      <sz val="15"/>
      <color indexed="8"/>
      <name val="Futura Bk BT"/>
      <family val="2"/>
      <scheme val="major"/>
    </font>
    <font>
      <sz val="14"/>
      <color indexed="8"/>
      <name val="Futura Bk BT"/>
      <family val="2"/>
      <scheme val="major"/>
    </font>
    <font>
      <sz val="8"/>
      <name val="Futura Bk BT"/>
      <family val="2"/>
      <scheme val="major"/>
    </font>
  </fonts>
  <fills count="9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43"/>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gray125">
        <fgColor indexed="8"/>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indexed="42"/>
        <b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5"/>
        <bgColor indexed="64"/>
      </patternFill>
    </fill>
    <fill>
      <patternFill patternType="solid">
        <fgColor theme="5"/>
        <bgColor indexed="22"/>
      </patternFill>
    </fill>
    <fill>
      <patternFill patternType="solid">
        <fgColor rgb="FFB5C7D4"/>
        <bgColor indexed="64"/>
      </patternFill>
    </fill>
    <fill>
      <patternFill patternType="solid">
        <fgColor indexed="42"/>
        <bgColor rgb="FFC0C0C0"/>
      </patternFill>
    </fill>
    <fill>
      <patternFill patternType="solid">
        <fgColor rgb="FFBCC7D4"/>
        <bgColor indexed="64"/>
      </patternFill>
    </fill>
  </fills>
  <borders count="135">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double">
        <color indexed="8"/>
      </left>
      <right style="thin">
        <color indexed="8"/>
      </right>
      <top/>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bottom style="thin">
        <color indexed="45"/>
      </bottom>
      <diagonal/>
    </border>
    <border>
      <left style="medium">
        <color indexed="45"/>
      </left>
      <right/>
      <top/>
      <bottom/>
      <diagonal/>
    </border>
    <border>
      <left style="medium">
        <color indexed="45"/>
      </left>
      <right/>
      <top/>
      <bottom style="thin">
        <color indexed="45"/>
      </bottom>
      <diagonal/>
    </border>
    <border>
      <left/>
      <right/>
      <top/>
      <bottom style="medium">
        <color indexed="45"/>
      </bottom>
      <diagonal/>
    </border>
    <border>
      <left/>
      <right style="medium">
        <color indexed="45"/>
      </right>
      <top/>
      <bottom/>
      <diagonal/>
    </border>
    <border>
      <left style="medium">
        <color indexed="45"/>
      </left>
      <right/>
      <top style="thin">
        <color indexed="45"/>
      </top>
      <bottom style="thin">
        <color indexed="45"/>
      </bottom>
      <diagonal/>
    </border>
    <border>
      <left style="medium">
        <color indexed="45"/>
      </left>
      <right/>
      <top/>
      <bottom style="medium">
        <color indexed="45"/>
      </bottom>
      <diagonal/>
    </border>
    <border>
      <left/>
      <right style="medium">
        <color indexed="45"/>
      </right>
      <top style="thin">
        <color indexed="45"/>
      </top>
      <bottom/>
      <diagonal/>
    </border>
    <border>
      <left/>
      <right/>
      <top style="thin">
        <color indexed="45"/>
      </top>
      <bottom/>
      <diagonal/>
    </border>
    <border>
      <left/>
      <right style="medium">
        <color indexed="45"/>
      </right>
      <top/>
      <bottom style="medium">
        <color indexed="45"/>
      </bottom>
      <diagonal/>
    </border>
    <border>
      <left style="medium">
        <color indexed="45"/>
      </left>
      <right/>
      <top style="medium">
        <color indexed="45"/>
      </top>
      <bottom/>
      <diagonal/>
    </border>
    <border>
      <left/>
      <right style="medium">
        <color indexed="45"/>
      </right>
      <top/>
      <bottom style="thin">
        <color indexed="45"/>
      </bottom>
      <diagonal/>
    </border>
    <border>
      <left/>
      <right/>
      <top style="thin">
        <color indexed="45"/>
      </top>
      <bottom style="thin">
        <color indexed="45"/>
      </bottom>
      <diagonal/>
    </border>
    <border>
      <left style="medium">
        <color indexed="45"/>
      </left>
      <right/>
      <top style="thin">
        <color indexed="45"/>
      </top>
      <bottom/>
      <diagonal/>
    </border>
    <border>
      <left/>
      <right/>
      <top style="thin">
        <color indexed="45"/>
      </top>
      <bottom style="medium">
        <color indexed="45"/>
      </bottom>
      <diagonal/>
    </border>
    <border>
      <left/>
      <right style="medium">
        <color indexed="45"/>
      </right>
      <top style="thin">
        <color indexed="45"/>
      </top>
      <bottom style="medium">
        <color indexed="45"/>
      </bottom>
      <diagonal/>
    </border>
    <border>
      <left style="medium">
        <color indexed="45"/>
      </left>
      <right/>
      <top style="thin">
        <color indexed="45"/>
      </top>
      <bottom style="medium">
        <color indexed="45"/>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style="thick">
        <color indexed="9"/>
      </right>
      <top/>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indexed="45"/>
      </right>
      <top style="medium">
        <color indexed="45"/>
      </top>
      <bottom style="thin">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diagonal/>
    </border>
    <border>
      <left style="medium">
        <color theme="8"/>
      </left>
      <right/>
      <top/>
      <bottom/>
      <diagonal/>
    </border>
    <border>
      <left style="medium">
        <color theme="8"/>
      </left>
      <right/>
      <top style="thin">
        <color theme="8"/>
      </top>
      <bottom style="thin">
        <color theme="8"/>
      </bottom>
      <diagonal/>
    </border>
    <border>
      <left style="medium">
        <color theme="8"/>
      </left>
      <right/>
      <top/>
      <bottom style="medium">
        <color theme="8"/>
      </bottom>
      <diagonal/>
    </border>
    <border>
      <left/>
      <right style="medium">
        <color indexed="45"/>
      </right>
      <top style="thin">
        <color theme="8"/>
      </top>
      <bottom/>
      <diagonal/>
    </border>
    <border>
      <left/>
      <right style="medium">
        <color theme="8"/>
      </right>
      <top style="thin">
        <color theme="8"/>
      </top>
      <bottom/>
      <diagonal/>
    </border>
    <border>
      <left style="medium">
        <color theme="8"/>
      </left>
      <right/>
      <top/>
      <bottom style="medium">
        <color indexed="45"/>
      </bottom>
      <diagonal/>
    </border>
    <border>
      <left/>
      <right/>
      <top style="thin">
        <color theme="8"/>
      </top>
      <bottom/>
      <diagonal/>
    </border>
    <border>
      <left style="medium">
        <color theme="8"/>
      </left>
      <right/>
      <top style="medium">
        <color theme="8"/>
      </top>
      <bottom/>
      <diagonal/>
    </border>
    <border>
      <left style="medium">
        <color theme="8"/>
      </left>
      <right/>
      <top/>
      <bottom style="thin">
        <color theme="8"/>
      </bottom>
      <diagonal/>
    </border>
    <border>
      <left/>
      <right style="medium">
        <color theme="8"/>
      </right>
      <top/>
      <bottom style="thin">
        <color indexed="45"/>
      </bottom>
      <diagonal/>
    </border>
    <border>
      <left/>
      <right style="medium">
        <color theme="8"/>
      </right>
      <top style="thin">
        <color indexed="45"/>
      </top>
      <bottom style="thin">
        <color indexed="45"/>
      </bottom>
      <diagonal/>
    </border>
    <border>
      <left/>
      <right style="medium">
        <color theme="8"/>
      </right>
      <top style="thin">
        <color indexed="45"/>
      </top>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bottom style="medium">
        <color indexed="45"/>
      </bottom>
      <diagonal/>
    </border>
    <border>
      <left/>
      <right/>
      <top/>
      <bottom style="thin">
        <color theme="8"/>
      </bottom>
      <diagonal/>
    </border>
    <border>
      <left/>
      <right style="medium">
        <color theme="8"/>
      </right>
      <top/>
      <bottom style="thin">
        <color theme="8"/>
      </bottom>
      <diagonal/>
    </border>
    <border>
      <left style="medium">
        <color theme="8"/>
      </left>
      <right/>
      <top style="medium">
        <color indexed="45"/>
      </top>
      <bottom/>
      <diagonal/>
    </border>
    <border>
      <left style="medium">
        <color theme="8"/>
      </left>
      <right/>
      <top style="thin">
        <color theme="8"/>
      </top>
      <bottom/>
      <diagonal/>
    </border>
    <border>
      <left style="medium">
        <color theme="8"/>
      </left>
      <right/>
      <top/>
      <bottom style="thin">
        <color indexed="45"/>
      </bottom>
      <diagonal/>
    </border>
    <border>
      <left/>
      <right style="medium">
        <color theme="8"/>
      </right>
      <top style="medium">
        <color indexed="45"/>
      </top>
      <bottom/>
      <diagonal/>
    </border>
    <border>
      <left/>
      <right/>
      <top style="medium">
        <color theme="8"/>
      </top>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style="medium">
        <color theme="8"/>
      </left>
      <right/>
      <top style="thin">
        <color indexed="45"/>
      </top>
      <bottom style="medium">
        <color theme="8"/>
      </bottom>
      <diagonal/>
    </border>
    <border>
      <left/>
      <right style="medium">
        <color rgb="FF6B8FA8"/>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8"/>
      </right>
      <top style="thin">
        <color theme="0"/>
      </top>
      <bottom style="thin">
        <color theme="0"/>
      </bottom>
      <diagonal/>
    </border>
    <border>
      <left style="thin">
        <color theme="0"/>
      </left>
      <right style="medium">
        <color theme="8"/>
      </right>
      <top/>
      <bottom style="thin">
        <color theme="0"/>
      </bottom>
      <diagonal/>
    </border>
    <border>
      <left style="thin">
        <color indexed="9"/>
      </left>
      <right style="medium">
        <color theme="8"/>
      </right>
      <top style="thin">
        <color indexed="9"/>
      </top>
      <bottom style="thin">
        <color indexed="9"/>
      </bottom>
      <diagonal/>
    </border>
    <border>
      <left/>
      <right style="medium">
        <color theme="8"/>
      </right>
      <top style="thin">
        <color indexed="9"/>
      </top>
      <bottom style="thin">
        <color indexed="9"/>
      </bottom>
      <diagonal/>
    </border>
    <border>
      <left/>
      <right style="medium">
        <color theme="8"/>
      </right>
      <top style="thin">
        <color indexed="9"/>
      </top>
      <bottom/>
      <diagonal/>
    </border>
    <border>
      <left style="thin">
        <color indexed="9"/>
      </left>
      <right style="thin">
        <color indexed="9"/>
      </right>
      <top/>
      <bottom style="medium">
        <color theme="8"/>
      </bottom>
      <diagonal/>
    </border>
    <border>
      <left style="thin">
        <color indexed="9"/>
      </left>
      <right/>
      <top/>
      <bottom style="medium">
        <color theme="8"/>
      </bottom>
      <diagonal/>
    </border>
    <border>
      <left style="thin">
        <color indexed="9"/>
      </left>
      <right style="medium">
        <color theme="8"/>
      </right>
      <top/>
      <bottom style="medium">
        <color theme="8"/>
      </bottom>
      <diagonal/>
    </border>
    <border>
      <left style="medium">
        <color theme="8"/>
      </left>
      <right/>
      <top style="thin">
        <color indexed="9"/>
      </top>
      <bottom style="thin">
        <color indexed="9"/>
      </bottom>
      <diagonal/>
    </border>
    <border>
      <left/>
      <right style="medium">
        <color theme="8"/>
      </right>
      <top style="thin">
        <color theme="0"/>
      </top>
      <bottom style="thin">
        <color theme="0"/>
      </bottom>
      <diagonal/>
    </border>
    <border>
      <left/>
      <right style="medium">
        <color theme="8"/>
      </right>
      <top style="medium">
        <color theme="8"/>
      </top>
      <bottom/>
      <diagonal/>
    </border>
    <border>
      <left style="medium">
        <color theme="8"/>
      </left>
      <right style="thin">
        <color indexed="9"/>
      </right>
      <top/>
      <bottom style="medium">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thin">
        <color indexed="45"/>
      </top>
      <bottom style="thin">
        <color theme="8"/>
      </bottom>
      <diagonal/>
    </border>
    <border>
      <left/>
      <right style="medium">
        <color theme="8"/>
      </right>
      <top style="medium">
        <color indexed="45"/>
      </top>
      <bottom style="thin">
        <color indexed="45"/>
      </bottom>
      <diagonal/>
    </border>
    <border>
      <left style="medium">
        <color theme="8"/>
      </left>
      <right/>
      <top style="thin">
        <color indexed="45"/>
      </top>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indexed="45"/>
      </top>
      <bottom style="thin">
        <color theme="8"/>
      </bottom>
      <diagonal/>
    </border>
    <border>
      <left/>
      <right style="medium">
        <color theme="8"/>
      </right>
      <top style="medium">
        <color indexed="45"/>
      </top>
      <bottom style="thin">
        <color theme="8"/>
      </bottom>
      <diagonal/>
    </border>
    <border>
      <left/>
      <right style="medium">
        <color theme="8"/>
      </right>
      <top style="thin">
        <color indexed="45"/>
      </top>
      <bottom style="medium">
        <color indexed="45"/>
      </bottom>
      <diagonal/>
    </border>
    <border>
      <left/>
      <right style="medium">
        <color rgb="FF6B8FA8"/>
      </right>
      <top style="medium">
        <color theme="8"/>
      </top>
      <bottom/>
      <diagonal/>
    </border>
  </borders>
  <cellStyleXfs count="698">
    <xf numFmtId="0" fontId="0" fillId="0" borderId="0"/>
    <xf numFmtId="187" fontId="2" fillId="0" borderId="0" applyFill="0" applyBorder="0" applyAlignment="0" applyProtection="0"/>
    <xf numFmtId="0" fontId="1" fillId="0" borderId="0"/>
    <xf numFmtId="0" fontId="2" fillId="0" borderId="0"/>
    <xf numFmtId="0" fontId="1" fillId="0" borderId="0"/>
    <xf numFmtId="0"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3" fillId="0" borderId="0">
      <alignment vertical="top"/>
    </xf>
    <xf numFmtId="0" fontId="3" fillId="0" borderId="0">
      <alignment vertical="top"/>
    </xf>
    <xf numFmtId="0" fontId="89" fillId="0" borderId="0"/>
    <xf numFmtId="0" fontId="1" fillId="0" borderId="0"/>
    <xf numFmtId="0" fontId="2" fillId="0" borderId="0"/>
    <xf numFmtId="0" fontId="1" fillId="0" borderId="0"/>
    <xf numFmtId="0" fontId="2" fillId="0" borderId="0"/>
    <xf numFmtId="0" fontId="1" fillId="0" borderId="0"/>
    <xf numFmtId="0" fontId="2" fillId="0" borderId="0"/>
    <xf numFmtId="0" fontId="89" fillId="0" borderId="0"/>
    <xf numFmtId="0" fontId="89" fillId="0" borderId="0"/>
    <xf numFmtId="0" fontId="1" fillId="0" borderId="0"/>
    <xf numFmtId="0" fontId="2" fillId="0" borderId="0"/>
    <xf numFmtId="0" fontId="89"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alignment horizontal="left" wrapText="1"/>
    </xf>
    <xf numFmtId="0" fontId="1" fillId="0" borderId="0"/>
    <xf numFmtId="0" fontId="2" fillId="0" borderId="0"/>
    <xf numFmtId="0" fontId="4" fillId="0" borderId="1" applyNumberFormat="0" applyFill="0" applyProtection="0">
      <alignment horizontal="center"/>
    </xf>
    <xf numFmtId="0" fontId="1" fillId="0" borderId="0"/>
    <xf numFmtId="164" fontId="2" fillId="0" borderId="0" applyFont="0" applyFill="0" applyBorder="0" applyProtection="0">
      <alignment horizontal="right"/>
    </xf>
    <xf numFmtId="164" fontId="2" fillId="0" borderId="0" applyFont="0" applyFill="0" applyBorder="0" applyProtection="0">
      <alignment horizontal="right"/>
    </xf>
    <xf numFmtId="0" fontId="5" fillId="2" borderId="0" applyNumberFormat="0" applyBorder="0" applyAlignment="0" applyProtection="0"/>
    <xf numFmtId="0" fontId="5" fillId="2" borderId="0" applyNumberFormat="0" applyBorder="0" applyAlignment="0" applyProtection="0"/>
    <xf numFmtId="0" fontId="149" fillId="5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49" fillId="5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149" fillId="57"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149" fillId="58"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149" fillId="5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49" fillId="60"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5" fillId="8" borderId="0" applyNumberFormat="0" applyBorder="0" applyAlignment="0" applyProtection="0"/>
    <xf numFmtId="0" fontId="5" fillId="8" borderId="0" applyNumberFormat="0" applyBorder="0" applyAlignment="0" applyProtection="0"/>
    <xf numFmtId="0" fontId="149" fillId="6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49" fillId="62"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49" fillId="6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149" fillId="64"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149" fillId="65"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49" fillId="66"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6" fillId="12" borderId="0" applyNumberFormat="0" applyBorder="0" applyAlignment="0" applyProtection="0"/>
    <xf numFmtId="0" fontId="6" fillId="12" borderId="0" applyNumberFormat="0" applyBorder="0" applyAlignment="0" applyProtection="0"/>
    <xf numFmtId="0" fontId="150" fillId="6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150" fillId="6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150" fillId="69"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50" fillId="7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50" fillId="71"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150" fillId="7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150" fillId="73"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150" fillId="7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150" fillId="75"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50" fillId="76"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50" fillId="77"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150" fillId="78" borderId="0" applyNumberFormat="0" applyBorder="0" applyAlignment="0" applyProtection="0"/>
    <xf numFmtId="0" fontId="90" fillId="0" borderId="0" applyNumberFormat="0" applyFill="0" applyBorder="0" applyAlignment="0">
      <protection locked="0"/>
    </xf>
    <xf numFmtId="0" fontId="7" fillId="3" borderId="0" applyNumberFormat="0" applyBorder="0" applyAlignment="0" applyProtection="0"/>
    <xf numFmtId="0" fontId="7" fillId="3" borderId="0" applyNumberFormat="0" applyBorder="0" applyAlignment="0" applyProtection="0"/>
    <xf numFmtId="0" fontId="151" fillId="79" borderId="0" applyNumberFormat="0" applyBorder="0" applyAlignment="0" applyProtection="0"/>
    <xf numFmtId="167" fontId="2" fillId="0" borderId="0" applyBorder="0"/>
    <xf numFmtId="0" fontId="91" fillId="0" borderId="0" applyNumberFormat="0" applyAlignment="0">
      <alignment horizontal="left"/>
    </xf>
    <xf numFmtId="188" fontId="92" fillId="0" borderId="2" applyAlignment="0" applyProtection="0"/>
    <xf numFmtId="49" fontId="93" fillId="0" borderId="0" applyFont="0" applyFill="0" applyBorder="0" applyAlignment="0" applyProtection="0">
      <alignment horizontal="left"/>
    </xf>
    <xf numFmtId="3" fontId="94" fillId="0" borderId="0" applyAlignment="0" applyProtection="0"/>
    <xf numFmtId="178" fontId="70" fillId="0" borderId="0" applyFill="0" applyBorder="0" applyAlignment="0" applyProtection="0"/>
    <xf numFmtId="49" fontId="70" fillId="0" borderId="0" applyNumberFormat="0" applyAlignment="0" applyProtection="0">
      <alignment horizontal="left"/>
    </xf>
    <xf numFmtId="49" fontId="95" fillId="0" borderId="3" applyNumberFormat="0" applyAlignment="0" applyProtection="0">
      <alignment horizontal="left" wrapText="1"/>
    </xf>
    <xf numFmtId="49" fontId="95" fillId="0" borderId="0" applyNumberFormat="0" applyAlignment="0" applyProtection="0">
      <alignment horizontal="left" wrapText="1"/>
    </xf>
    <xf numFmtId="49" fontId="96" fillId="0" borderId="0" applyAlignment="0" applyProtection="0">
      <alignment horizontal="left"/>
    </xf>
    <xf numFmtId="0" fontId="8" fillId="21" borderId="4" applyNumberFormat="0" applyAlignment="0" applyProtection="0"/>
    <xf numFmtId="0" fontId="8" fillId="21" borderId="4" applyNumberFormat="0" applyAlignment="0" applyProtection="0"/>
    <xf numFmtId="0" fontId="152" fillId="80" borderId="66" applyNumberFormat="0" applyAlignment="0" applyProtection="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9" fillId="22" borderId="5" applyNumberFormat="0" applyAlignment="0" applyProtection="0"/>
    <xf numFmtId="0" fontId="9" fillId="22" borderId="5" applyNumberFormat="0" applyAlignment="0" applyProtection="0"/>
    <xf numFmtId="0" fontId="153" fillId="81" borderId="67" applyNumberFormat="0" applyAlignment="0" applyProtection="0"/>
    <xf numFmtId="166" fontId="10" fillId="0" borderId="0" applyFont="0" applyFill="0" applyBorder="0" applyProtection="0">
      <alignment horizontal="right"/>
    </xf>
    <xf numFmtId="168" fontId="10" fillId="0" borderId="0" applyFont="0" applyFill="0" applyBorder="0" applyProtection="0">
      <alignment horizontal="left"/>
    </xf>
    <xf numFmtId="43" fontId="1" fillId="0" borderId="0" applyFont="0" applyFill="0" applyBorder="0" applyAlignment="0" applyProtection="0"/>
    <xf numFmtId="189" fontId="46" fillId="23" borderId="6"/>
    <xf numFmtId="3" fontId="97" fillId="0" borderId="0"/>
    <xf numFmtId="3" fontId="97" fillId="0" borderId="0"/>
    <xf numFmtId="3" fontId="97" fillId="0" borderId="0"/>
    <xf numFmtId="3" fontId="97" fillId="0" borderId="0"/>
    <xf numFmtId="3" fontId="97" fillId="0" borderId="0"/>
    <xf numFmtId="3" fontId="97" fillId="0" borderId="0"/>
    <xf numFmtId="3" fontId="97" fillId="0" borderId="0"/>
    <xf numFmtId="3" fontId="97" fillId="0" borderId="0"/>
    <xf numFmtId="0" fontId="98" fillId="0" borderId="0" applyFont="0" applyFill="0" applyBorder="0" applyAlignment="0" applyProtection="0">
      <alignment horizontal="right"/>
    </xf>
    <xf numFmtId="190" fontId="98" fillId="0" borderId="0" applyFont="0" applyFill="0" applyBorder="0" applyAlignment="0" applyProtection="0"/>
    <xf numFmtId="191" fontId="98" fillId="0" borderId="0" applyFont="0" applyFill="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86" fontId="2" fillId="0" borderId="0" applyFont="0" applyFill="0" applyBorder="0" applyAlignment="0" applyProtection="0"/>
    <xf numFmtId="43" fontId="1" fillId="0" borderId="0" applyFont="0" applyFill="0" applyBorder="0" applyAlignment="0" applyProtection="0"/>
    <xf numFmtId="192" fontId="98" fillId="0" borderId="0" applyFont="0" applyFill="0" applyBorder="0" applyAlignment="0" applyProtection="0"/>
    <xf numFmtId="193" fontId="98" fillId="0" borderId="0" applyFont="0" applyFill="0" applyBorder="0" applyAlignment="0" applyProtection="0">
      <alignment horizontal="right"/>
    </xf>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94" fontId="98" fillId="0" borderId="0" applyFont="0" applyFill="0" applyBorder="0" applyAlignment="0" applyProtection="0"/>
    <xf numFmtId="43" fontId="2" fillId="0" borderId="0" applyFont="0" applyFill="0" applyBorder="0" applyAlignment="0" applyProtection="0"/>
    <xf numFmtId="43" fontId="148"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48"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5" fontId="98" fillId="0" borderId="0" applyFont="0" applyFill="0" applyBorder="0" applyAlignment="0" applyProtection="0"/>
    <xf numFmtId="3" fontId="99" fillId="0" borderId="0" applyFont="0" applyFill="0" applyBorder="0" applyAlignment="0" applyProtection="0"/>
    <xf numFmtId="0" fontId="100" fillId="0" borderId="0"/>
    <xf numFmtId="0" fontId="101" fillId="0" borderId="0"/>
    <xf numFmtId="0" fontId="100" fillId="0" borderId="0"/>
    <xf numFmtId="0" fontId="101" fillId="0" borderId="0"/>
    <xf numFmtId="0" fontId="2" fillId="0" borderId="0"/>
    <xf numFmtId="0" fontId="2" fillId="0" borderId="0"/>
    <xf numFmtId="0" fontId="2" fillId="0" borderId="0"/>
    <xf numFmtId="0" fontId="26" fillId="0" borderId="0">
      <alignment horizontal="left" indent="3"/>
    </xf>
    <xf numFmtId="0" fontId="26" fillId="0" borderId="0">
      <alignment horizontal="left" indent="5"/>
    </xf>
    <xf numFmtId="0" fontId="2" fillId="0" borderId="0">
      <alignment horizontal="left"/>
    </xf>
    <xf numFmtId="0" fontId="2" fillId="0" borderId="0"/>
    <xf numFmtId="0" fontId="2" fillId="0" borderId="0">
      <alignment horizontal="left"/>
    </xf>
    <xf numFmtId="0" fontId="98" fillId="0" borderId="0" applyFont="0" applyFill="0" applyBorder="0" applyAlignment="0" applyProtection="0">
      <alignment horizontal="right"/>
    </xf>
    <xf numFmtId="44" fontId="2" fillId="0" borderId="0" applyFont="0" applyFill="0" applyBorder="0" applyAlignment="0" applyProtection="0"/>
    <xf numFmtId="196" fontId="2" fillId="0" borderId="0" applyFont="0" applyFill="0" applyBorder="0" applyAlignment="0" applyProtection="0"/>
    <xf numFmtId="185" fontId="2" fillId="0" borderId="0" applyFont="0" applyFill="0" applyBorder="0" applyAlignment="0" applyProtection="0"/>
    <xf numFmtId="197" fontId="102" fillId="0" borderId="0" applyFont="0" applyFill="0" applyBorder="0" applyAlignment="0" applyProtection="0"/>
    <xf numFmtId="0" fontId="98" fillId="0" borderId="0" applyFill="0" applyBorder="0" applyProtection="0"/>
    <xf numFmtId="44" fontId="149" fillId="0" borderId="0" applyFont="0" applyFill="0" applyBorder="0" applyAlignment="0" applyProtection="0"/>
    <xf numFmtId="198" fontId="102" fillId="0" borderId="0" applyFont="0" applyFill="0" applyBorder="0" applyAlignment="0" applyProtection="0"/>
    <xf numFmtId="44" fontId="136" fillId="0" borderId="0" applyFont="0" applyFill="0" applyBorder="0" applyAlignment="0" applyProtection="0"/>
    <xf numFmtId="199" fontId="98" fillId="0" borderId="0" applyFont="0" applyFill="0" applyBorder="0" applyAlignment="0" applyProtection="0"/>
    <xf numFmtId="200" fontId="98" fillId="0" borderId="0" applyFont="0" applyFill="0" applyBorder="0" applyAlignment="0" applyProtection="0"/>
    <xf numFmtId="0" fontId="99" fillId="0" borderId="0" applyFont="0" applyFill="0" applyBorder="0" applyAlignment="0" applyProtection="0"/>
    <xf numFmtId="0" fontId="98" fillId="0" borderId="0" applyFont="0" applyFill="0" applyBorder="0" applyAlignment="0" applyProtection="0"/>
    <xf numFmtId="201" fontId="98" fillId="0" borderId="0" applyFont="0" applyFill="0" applyBorder="0" applyAlignment="0" applyProtection="0"/>
    <xf numFmtId="202" fontId="98" fillId="0" borderId="0" applyFont="0" applyFill="0" applyBorder="0" applyAlignment="0" applyProtection="0"/>
    <xf numFmtId="0" fontId="11" fillId="0" borderId="7" applyNumberFormat="0" applyBorder="0" applyAlignment="0" applyProtection="0">
      <alignment horizontal="right" vertical="center"/>
    </xf>
    <xf numFmtId="0" fontId="2" fillId="0" borderId="0">
      <protection locked="0"/>
    </xf>
    <xf numFmtId="0" fontId="2" fillId="0" borderId="0"/>
    <xf numFmtId="0" fontId="98" fillId="0" borderId="8" applyNumberFormat="0" applyFont="0" applyFill="0" applyAlignment="0" applyProtection="0"/>
    <xf numFmtId="0" fontId="2" fillId="0" borderId="0">
      <protection locked="0"/>
    </xf>
    <xf numFmtId="0" fontId="2" fillId="0" borderId="0">
      <protection locked="0"/>
    </xf>
    <xf numFmtId="169" fontId="2" fillId="0" borderId="0" applyFont="0" applyFill="0" applyBorder="0" applyAlignment="0" applyProtection="0"/>
    <xf numFmtId="203"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4" fillId="0" borderId="0" applyNumberFormat="0" applyFill="0" applyBorder="0" applyAlignment="0" applyProtection="0"/>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2" fontId="99" fillId="0" borderId="0" applyFont="0" applyFill="0" applyBorder="0" applyAlignment="0" applyProtection="0"/>
    <xf numFmtId="0" fontId="103" fillId="0" borderId="0"/>
    <xf numFmtId="0" fontId="13" fillId="0" borderId="0">
      <alignment horizontal="right"/>
      <protection locked="0"/>
    </xf>
    <xf numFmtId="0" fontId="1" fillId="0" borderId="9"/>
    <xf numFmtId="0" fontId="2" fillId="0" borderId="0">
      <alignment horizontal="left"/>
    </xf>
    <xf numFmtId="0" fontId="104" fillId="0" borderId="0">
      <alignment horizontal="left"/>
    </xf>
    <xf numFmtId="0" fontId="14" fillId="0" borderId="0" applyFill="0" applyBorder="0" applyProtection="0">
      <alignment horizontal="left"/>
    </xf>
    <xf numFmtId="0" fontId="14" fillId="0" borderId="0">
      <alignment horizontal="left"/>
    </xf>
    <xf numFmtId="0" fontId="105" fillId="0" borderId="0" applyNumberFormat="0" applyFill="0" applyBorder="0" applyProtection="0">
      <alignment horizontal="left"/>
    </xf>
    <xf numFmtId="0" fontId="15" fillId="0" borderId="0">
      <alignment horizontal="left"/>
    </xf>
    <xf numFmtId="0" fontId="105"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16" fillId="4" borderId="0" applyNumberFormat="0" applyBorder="0" applyAlignment="0" applyProtection="0"/>
    <xf numFmtId="0" fontId="16" fillId="4" borderId="0" applyNumberFormat="0" applyBorder="0" applyAlignment="0" applyProtection="0"/>
    <xf numFmtId="0" fontId="155" fillId="82" borderId="0" applyNumberFormat="0" applyBorder="0" applyAlignment="0" applyProtection="0"/>
    <xf numFmtId="38" fontId="17" fillId="24" borderId="0" applyNumberFormat="0" applyBorder="0" applyAlignment="0" applyProtection="0"/>
    <xf numFmtId="0" fontId="2" fillId="0" borderId="0"/>
    <xf numFmtId="0" fontId="1" fillId="0" borderId="0"/>
    <xf numFmtId="0" fontId="98" fillId="0" borderId="0" applyFont="0" applyFill="0" applyBorder="0" applyAlignment="0" applyProtection="0">
      <alignment horizontal="right"/>
    </xf>
    <xf numFmtId="0" fontId="106" fillId="0" borderId="0" applyProtection="0">
      <alignment horizontal="right"/>
    </xf>
    <xf numFmtId="0" fontId="107" fillId="0" borderId="0">
      <alignment horizontal="left"/>
    </xf>
    <xf numFmtId="0" fontId="107" fillId="0" borderId="0">
      <alignment horizontal="left"/>
    </xf>
    <xf numFmtId="0" fontId="23" fillId="0" borderId="10" applyNumberFormat="0" applyAlignment="0" applyProtection="0">
      <alignment horizontal="left" vertical="center"/>
    </xf>
    <xf numFmtId="0" fontId="23" fillId="0" borderId="11">
      <alignment horizontal="left" vertical="center"/>
    </xf>
    <xf numFmtId="0" fontId="18" fillId="25" borderId="12" applyProtection="0">
      <alignment horizontal="right"/>
    </xf>
    <xf numFmtId="0" fontId="19" fillId="25" borderId="0" applyProtection="0">
      <alignment horizontal="left"/>
    </xf>
    <xf numFmtId="0" fontId="108" fillId="0" borderId="0" applyNumberFormat="0" applyFill="0" applyBorder="0" applyAlignment="0" applyProtection="0"/>
    <xf numFmtId="0" fontId="20" fillId="0" borderId="13" applyNumberFormat="0" applyFill="0" applyAlignment="0" applyProtection="0"/>
    <xf numFmtId="0" fontId="20" fillId="0" borderId="13" applyNumberFormat="0" applyFill="0" applyAlignment="0" applyProtection="0"/>
    <xf numFmtId="0" fontId="21" fillId="0" borderId="0">
      <alignment vertical="top" wrapText="1"/>
    </xf>
    <xf numFmtId="0" fontId="21" fillId="0" borderId="0">
      <alignment vertical="top" wrapText="1"/>
    </xf>
    <xf numFmtId="0" fontId="21" fillId="0" borderId="0">
      <alignment vertical="top" wrapText="1"/>
    </xf>
    <xf numFmtId="0" fontId="21" fillId="0" borderId="0">
      <alignment vertical="top" wrapText="1"/>
    </xf>
    <xf numFmtId="0" fontId="156" fillId="0" borderId="68" applyNumberFormat="0" applyFill="0" applyAlignment="0" applyProtection="0"/>
    <xf numFmtId="0" fontId="21" fillId="0" borderId="0">
      <alignment vertical="top" wrapText="1"/>
    </xf>
    <xf numFmtId="0" fontId="109" fillId="0" borderId="0">
      <alignment horizontal="left"/>
    </xf>
    <xf numFmtId="0" fontId="2" fillId="0" borderId="14">
      <alignment horizontal="left" vertical="top"/>
    </xf>
    <xf numFmtId="0" fontId="22" fillId="0" borderId="15" applyNumberFormat="0" applyFill="0" applyAlignment="0" applyProtection="0"/>
    <xf numFmtId="0" fontId="22" fillId="0" borderId="15" applyNumberFormat="0" applyFill="0" applyAlignment="0" applyProtection="0"/>
    <xf numFmtId="170" fontId="23" fillId="0" borderId="0" applyNumberFormat="0" applyFill="0" applyAlignment="0" applyProtection="0"/>
    <xf numFmtId="170" fontId="23" fillId="0" borderId="0" applyNumberFormat="0" applyFill="0" applyAlignment="0" applyProtection="0"/>
    <xf numFmtId="0" fontId="157" fillId="0" borderId="69" applyNumberFormat="0" applyFill="0" applyAlignment="0" applyProtection="0"/>
    <xf numFmtId="170" fontId="23" fillId="0" borderId="0" applyNumberFormat="0" applyFill="0" applyAlignment="0" applyProtection="0"/>
    <xf numFmtId="0" fontId="110" fillId="0" borderId="0">
      <alignment horizontal="left"/>
    </xf>
    <xf numFmtId="0" fontId="2" fillId="0" borderId="14">
      <alignment horizontal="left" vertical="top"/>
    </xf>
    <xf numFmtId="0" fontId="24" fillId="0" borderId="16" applyNumberFormat="0" applyFill="0" applyAlignment="0" applyProtection="0"/>
    <xf numFmtId="0" fontId="24" fillId="0" borderId="16" applyNumberFormat="0" applyFill="0" applyAlignment="0" applyProtection="0"/>
    <xf numFmtId="170" fontId="25" fillId="0" borderId="0" applyNumberFormat="0" applyFill="0" applyAlignment="0" applyProtection="0"/>
    <xf numFmtId="170" fontId="25" fillId="0" borderId="0" applyNumberFormat="0" applyFill="0" applyAlignment="0" applyProtection="0"/>
    <xf numFmtId="0" fontId="158" fillId="0" borderId="70" applyNumberFormat="0" applyFill="0" applyAlignment="0" applyProtection="0"/>
    <xf numFmtId="170" fontId="25" fillId="0" borderId="0" applyNumberFormat="0" applyFill="0" applyAlignment="0" applyProtection="0"/>
    <xf numFmtId="0" fontId="111" fillId="0" borderId="0">
      <alignment horizontal="left"/>
    </xf>
    <xf numFmtId="0" fontId="24" fillId="0" borderId="0" applyNumberFormat="0" applyFill="0" applyBorder="0" applyAlignment="0" applyProtection="0"/>
    <xf numFmtId="0" fontId="24" fillId="0" borderId="0" applyNumberFormat="0" applyFill="0" applyBorder="0" applyAlignment="0" applyProtection="0"/>
    <xf numFmtId="170" fontId="26" fillId="0" borderId="0" applyNumberFormat="0" applyFill="0" applyAlignment="0" applyProtection="0"/>
    <xf numFmtId="170" fontId="26" fillId="0" borderId="0" applyNumberFormat="0" applyFill="0" applyAlignment="0" applyProtection="0"/>
    <xf numFmtId="0" fontId="158" fillId="0" borderId="0" applyNumberFormat="0" applyFill="0" applyBorder="0" applyAlignment="0" applyProtection="0"/>
    <xf numFmtId="170" fontId="26" fillId="0" borderId="0" applyNumberFormat="0" applyFill="0" applyAlignment="0" applyProtection="0"/>
    <xf numFmtId="170" fontId="27" fillId="0" borderId="0" applyNumberFormat="0" applyFill="0" applyAlignment="0" applyProtection="0"/>
    <xf numFmtId="170" fontId="28" fillId="0" borderId="0" applyNumberFormat="0" applyFill="0" applyAlignment="0" applyProtection="0"/>
    <xf numFmtId="170" fontId="28" fillId="0" borderId="0" applyNumberFormat="0" applyFont="0" applyFill="0" applyBorder="0" applyAlignment="0" applyProtection="0"/>
    <xf numFmtId="170" fontId="28" fillId="0" borderId="0" applyNumberFormat="0" applyFont="0" applyFill="0" applyBorder="0" applyAlignment="0" applyProtection="0"/>
    <xf numFmtId="0" fontId="103" fillId="0" borderId="0"/>
    <xf numFmtId="0" fontId="103" fillId="0" borderId="0"/>
    <xf numFmtId="0" fontId="103" fillId="0" borderId="0"/>
    <xf numFmtId="0" fontId="103" fillId="0" borderId="0"/>
    <xf numFmtId="0" fontId="103" fillId="0" borderId="0"/>
    <xf numFmtId="0" fontId="1" fillId="0" borderId="0">
      <alignment horizontal="center"/>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31" fillId="0" borderId="0" applyFill="0" applyBorder="0" applyProtection="0">
      <alignment horizontal="left"/>
    </xf>
    <xf numFmtId="0" fontId="32" fillId="7" borderId="4" applyNumberFormat="0" applyAlignment="0" applyProtection="0"/>
    <xf numFmtId="10" fontId="17" fillId="26" borderId="17" applyNumberFormat="0" applyBorder="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159" fillId="83" borderId="66"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32" fillId="7" borderId="4" applyNumberFormat="0" applyAlignment="0" applyProtection="0"/>
    <xf numFmtId="0" fontId="102" fillId="0" borderId="0" applyFill="0" applyBorder="0" applyProtection="0"/>
    <xf numFmtId="0" fontId="102" fillId="0" borderId="0" applyFill="0" applyBorder="0" applyProtection="0"/>
    <xf numFmtId="0" fontId="102" fillId="0" borderId="0" applyFill="0" applyBorder="0" applyProtection="0"/>
    <xf numFmtId="0" fontId="102" fillId="0" borderId="0" applyFill="0" applyBorder="0" applyProtection="0"/>
    <xf numFmtId="0" fontId="18" fillId="0" borderId="18" applyProtection="0">
      <alignment horizontal="right"/>
    </xf>
    <xf numFmtId="0" fontId="18" fillId="0" borderId="12" applyProtection="0">
      <alignment horizontal="right"/>
    </xf>
    <xf numFmtId="0" fontId="18" fillId="0" borderId="19" applyProtection="0">
      <alignment horizontal="center"/>
      <protection locked="0"/>
    </xf>
    <xf numFmtId="0" fontId="2" fillId="0" borderId="0"/>
    <xf numFmtId="0" fontId="33" fillId="0" borderId="20" applyNumberFormat="0" applyFill="0" applyAlignment="0" applyProtection="0"/>
    <xf numFmtId="0" fontId="33" fillId="0" borderId="20" applyNumberFormat="0" applyFill="0" applyAlignment="0" applyProtection="0"/>
    <xf numFmtId="0" fontId="160" fillId="0" borderId="71" applyNumberFormat="0" applyFill="0" applyAlignment="0" applyProtection="0"/>
    <xf numFmtId="0" fontId="2" fillId="0" borderId="0"/>
    <xf numFmtId="0" fontId="2" fillId="0" borderId="0"/>
    <xf numFmtId="0" fontId="1" fillId="0" borderId="0"/>
    <xf numFmtId="0" fontId="2" fillId="0" borderId="0"/>
    <xf numFmtId="204" fontId="98" fillId="0" borderId="0" applyFont="0" applyFill="0" applyBorder="0" applyAlignment="0" applyProtection="0"/>
    <xf numFmtId="205" fontId="98" fillId="0" borderId="0" applyFont="0" applyFill="0" applyBorder="0" applyAlignment="0" applyProtection="0"/>
    <xf numFmtId="184" fontId="112" fillId="0" borderId="0" applyFont="0" applyFill="0" applyBorder="0" applyAlignment="0" applyProtection="0"/>
    <xf numFmtId="185" fontId="112" fillId="0" borderId="0" applyFont="0" applyFill="0" applyBorder="0" applyAlignment="0" applyProtection="0"/>
    <xf numFmtId="0" fontId="113" fillId="0" borderId="0" applyNumberFormat="0">
      <alignment horizontal="left"/>
    </xf>
    <xf numFmtId="0" fontId="98" fillId="0" borderId="0" applyFont="0" applyFill="0" applyBorder="0" applyAlignment="0" applyProtection="0">
      <alignment horizontal="right"/>
    </xf>
    <xf numFmtId="206" fontId="98" fillId="0" borderId="0" applyFont="0" applyFill="0" applyBorder="0" applyAlignment="0" applyProtection="0">
      <alignment horizontal="right"/>
    </xf>
    <xf numFmtId="1" fontId="2" fillId="0" borderId="0" applyFont="0" applyFill="0" applyBorder="0" applyProtection="0">
      <alignment horizontal="right"/>
    </xf>
    <xf numFmtId="1" fontId="2" fillId="0" borderId="0" applyFont="0" applyFill="0" applyBorder="0" applyProtection="0">
      <alignment horizontal="right"/>
    </xf>
    <xf numFmtId="0" fontId="34" fillId="15" borderId="0" applyNumberFormat="0" applyBorder="0" applyAlignment="0" applyProtection="0"/>
    <xf numFmtId="0" fontId="34" fillId="15" borderId="0" applyNumberFormat="0" applyBorder="0" applyAlignment="0" applyProtection="0"/>
    <xf numFmtId="0" fontId="161" fillId="84" borderId="0" applyNumberFormat="0" applyBorder="0" applyAlignment="0" applyProtection="0"/>
    <xf numFmtId="37" fontId="114" fillId="0" borderId="0"/>
    <xf numFmtId="0" fontId="35" fillId="0" borderId="0"/>
    <xf numFmtId="3" fontId="115" fillId="0" borderId="0"/>
    <xf numFmtId="0" fontId="35" fillId="0" borderId="0"/>
    <xf numFmtId="0" fontId="35" fillId="0" borderId="0"/>
    <xf numFmtId="0" fontId="35" fillId="0" borderId="0"/>
    <xf numFmtId="0" fontId="35" fillId="0" borderId="0"/>
    <xf numFmtId="0" fontId="98" fillId="0" borderId="0" applyFill="0" applyBorder="0" applyProtection="0"/>
    <xf numFmtId="0" fontId="2" fillId="0" borderId="0">
      <alignment vertical="top"/>
    </xf>
    <xf numFmtId="0" fontId="2"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5" fillId="0" borderId="0"/>
    <xf numFmtId="0" fontId="2" fillId="0" borderId="0">
      <alignment vertical="top"/>
    </xf>
    <xf numFmtId="0" fontId="2" fillId="0" borderId="0"/>
    <xf numFmtId="0" fontId="5" fillId="0" borderId="0"/>
    <xf numFmtId="0" fontId="1" fillId="0" borderId="0"/>
    <xf numFmtId="0" fontId="1" fillId="0" borderId="0"/>
    <xf numFmtId="0" fontId="5" fillId="0" borderId="0"/>
    <xf numFmtId="0" fontId="2" fillId="0" borderId="0">
      <alignment vertical="top"/>
    </xf>
    <xf numFmtId="0" fontId="2" fillId="0" borderId="0"/>
    <xf numFmtId="0" fontId="2" fillId="0" borderId="0"/>
    <xf numFmtId="0" fontId="148" fillId="0" borderId="0"/>
    <xf numFmtId="0" fontId="148" fillId="0" borderId="0"/>
    <xf numFmtId="0" fontId="148" fillId="0" borderId="0"/>
    <xf numFmtId="0" fontId="2" fillId="0" borderId="0"/>
    <xf numFmtId="0" fontId="2" fillId="0" borderId="0"/>
    <xf numFmtId="0" fontId="2" fillId="0" borderId="0"/>
    <xf numFmtId="0" fontId="148" fillId="0" borderId="0"/>
    <xf numFmtId="0" fontId="148" fillId="0" borderId="0"/>
    <xf numFmtId="0" fontId="148" fillId="0" borderId="0"/>
    <xf numFmtId="0" fontId="2" fillId="0" borderId="0"/>
    <xf numFmtId="0" fontId="2" fillId="0" borderId="0"/>
    <xf numFmtId="0" fontId="1" fillId="0" borderId="0"/>
    <xf numFmtId="0" fontId="148" fillId="0" borderId="0"/>
    <xf numFmtId="0" fontId="148" fillId="0" borderId="0"/>
    <xf numFmtId="0" fontId="148" fillId="0" borderId="0"/>
    <xf numFmtId="0" fontId="149" fillId="0" borderId="0"/>
    <xf numFmtId="0" fontId="148" fillId="0" borderId="0"/>
    <xf numFmtId="0" fontId="1" fillId="0" borderId="0"/>
    <xf numFmtId="0" fontId="149" fillId="0" borderId="0"/>
    <xf numFmtId="0" fontId="1" fillId="0" borderId="0"/>
    <xf numFmtId="0" fontId="1" fillId="0" borderId="0">
      <alignment vertical="top"/>
    </xf>
    <xf numFmtId="0" fontId="148" fillId="0" borderId="0"/>
    <xf numFmtId="187" fontId="1" fillId="0" borderId="0" applyFill="0" applyBorder="0" applyAlignment="0" applyProtection="0"/>
    <xf numFmtId="0" fontId="1" fillId="0" borderId="0">
      <alignment vertical="top"/>
    </xf>
    <xf numFmtId="0" fontId="148" fillId="0" borderId="0"/>
    <xf numFmtId="187" fontId="1" fillId="0" borderId="0" applyFill="0" applyBorder="0" applyAlignment="0" applyProtection="0"/>
    <xf numFmtId="0" fontId="148" fillId="0" borderId="0"/>
    <xf numFmtId="0" fontId="148" fillId="0" borderId="0"/>
    <xf numFmtId="187" fontId="1" fillId="0" borderId="0" applyFill="0" applyBorder="0" applyAlignment="0" applyProtection="0"/>
    <xf numFmtId="0" fontId="148" fillId="0" borderId="0"/>
    <xf numFmtId="0" fontId="36" fillId="0" borderId="0"/>
    <xf numFmtId="0" fontId="5" fillId="0" borderId="0"/>
    <xf numFmtId="0" fontId="5" fillId="0" borderId="0"/>
    <xf numFmtId="0" fontId="162" fillId="0" borderId="0"/>
    <xf numFmtId="0" fontId="1" fillId="0" borderId="0">
      <alignment vertical="top"/>
    </xf>
    <xf numFmtId="0" fontId="5" fillId="0" borderId="0"/>
    <xf numFmtId="0" fontId="148" fillId="0" borderId="0"/>
    <xf numFmtId="0" fontId="148" fillId="0" borderId="0"/>
    <xf numFmtId="0" fontId="148" fillId="0" borderId="0"/>
    <xf numFmtId="0" fontId="148" fillId="0" borderId="0"/>
    <xf numFmtId="0" fontId="148" fillId="0" borderId="0"/>
    <xf numFmtId="0" fontId="1" fillId="0" borderId="0"/>
    <xf numFmtId="0" fontId="10" fillId="0" borderId="0"/>
    <xf numFmtId="0" fontId="10" fillId="0" borderId="0"/>
    <xf numFmtId="0" fontId="148" fillId="0" borderId="0"/>
    <xf numFmtId="0" fontId="148" fillId="0" borderId="0"/>
    <xf numFmtId="0" fontId="148" fillId="0" borderId="0"/>
    <xf numFmtId="0" fontId="148" fillId="0" borderId="0"/>
    <xf numFmtId="0" fontId="2" fillId="0" borderId="0"/>
    <xf numFmtId="0" fontId="2" fillId="0" borderId="0"/>
    <xf numFmtId="0" fontId="2" fillId="0" borderId="0"/>
    <xf numFmtId="0" fontId="131" fillId="0" borderId="0"/>
    <xf numFmtId="0" fontId="1" fillId="0" borderId="0">
      <alignment vertical="top"/>
    </xf>
    <xf numFmtId="0" fontId="1" fillId="0" borderId="0"/>
    <xf numFmtId="0" fontId="148" fillId="0" borderId="0"/>
    <xf numFmtId="0" fontId="1" fillId="0" borderId="0"/>
    <xf numFmtId="0" fontId="1" fillId="0" borderId="0"/>
    <xf numFmtId="0" fontId="1" fillId="0" borderId="0"/>
    <xf numFmtId="0" fontId="1" fillId="0" borderId="0"/>
    <xf numFmtId="0" fontId="148" fillId="0" borderId="0"/>
    <xf numFmtId="0" fontId="10" fillId="0" borderId="0"/>
    <xf numFmtId="0" fontId="10" fillId="0" borderId="0"/>
    <xf numFmtId="0" fontId="10" fillId="0" borderId="0"/>
    <xf numFmtId="0" fontId="10" fillId="0" borderId="0"/>
    <xf numFmtId="0" fontId="2" fillId="0" borderId="0"/>
    <xf numFmtId="0" fontId="1" fillId="0" borderId="0"/>
    <xf numFmtId="0" fontId="148" fillId="0" borderId="0"/>
    <xf numFmtId="0" fontId="148" fillId="0" borderId="0"/>
    <xf numFmtId="0" fontId="148" fillId="0" borderId="0"/>
    <xf numFmtId="0" fontId="148" fillId="0" borderId="0"/>
    <xf numFmtId="0" fontId="148" fillId="0" borderId="0"/>
    <xf numFmtId="0" fontId="10" fillId="0" borderId="0"/>
    <xf numFmtId="0" fontId="10" fillId="0" borderId="0"/>
    <xf numFmtId="0" fontId="10" fillId="0" borderId="0"/>
    <xf numFmtId="0" fontId="10" fillId="0" borderId="0"/>
    <xf numFmtId="0" fontId="2" fillId="0" borderId="0">
      <alignment vertical="top"/>
    </xf>
    <xf numFmtId="0" fontId="1" fillId="0" borderId="0"/>
    <xf numFmtId="0" fontId="2" fillId="0" borderId="0">
      <alignment vertical="top"/>
    </xf>
    <xf numFmtId="0" fontId="1" fillId="0" borderId="0"/>
    <xf numFmtId="0" fontId="1" fillId="0" borderId="0"/>
    <xf numFmtId="0" fontId="2" fillId="0" borderId="0">
      <alignment vertical="top"/>
    </xf>
    <xf numFmtId="0" fontId="2" fillId="0" borderId="0">
      <alignment vertical="top"/>
    </xf>
    <xf numFmtId="0" fontId="3" fillId="0" borderId="0">
      <alignment vertical="top"/>
    </xf>
    <xf numFmtId="0" fontId="5" fillId="0" borderId="0"/>
    <xf numFmtId="0" fontId="1" fillId="0" borderId="0"/>
    <xf numFmtId="0" fontId="5" fillId="27" borderId="21" applyNumberFormat="0" applyFont="0" applyAlignment="0" applyProtection="0"/>
    <xf numFmtId="0" fontId="2" fillId="27" borderId="21" applyNumberFormat="0" applyFont="0" applyAlignment="0" applyProtection="0"/>
    <xf numFmtId="0" fontId="149" fillId="85" borderId="72" applyNumberFormat="0" applyFont="0" applyAlignment="0" applyProtection="0"/>
    <xf numFmtId="0" fontId="116" fillId="0" borderId="0"/>
    <xf numFmtId="0" fontId="103" fillId="0" borderId="0"/>
    <xf numFmtId="0" fontId="103" fillId="0" borderId="0"/>
    <xf numFmtId="0" fontId="37" fillId="21" borderId="22" applyNumberFormat="0" applyAlignment="0" applyProtection="0"/>
    <xf numFmtId="0" fontId="37" fillId="21" borderId="22" applyNumberFormat="0" applyAlignment="0" applyProtection="0"/>
    <xf numFmtId="0" fontId="163" fillId="80" borderId="73" applyNumberFormat="0" applyAlignment="0" applyProtection="0"/>
    <xf numFmtId="40" fontId="38" fillId="28" borderId="0">
      <alignment horizontal="right"/>
    </xf>
    <xf numFmtId="0" fontId="39" fillId="28" borderId="0">
      <alignment horizontal="right"/>
    </xf>
    <xf numFmtId="0" fontId="40" fillId="28" borderId="23"/>
    <xf numFmtId="0" fontId="40" fillId="0" borderId="0" applyBorder="0">
      <alignment horizontal="centerContinuous"/>
    </xf>
    <xf numFmtId="0" fontId="41" fillId="0" borderId="0" applyBorder="0">
      <alignment horizontal="centerContinuous"/>
    </xf>
    <xf numFmtId="171" fontId="2" fillId="0" borderId="0" applyFont="0" applyFill="0" applyBorder="0" applyProtection="0">
      <alignment horizontal="right"/>
    </xf>
    <xf numFmtId="171" fontId="2" fillId="0" borderId="0" applyFont="0" applyFill="0" applyBorder="0" applyProtection="0">
      <alignment horizontal="right"/>
    </xf>
    <xf numFmtId="1" fontId="117" fillId="0" borderId="0" applyProtection="0">
      <alignment horizontal="right" vertical="center"/>
    </xf>
    <xf numFmtId="9" fontId="1" fillId="0" borderId="0" applyFont="0" applyFill="0" applyBorder="0" applyAlignment="0" applyProtection="0"/>
    <xf numFmtId="9" fontId="118" fillId="0" borderId="0" applyFont="0" applyFill="0" applyBorder="0" applyAlignment="0" applyProtection="0"/>
    <xf numFmtId="10"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8" fillId="0" borderId="0" applyFont="0" applyFill="0" applyBorder="0" applyAlignment="0" applyProtection="0"/>
    <xf numFmtId="9" fontId="148" fillId="0" borderId="0" applyFont="0" applyFill="0" applyBorder="0" applyAlignment="0" applyProtection="0"/>
    <xf numFmtId="9" fontId="5" fillId="0" borderId="0" applyFont="0" applyFill="0" applyBorder="0" applyAlignment="0" applyProtection="0"/>
    <xf numFmtId="9" fontId="11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207" fontId="102" fillId="0" borderId="0" applyFont="0" applyFill="0" applyBorder="0" applyAlignment="0" applyProtection="0"/>
    <xf numFmtId="3" fontId="70" fillId="29" borderId="24"/>
    <xf numFmtId="3" fontId="70" fillId="0" borderId="24" applyFont="0" applyFill="0" applyBorder="0" applyAlignment="0" applyProtection="0">
      <protection locked="0"/>
    </xf>
    <xf numFmtId="0" fontId="116" fillId="0" borderId="0"/>
    <xf numFmtId="0" fontId="1" fillId="0" borderId="0"/>
    <xf numFmtId="0" fontId="17" fillId="0" borderId="0"/>
    <xf numFmtId="208" fontId="120" fillId="0" borderId="0"/>
    <xf numFmtId="0" fontId="2" fillId="0" borderId="0"/>
    <xf numFmtId="0" fontId="2" fillId="0" borderId="0"/>
    <xf numFmtId="2" fontId="42" fillId="30" borderId="25" applyAlignment="0" applyProtection="0">
      <protection locked="0"/>
    </xf>
    <xf numFmtId="0" fontId="43" fillId="26" borderId="25" applyNumberFormat="0" applyAlignment="0" applyProtection="0"/>
    <xf numFmtId="0" fontId="44" fillId="31" borderId="17" applyNumberFormat="0" applyAlignment="0" applyProtection="0">
      <alignment horizontal="center" vertical="center"/>
    </xf>
    <xf numFmtId="0" fontId="17" fillId="0" borderId="0"/>
    <xf numFmtId="0" fontId="1" fillId="0" borderId="0"/>
    <xf numFmtId="4" fontId="36" fillId="32" borderId="22" applyNumberFormat="0" applyProtection="0">
      <alignment vertical="center"/>
    </xf>
    <xf numFmtId="4" fontId="45" fillId="32" borderId="22" applyNumberFormat="0" applyProtection="0">
      <alignment vertical="center"/>
    </xf>
    <xf numFmtId="4" fontId="36" fillId="32" borderId="22" applyNumberFormat="0" applyProtection="0">
      <alignment horizontal="left" vertical="center" indent="1"/>
    </xf>
    <xf numFmtId="4" fontId="36" fillId="32" borderId="22" applyNumberFormat="0" applyProtection="0">
      <alignment horizontal="left" vertical="center" indent="1"/>
    </xf>
    <xf numFmtId="0" fontId="2" fillId="33" borderId="22" applyNumberFormat="0" applyProtection="0">
      <alignment horizontal="left" vertical="center" indent="1"/>
    </xf>
    <xf numFmtId="4" fontId="36" fillId="34" borderId="22" applyNumberFormat="0" applyProtection="0">
      <alignment horizontal="right" vertical="center"/>
    </xf>
    <xf numFmtId="4" fontId="36" fillId="35" borderId="22" applyNumberFormat="0" applyProtection="0">
      <alignment horizontal="right" vertical="center"/>
    </xf>
    <xf numFmtId="4" fontId="36" fillId="36" borderId="22" applyNumberFormat="0" applyProtection="0">
      <alignment horizontal="right" vertical="center"/>
    </xf>
    <xf numFmtId="4" fontId="36" fillId="37" borderId="22" applyNumberFormat="0" applyProtection="0">
      <alignment horizontal="right" vertical="center"/>
    </xf>
    <xf numFmtId="4" fontId="36" fillId="38" borderId="22" applyNumberFormat="0" applyProtection="0">
      <alignment horizontal="right" vertical="center"/>
    </xf>
    <xf numFmtId="4" fontId="36" fillId="39" borderId="22" applyNumberFormat="0" applyProtection="0">
      <alignment horizontal="right" vertical="center"/>
    </xf>
    <xf numFmtId="4" fontId="36" fillId="40" borderId="22" applyNumberFormat="0" applyProtection="0">
      <alignment horizontal="right" vertical="center"/>
    </xf>
    <xf numFmtId="4" fontId="36" fillId="41" borderId="22" applyNumberFormat="0" applyProtection="0">
      <alignment horizontal="right" vertical="center"/>
    </xf>
    <xf numFmtId="4" fontId="36" fillId="42" borderId="22" applyNumberFormat="0" applyProtection="0">
      <alignment horizontal="right" vertical="center"/>
    </xf>
    <xf numFmtId="4" fontId="46" fillId="43" borderId="22" applyNumberFormat="0" applyProtection="0">
      <alignment horizontal="left" vertical="center" indent="1"/>
    </xf>
    <xf numFmtId="4" fontId="36" fillId="44" borderId="26" applyNumberFormat="0" applyProtection="0">
      <alignment horizontal="left" vertical="center" indent="1"/>
    </xf>
    <xf numFmtId="4" fontId="47" fillId="45" borderId="0" applyNumberFormat="0" applyProtection="0">
      <alignment horizontal="left" vertical="center" indent="1"/>
    </xf>
    <xf numFmtId="0" fontId="2" fillId="33" borderId="22" applyNumberFormat="0" applyProtection="0">
      <alignment horizontal="left" vertical="center" indent="1"/>
    </xf>
    <xf numFmtId="4" fontId="36" fillId="44" borderId="22" applyNumberFormat="0" applyProtection="0">
      <alignment horizontal="left" vertical="center" indent="1"/>
    </xf>
    <xf numFmtId="4" fontId="36" fillId="46" borderId="22" applyNumberFormat="0" applyProtection="0">
      <alignment horizontal="left" vertical="center" indent="1"/>
    </xf>
    <xf numFmtId="0" fontId="2" fillId="46" borderId="22" applyNumberFormat="0" applyProtection="0">
      <alignment horizontal="left" vertical="center" indent="1"/>
    </xf>
    <xf numFmtId="0" fontId="2" fillId="46" borderId="22" applyNumberFormat="0" applyProtection="0">
      <alignment horizontal="left" vertical="center" indent="1"/>
    </xf>
    <xf numFmtId="0" fontId="2" fillId="31" borderId="22" applyNumberFormat="0" applyProtection="0">
      <alignment horizontal="left" vertical="center" indent="1"/>
    </xf>
    <xf numFmtId="0" fontId="2" fillId="31" borderId="22" applyNumberFormat="0" applyProtection="0">
      <alignment horizontal="left" vertical="center" indent="1"/>
    </xf>
    <xf numFmtId="0" fontId="2" fillId="24" borderId="22" applyNumberFormat="0" applyProtection="0">
      <alignment horizontal="left" vertical="center" indent="1"/>
    </xf>
    <xf numFmtId="0" fontId="2" fillId="24" borderId="22" applyNumberFormat="0" applyProtection="0">
      <alignment horizontal="left" vertical="center" indent="1"/>
    </xf>
    <xf numFmtId="0" fontId="2" fillId="33" borderId="22" applyNumberFormat="0" applyProtection="0">
      <alignment horizontal="left" vertical="center" indent="1"/>
    </xf>
    <xf numFmtId="0" fontId="2" fillId="33" borderId="22" applyNumberFormat="0" applyProtection="0">
      <alignment horizontal="left" vertical="center" indent="1"/>
    </xf>
    <xf numFmtId="4" fontId="36" fillId="26" borderId="22" applyNumberFormat="0" applyProtection="0">
      <alignment vertical="center"/>
    </xf>
    <xf numFmtId="4" fontId="45" fillId="26" borderId="22" applyNumberFormat="0" applyProtection="0">
      <alignment vertical="center"/>
    </xf>
    <xf numFmtId="4" fontId="36" fillId="26" borderId="22" applyNumberFormat="0" applyProtection="0">
      <alignment horizontal="left" vertical="center" indent="1"/>
    </xf>
    <xf numFmtId="4" fontId="36" fillId="26" borderId="22" applyNumberFormat="0" applyProtection="0">
      <alignment horizontal="left" vertical="center" indent="1"/>
    </xf>
    <xf numFmtId="4" fontId="36" fillId="44" borderId="22" applyNumberFormat="0" applyProtection="0">
      <alignment horizontal="right" vertical="center"/>
    </xf>
    <xf numFmtId="4" fontId="45" fillId="44" borderId="22" applyNumberFormat="0" applyProtection="0">
      <alignment horizontal="right" vertical="center"/>
    </xf>
    <xf numFmtId="0" fontId="2" fillId="33" borderId="22" applyNumberFormat="0" applyProtection="0">
      <alignment horizontal="left" vertical="center" indent="1"/>
    </xf>
    <xf numFmtId="0" fontId="2" fillId="33" borderId="22" applyNumberFormat="0" applyProtection="0">
      <alignment horizontal="left" vertical="center" indent="1"/>
    </xf>
    <xf numFmtId="0" fontId="48" fillId="0" borderId="0"/>
    <xf numFmtId="4" fontId="49" fillId="44" borderId="22" applyNumberFormat="0" applyProtection="0">
      <alignment horizontal="right" vertical="center"/>
    </xf>
    <xf numFmtId="0" fontId="1" fillId="0" borderId="9"/>
    <xf numFmtId="0" fontId="2" fillId="0" borderId="0"/>
    <xf numFmtId="0" fontId="1" fillId="0" borderId="0"/>
    <xf numFmtId="0" fontId="1" fillId="0" borderId="0"/>
    <xf numFmtId="0" fontId="89" fillId="0" borderId="0"/>
    <xf numFmtId="0" fontId="3" fillId="0" borderId="0">
      <alignment vertical="top"/>
    </xf>
    <xf numFmtId="0" fontId="2" fillId="0" borderId="0">
      <alignment vertical="top"/>
    </xf>
    <xf numFmtId="0" fontId="50" fillId="28" borderId="27">
      <alignment horizontal="center"/>
    </xf>
    <xf numFmtId="0" fontId="133" fillId="47" borderId="28"/>
    <xf numFmtId="3" fontId="51" fillId="28" borderId="0"/>
    <xf numFmtId="3" fontId="50" fillId="28" borderId="0"/>
    <xf numFmtId="0" fontId="51" fillId="28" borderId="0"/>
    <xf numFmtId="0" fontId="50" fillId="28" borderId="0"/>
    <xf numFmtId="0" fontId="51" fillId="28" borderId="0">
      <alignment horizontal="center"/>
    </xf>
    <xf numFmtId="0" fontId="1" fillId="0" borderId="29"/>
    <xf numFmtId="0" fontId="52" fillId="0" borderId="0">
      <alignment wrapText="1"/>
    </xf>
    <xf numFmtId="0" fontId="52" fillId="0" borderId="0">
      <alignment wrapText="1"/>
    </xf>
    <xf numFmtId="0" fontId="52" fillId="0" borderId="0">
      <alignment wrapText="1"/>
    </xf>
    <xf numFmtId="0" fontId="52" fillId="0" borderId="0">
      <alignment wrapText="1"/>
    </xf>
    <xf numFmtId="0" fontId="121" fillId="0" borderId="0" applyBorder="0" applyProtection="0">
      <alignment vertical="center"/>
    </xf>
    <xf numFmtId="0" fontId="121" fillId="0" borderId="30" applyBorder="0" applyProtection="0">
      <alignment horizontal="right" vertical="center"/>
    </xf>
    <xf numFmtId="0" fontId="122" fillId="48" borderId="0" applyBorder="0" applyProtection="0">
      <alignment horizontal="centerContinuous" vertical="center"/>
    </xf>
    <xf numFmtId="0" fontId="122" fillId="49" borderId="30" applyBorder="0" applyProtection="0">
      <alignment horizontal="centerContinuous" vertical="center"/>
    </xf>
    <xf numFmtId="0" fontId="123" fillId="0" borderId="0" applyNumberFormat="0" applyFill="0" applyBorder="0" applyProtection="0">
      <alignment horizontal="left"/>
    </xf>
    <xf numFmtId="0" fontId="53" fillId="50" borderId="0">
      <alignment horizontal="right" vertical="top" wrapText="1"/>
    </xf>
    <xf numFmtId="0" fontId="53" fillId="50" borderId="0">
      <alignment horizontal="right" vertical="top" wrapText="1"/>
    </xf>
    <xf numFmtId="0" fontId="53" fillId="50" borderId="0">
      <alignment horizontal="right" vertical="top" wrapText="1"/>
    </xf>
    <xf numFmtId="0" fontId="53" fillId="50" borderId="0">
      <alignment horizontal="right" vertical="top" wrapText="1"/>
    </xf>
    <xf numFmtId="0" fontId="53" fillId="0" borderId="0" applyBorder="0" applyProtection="0">
      <alignment horizontal="left"/>
    </xf>
    <xf numFmtId="0" fontId="54" fillId="0" borderId="0"/>
    <xf numFmtId="0" fontId="54" fillId="0" borderId="0"/>
    <xf numFmtId="0" fontId="54" fillId="0" borderId="0"/>
    <xf numFmtId="0" fontId="54" fillId="0" borderId="0"/>
    <xf numFmtId="0" fontId="55" fillId="0" borderId="0"/>
    <xf numFmtId="0" fontId="55" fillId="0" borderId="0"/>
    <xf numFmtId="0" fontId="55" fillId="0" borderId="0"/>
    <xf numFmtId="0" fontId="56" fillId="0" borderId="0"/>
    <xf numFmtId="0" fontId="56" fillId="0" borderId="0"/>
    <xf numFmtId="0" fontId="56" fillId="0" borderId="0"/>
    <xf numFmtId="172" fontId="17" fillId="0" borderId="0">
      <alignment wrapText="1"/>
      <protection locked="0"/>
    </xf>
    <xf numFmtId="172" fontId="17" fillId="0" borderId="0">
      <alignment wrapText="1"/>
      <protection locked="0"/>
    </xf>
    <xf numFmtId="172" fontId="53" fillId="51" borderId="0">
      <alignment wrapText="1"/>
      <protection locked="0"/>
    </xf>
    <xf numFmtId="172" fontId="53" fillId="51" borderId="0">
      <alignment wrapText="1"/>
      <protection locked="0"/>
    </xf>
    <xf numFmtId="172" fontId="53" fillId="51" borderId="0">
      <alignment wrapText="1"/>
      <protection locked="0"/>
    </xf>
    <xf numFmtId="172" fontId="53" fillId="51" borderId="0">
      <alignment wrapText="1"/>
      <protection locked="0"/>
    </xf>
    <xf numFmtId="172" fontId="17" fillId="0" borderId="0">
      <alignment wrapText="1"/>
      <protection locked="0"/>
    </xf>
    <xf numFmtId="173" fontId="17" fillId="0" borderId="0">
      <alignment wrapText="1"/>
      <protection locked="0"/>
    </xf>
    <xf numFmtId="173" fontId="17" fillId="0" borderId="0">
      <alignment wrapText="1"/>
      <protection locked="0"/>
    </xf>
    <xf numFmtId="173" fontId="17" fillId="0" borderId="0">
      <alignment wrapText="1"/>
      <protection locked="0"/>
    </xf>
    <xf numFmtId="173" fontId="53" fillId="51" borderId="0">
      <alignment wrapText="1"/>
      <protection locked="0"/>
    </xf>
    <xf numFmtId="173" fontId="53" fillId="51" borderId="0">
      <alignment wrapText="1"/>
      <protection locked="0"/>
    </xf>
    <xf numFmtId="173" fontId="53" fillId="51" borderId="0">
      <alignment wrapText="1"/>
      <protection locked="0"/>
    </xf>
    <xf numFmtId="173" fontId="53" fillId="51" borderId="0">
      <alignment wrapText="1"/>
      <protection locked="0"/>
    </xf>
    <xf numFmtId="173" fontId="53" fillId="51" borderId="0">
      <alignment wrapText="1"/>
      <protection locked="0"/>
    </xf>
    <xf numFmtId="173" fontId="17" fillId="0" borderId="0">
      <alignment wrapText="1"/>
      <protection locked="0"/>
    </xf>
    <xf numFmtId="174" fontId="17" fillId="0" borderId="0">
      <alignment wrapText="1"/>
      <protection locked="0"/>
    </xf>
    <xf numFmtId="174" fontId="17" fillId="0" borderId="0">
      <alignment wrapText="1"/>
      <protection locked="0"/>
    </xf>
    <xf numFmtId="174" fontId="53" fillId="51" borderId="0">
      <alignment wrapText="1"/>
      <protection locked="0"/>
    </xf>
    <xf numFmtId="174" fontId="53" fillId="51" borderId="0">
      <alignment wrapText="1"/>
      <protection locked="0"/>
    </xf>
    <xf numFmtId="174" fontId="53" fillId="51" borderId="0">
      <alignment wrapText="1"/>
      <protection locked="0"/>
    </xf>
    <xf numFmtId="174" fontId="53" fillId="51" borderId="0">
      <alignment wrapText="1"/>
      <protection locked="0"/>
    </xf>
    <xf numFmtId="174" fontId="17" fillId="0" borderId="0">
      <alignment wrapText="1"/>
      <protection locked="0"/>
    </xf>
    <xf numFmtId="0" fontId="105" fillId="0" borderId="0" applyNumberFormat="0" applyFill="0" applyBorder="0" applyProtection="0">
      <alignment horizontal="left"/>
    </xf>
    <xf numFmtId="0" fontId="110" fillId="0" borderId="0" applyNumberFormat="0" applyFill="0" applyBorder="0" applyProtection="0"/>
    <xf numFmtId="0" fontId="124" fillId="0" borderId="0" applyFill="0" applyBorder="0" applyProtection="0">
      <alignment horizontal="left"/>
    </xf>
    <xf numFmtId="175" fontId="53" fillId="50" borderId="31">
      <alignment wrapText="1"/>
    </xf>
    <xf numFmtId="175" fontId="53" fillId="50" borderId="31">
      <alignment wrapText="1"/>
    </xf>
    <xf numFmtId="175" fontId="53" fillId="50" borderId="31">
      <alignment wrapText="1"/>
    </xf>
    <xf numFmtId="176" fontId="53" fillId="50" borderId="31">
      <alignment wrapText="1"/>
    </xf>
    <xf numFmtId="176" fontId="53" fillId="50" borderId="31">
      <alignment wrapText="1"/>
    </xf>
    <xf numFmtId="176" fontId="53" fillId="50" borderId="31">
      <alignment wrapText="1"/>
    </xf>
    <xf numFmtId="176" fontId="53" fillId="50" borderId="31">
      <alignment wrapText="1"/>
    </xf>
    <xf numFmtId="177" fontId="53" fillId="50" borderId="31">
      <alignment wrapText="1"/>
    </xf>
    <xf numFmtId="177" fontId="53" fillId="50" borderId="31">
      <alignment wrapText="1"/>
    </xf>
    <xf numFmtId="177" fontId="53" fillId="50" borderId="31">
      <alignment wrapText="1"/>
    </xf>
    <xf numFmtId="0" fontId="54" fillId="0" borderId="32">
      <alignment horizontal="right"/>
    </xf>
    <xf numFmtId="0" fontId="54" fillId="0" borderId="32">
      <alignment horizontal="right"/>
    </xf>
    <xf numFmtId="0" fontId="54" fillId="0" borderId="32">
      <alignment horizontal="right"/>
    </xf>
    <xf numFmtId="0" fontId="17" fillId="0" borderId="14" applyFill="0" applyBorder="0" applyProtection="0">
      <alignment horizontal="left" vertical="top"/>
    </xf>
    <xf numFmtId="0" fontId="54" fillId="0" borderId="32">
      <alignment horizontal="right"/>
    </xf>
    <xf numFmtId="209" fontId="2" fillId="0" borderId="0" applyNumberFormat="0" applyFill="0" applyBorder="0">
      <alignment horizontal="left"/>
    </xf>
    <xf numFmtId="209" fontId="2" fillId="0" borderId="0" applyNumberFormat="0" applyFill="0" applyBorder="0">
      <alignment horizontal="right"/>
    </xf>
    <xf numFmtId="0" fontId="2" fillId="0" borderId="0"/>
    <xf numFmtId="0" fontId="125" fillId="0" borderId="0" applyNumberFormat="0" applyFill="0" applyBorder="0" applyProtection="0"/>
    <xf numFmtId="0" fontId="125" fillId="0" borderId="0" applyNumberFormat="0" applyFill="0" applyBorder="0" applyProtection="0"/>
    <xf numFmtId="0" fontId="2" fillId="0" borderId="0" applyNumberFormat="0" applyFill="0" applyBorder="0" applyProtection="0"/>
    <xf numFmtId="0" fontId="2" fillId="0" borderId="0" applyNumberFormat="0" applyFill="0" applyBorder="0" applyProtection="0"/>
    <xf numFmtId="0" fontId="125" fillId="0" borderId="0" applyNumberFormat="0" applyFill="0" applyBorder="0" applyProtection="0"/>
    <xf numFmtId="0" fontId="125" fillId="0" borderId="0"/>
    <xf numFmtId="40" fontId="57" fillId="0" borderId="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Protection="0">
      <alignment horizontal="left" vertical="center" indent="10"/>
    </xf>
    <xf numFmtId="0" fontId="59" fillId="0" borderId="0" applyNumberFormat="0" applyFill="0" applyBorder="0" applyProtection="0">
      <alignment horizontal="left" vertical="center" indent="10"/>
    </xf>
    <xf numFmtId="0" fontId="164" fillId="0" borderId="0" applyNumberFormat="0" applyFill="0" applyBorder="0" applyAlignment="0" applyProtection="0"/>
    <xf numFmtId="0" fontId="59" fillId="0" borderId="0" applyNumberFormat="0" applyFill="0" applyBorder="0" applyProtection="0">
      <alignment horizontal="left" vertical="center" indent="10"/>
    </xf>
    <xf numFmtId="0" fontId="2" fillId="0" borderId="0"/>
    <xf numFmtId="0" fontId="125" fillId="0" borderId="0"/>
    <xf numFmtId="0" fontId="60" fillId="0" borderId="33" applyNumberFormat="0" applyFill="0" applyAlignment="0" applyProtection="0"/>
    <xf numFmtId="0" fontId="60" fillId="0" borderId="33" applyNumberFormat="0" applyFill="0" applyAlignment="0" applyProtection="0"/>
    <xf numFmtId="0" fontId="165" fillId="0" borderId="74" applyNumberFormat="0" applyFill="0" applyAlignment="0" applyProtection="0"/>
    <xf numFmtId="0" fontId="126" fillId="0" borderId="0" applyFill="0" applyBorder="0" applyProtection="0"/>
    <xf numFmtId="0" fontId="126" fillId="0" borderId="0" applyFill="0" applyBorder="0" applyProtection="0"/>
    <xf numFmtId="0" fontId="2" fillId="0" borderId="0"/>
    <xf numFmtId="0" fontId="116" fillId="0" borderId="0"/>
    <xf numFmtId="0" fontId="2" fillId="0" borderId="0"/>
    <xf numFmtId="0" fontId="2" fillId="0" borderId="0"/>
    <xf numFmtId="0" fontId="1" fillId="0" borderId="0">
      <alignment horizontal="center" textRotation="180"/>
    </xf>
    <xf numFmtId="0" fontId="61" fillId="0" borderId="0" applyNumberFormat="0" applyFill="0" applyBorder="0" applyAlignment="0" applyProtection="0"/>
    <xf numFmtId="0" fontId="61" fillId="0" borderId="0" applyNumberFormat="0" applyFill="0" applyBorder="0" applyAlignment="0" applyProtection="0"/>
    <xf numFmtId="0" fontId="166" fillId="0" borderId="0" applyNumberFormat="0" applyFill="0" applyBorder="0" applyAlignment="0" applyProtection="0"/>
    <xf numFmtId="0" fontId="17" fillId="0" borderId="0"/>
    <xf numFmtId="0" fontId="17" fillId="0" borderId="0"/>
  </cellStyleXfs>
  <cellXfs count="850">
    <xf numFmtId="0" fontId="0" fillId="0" borderId="0" xfId="0"/>
    <xf numFmtId="0" fontId="0" fillId="28" borderId="0" xfId="0" applyFill="1"/>
    <xf numFmtId="0" fontId="66" fillId="52" borderId="0" xfId="0" applyFont="1" applyFill="1" applyBorder="1"/>
    <xf numFmtId="164" fontId="63" fillId="28" borderId="0" xfId="2" applyNumberFormat="1" applyFont="1" applyFill="1" applyBorder="1" applyAlignment="1">
      <alignment horizontal="right" vertical="center"/>
    </xf>
    <xf numFmtId="0" fontId="69" fillId="52" borderId="0" xfId="429" applyFont="1" applyFill="1"/>
    <xf numFmtId="164" fontId="66" fillId="53" borderId="0" xfId="2" applyNumberFormat="1" applyFont="1" applyFill="1" applyBorder="1" applyAlignment="1">
      <alignment vertical="center"/>
    </xf>
    <xf numFmtId="164" fontId="63" fillId="28" borderId="0" xfId="2" applyNumberFormat="1" applyFont="1" applyFill="1" applyBorder="1" applyAlignment="1">
      <alignment vertical="center"/>
    </xf>
    <xf numFmtId="0" fontId="83" fillId="52" borderId="0" xfId="429" applyFont="1" applyFill="1"/>
    <xf numFmtId="164" fontId="81" fillId="28" borderId="34" xfId="2" applyNumberFormat="1" applyFont="1" applyFill="1" applyBorder="1" applyAlignment="1">
      <alignment horizontal="left" vertical="center"/>
    </xf>
    <xf numFmtId="0" fontId="63" fillId="52" borderId="0" xfId="479" applyFont="1" applyFill="1" applyAlignment="1"/>
    <xf numFmtId="164" fontId="63" fillId="28" borderId="0" xfId="499" applyNumberFormat="1" applyFont="1" applyFill="1" applyBorder="1"/>
    <xf numFmtId="178" fontId="63" fillId="28" borderId="0" xfId="499" applyNumberFormat="1" applyFont="1" applyFill="1" applyBorder="1"/>
    <xf numFmtId="178" fontId="65" fillId="28" borderId="0" xfId="499" applyNumberFormat="1" applyFont="1" applyFill="1" applyBorder="1"/>
    <xf numFmtId="0" fontId="63" fillId="28" borderId="0" xfId="479" applyFont="1" applyFill="1" applyBorder="1" applyAlignment="1"/>
    <xf numFmtId="0" fontId="1" fillId="52" borderId="0" xfId="479" applyFont="1" applyFill="1" applyAlignment="1"/>
    <xf numFmtId="0" fontId="1" fillId="28" borderId="0" xfId="479" applyFont="1" applyFill="1" applyBorder="1" applyAlignment="1"/>
    <xf numFmtId="2" fontId="65" fillId="28" borderId="35" xfId="2" applyNumberFormat="1" applyFont="1" applyFill="1" applyBorder="1" applyAlignment="1">
      <alignment vertical="center"/>
    </xf>
    <xf numFmtId="2" fontId="65" fillId="28" borderId="0" xfId="2" applyNumberFormat="1" applyFont="1" applyFill="1" applyBorder="1" applyAlignment="1">
      <alignment vertical="center"/>
    </xf>
    <xf numFmtId="2" fontId="63" fillId="28" borderId="0" xfId="2" applyNumberFormat="1" applyFont="1" applyFill="1" applyBorder="1" applyAlignment="1">
      <alignment vertical="center"/>
    </xf>
    <xf numFmtId="2" fontId="63" fillId="28" borderId="35" xfId="2" applyNumberFormat="1" applyFont="1" applyFill="1" applyBorder="1" applyAlignment="1">
      <alignment vertical="center"/>
    </xf>
    <xf numFmtId="2" fontId="81" fillId="28" borderId="35" xfId="2" applyNumberFormat="1" applyFont="1" applyFill="1" applyBorder="1" applyAlignment="1">
      <alignment vertical="center"/>
    </xf>
    <xf numFmtId="2" fontId="63" fillId="28" borderId="36" xfId="2" applyNumberFormat="1" applyFont="1" applyFill="1" applyBorder="1" applyAlignment="1">
      <alignment vertical="center"/>
    </xf>
    <xf numFmtId="2" fontId="77" fillId="53" borderId="35" xfId="2" applyNumberFormat="1" applyFont="1" applyFill="1" applyBorder="1" applyAlignment="1">
      <alignment horizontal="left" vertical="center"/>
    </xf>
    <xf numFmtId="2" fontId="77" fillId="53" borderId="0" xfId="2" applyNumberFormat="1" applyFont="1" applyFill="1" applyBorder="1" applyAlignment="1">
      <alignment horizontal="left" vertical="center"/>
    </xf>
    <xf numFmtId="2" fontId="64" fillId="53" borderId="35" xfId="2" applyNumberFormat="1" applyFont="1" applyFill="1" applyBorder="1" applyAlignment="1">
      <alignment vertical="center"/>
    </xf>
    <xf numFmtId="2" fontId="64" fillId="53" borderId="0" xfId="2" applyNumberFormat="1" applyFont="1" applyFill="1" applyBorder="1" applyAlignment="1">
      <alignment vertical="center"/>
    </xf>
    <xf numFmtId="2" fontId="88" fillId="28" borderId="35" xfId="2" applyNumberFormat="1" applyFont="1" applyFill="1" applyBorder="1" applyAlignment="1">
      <alignment vertical="center"/>
    </xf>
    <xf numFmtId="2" fontId="63" fillId="28" borderId="34" xfId="2" applyNumberFormat="1" applyFont="1" applyFill="1" applyBorder="1" applyAlignment="1">
      <alignment vertical="center"/>
    </xf>
    <xf numFmtId="2" fontId="63" fillId="28" borderId="37" xfId="2" applyNumberFormat="1" applyFont="1" applyFill="1" applyBorder="1" applyAlignment="1">
      <alignment vertical="center"/>
    </xf>
    <xf numFmtId="2" fontId="65" fillId="28" borderId="36" xfId="2" applyNumberFormat="1" applyFont="1" applyFill="1" applyBorder="1" applyAlignment="1">
      <alignment vertical="center"/>
    </xf>
    <xf numFmtId="2" fontId="65" fillId="28" borderId="34" xfId="2" applyNumberFormat="1" applyFont="1" applyFill="1" applyBorder="1" applyAlignment="1">
      <alignment vertical="center"/>
    </xf>
    <xf numFmtId="0" fontId="66" fillId="28" borderId="0" xfId="2" applyFont="1" applyFill="1" applyBorder="1" applyAlignment="1">
      <alignment vertical="center"/>
    </xf>
    <xf numFmtId="2" fontId="63" fillId="28" borderId="0" xfId="2" applyNumberFormat="1" applyFont="1" applyFill="1" applyBorder="1" applyAlignment="1">
      <alignment horizontal="right" vertical="center"/>
    </xf>
    <xf numFmtId="164" fontId="0" fillId="28" borderId="0" xfId="0" applyNumberFormat="1" applyFill="1"/>
    <xf numFmtId="0" fontId="0" fillId="28" borderId="0" xfId="0" applyFill="1" applyBorder="1"/>
    <xf numFmtId="181" fontId="63" fillId="53" borderId="0" xfId="2" applyNumberFormat="1" applyFont="1" applyFill="1" applyBorder="1" applyAlignment="1">
      <alignment horizontal="right" vertical="center"/>
    </xf>
    <xf numFmtId="0" fontId="0" fillId="86" borderId="0" xfId="0" applyFill="1"/>
    <xf numFmtId="0" fontId="167" fillId="86" borderId="0" xfId="314" applyFont="1" applyFill="1" applyAlignment="1" applyProtection="1">
      <alignment horizontal="center" vertical="center" wrapText="1"/>
    </xf>
    <xf numFmtId="164" fontId="66" fillId="53" borderId="0" xfId="2" applyNumberFormat="1" applyFont="1" applyFill="1" applyBorder="1" applyAlignment="1">
      <alignment horizontal="right" vertical="center"/>
    </xf>
    <xf numFmtId="164" fontId="66" fillId="53" borderId="38" xfId="2" applyNumberFormat="1" applyFont="1" applyFill="1" applyBorder="1" applyAlignment="1">
      <alignment horizontal="right" vertical="center"/>
    </xf>
    <xf numFmtId="0" fontId="2" fillId="28" borderId="0" xfId="0" applyFont="1" applyFill="1"/>
    <xf numFmtId="164" fontId="63" fillId="28" borderId="75" xfId="2" applyNumberFormat="1" applyFont="1" applyFill="1" applyBorder="1" applyAlignment="1">
      <alignment vertical="center"/>
    </xf>
    <xf numFmtId="2" fontId="64" fillId="87" borderId="76" xfId="389" applyNumberFormat="1" applyFont="1" applyFill="1" applyBorder="1" applyAlignment="1">
      <alignment vertical="center"/>
    </xf>
    <xf numFmtId="2" fontId="77" fillId="87" borderId="76" xfId="389" applyNumberFormat="1" applyFont="1" applyFill="1" applyBorder="1" applyAlignment="1">
      <alignment vertical="center"/>
    </xf>
    <xf numFmtId="2" fontId="63" fillId="87" borderId="0" xfId="389" applyNumberFormat="1" applyFont="1" applyFill="1" applyBorder="1" applyAlignment="1">
      <alignment horizontal="right" vertical="center"/>
    </xf>
    <xf numFmtId="0" fontId="63" fillId="87" borderId="76" xfId="480" applyFont="1" applyFill="1" applyBorder="1" applyAlignment="1">
      <alignment vertical="center"/>
    </xf>
    <xf numFmtId="164" fontId="63" fillId="88" borderId="0" xfId="480" quotePrefix="1" applyNumberFormat="1" applyFont="1" applyFill="1" applyBorder="1" applyAlignment="1">
      <alignment horizontal="right" vertical="center" wrapText="1"/>
    </xf>
    <xf numFmtId="164" fontId="63" fillId="28" borderId="76" xfId="480" applyNumberFormat="1" applyFont="1" applyFill="1" applyBorder="1" applyAlignment="1">
      <alignment horizontal="left" vertical="center" wrapText="1"/>
    </xf>
    <xf numFmtId="164" fontId="63" fillId="28" borderId="77" xfId="480" applyNumberFormat="1" applyFont="1" applyFill="1" applyBorder="1" applyAlignment="1">
      <alignment horizontal="left" vertical="center" wrapText="1"/>
    </xf>
    <xf numFmtId="164" fontId="63" fillId="28" borderId="78" xfId="480" applyNumberFormat="1" applyFont="1" applyFill="1" applyBorder="1" applyAlignment="1">
      <alignment horizontal="left" vertical="center" wrapText="1"/>
    </xf>
    <xf numFmtId="164" fontId="63" fillId="88" borderId="76" xfId="480" quotePrefix="1" applyNumberFormat="1" applyFont="1" applyFill="1" applyBorder="1" applyAlignment="1">
      <alignment horizontal="right" vertical="center" wrapText="1"/>
    </xf>
    <xf numFmtId="164" fontId="63" fillId="28" borderId="76" xfId="480" applyNumberFormat="1" applyFont="1" applyFill="1" applyBorder="1" applyAlignment="1">
      <alignment horizontal="left" vertical="center" wrapText="1" indent="1"/>
    </xf>
    <xf numFmtId="0" fontId="0" fillId="86" borderId="0" xfId="0" applyFill="1" applyBorder="1"/>
    <xf numFmtId="181" fontId="63" fillId="53" borderId="79" xfId="2" applyNumberFormat="1" applyFont="1" applyFill="1" applyBorder="1" applyAlignment="1">
      <alignment horizontal="right" vertical="center"/>
    </xf>
    <xf numFmtId="0" fontId="66" fillId="52" borderId="75" xfId="0" applyFont="1" applyFill="1" applyBorder="1"/>
    <xf numFmtId="0" fontId="168" fillId="86" borderId="0" xfId="0" applyFont="1" applyFill="1"/>
    <xf numFmtId="1" fontId="63" fillId="28" borderId="0" xfId="2" applyNumberFormat="1" applyFont="1" applyFill="1" applyBorder="1" applyAlignment="1">
      <alignment vertical="center"/>
    </xf>
    <xf numFmtId="1" fontId="63" fillId="28" borderId="75" xfId="2" applyNumberFormat="1" applyFont="1" applyFill="1" applyBorder="1" applyAlignment="1">
      <alignment vertical="center"/>
    </xf>
    <xf numFmtId="2" fontId="63" fillId="28" borderId="76" xfId="2" applyNumberFormat="1" applyFont="1" applyFill="1" applyBorder="1" applyAlignment="1">
      <alignment horizontal="left" vertical="center" indent="1"/>
    </xf>
    <xf numFmtId="0" fontId="1" fillId="28" borderId="0" xfId="377" applyFill="1"/>
    <xf numFmtId="2" fontId="64" fillId="53" borderId="76" xfId="391" applyNumberFormat="1" applyFont="1" applyFill="1" applyBorder="1" applyAlignment="1">
      <alignment vertical="center"/>
    </xf>
    <xf numFmtId="2" fontId="77" fillId="53" borderId="76" xfId="391" applyNumberFormat="1" applyFont="1" applyFill="1" applyBorder="1" applyAlignment="1">
      <alignment vertical="center"/>
    </xf>
    <xf numFmtId="0" fontId="1" fillId="86" borderId="0" xfId="377" applyFill="1"/>
    <xf numFmtId="0" fontId="1" fillId="28" borderId="0" xfId="377" applyFill="1" applyBorder="1"/>
    <xf numFmtId="9" fontId="0" fillId="28" borderId="0" xfId="499" applyFont="1" applyFill="1"/>
    <xf numFmtId="164" fontId="63" fillId="53" borderId="76" xfId="392" applyNumberFormat="1" applyFont="1" applyFill="1" applyBorder="1" applyAlignment="1">
      <alignment horizontal="center" vertical="center"/>
    </xf>
    <xf numFmtId="164" fontId="63" fillId="53" borderId="76" xfId="392" applyNumberFormat="1" applyFont="1" applyFill="1" applyBorder="1" applyAlignment="1">
      <alignment horizontal="right" vertical="center"/>
    </xf>
    <xf numFmtId="179" fontId="81" fillId="28" borderId="76" xfId="157" applyNumberFormat="1" applyFont="1" applyFill="1" applyBorder="1" applyAlignment="1">
      <alignment horizontal="left" indent="1"/>
    </xf>
    <xf numFmtId="179" fontId="63" fillId="28" borderId="76" xfId="157" applyNumberFormat="1" applyFont="1" applyFill="1" applyBorder="1" applyAlignment="1">
      <alignment horizontal="left" indent="1"/>
    </xf>
    <xf numFmtId="0" fontId="1" fillId="28" borderId="0" xfId="0" quotePrefix="1" applyFont="1" applyFill="1" applyAlignment="1">
      <alignment wrapText="1"/>
    </xf>
    <xf numFmtId="1" fontId="63" fillId="28" borderId="0" xfId="4" applyNumberFormat="1" applyFont="1" applyFill="1" applyBorder="1" applyAlignment="1">
      <alignment vertical="top"/>
    </xf>
    <xf numFmtId="0" fontId="63" fillId="28" borderId="76" xfId="587" applyFont="1" applyFill="1" applyBorder="1"/>
    <xf numFmtId="0" fontId="81" fillId="28" borderId="76" xfId="587" applyFont="1" applyFill="1" applyBorder="1"/>
    <xf numFmtId="0" fontId="63" fillId="28" borderId="76" xfId="587" applyFont="1" applyFill="1" applyBorder="1" applyAlignment="1">
      <alignment horizontal="left" indent="2"/>
    </xf>
    <xf numFmtId="0" fontId="81" fillId="28" borderId="76" xfId="587" applyFont="1" applyFill="1" applyBorder="1" applyAlignment="1">
      <alignment horizontal="left" indent="2"/>
    </xf>
    <xf numFmtId="0" fontId="63" fillId="28" borderId="76" xfId="587" applyFont="1" applyFill="1" applyBorder="1" applyAlignment="1">
      <alignment horizontal="left" indent="4"/>
    </xf>
    <xf numFmtId="164" fontId="81" fillId="28" borderId="76" xfId="480" applyNumberFormat="1" applyFont="1" applyFill="1" applyBorder="1" applyAlignment="1">
      <alignment horizontal="left" vertical="center" wrapText="1"/>
    </xf>
    <xf numFmtId="164" fontId="169" fillId="28" borderId="0" xfId="2" applyNumberFormat="1" applyFont="1" applyFill="1" applyBorder="1" applyAlignment="1">
      <alignment horizontal="left" vertical="center"/>
    </xf>
    <xf numFmtId="0" fontId="170" fillId="28" borderId="0" xfId="377" applyFont="1" applyFill="1" applyBorder="1"/>
    <xf numFmtId="0" fontId="170" fillId="28" borderId="0" xfId="377" applyFont="1" applyFill="1"/>
    <xf numFmtId="0" fontId="170" fillId="86" borderId="0" xfId="377" applyFont="1" applyFill="1"/>
    <xf numFmtId="0" fontId="49" fillId="28" borderId="0" xfId="479" applyFont="1" applyFill="1" applyBorder="1" applyAlignment="1"/>
    <xf numFmtId="2" fontId="63" fillId="53" borderId="0" xfId="391" applyNumberFormat="1" applyFont="1" applyFill="1" applyBorder="1" applyAlignment="1">
      <alignment horizontal="right" vertical="center"/>
    </xf>
    <xf numFmtId="2" fontId="63" fillId="53" borderId="75" xfId="391" applyNumberFormat="1" applyFont="1" applyFill="1" applyBorder="1" applyAlignment="1">
      <alignment horizontal="right" vertical="center"/>
    </xf>
    <xf numFmtId="0" fontId="49" fillId="28" borderId="0" xfId="377" applyFont="1" applyFill="1"/>
    <xf numFmtId="0" fontId="1" fillId="28" borderId="0" xfId="377" applyFont="1" applyFill="1"/>
    <xf numFmtId="0" fontId="79" fillId="52" borderId="0" xfId="377" applyFont="1" applyFill="1"/>
    <xf numFmtId="0" fontId="80" fillId="52" borderId="0" xfId="377" applyFont="1" applyFill="1"/>
    <xf numFmtId="181" fontId="63" fillId="53" borderId="75" xfId="2" applyNumberFormat="1" applyFont="1" applyFill="1" applyBorder="1" applyAlignment="1">
      <alignment horizontal="right" vertical="center"/>
    </xf>
    <xf numFmtId="2" fontId="63" fillId="87" borderId="80" xfId="389" applyNumberFormat="1" applyFont="1" applyFill="1" applyBorder="1" applyAlignment="1">
      <alignment horizontal="right" vertical="center"/>
    </xf>
    <xf numFmtId="3" fontId="0" fillId="28" borderId="0" xfId="0" applyNumberFormat="1" applyFill="1"/>
    <xf numFmtId="0" fontId="168" fillId="28" borderId="0" xfId="377" applyFont="1" applyFill="1"/>
    <xf numFmtId="183" fontId="168" fillId="28" borderId="0" xfId="377" applyNumberFormat="1" applyFont="1" applyFill="1"/>
    <xf numFmtId="182" fontId="1" fillId="28" borderId="0" xfId="377" applyNumberFormat="1" applyFont="1" applyFill="1"/>
    <xf numFmtId="183" fontId="0" fillId="28" borderId="0" xfId="0" applyNumberFormat="1" applyFill="1"/>
    <xf numFmtId="2" fontId="77" fillId="53" borderId="76" xfId="2" applyNumberFormat="1" applyFont="1" applyFill="1" applyBorder="1" applyAlignment="1">
      <alignment horizontal="left" vertical="center"/>
    </xf>
    <xf numFmtId="2" fontId="64" fillId="53" borderId="76" xfId="2" applyNumberFormat="1" applyFont="1" applyFill="1" applyBorder="1" applyAlignment="1">
      <alignment vertical="center"/>
    </xf>
    <xf numFmtId="2" fontId="88" fillId="28" borderId="76" xfId="2" applyNumberFormat="1" applyFont="1" applyFill="1" applyBorder="1" applyAlignment="1">
      <alignment vertical="center"/>
    </xf>
    <xf numFmtId="2" fontId="65" fillId="28" borderId="76" xfId="2" applyNumberFormat="1" applyFont="1" applyFill="1" applyBorder="1" applyAlignment="1">
      <alignment vertical="center"/>
    </xf>
    <xf numFmtId="2" fontId="81" fillId="28" borderId="76" xfId="2" applyNumberFormat="1" applyFont="1" applyFill="1" applyBorder="1" applyAlignment="1">
      <alignment vertical="center"/>
    </xf>
    <xf numFmtId="2" fontId="63" fillId="28" borderId="81" xfId="2" applyNumberFormat="1" applyFont="1" applyFill="1" applyBorder="1" applyAlignment="1">
      <alignment vertical="center"/>
    </xf>
    <xf numFmtId="2" fontId="63" fillId="28" borderId="78" xfId="2" applyNumberFormat="1" applyFont="1" applyFill="1" applyBorder="1" applyAlignment="1">
      <alignment horizontal="left" vertical="center" indent="1"/>
    </xf>
    <xf numFmtId="183" fontId="168" fillId="86" borderId="0" xfId="377" applyNumberFormat="1" applyFont="1" applyFill="1"/>
    <xf numFmtId="0" fontId="63" fillId="28" borderId="0" xfId="587" applyFont="1" applyFill="1" applyBorder="1" applyAlignment="1">
      <alignment horizontal="left"/>
    </xf>
    <xf numFmtId="0" fontId="66" fillId="52" borderId="0" xfId="377" applyFont="1" applyFill="1"/>
    <xf numFmtId="0" fontId="66" fillId="52" borderId="0" xfId="377" applyFont="1" applyFill="1" applyBorder="1"/>
    <xf numFmtId="0" fontId="69" fillId="52" borderId="0" xfId="377" applyFont="1" applyFill="1"/>
    <xf numFmtId="2" fontId="63" fillId="53" borderId="35" xfId="391" applyNumberFormat="1" applyFont="1" applyFill="1" applyBorder="1" applyAlignment="1">
      <alignment vertical="center"/>
    </xf>
    <xf numFmtId="2" fontId="65" fillId="53" borderId="35" xfId="391" applyNumberFormat="1" applyFont="1" applyFill="1" applyBorder="1" applyAlignment="1">
      <alignment vertical="center"/>
    </xf>
    <xf numFmtId="0" fontId="1" fillId="28" borderId="76" xfId="377" applyFill="1" applyBorder="1"/>
    <xf numFmtId="0" fontId="1" fillId="28" borderId="0" xfId="377" quotePrefix="1" applyFill="1"/>
    <xf numFmtId="0" fontId="1" fillId="0" borderId="0" xfId="377" applyFill="1"/>
    <xf numFmtId="164" fontId="1" fillId="28" borderId="0" xfId="377" applyNumberFormat="1" applyFill="1"/>
    <xf numFmtId="0" fontId="1" fillId="86" borderId="42" xfId="377" applyFill="1" applyBorder="1" applyAlignment="1"/>
    <xf numFmtId="0" fontId="1" fillId="86" borderId="37" xfId="377" applyFill="1" applyBorder="1" applyAlignment="1"/>
    <xf numFmtId="0" fontId="1" fillId="86" borderId="43" xfId="377" applyFill="1" applyBorder="1" applyAlignment="1"/>
    <xf numFmtId="0" fontId="1" fillId="52" borderId="0" xfId="377" applyFill="1"/>
    <xf numFmtId="2" fontId="63" fillId="53" borderId="82" xfId="391" applyNumberFormat="1" applyFont="1" applyFill="1" applyBorder="1" applyAlignment="1">
      <alignment horizontal="right" vertical="center"/>
    </xf>
    <xf numFmtId="0" fontId="61" fillId="52" borderId="0" xfId="377" applyFont="1" applyFill="1"/>
    <xf numFmtId="0" fontId="168" fillId="52" borderId="0" xfId="377" applyFont="1" applyFill="1"/>
    <xf numFmtId="1" fontId="1" fillId="28" borderId="0" xfId="377" applyNumberFormat="1" applyFill="1"/>
    <xf numFmtId="0" fontId="63" fillId="28" borderId="0" xfId="377" applyFont="1" applyFill="1"/>
    <xf numFmtId="0" fontId="79" fillId="52" borderId="0" xfId="377" applyFont="1" applyFill="1" applyBorder="1"/>
    <xf numFmtId="164" fontId="79" fillId="52" borderId="0" xfId="377" applyNumberFormat="1" applyFont="1" applyFill="1"/>
    <xf numFmtId="2" fontId="62" fillId="52" borderId="0" xfId="391" applyNumberFormat="1" applyFont="1" applyFill="1" applyBorder="1" applyAlignment="1">
      <alignment horizontal="center" vertical="center"/>
    </xf>
    <xf numFmtId="2" fontId="64" fillId="52" borderId="0" xfId="391" applyNumberFormat="1" applyFont="1" applyFill="1" applyBorder="1" applyAlignment="1">
      <alignment horizontal="center" vertical="center"/>
    </xf>
    <xf numFmtId="0" fontId="79" fillId="86" borderId="0" xfId="377" applyFont="1" applyFill="1"/>
    <xf numFmtId="164" fontId="63" fillId="53" borderId="0" xfId="391" applyNumberFormat="1" applyFont="1" applyFill="1" applyBorder="1" applyAlignment="1">
      <alignment horizontal="right" vertical="center"/>
    </xf>
    <xf numFmtId="164" fontId="66" fillId="53" borderId="0" xfId="377" applyNumberFormat="1" applyFont="1" applyFill="1" applyBorder="1" applyAlignment="1">
      <alignment horizontal="right" vertical="center"/>
    </xf>
    <xf numFmtId="0" fontId="171" fillId="28" borderId="0" xfId="377" applyFont="1" applyFill="1"/>
    <xf numFmtId="164" fontId="1" fillId="28" borderId="0" xfId="377" applyNumberFormat="1" applyFont="1" applyFill="1"/>
    <xf numFmtId="0" fontId="172" fillId="28" borderId="0" xfId="377" applyFont="1" applyFill="1"/>
    <xf numFmtId="164" fontId="64" fillId="53" borderId="35" xfId="391" applyNumberFormat="1" applyFont="1" applyFill="1" applyBorder="1" applyAlignment="1">
      <alignment horizontal="right" vertical="center"/>
    </xf>
    <xf numFmtId="164" fontId="78" fillId="53" borderId="35" xfId="391" applyNumberFormat="1" applyFont="1" applyFill="1" applyBorder="1" applyAlignment="1">
      <alignment horizontal="right" vertical="center"/>
    </xf>
    <xf numFmtId="0" fontId="66" fillId="28" borderId="76" xfId="377" applyFont="1" applyFill="1" applyBorder="1" applyAlignment="1">
      <alignment horizontal="left"/>
    </xf>
    <xf numFmtId="164" fontId="64" fillId="53" borderId="83" xfId="391" applyNumberFormat="1" applyFont="1" applyFill="1" applyBorder="1" applyAlignment="1">
      <alignment horizontal="centerContinuous" vertical="center"/>
    </xf>
    <xf numFmtId="164" fontId="78" fillId="53" borderId="76" xfId="391" applyNumberFormat="1" applyFont="1" applyFill="1" applyBorder="1" applyAlignment="1">
      <alignment horizontal="right" vertical="center"/>
    </xf>
    <xf numFmtId="164" fontId="66" fillId="53" borderId="75" xfId="2" applyNumberFormat="1" applyFont="1" applyFill="1" applyBorder="1" applyAlignment="1">
      <alignment horizontal="right" vertical="center"/>
    </xf>
    <xf numFmtId="164" fontId="63" fillId="28" borderId="76" xfId="2" applyNumberFormat="1" applyFont="1" applyFill="1" applyBorder="1" applyAlignment="1">
      <alignment vertical="center" wrapText="1"/>
    </xf>
    <xf numFmtId="0" fontId="1" fillId="0" borderId="0" xfId="377"/>
    <xf numFmtId="183" fontId="168" fillId="28" borderId="0" xfId="0" applyNumberFormat="1" applyFont="1" applyFill="1"/>
    <xf numFmtId="3" fontId="1" fillId="28" borderId="0" xfId="377" applyNumberFormat="1" applyFill="1"/>
    <xf numFmtId="182" fontId="63" fillId="28" borderId="0" xfId="2" applyNumberFormat="1" applyFont="1" applyFill="1" applyBorder="1" applyAlignment="1">
      <alignment horizontal="right" vertical="center"/>
    </xf>
    <xf numFmtId="182" fontId="63" fillId="28" borderId="75" xfId="2" applyNumberFormat="1" applyFont="1" applyFill="1" applyBorder="1" applyAlignment="1">
      <alignment horizontal="right" vertical="center"/>
    </xf>
    <xf numFmtId="182" fontId="63" fillId="28" borderId="34" xfId="2" applyNumberFormat="1" applyFont="1" applyFill="1" applyBorder="1" applyAlignment="1">
      <alignment horizontal="right" vertical="center"/>
    </xf>
    <xf numFmtId="182" fontId="63" fillId="28" borderId="0" xfId="2" applyNumberFormat="1" applyFont="1" applyFill="1" applyBorder="1" applyAlignment="1">
      <alignment vertical="top"/>
    </xf>
    <xf numFmtId="182" fontId="63" fillId="28" borderId="75" xfId="2" applyNumberFormat="1" applyFont="1" applyFill="1" applyBorder="1" applyAlignment="1">
      <alignment vertical="top"/>
    </xf>
    <xf numFmtId="182" fontId="65" fillId="28" borderId="0" xfId="2" applyNumberFormat="1" applyFont="1" applyFill="1" applyBorder="1" applyAlignment="1">
      <alignment horizontal="right" vertical="center"/>
    </xf>
    <xf numFmtId="182" fontId="65" fillId="52" borderId="0" xfId="377" applyNumberFormat="1" applyFont="1" applyFill="1" applyBorder="1"/>
    <xf numFmtId="182" fontId="63" fillId="28" borderId="0" xfId="377" applyNumberFormat="1" applyFont="1" applyFill="1" applyBorder="1" applyAlignment="1">
      <alignment horizontal="right"/>
    </xf>
    <xf numFmtId="182" fontId="63" fillId="28" borderId="34" xfId="377" applyNumberFormat="1" applyFont="1" applyFill="1" applyBorder="1" applyAlignment="1">
      <alignment horizontal="right"/>
    </xf>
    <xf numFmtId="182" fontId="63" fillId="28" borderId="0" xfId="2" applyNumberFormat="1" applyFont="1" applyFill="1" applyBorder="1" applyAlignment="1">
      <alignment vertical="center"/>
    </xf>
    <xf numFmtId="182" fontId="63" fillId="28" borderId="75" xfId="2" applyNumberFormat="1" applyFont="1" applyFill="1" applyBorder="1" applyAlignment="1">
      <alignment vertical="center"/>
    </xf>
    <xf numFmtId="182" fontId="65" fillId="28" borderId="0" xfId="2" applyNumberFormat="1" applyFont="1" applyFill="1" applyBorder="1" applyAlignment="1">
      <alignment vertical="center"/>
    </xf>
    <xf numFmtId="182" fontId="65" fillId="28" borderId="75" xfId="2" applyNumberFormat="1" applyFont="1" applyFill="1" applyBorder="1" applyAlignment="1">
      <alignment vertical="center"/>
    </xf>
    <xf numFmtId="182" fontId="63" fillId="52" borderId="0" xfId="2" applyNumberFormat="1" applyFont="1" applyFill="1" applyBorder="1" applyAlignment="1">
      <alignment vertical="center"/>
    </xf>
    <xf numFmtId="182" fontId="81" fillId="28" borderId="34" xfId="2" applyNumberFormat="1" applyFont="1" applyFill="1" applyBorder="1" applyAlignment="1">
      <alignment vertical="center"/>
    </xf>
    <xf numFmtId="0" fontId="1" fillId="28" borderId="0" xfId="479" applyFont="1" applyFill="1" applyBorder="1" applyAlignment="1">
      <alignment horizontal="left" indent="1"/>
    </xf>
    <xf numFmtId="182" fontId="1" fillId="28" borderId="0" xfId="377" applyNumberFormat="1" applyFill="1"/>
    <xf numFmtId="0" fontId="135" fillId="28" borderId="84" xfId="377" applyFont="1" applyFill="1" applyBorder="1" applyAlignment="1">
      <alignment horizontal="left"/>
    </xf>
    <xf numFmtId="182" fontId="66" fillId="28" borderId="0" xfId="2" applyNumberFormat="1" applyFont="1" applyFill="1" applyBorder="1" applyAlignment="1">
      <alignment horizontal="right" vertical="center"/>
    </xf>
    <xf numFmtId="182" fontId="66" fillId="28" borderId="75" xfId="2" applyNumberFormat="1" applyFont="1" applyFill="1" applyBorder="1" applyAlignment="1">
      <alignment horizontal="right" vertical="center"/>
    </xf>
    <xf numFmtId="182" fontId="66" fillId="28" borderId="34" xfId="2" applyNumberFormat="1" applyFont="1" applyFill="1" applyBorder="1" applyAlignment="1">
      <alignment horizontal="right" vertical="center"/>
    </xf>
    <xf numFmtId="182" fontId="66" fillId="28" borderId="85" xfId="2" applyNumberFormat="1" applyFont="1" applyFill="1" applyBorder="1" applyAlignment="1">
      <alignment horizontal="right" vertical="center"/>
    </xf>
    <xf numFmtId="182" fontId="71" fillId="28" borderId="46" xfId="2" applyNumberFormat="1" applyFont="1" applyFill="1" applyBorder="1" applyAlignment="1">
      <alignment horizontal="right" vertical="center"/>
    </xf>
    <xf numFmtId="182" fontId="71" fillId="28" borderId="86" xfId="2" applyNumberFormat="1" applyFont="1" applyFill="1" applyBorder="1" applyAlignment="1">
      <alignment horizontal="right" vertical="center"/>
    </xf>
    <xf numFmtId="182" fontId="66" fillId="28" borderId="0" xfId="392" applyNumberFormat="1" applyFont="1" applyFill="1" applyBorder="1" applyAlignment="1">
      <alignment horizontal="right" vertical="center"/>
    </xf>
    <xf numFmtId="182" fontId="66" fillId="52" borderId="0" xfId="392" applyNumberFormat="1" applyFont="1" applyFill="1" applyBorder="1" applyAlignment="1">
      <alignment horizontal="right" vertical="center"/>
    </xf>
    <xf numFmtId="182" fontId="66" fillId="28" borderId="87" xfId="2" applyNumberFormat="1" applyFont="1" applyFill="1" applyBorder="1" applyAlignment="1">
      <alignment horizontal="right" vertical="center"/>
    </xf>
    <xf numFmtId="182" fontId="66" fillId="28" borderId="46" xfId="2" applyNumberFormat="1" applyFont="1" applyFill="1" applyBorder="1" applyAlignment="1">
      <alignment horizontal="right" vertical="center"/>
    </xf>
    <xf numFmtId="182" fontId="66" fillId="28" borderId="86" xfId="2" applyNumberFormat="1" applyFont="1" applyFill="1" applyBorder="1" applyAlignment="1">
      <alignment horizontal="right" vertical="center"/>
    </xf>
    <xf numFmtId="182" fontId="63" fillId="28" borderId="0" xfId="4" applyNumberFormat="1" applyFont="1" applyFill="1" applyBorder="1" applyAlignment="1">
      <alignment vertical="top"/>
    </xf>
    <xf numFmtId="182" fontId="63" fillId="28" borderId="75" xfId="4" applyNumberFormat="1" applyFont="1" applyFill="1" applyBorder="1" applyAlignment="1">
      <alignment vertical="top"/>
    </xf>
    <xf numFmtId="182" fontId="63" fillId="28" borderId="88" xfId="4" applyNumberFormat="1" applyFont="1" applyFill="1" applyBorder="1" applyAlignment="1">
      <alignment vertical="top"/>
    </xf>
    <xf numFmtId="182" fontId="63" fillId="28" borderId="89" xfId="4" applyNumberFormat="1" applyFont="1" applyFill="1" applyBorder="1" applyAlignment="1">
      <alignment vertical="top"/>
    </xf>
    <xf numFmtId="182" fontId="63" fillId="28" borderId="0" xfId="480" applyNumberFormat="1" applyFont="1" applyFill="1" applyBorder="1" applyAlignment="1">
      <alignment horizontal="right" vertical="center" wrapText="1"/>
    </xf>
    <xf numFmtId="182" fontId="63" fillId="28" borderId="75" xfId="480" applyNumberFormat="1" applyFont="1" applyFill="1" applyBorder="1" applyAlignment="1">
      <alignment horizontal="right" vertical="center" wrapText="1"/>
    </xf>
    <xf numFmtId="182" fontId="63" fillId="28" borderId="90" xfId="480" applyNumberFormat="1" applyFont="1" applyFill="1" applyBorder="1" applyAlignment="1">
      <alignment horizontal="right" vertical="center" wrapText="1"/>
    </xf>
    <xf numFmtId="182" fontId="63" fillId="28" borderId="91" xfId="480" applyNumberFormat="1" applyFont="1" applyFill="1" applyBorder="1" applyAlignment="1">
      <alignment horizontal="right" vertical="center" wrapText="1"/>
    </xf>
    <xf numFmtId="182" fontId="65" fillId="28" borderId="75" xfId="2" applyNumberFormat="1" applyFont="1" applyFill="1" applyBorder="1" applyAlignment="1">
      <alignment horizontal="right" vertical="center"/>
    </xf>
    <xf numFmtId="182" fontId="66" fillId="28" borderId="0" xfId="2" applyNumberFormat="1" applyFont="1" applyFill="1" applyBorder="1" applyAlignment="1">
      <alignment vertical="center"/>
    </xf>
    <xf numFmtId="182" fontId="66" fillId="28" borderId="75" xfId="2" applyNumberFormat="1" applyFont="1" applyFill="1" applyBorder="1" applyAlignment="1">
      <alignment vertical="center"/>
    </xf>
    <xf numFmtId="182" fontId="87" fillId="28" borderId="37" xfId="2" applyNumberFormat="1" applyFont="1" applyFill="1" applyBorder="1" applyAlignment="1">
      <alignment horizontal="right" vertical="center"/>
    </xf>
    <xf numFmtId="182" fontId="87" fillId="28" borderId="92" xfId="2" applyNumberFormat="1" applyFont="1" applyFill="1" applyBorder="1" applyAlignment="1">
      <alignment horizontal="right" vertical="center"/>
    </xf>
    <xf numFmtId="182" fontId="63" fillId="28" borderId="88" xfId="2" applyNumberFormat="1" applyFont="1" applyFill="1" applyBorder="1" applyAlignment="1">
      <alignment horizontal="right" vertical="center"/>
    </xf>
    <xf numFmtId="182" fontId="63" fillId="28" borderId="89" xfId="2" applyNumberFormat="1" applyFont="1" applyFill="1" applyBorder="1" applyAlignment="1">
      <alignment horizontal="right" vertical="center"/>
    </xf>
    <xf numFmtId="182" fontId="71" fillId="28" borderId="0" xfId="428" applyNumberFormat="1" applyFont="1" applyFill="1" applyBorder="1"/>
    <xf numFmtId="182" fontId="65" fillId="28" borderId="34" xfId="2" applyNumberFormat="1" applyFont="1" applyFill="1" applyBorder="1" applyAlignment="1">
      <alignment horizontal="right" vertical="center"/>
    </xf>
    <xf numFmtId="183" fontId="0" fillId="86" borderId="0" xfId="0" applyNumberFormat="1" applyFill="1"/>
    <xf numFmtId="2" fontId="74" fillId="28" borderId="0" xfId="2" applyNumberFormat="1" applyFont="1" applyFill="1" applyBorder="1" applyAlignment="1">
      <alignment horizontal="left" vertical="center" wrapText="1"/>
    </xf>
    <xf numFmtId="0" fontId="79" fillId="28" borderId="0" xfId="0" applyFont="1" applyFill="1" applyBorder="1" applyAlignment="1"/>
    <xf numFmtId="2" fontId="81" fillId="28" borderId="76" xfId="2" applyNumberFormat="1" applyFont="1" applyFill="1" applyBorder="1" applyAlignment="1">
      <alignment horizontal="left" vertical="center" indent="1"/>
    </xf>
    <xf numFmtId="164" fontId="63" fillId="86" borderId="77" xfId="480" applyNumberFormat="1" applyFont="1" applyFill="1" applyBorder="1" applyAlignment="1">
      <alignment horizontal="left" vertical="center" wrapText="1"/>
    </xf>
    <xf numFmtId="164" fontId="173" fillId="86" borderId="76" xfId="391" applyNumberFormat="1" applyFont="1" applyFill="1" applyBorder="1" applyAlignment="1">
      <alignment horizontal="left" vertical="center"/>
    </xf>
    <xf numFmtId="164" fontId="66" fillId="86" borderId="0" xfId="2" applyNumberFormat="1" applyFont="1" applyFill="1" applyBorder="1" applyAlignment="1">
      <alignment horizontal="right" vertical="center"/>
    </xf>
    <xf numFmtId="164" fontId="66" fillId="86" borderId="75" xfId="2" applyNumberFormat="1" applyFont="1" applyFill="1" applyBorder="1" applyAlignment="1">
      <alignment horizontal="right" vertical="center"/>
    </xf>
    <xf numFmtId="0" fontId="174" fillId="28" borderId="0" xfId="377" applyFont="1" applyFill="1" applyAlignment="1">
      <alignment vertical="center"/>
    </xf>
    <xf numFmtId="0" fontId="170" fillId="28" borderId="38" xfId="377" applyFont="1" applyFill="1" applyBorder="1"/>
    <xf numFmtId="0" fontId="63" fillId="86" borderId="0" xfId="377" applyNumberFormat="1" applyFont="1" applyFill="1" applyAlignment="1">
      <alignment horizontal="right"/>
    </xf>
    <xf numFmtId="0" fontId="63" fillId="86" borderId="0" xfId="377" applyFont="1" applyFill="1" applyAlignment="1">
      <alignment horizontal="right"/>
    </xf>
    <xf numFmtId="0" fontId="137" fillId="28" borderId="0" xfId="377" applyFont="1" applyFill="1" applyBorder="1" applyAlignment="1">
      <alignment horizontal="left" vertical="top" wrapText="1"/>
    </xf>
    <xf numFmtId="212" fontId="168" fillId="28" borderId="0" xfId="377" applyNumberFormat="1" applyFont="1" applyFill="1"/>
    <xf numFmtId="182" fontId="63" fillId="28" borderId="0" xfId="157" applyNumberFormat="1" applyFont="1" applyFill="1" applyBorder="1"/>
    <xf numFmtId="182" fontId="63" fillId="28" borderId="75" xfId="157" applyNumberFormat="1" applyFont="1" applyFill="1" applyBorder="1"/>
    <xf numFmtId="182" fontId="134" fillId="28" borderId="93" xfId="157" applyNumberFormat="1" applyFont="1" applyFill="1" applyBorder="1"/>
    <xf numFmtId="182" fontId="134" fillId="28" borderId="94" xfId="157" applyNumberFormat="1" applyFont="1" applyFill="1" applyBorder="1"/>
    <xf numFmtId="182" fontId="64" fillId="86" borderId="0" xfId="391" applyNumberFormat="1" applyFont="1" applyFill="1" applyBorder="1" applyAlignment="1">
      <alignment horizontal="center" vertical="center"/>
    </xf>
    <xf numFmtId="182" fontId="64" fillId="86" borderId="75" xfId="391" applyNumberFormat="1" applyFont="1" applyFill="1" applyBorder="1" applyAlignment="1">
      <alignment horizontal="center" vertical="center"/>
    </xf>
    <xf numFmtId="0" fontId="170" fillId="87" borderId="80" xfId="0" applyFont="1" applyFill="1" applyBorder="1" applyAlignment="1">
      <alignment horizontal="right" vertical="center"/>
    </xf>
    <xf numFmtId="164" fontId="64" fillId="89" borderId="76" xfId="391" applyNumberFormat="1" applyFont="1" applyFill="1" applyBorder="1" applyAlignment="1">
      <alignment horizontal="right" vertical="center"/>
    </xf>
    <xf numFmtId="164" fontId="78" fillId="89" borderId="76" xfId="391" applyNumberFormat="1" applyFont="1" applyFill="1" applyBorder="1" applyAlignment="1">
      <alignment horizontal="right" vertical="center"/>
    </xf>
    <xf numFmtId="164" fontId="66" fillId="89" borderId="0" xfId="2" applyNumberFormat="1" applyFont="1" applyFill="1" applyBorder="1" applyAlignment="1">
      <alignment horizontal="right" vertical="center"/>
    </xf>
    <xf numFmtId="164" fontId="66" fillId="89" borderId="75" xfId="2" applyNumberFormat="1" applyFont="1" applyFill="1" applyBorder="1" applyAlignment="1">
      <alignment horizontal="right" vertical="center"/>
    </xf>
    <xf numFmtId="0" fontId="62" fillId="53" borderId="95" xfId="479" applyFont="1" applyFill="1" applyBorder="1" applyAlignment="1">
      <alignment horizontal="center" vertical="center"/>
    </xf>
    <xf numFmtId="0" fontId="62" fillId="53" borderId="76" xfId="479" applyFont="1" applyFill="1" applyBorder="1" applyAlignment="1">
      <alignment horizontal="center" vertical="center"/>
    </xf>
    <xf numFmtId="0" fontId="63" fillId="53" borderId="76" xfId="479" applyFont="1" applyFill="1" applyBorder="1" applyAlignment="1"/>
    <xf numFmtId="0" fontId="175" fillId="86" borderId="0" xfId="463" applyFont="1" applyFill="1"/>
    <xf numFmtId="0" fontId="175" fillId="86" borderId="88" xfId="463" applyFont="1" applyFill="1" applyBorder="1"/>
    <xf numFmtId="0" fontId="175" fillId="86" borderId="0" xfId="463" applyFont="1" applyFill="1" applyBorder="1"/>
    <xf numFmtId="0" fontId="176" fillId="86" borderId="0" xfId="463" applyFont="1" applyFill="1" applyAlignment="1">
      <alignment horizontal="right"/>
    </xf>
    <xf numFmtId="0" fontId="176" fillId="86" borderId="0" xfId="463" applyFont="1" applyFill="1"/>
    <xf numFmtId="0" fontId="175" fillId="86" borderId="75" xfId="463" applyFont="1" applyFill="1" applyBorder="1"/>
    <xf numFmtId="0" fontId="176" fillId="86" borderId="75" xfId="463" applyFont="1" applyFill="1" applyBorder="1" applyAlignment="1">
      <alignment horizontal="right"/>
    </xf>
    <xf numFmtId="0" fontId="176" fillId="86" borderId="75" xfId="463" applyFont="1" applyFill="1" applyBorder="1"/>
    <xf numFmtId="179" fontId="63" fillId="87" borderId="0" xfId="157" applyNumberFormat="1" applyFont="1" applyFill="1" applyBorder="1" applyAlignment="1">
      <alignment horizontal="right" vertical="center"/>
    </xf>
    <xf numFmtId="179" fontId="63" fillId="86" borderId="0" xfId="157" applyNumberFormat="1" applyFont="1" applyFill="1" applyBorder="1" applyAlignment="1">
      <alignment horizontal="left" vertical="center" indent="1"/>
    </xf>
    <xf numFmtId="0" fontId="0" fillId="28" borderId="75" xfId="0" applyFill="1" applyBorder="1"/>
    <xf numFmtId="179" fontId="63" fillId="87" borderId="80" xfId="157" applyNumberFormat="1" applyFont="1" applyFill="1" applyBorder="1" applyAlignment="1">
      <alignment horizontal="right" vertical="center"/>
    </xf>
    <xf numFmtId="182" fontId="63" fillId="28" borderId="0" xfId="4" applyNumberFormat="1" applyFont="1" applyFill="1" applyBorder="1" applyAlignment="1">
      <alignment horizontal="right" vertical="top"/>
    </xf>
    <xf numFmtId="2" fontId="129" fillId="86" borderId="0" xfId="314" applyNumberFormat="1" applyFont="1" applyFill="1" applyBorder="1" applyAlignment="1" applyProtection="1">
      <alignment horizontal="left" indent="2"/>
    </xf>
    <xf numFmtId="2" fontId="129" fillId="86" borderId="38" xfId="314" applyNumberFormat="1" applyFont="1" applyFill="1" applyBorder="1" applyAlignment="1" applyProtection="1">
      <alignment horizontal="left" indent="2"/>
    </xf>
    <xf numFmtId="1" fontId="0" fillId="86" borderId="0" xfId="0" applyNumberFormat="1" applyFill="1"/>
    <xf numFmtId="0" fontId="129" fillId="28" borderId="0" xfId="314" applyFont="1" applyFill="1" applyAlignment="1" applyProtection="1"/>
    <xf numFmtId="0" fontId="63" fillId="86" borderId="75" xfId="377" applyNumberFormat="1" applyFont="1" applyFill="1" applyBorder="1" applyAlignment="1">
      <alignment horizontal="right"/>
    </xf>
    <xf numFmtId="164" fontId="173" fillId="86" borderId="77" xfId="391" applyNumberFormat="1" applyFont="1" applyFill="1" applyBorder="1" applyAlignment="1">
      <alignment horizontal="left" vertical="center"/>
    </xf>
    <xf numFmtId="182" fontId="134" fillId="28" borderId="90" xfId="157" applyNumberFormat="1" applyFont="1" applyFill="1" applyBorder="1"/>
    <xf numFmtId="0" fontId="134" fillId="28" borderId="0" xfId="377" applyFont="1" applyFill="1"/>
    <xf numFmtId="2" fontId="129" fillId="86" borderId="0" xfId="314" applyNumberFormat="1" applyFont="1" applyFill="1" applyBorder="1" applyAlignment="1" applyProtection="1">
      <alignment horizontal="left" indent="2"/>
    </xf>
    <xf numFmtId="2" fontId="129" fillId="86" borderId="38" xfId="314" applyNumberFormat="1" applyFont="1" applyFill="1" applyBorder="1" applyAlignment="1" applyProtection="1">
      <alignment horizontal="left" indent="2"/>
    </xf>
    <xf numFmtId="0" fontId="177" fillId="28" borderId="35" xfId="377" applyFont="1" applyFill="1" applyBorder="1" applyAlignment="1">
      <alignment horizontal="left" indent="1"/>
    </xf>
    <xf numFmtId="182" fontId="63" fillId="28" borderId="88" xfId="480" applyNumberFormat="1" applyFont="1" applyFill="1" applyBorder="1" applyAlignment="1">
      <alignment horizontal="right" vertical="center" wrapText="1"/>
    </xf>
    <xf numFmtId="182" fontId="63" fillId="28" borderId="89" xfId="480" applyNumberFormat="1" applyFont="1" applyFill="1" applyBorder="1" applyAlignment="1">
      <alignment horizontal="right" vertical="center" wrapText="1"/>
    </xf>
    <xf numFmtId="180" fontId="170" fillId="86" borderId="76" xfId="157" applyNumberFormat="1" applyFont="1" applyFill="1" applyBorder="1"/>
    <xf numFmtId="180" fontId="170" fillId="87" borderId="76" xfId="157" applyNumberFormat="1" applyFont="1" applyFill="1" applyBorder="1"/>
    <xf numFmtId="180" fontId="178" fillId="87" borderId="76" xfId="157" applyNumberFormat="1" applyFont="1" applyFill="1" applyBorder="1" applyAlignment="1">
      <alignment horizontal="center"/>
    </xf>
    <xf numFmtId="0" fontId="170" fillId="86" borderId="0" xfId="377" applyFont="1" applyFill="1" applyBorder="1"/>
    <xf numFmtId="0" fontId="175" fillId="87" borderId="76" xfId="463" applyFont="1" applyFill="1" applyBorder="1"/>
    <xf numFmtId="0" fontId="176" fillId="87" borderId="76" xfId="463" applyFont="1" applyFill="1" applyBorder="1" applyAlignment="1">
      <alignment horizontal="right"/>
    </xf>
    <xf numFmtId="0" fontId="175" fillId="86" borderId="76" xfId="463" applyFont="1" applyFill="1" applyBorder="1" applyAlignment="1">
      <alignment horizontal="left" wrapText="1"/>
    </xf>
    <xf numFmtId="0" fontId="175" fillId="87" borderId="96" xfId="463" applyFont="1" applyFill="1" applyBorder="1" applyAlignment="1">
      <alignment wrapText="1"/>
    </xf>
    <xf numFmtId="182" fontId="63" fillId="28" borderId="93" xfId="2" applyNumberFormat="1" applyFont="1" applyFill="1" applyBorder="1" applyAlignment="1">
      <alignment horizontal="right" vertical="center"/>
    </xf>
    <xf numFmtId="182" fontId="63" fillId="28" borderId="94" xfId="2" applyNumberFormat="1" applyFont="1" applyFill="1" applyBorder="1" applyAlignment="1">
      <alignment horizontal="right" vertical="center"/>
    </xf>
    <xf numFmtId="0" fontId="63" fillId="86" borderId="0" xfId="377" applyFont="1" applyFill="1" applyBorder="1" applyAlignment="1">
      <alignment vertical="top" wrapText="1"/>
    </xf>
    <xf numFmtId="0" fontId="1" fillId="86" borderId="0" xfId="377" applyFill="1" applyBorder="1"/>
    <xf numFmtId="182" fontId="1" fillId="28" borderId="0" xfId="377" applyNumberFormat="1" applyFill="1" applyBorder="1"/>
    <xf numFmtId="211" fontId="1" fillId="28" borderId="0" xfId="377" applyNumberFormat="1" applyFill="1"/>
    <xf numFmtId="2" fontId="64" fillId="87" borderId="76" xfId="391" applyNumberFormat="1" applyFont="1" applyFill="1" applyBorder="1" applyAlignment="1">
      <alignment vertical="center"/>
    </xf>
    <xf numFmtId="2" fontId="77" fillId="87" borderId="76" xfId="391" applyNumberFormat="1" applyFont="1" applyFill="1" applyBorder="1" applyAlignment="1">
      <alignment vertical="center"/>
    </xf>
    <xf numFmtId="164" fontId="63" fillId="86" borderId="0" xfId="465" applyNumberFormat="1" applyFont="1" applyFill="1" applyBorder="1" applyAlignment="1">
      <alignment horizontal="right" vertical="center"/>
    </xf>
    <xf numFmtId="164" fontId="63" fillId="86" borderId="75" xfId="465" applyNumberFormat="1" applyFont="1" applyFill="1" applyBorder="1" applyAlignment="1">
      <alignment horizontal="right" vertical="center"/>
    </xf>
    <xf numFmtId="0" fontId="63" fillId="86" borderId="0" xfId="465" applyFont="1" applyFill="1" applyBorder="1" applyAlignment="1">
      <alignment horizontal="left" vertical="center" indent="1"/>
    </xf>
    <xf numFmtId="164" fontId="63" fillId="86" borderId="88" xfId="465" applyNumberFormat="1" applyFont="1" applyFill="1" applyBorder="1" applyAlignment="1">
      <alignment horizontal="right" vertical="center"/>
    </xf>
    <xf numFmtId="164" fontId="63" fillId="86" borderId="89" xfId="465" applyNumberFormat="1" applyFont="1" applyFill="1" applyBorder="1" applyAlignment="1">
      <alignment horizontal="right" vertical="center"/>
    </xf>
    <xf numFmtId="2" fontId="64" fillId="53" borderId="83" xfId="391" applyNumberFormat="1" applyFont="1" applyFill="1" applyBorder="1" applyAlignment="1">
      <alignment vertical="center"/>
    </xf>
    <xf numFmtId="2" fontId="63" fillId="28" borderId="75" xfId="2" applyNumberFormat="1" applyFont="1" applyFill="1" applyBorder="1" applyAlignment="1">
      <alignment horizontal="right" vertical="center" indent="1"/>
    </xf>
    <xf numFmtId="164" fontId="63" fillId="28" borderId="76" xfId="2" applyNumberFormat="1" applyFont="1" applyFill="1" applyBorder="1" applyAlignment="1">
      <alignment horizontal="left" vertical="center" indent="1"/>
    </xf>
    <xf numFmtId="182" fontId="65" fillId="28" borderId="75" xfId="2" applyNumberFormat="1" applyFont="1" applyFill="1" applyBorder="1" applyAlignment="1">
      <alignment horizontal="right" vertical="center" indent="1"/>
    </xf>
    <xf numFmtId="164" fontId="65" fillId="28" borderId="76" xfId="2" applyNumberFormat="1" applyFont="1" applyFill="1" applyBorder="1" applyAlignment="1">
      <alignment horizontal="left" vertical="center"/>
    </xf>
    <xf numFmtId="182" fontId="0" fillId="28" borderId="0" xfId="0" applyNumberFormat="1" applyFill="1" applyBorder="1"/>
    <xf numFmtId="164" fontId="65" fillId="28" borderId="78" xfId="2" applyNumberFormat="1" applyFont="1" applyFill="1" applyBorder="1" applyAlignment="1">
      <alignment horizontal="left" vertical="center" wrapText="1"/>
    </xf>
    <xf numFmtId="182" fontId="65" fillId="28" borderId="88" xfId="2" applyNumberFormat="1" applyFont="1" applyFill="1" applyBorder="1" applyAlignment="1">
      <alignment horizontal="right" vertical="center"/>
    </xf>
    <xf numFmtId="182" fontId="65" fillId="28" borderId="89" xfId="2" applyNumberFormat="1" applyFont="1" applyFill="1" applyBorder="1" applyAlignment="1">
      <alignment horizontal="right" vertical="center"/>
    </xf>
    <xf numFmtId="2" fontId="71" fillId="90" borderId="44" xfId="391" applyNumberFormat="1" applyFont="1" applyFill="1" applyBorder="1" applyAlignment="1">
      <alignment vertical="center"/>
    </xf>
    <xf numFmtId="2" fontId="71" fillId="54" borderId="35" xfId="391" applyNumberFormat="1" applyFont="1" applyFill="1" applyBorder="1" applyAlignment="1">
      <alignment vertical="center"/>
    </xf>
    <xf numFmtId="2" fontId="79" fillId="54" borderId="0" xfId="391" applyNumberFormat="1" applyFont="1" applyFill="1" applyBorder="1" applyAlignment="1">
      <alignment horizontal="right" vertical="center"/>
    </xf>
    <xf numFmtId="2" fontId="66" fillId="54" borderId="0" xfId="391" applyNumberFormat="1" applyFont="1" applyFill="1" applyBorder="1" applyAlignment="1">
      <alignment horizontal="right" vertical="center"/>
    </xf>
    <xf numFmtId="0" fontId="66" fillId="53" borderId="0" xfId="391" applyFont="1" applyFill="1" applyBorder="1" applyAlignment="1">
      <alignment horizontal="right" vertical="center"/>
    </xf>
    <xf numFmtId="0" fontId="66" fillId="53" borderId="82" xfId="391" applyFont="1" applyFill="1" applyBorder="1" applyAlignment="1">
      <alignment horizontal="right" vertical="center"/>
    </xf>
    <xf numFmtId="0" fontId="66" fillId="53" borderId="79" xfId="391" applyFont="1" applyFill="1" applyBorder="1" applyAlignment="1">
      <alignment horizontal="right" vertical="center"/>
    </xf>
    <xf numFmtId="2" fontId="71" fillId="28" borderId="35" xfId="391" applyNumberFormat="1" applyFont="1" applyFill="1" applyBorder="1" applyAlignment="1">
      <alignment vertical="center"/>
    </xf>
    <xf numFmtId="1" fontId="66" fillId="28" borderId="0" xfId="391" applyNumberFormat="1" applyFont="1" applyFill="1" applyBorder="1" applyAlignment="1">
      <alignment vertical="center"/>
    </xf>
    <xf numFmtId="0" fontId="66" fillId="52" borderId="75" xfId="391" applyFont="1" applyFill="1" applyBorder="1" applyAlignment="1">
      <alignment vertical="center"/>
    </xf>
    <xf numFmtId="2" fontId="66" fillId="28" borderId="35" xfId="391" applyNumberFormat="1" applyFont="1" applyFill="1" applyBorder="1" applyAlignment="1">
      <alignment vertical="center"/>
    </xf>
    <xf numFmtId="182" fontId="66" fillId="28" borderId="0" xfId="181" applyNumberFormat="1" applyFont="1" applyFill="1" applyBorder="1" applyAlignment="1">
      <alignment horizontal="right" vertical="center"/>
    </xf>
    <xf numFmtId="2" fontId="66" fillId="28" borderId="36" xfId="391" applyNumberFormat="1" applyFont="1" applyFill="1" applyBorder="1" applyAlignment="1">
      <alignment vertical="center"/>
    </xf>
    <xf numFmtId="2" fontId="71" fillId="28" borderId="39" xfId="391" applyNumberFormat="1" applyFont="1" applyFill="1" applyBorder="1" applyAlignment="1">
      <alignment vertical="center"/>
    </xf>
    <xf numFmtId="2" fontId="86" fillId="28" borderId="36" xfId="391" applyNumberFormat="1" applyFont="1" applyFill="1" applyBorder="1" applyAlignment="1">
      <alignment vertical="center"/>
    </xf>
    <xf numFmtId="0" fontId="1" fillId="86" borderId="0" xfId="377" applyFont="1" applyFill="1" applyAlignment="1">
      <alignment vertical="center"/>
    </xf>
    <xf numFmtId="182" fontId="175" fillId="86" borderId="0" xfId="463" applyNumberFormat="1" applyFont="1" applyFill="1" applyBorder="1" applyAlignment="1">
      <alignment horizontal="right" vertical="center"/>
    </xf>
    <xf numFmtId="210" fontId="170" fillId="86" borderId="0" xfId="157" applyNumberFormat="1" applyFont="1" applyFill="1" applyBorder="1"/>
    <xf numFmtId="210" fontId="170" fillId="86" borderId="75" xfId="157" applyNumberFormat="1" applyFont="1" applyFill="1" applyBorder="1"/>
    <xf numFmtId="210" fontId="170" fillId="86" borderId="88" xfId="157" quotePrefix="1" applyNumberFormat="1" applyFont="1" applyFill="1" applyBorder="1" applyAlignment="1">
      <alignment horizontal="right" vertical="top"/>
    </xf>
    <xf numFmtId="0" fontId="26" fillId="28" borderId="0" xfId="479" applyFont="1" applyFill="1" applyBorder="1" applyAlignment="1"/>
    <xf numFmtId="0" fontId="28" fillId="28" borderId="0" xfId="479" applyFont="1" applyFill="1" applyBorder="1" applyAlignment="1"/>
    <xf numFmtId="0" fontId="26" fillId="28" borderId="0" xfId="479" applyFont="1" applyFill="1" applyBorder="1" applyAlignment="1">
      <alignment wrapText="1"/>
    </xf>
    <xf numFmtId="164" fontId="64" fillId="53" borderId="76" xfId="391" applyNumberFormat="1" applyFont="1" applyFill="1" applyBorder="1" applyAlignment="1">
      <alignment vertical="center"/>
    </xf>
    <xf numFmtId="164" fontId="77" fillId="53" borderId="76" xfId="391" applyNumberFormat="1" applyFont="1" applyFill="1" applyBorder="1" applyAlignment="1">
      <alignment vertical="center"/>
    </xf>
    <xf numFmtId="182" fontId="65" fillId="28" borderId="93" xfId="2" applyNumberFormat="1" applyFont="1" applyFill="1" applyBorder="1" applyAlignment="1">
      <alignment vertical="center"/>
    </xf>
    <xf numFmtId="182" fontId="63" fillId="28" borderId="75" xfId="4" applyNumberFormat="1" applyFont="1" applyFill="1" applyBorder="1" applyAlignment="1">
      <alignment horizontal="right" vertical="top"/>
    </xf>
    <xf numFmtId="0" fontId="176" fillId="86" borderId="0" xfId="463" applyFont="1" applyFill="1" applyBorder="1" applyAlignment="1">
      <alignment horizontal="right"/>
    </xf>
    <xf numFmtId="0" fontId="176" fillId="86" borderId="0" xfId="463" applyFont="1" applyFill="1" applyBorder="1"/>
    <xf numFmtId="49" fontId="134" fillId="86" borderId="76" xfId="157" applyNumberFormat="1" applyFont="1" applyFill="1" applyBorder="1" applyAlignment="1">
      <alignment horizontal="left" vertical="center"/>
    </xf>
    <xf numFmtId="49" fontId="81" fillId="86" borderId="76" xfId="157" applyNumberFormat="1" applyFont="1" applyFill="1" applyBorder="1" applyAlignment="1">
      <alignment horizontal="left" vertical="center"/>
    </xf>
    <xf numFmtId="49" fontId="63" fillId="86" borderId="76" xfId="157" applyNumberFormat="1" applyFont="1" applyFill="1" applyBorder="1" applyAlignment="1">
      <alignment horizontal="left" vertical="center" indent="1"/>
    </xf>
    <xf numFmtId="49" fontId="63" fillId="86" borderId="76" xfId="157" applyNumberFormat="1" applyFont="1" applyFill="1" applyBorder="1" applyAlignment="1">
      <alignment horizontal="left" vertical="center" wrapText="1" indent="1"/>
    </xf>
    <xf numFmtId="164" fontId="63" fillId="28" borderId="84" xfId="2" applyNumberFormat="1" applyFont="1" applyFill="1" applyBorder="1" applyAlignment="1">
      <alignment vertical="center" wrapText="1"/>
    </xf>
    <xf numFmtId="0" fontId="175" fillId="87" borderId="0" xfId="463" applyFont="1" applyFill="1" applyBorder="1" applyAlignment="1">
      <alignment horizontal="right" vertical="center"/>
    </xf>
    <xf numFmtId="0" fontId="175" fillId="87" borderId="75" xfId="463" applyFont="1" applyFill="1" applyBorder="1" applyAlignment="1">
      <alignment horizontal="right" vertical="center"/>
    </xf>
    <xf numFmtId="179" fontId="179" fillId="87" borderId="0" xfId="157" applyNumberFormat="1" applyFont="1" applyFill="1" applyBorder="1" applyAlignment="1">
      <alignment horizontal="right" vertical="center"/>
    </xf>
    <xf numFmtId="179" fontId="179" fillId="87" borderId="75" xfId="157" applyNumberFormat="1" applyFont="1" applyFill="1" applyBorder="1" applyAlignment="1">
      <alignment horizontal="right" vertical="center"/>
    </xf>
    <xf numFmtId="0" fontId="66" fillId="53" borderId="0" xfId="377" applyFont="1" applyFill="1" applyBorder="1" applyAlignment="1">
      <alignment horizontal="right" vertical="center"/>
    </xf>
    <xf numFmtId="0" fontId="66" fillId="53" borderId="79" xfId="377" applyFont="1" applyFill="1" applyBorder="1" applyAlignment="1">
      <alignment horizontal="right" vertical="center"/>
    </xf>
    <xf numFmtId="182" fontId="65" fillId="28" borderId="0" xfId="4" applyNumberFormat="1" applyFont="1" applyFill="1" applyBorder="1" applyAlignment="1">
      <alignment horizontal="right" vertical="top"/>
    </xf>
    <xf numFmtId="182" fontId="65" fillId="28" borderId="75" xfId="4" applyNumberFormat="1" applyFont="1" applyFill="1" applyBorder="1" applyAlignment="1">
      <alignment horizontal="right" vertical="top"/>
    </xf>
    <xf numFmtId="182" fontId="168" fillId="28" borderId="0" xfId="377" applyNumberFormat="1" applyFont="1" applyFill="1"/>
    <xf numFmtId="2" fontId="64" fillId="53" borderId="0" xfId="391" applyNumberFormat="1" applyFont="1" applyFill="1" applyBorder="1" applyAlignment="1">
      <alignment horizontal="center" vertical="center"/>
    </xf>
    <xf numFmtId="9" fontId="63" fillId="28" borderId="35" xfId="499" applyFont="1" applyFill="1" applyBorder="1" applyAlignment="1">
      <alignment horizontal="left" vertical="center"/>
    </xf>
    <xf numFmtId="164" fontId="63" fillId="28" borderId="35" xfId="2" applyNumberFormat="1" applyFont="1" applyFill="1" applyBorder="1" applyAlignment="1">
      <alignment horizontal="left" vertical="center"/>
    </xf>
    <xf numFmtId="164" fontId="65" fillId="28" borderId="36" xfId="2" applyNumberFormat="1" applyFont="1" applyFill="1" applyBorder="1" applyAlignment="1">
      <alignment horizontal="left" vertical="center"/>
    </xf>
    <xf numFmtId="0" fontId="1" fillId="86" borderId="0" xfId="377" applyFill="1" applyBorder="1" applyAlignment="1">
      <alignment horizontal="left"/>
    </xf>
    <xf numFmtId="0" fontId="1" fillId="86" borderId="38" xfId="377" applyFill="1" applyBorder="1" applyAlignment="1">
      <alignment horizontal="left"/>
    </xf>
    <xf numFmtId="0" fontId="66" fillId="28" borderId="35" xfId="377" applyFont="1" applyFill="1" applyBorder="1" applyAlignment="1">
      <alignment horizontal="left" vertical="center"/>
    </xf>
    <xf numFmtId="0" fontId="71" fillId="28" borderId="35" xfId="377" applyFont="1" applyFill="1" applyBorder="1" applyAlignment="1">
      <alignment horizontal="left" vertical="center"/>
    </xf>
    <xf numFmtId="0" fontId="66" fillId="28" borderId="76" xfId="377" applyFont="1" applyFill="1" applyBorder="1" applyAlignment="1">
      <alignment horizontal="left" vertical="center"/>
    </xf>
    <xf numFmtId="0" fontId="71" fillId="28" borderId="76" xfId="377" applyFont="1" applyFill="1" applyBorder="1" applyAlignment="1">
      <alignment horizontal="left" vertical="center"/>
    </xf>
    <xf numFmtId="0" fontId="63" fillId="28" borderId="35" xfId="377" applyFont="1" applyFill="1" applyBorder="1" applyAlignment="1">
      <alignment horizontal="left" vertical="center"/>
    </xf>
    <xf numFmtId="0" fontId="86" fillId="28" borderId="35" xfId="377" applyFont="1" applyFill="1" applyBorder="1" applyAlignment="1">
      <alignment horizontal="left" vertical="center"/>
    </xf>
    <xf numFmtId="0" fontId="63" fillId="28" borderId="36" xfId="377" applyFont="1" applyFill="1" applyBorder="1" applyAlignment="1">
      <alignment horizontal="left" vertical="center"/>
    </xf>
    <xf numFmtId="0" fontId="66" fillId="28" borderId="36" xfId="377" applyFont="1" applyFill="1" applyBorder="1" applyAlignment="1">
      <alignment horizontal="left" vertical="center"/>
    </xf>
    <xf numFmtId="164" fontId="63" fillId="28" borderId="76" xfId="499" applyNumberFormat="1" applyFont="1" applyFill="1" applyBorder="1" applyAlignment="1">
      <alignment horizontal="left" vertical="center"/>
    </xf>
    <xf numFmtId="164" fontId="63" fillId="28" borderId="76" xfId="2" applyNumberFormat="1" applyFont="1" applyFill="1" applyBorder="1" applyAlignment="1">
      <alignment horizontal="left" vertical="center"/>
    </xf>
    <xf numFmtId="164" fontId="65" fillId="28" borderId="84" xfId="2" applyNumberFormat="1" applyFont="1" applyFill="1" applyBorder="1" applyAlignment="1">
      <alignment horizontal="left" vertical="center"/>
    </xf>
    <xf numFmtId="164" fontId="65" fillId="28" borderId="0" xfId="2" applyNumberFormat="1" applyFont="1" applyFill="1" applyBorder="1" applyAlignment="1">
      <alignment horizontal="left" vertical="center"/>
    </xf>
    <xf numFmtId="164" fontId="63" fillId="28" borderId="0" xfId="499" applyNumberFormat="1" applyFont="1" applyFill="1" applyBorder="1" applyAlignment="1">
      <alignment horizontal="left" vertical="center"/>
    </xf>
    <xf numFmtId="164" fontId="63" fillId="28" borderId="0" xfId="2" applyNumberFormat="1" applyFont="1" applyFill="1" applyBorder="1" applyAlignment="1">
      <alignment horizontal="left" vertical="center"/>
    </xf>
    <xf numFmtId="0" fontId="65" fillId="28" borderId="76" xfId="479" applyFont="1" applyFill="1" applyBorder="1" applyAlignment="1">
      <alignment horizontal="left" vertical="center" wrapText="1"/>
    </xf>
    <xf numFmtId="0" fontId="63" fillId="28" borderId="76" xfId="479" applyFont="1" applyFill="1" applyBorder="1" applyAlignment="1">
      <alignment horizontal="left" vertical="center"/>
    </xf>
    <xf numFmtId="0" fontId="81" fillId="28" borderId="76" xfId="479" applyFont="1" applyFill="1" applyBorder="1" applyAlignment="1">
      <alignment horizontal="left" vertical="center"/>
    </xf>
    <xf numFmtId="0" fontId="65" fillId="28" borderId="97" xfId="479" applyFont="1" applyFill="1" applyBorder="1" applyAlignment="1">
      <alignment horizontal="left" vertical="center"/>
    </xf>
    <xf numFmtId="164" fontId="63" fillId="28" borderId="0" xfId="499" applyNumberFormat="1" applyFont="1" applyFill="1" applyBorder="1" applyAlignment="1">
      <alignment horizontal="right" vertical="center"/>
    </xf>
    <xf numFmtId="164" fontId="63" fillId="28" borderId="87" xfId="499" applyNumberFormat="1" applyFont="1" applyFill="1" applyBorder="1" applyAlignment="1">
      <alignment horizontal="right" vertical="center"/>
    </xf>
    <xf numFmtId="182" fontId="65" fillId="28" borderId="34" xfId="479" applyNumberFormat="1" applyFont="1" applyFill="1" applyBorder="1" applyAlignment="1">
      <alignment horizontal="right" vertical="center"/>
    </xf>
    <xf numFmtId="182" fontId="65" fillId="28" borderId="85" xfId="479" applyNumberFormat="1" applyFont="1" applyFill="1" applyBorder="1" applyAlignment="1">
      <alignment horizontal="right" vertical="center"/>
    </xf>
    <xf numFmtId="49" fontId="63" fillId="53" borderId="76" xfId="479" applyNumberFormat="1" applyFont="1" applyFill="1" applyBorder="1" applyAlignment="1">
      <alignment horizontal="left" vertical="center"/>
    </xf>
    <xf numFmtId="179" fontId="63" fillId="28" borderId="76" xfId="157" applyNumberFormat="1" applyFont="1" applyFill="1" applyBorder="1" applyAlignment="1">
      <alignment horizontal="left"/>
    </xf>
    <xf numFmtId="164" fontId="63" fillId="53" borderId="76" xfId="392" quotePrefix="1" applyNumberFormat="1" applyFont="1" applyFill="1" applyBorder="1" applyAlignment="1">
      <alignment horizontal="left" vertical="center"/>
    </xf>
    <xf numFmtId="164" fontId="63" fillId="53" borderId="76" xfId="392" applyNumberFormat="1" applyFont="1" applyFill="1" applyBorder="1" applyAlignment="1">
      <alignment horizontal="left" vertical="center"/>
    </xf>
    <xf numFmtId="182" fontId="63" fillId="28" borderId="0" xfId="157" applyNumberFormat="1" applyFont="1" applyFill="1" applyBorder="1" applyAlignment="1">
      <alignment horizontal="right"/>
    </xf>
    <xf numFmtId="182" fontId="63" fillId="28" borderId="75" xfId="157" applyNumberFormat="1" applyFont="1" applyFill="1" applyBorder="1" applyAlignment="1">
      <alignment horizontal="right"/>
    </xf>
    <xf numFmtId="3" fontId="63" fillId="28" borderId="0" xfId="157" applyNumberFormat="1" applyFont="1" applyFill="1" applyBorder="1" applyAlignment="1">
      <alignment horizontal="right"/>
    </xf>
    <xf numFmtId="3" fontId="63" fillId="28" borderId="75" xfId="157" applyNumberFormat="1" applyFont="1" applyFill="1" applyBorder="1" applyAlignment="1">
      <alignment horizontal="right"/>
    </xf>
    <xf numFmtId="3" fontId="63" fillId="28" borderId="88" xfId="157" applyNumberFormat="1" applyFont="1" applyFill="1" applyBorder="1" applyAlignment="1">
      <alignment horizontal="right"/>
    </xf>
    <xf numFmtId="3" fontId="63" fillId="28" borderId="89" xfId="157" applyNumberFormat="1" applyFont="1" applyFill="1" applyBorder="1" applyAlignment="1">
      <alignment horizontal="right"/>
    </xf>
    <xf numFmtId="211" fontId="63" fillId="28" borderId="0" xfId="157" applyNumberFormat="1" applyFont="1" applyFill="1" applyBorder="1" applyAlignment="1">
      <alignment horizontal="right"/>
    </xf>
    <xf numFmtId="2" fontId="65" fillId="28" borderId="0" xfId="2" applyNumberFormat="1" applyFont="1" applyFill="1" applyBorder="1" applyAlignment="1">
      <alignment horizontal="left" vertical="center"/>
    </xf>
    <xf numFmtId="2" fontId="63" fillId="28" borderId="0" xfId="2" applyNumberFormat="1" applyFont="1" applyFill="1" applyBorder="1" applyAlignment="1">
      <alignment horizontal="left" vertical="center"/>
    </xf>
    <xf numFmtId="164" fontId="63" fillId="28" borderId="38" xfId="2" applyNumberFormat="1" applyFont="1" applyFill="1" applyBorder="1" applyAlignment="1">
      <alignment horizontal="right" vertical="center"/>
    </xf>
    <xf numFmtId="0" fontId="71" fillId="28" borderId="0" xfId="428" applyFont="1" applyFill="1" applyBorder="1" applyAlignment="1">
      <alignment horizontal="left"/>
    </xf>
    <xf numFmtId="2" fontId="65" fillId="28" borderId="34" xfId="2" applyNumberFormat="1" applyFont="1" applyFill="1" applyBorder="1" applyAlignment="1">
      <alignment horizontal="left" vertical="center"/>
    </xf>
    <xf numFmtId="2" fontId="63" fillId="28" borderId="37" xfId="2" applyNumberFormat="1" applyFont="1" applyFill="1" applyBorder="1" applyAlignment="1">
      <alignment horizontal="left" vertical="center"/>
    </xf>
    <xf numFmtId="182" fontId="63" fillId="28" borderId="98" xfId="2" applyNumberFormat="1" applyFont="1" applyFill="1" applyBorder="1" applyAlignment="1">
      <alignment horizontal="right" vertical="center"/>
    </xf>
    <xf numFmtId="2" fontId="65" fillId="28" borderId="76" xfId="2" applyNumberFormat="1" applyFont="1" applyFill="1" applyBorder="1" applyAlignment="1">
      <alignment horizontal="left" vertical="center"/>
    </xf>
    <xf numFmtId="0" fontId="86" fillId="28" borderId="76" xfId="377" applyFont="1" applyFill="1" applyBorder="1" applyAlignment="1">
      <alignment horizontal="left" vertical="center" indent="1"/>
    </xf>
    <xf numFmtId="0" fontId="86" fillId="28" borderId="76" xfId="377" applyFont="1" applyFill="1" applyBorder="1" applyAlignment="1">
      <alignment horizontal="left" vertical="center" wrapText="1" indent="1"/>
    </xf>
    <xf numFmtId="0" fontId="66" fillId="28" borderId="35" xfId="377" applyFont="1" applyFill="1" applyBorder="1" applyAlignment="1">
      <alignment horizontal="left" vertical="center" indent="2"/>
    </xf>
    <xf numFmtId="0" fontId="63" fillId="28" borderId="35" xfId="377" applyFont="1" applyFill="1" applyBorder="1" applyAlignment="1">
      <alignment horizontal="left" vertical="center" indent="2"/>
    </xf>
    <xf numFmtId="0" fontId="81" fillId="28" borderId="76" xfId="377" applyFont="1" applyFill="1" applyBorder="1" applyAlignment="1">
      <alignment horizontal="left" vertical="center"/>
    </xf>
    <xf numFmtId="0" fontId="66" fillId="28" borderId="76" xfId="377" applyFont="1" applyFill="1" applyBorder="1" applyAlignment="1">
      <alignment horizontal="left" vertical="center" indent="1"/>
    </xf>
    <xf numFmtId="0" fontId="66" fillId="28" borderId="97" xfId="377" applyFont="1" applyFill="1" applyBorder="1" applyAlignment="1">
      <alignment horizontal="left" vertical="center"/>
    </xf>
    <xf numFmtId="182" fontId="65" fillId="28" borderId="94" xfId="2" applyNumberFormat="1" applyFont="1" applyFill="1" applyBorder="1" applyAlignment="1">
      <alignment vertical="center"/>
    </xf>
    <xf numFmtId="164" fontId="66" fillId="53" borderId="76" xfId="2" applyNumberFormat="1" applyFont="1" applyFill="1" applyBorder="1" applyAlignment="1">
      <alignment vertical="center"/>
    </xf>
    <xf numFmtId="164" fontId="63" fillId="28" borderId="76" xfId="499" applyNumberFormat="1" applyFont="1" applyFill="1" applyBorder="1" applyAlignment="1">
      <alignment horizontal="left"/>
    </xf>
    <xf numFmtId="164" fontId="81" fillId="28" borderId="76" xfId="2" applyNumberFormat="1" applyFont="1" applyFill="1" applyBorder="1" applyAlignment="1">
      <alignment horizontal="left" vertical="center"/>
    </xf>
    <xf numFmtId="164" fontId="71" fillId="52" borderId="76" xfId="429" applyNumberFormat="1" applyFont="1" applyFill="1" applyBorder="1" applyAlignment="1">
      <alignment horizontal="left"/>
    </xf>
    <xf numFmtId="164" fontId="81" fillId="28" borderId="97" xfId="2" applyNumberFormat="1" applyFont="1" applyFill="1" applyBorder="1" applyAlignment="1">
      <alignment horizontal="left" vertical="center"/>
    </xf>
    <xf numFmtId="0" fontId="0" fillId="86" borderId="0" xfId="0" applyFill="1" applyAlignment="1">
      <alignment horizontal="left" vertical="center"/>
    </xf>
    <xf numFmtId="164" fontId="63" fillId="86" borderId="0" xfId="499" applyNumberFormat="1" applyFont="1" applyFill="1" applyBorder="1" applyAlignment="1">
      <alignment horizontal="right" vertical="center"/>
    </xf>
    <xf numFmtId="164" fontId="63" fillId="86" borderId="75" xfId="499" applyNumberFormat="1" applyFont="1" applyFill="1" applyBorder="1" applyAlignment="1">
      <alignment horizontal="right" vertical="center"/>
    </xf>
    <xf numFmtId="182" fontId="63" fillId="86" borderId="0" xfId="499" applyNumberFormat="1" applyFont="1" applyFill="1" applyBorder="1" applyAlignment="1">
      <alignment horizontal="right" vertical="center"/>
    </xf>
    <xf numFmtId="0" fontId="60" fillId="86" borderId="0" xfId="377" applyFont="1" applyFill="1" applyBorder="1" applyAlignment="1">
      <alignment vertical="center"/>
    </xf>
    <xf numFmtId="9" fontId="1" fillId="28" borderId="0" xfId="499" applyFill="1" applyBorder="1"/>
    <xf numFmtId="0" fontId="134" fillId="86" borderId="76" xfId="465" applyFont="1" applyFill="1" applyBorder="1" applyAlignment="1">
      <alignment horizontal="left" vertical="center"/>
    </xf>
    <xf numFmtId="0" fontId="180" fillId="86" borderId="76" xfId="465" applyFont="1" applyFill="1" applyBorder="1" applyAlignment="1">
      <alignment horizontal="left" vertical="center"/>
    </xf>
    <xf numFmtId="0" fontId="63" fillId="86" borderId="76" xfId="465" applyFont="1" applyFill="1" applyBorder="1" applyAlignment="1">
      <alignment horizontal="left" vertical="center" indent="1"/>
    </xf>
    <xf numFmtId="182" fontId="63" fillId="86" borderId="0" xfId="4" applyNumberFormat="1" applyFont="1" applyFill="1" applyBorder="1" applyAlignment="1">
      <alignment vertical="top"/>
    </xf>
    <xf numFmtId="179" fontId="63" fillId="87" borderId="0" xfId="157" quotePrefix="1" applyNumberFormat="1" applyFont="1" applyFill="1" applyBorder="1" applyAlignment="1">
      <alignment horizontal="right" vertical="center"/>
    </xf>
    <xf numFmtId="0" fontId="134" fillId="86" borderId="78" xfId="465" applyFont="1" applyFill="1" applyBorder="1" applyAlignment="1">
      <alignment horizontal="left" vertical="center"/>
    </xf>
    <xf numFmtId="164" fontId="81" fillId="28" borderId="97" xfId="2" applyNumberFormat="1" applyFont="1" applyFill="1" applyBorder="1" applyAlignment="1">
      <alignment horizontal="left" vertical="center" wrapText="1"/>
    </xf>
    <xf numFmtId="182" fontId="81" fillId="28" borderId="90" xfId="2" applyNumberFormat="1" applyFont="1" applyFill="1" applyBorder="1" applyAlignment="1">
      <alignment vertical="center"/>
    </xf>
    <xf numFmtId="182" fontId="81" fillId="28" borderId="91" xfId="2" applyNumberFormat="1" applyFont="1" applyFill="1" applyBorder="1" applyAlignment="1">
      <alignment vertical="center"/>
    </xf>
    <xf numFmtId="1" fontId="0" fillId="86" borderId="0" xfId="0" applyNumberFormat="1" applyFill="1" applyBorder="1"/>
    <xf numFmtId="210" fontId="170" fillId="86" borderId="89" xfId="157" quotePrefix="1" applyNumberFormat="1" applyFont="1" applyFill="1" applyBorder="1" applyAlignment="1">
      <alignment horizontal="right" vertical="top"/>
    </xf>
    <xf numFmtId="164" fontId="74" fillId="28" borderId="76" xfId="2" applyNumberFormat="1" applyFont="1" applyFill="1" applyBorder="1" applyAlignment="1">
      <alignment vertical="center"/>
    </xf>
    <xf numFmtId="164" fontId="74" fillId="28" borderId="0" xfId="2" applyNumberFormat="1" applyFont="1" applyFill="1" applyBorder="1" applyAlignment="1">
      <alignment vertical="center"/>
    </xf>
    <xf numFmtId="2" fontId="129" fillId="86" borderId="0" xfId="314" applyNumberFormat="1" applyFont="1" applyFill="1" applyBorder="1" applyAlignment="1" applyProtection="1">
      <alignment horizontal="left" indent="2"/>
    </xf>
    <xf numFmtId="0" fontId="63" fillId="28" borderId="82" xfId="377" applyFont="1" applyFill="1" applyBorder="1"/>
    <xf numFmtId="0" fontId="170" fillId="28" borderId="82" xfId="377" applyFont="1" applyFill="1" applyBorder="1"/>
    <xf numFmtId="0" fontId="138" fillId="28" borderId="82" xfId="314" applyFont="1" applyFill="1" applyBorder="1" applyAlignment="1" applyProtection="1"/>
    <xf numFmtId="0" fontId="181" fillId="86" borderId="79" xfId="377" applyFont="1" applyFill="1" applyBorder="1" applyAlignment="1">
      <alignment horizontal="left"/>
    </xf>
    <xf numFmtId="0" fontId="170" fillId="86" borderId="0" xfId="0" applyFont="1" applyFill="1" applyBorder="1"/>
    <xf numFmtId="0" fontId="182" fillId="86" borderId="0" xfId="314" applyFont="1" applyFill="1" applyBorder="1" applyAlignment="1" applyProtection="1"/>
    <xf numFmtId="0" fontId="183" fillId="28" borderId="75" xfId="314" applyFont="1" applyFill="1" applyBorder="1" applyAlignment="1" applyProtection="1"/>
    <xf numFmtId="0" fontId="170" fillId="86" borderId="0" xfId="0" applyFont="1" applyFill="1" applyBorder="1" applyAlignment="1">
      <alignment horizontal="left" indent="2"/>
    </xf>
    <xf numFmtId="0" fontId="182" fillId="86" borderId="35" xfId="0" applyFont="1" applyFill="1" applyBorder="1" applyAlignment="1">
      <alignment horizontal="left" indent="2"/>
    </xf>
    <xf numFmtId="0" fontId="63" fillId="86" borderId="0" xfId="377" applyFont="1" applyFill="1"/>
    <xf numFmtId="0" fontId="29" fillId="86" borderId="0" xfId="314" applyFill="1" applyAlignment="1" applyProtection="1"/>
    <xf numFmtId="0" fontId="129" fillId="28" borderId="96" xfId="314" applyFont="1" applyFill="1" applyBorder="1" applyAlignment="1" applyProtection="1"/>
    <xf numFmtId="0" fontId="129" fillId="86" borderId="35" xfId="314" applyFont="1" applyFill="1" applyBorder="1" applyAlignment="1" applyProtection="1">
      <alignment horizontal="left" indent="2"/>
    </xf>
    <xf numFmtId="0" fontId="1" fillId="0" borderId="37" xfId="377" applyFont="1" applyBorder="1" applyAlignment="1"/>
    <xf numFmtId="0" fontId="1" fillId="0" borderId="43" xfId="377" applyFont="1" applyBorder="1" applyAlignment="1"/>
    <xf numFmtId="182" fontId="184" fillId="28" borderId="75" xfId="2" applyNumberFormat="1" applyFont="1" applyFill="1" applyBorder="1" applyAlignment="1">
      <alignment horizontal="right" vertical="center"/>
    </xf>
    <xf numFmtId="182" fontId="63" fillId="28" borderId="38" xfId="377" applyNumberFormat="1" applyFont="1" applyFill="1" applyBorder="1" applyAlignment="1">
      <alignment horizontal="right"/>
    </xf>
    <xf numFmtId="182" fontId="63" fillId="28" borderId="45" xfId="377" applyNumberFormat="1" applyFont="1" applyFill="1" applyBorder="1" applyAlignment="1">
      <alignment horizontal="right"/>
    </xf>
    <xf numFmtId="0" fontId="75" fillId="28" borderId="47" xfId="377" applyFont="1" applyFill="1" applyBorder="1" applyAlignment="1">
      <alignment vertical="center"/>
    </xf>
    <xf numFmtId="0" fontId="75" fillId="28" borderId="42" xfId="377" applyFont="1" applyFill="1" applyBorder="1" applyAlignment="1">
      <alignment vertical="center"/>
    </xf>
    <xf numFmtId="0" fontId="75" fillId="28" borderId="41" xfId="377" applyFont="1" applyFill="1" applyBorder="1" applyAlignment="1">
      <alignment vertical="center"/>
    </xf>
    <xf numFmtId="0" fontId="75" fillId="86" borderId="37" xfId="377" applyFont="1" applyFill="1" applyBorder="1" applyAlignment="1">
      <alignment vertical="center"/>
    </xf>
    <xf numFmtId="0" fontId="75" fillId="86" borderId="43" xfId="377" applyFont="1" applyFill="1" applyBorder="1" applyAlignment="1">
      <alignment vertical="center"/>
    </xf>
    <xf numFmtId="164" fontId="66" fillId="53" borderId="80" xfId="377" applyNumberFormat="1" applyFont="1" applyFill="1" applyBorder="1" applyAlignment="1">
      <alignment horizontal="right" vertical="center"/>
    </xf>
    <xf numFmtId="164" fontId="71" fillId="53" borderId="83" xfId="2" applyNumberFormat="1" applyFont="1" applyFill="1" applyBorder="1" applyAlignment="1">
      <alignment horizontal="left" vertical="center"/>
    </xf>
    <xf numFmtId="164" fontId="71" fillId="53" borderId="99" xfId="2" applyNumberFormat="1" applyFont="1" applyFill="1" applyBorder="1" applyAlignment="1">
      <alignment horizontal="left" vertical="center"/>
    </xf>
    <xf numFmtId="182" fontId="63" fillId="52" borderId="75" xfId="2" applyNumberFormat="1" applyFont="1" applyFill="1" applyBorder="1" applyAlignment="1">
      <alignment vertical="center"/>
    </xf>
    <xf numFmtId="182" fontId="81" fillId="28" borderId="85" xfId="2" applyNumberFormat="1" applyFont="1" applyFill="1" applyBorder="1" applyAlignment="1">
      <alignment vertical="center"/>
    </xf>
    <xf numFmtId="164" fontId="74" fillId="28" borderId="75" xfId="2" applyNumberFormat="1" applyFont="1" applyFill="1" applyBorder="1" applyAlignment="1">
      <alignment vertical="center"/>
    </xf>
    <xf numFmtId="182" fontId="65" fillId="52" borderId="75" xfId="377" applyNumberFormat="1" applyFont="1" applyFill="1" applyBorder="1"/>
    <xf numFmtId="0" fontId="76" fillId="28" borderId="42" xfId="377" applyFont="1" applyFill="1" applyBorder="1" applyAlignment="1">
      <alignment vertical="center"/>
    </xf>
    <xf numFmtId="0" fontId="76" fillId="28" borderId="40" xfId="377" applyFont="1" applyFill="1" applyBorder="1" applyAlignment="1">
      <alignment vertical="center"/>
    </xf>
    <xf numFmtId="0" fontId="76" fillId="28" borderId="37" xfId="377" applyFont="1" applyFill="1" applyBorder="1" applyAlignment="1">
      <alignment vertical="center"/>
    </xf>
    <xf numFmtId="0" fontId="76" fillId="28" borderId="92" xfId="377" applyFont="1" applyFill="1" applyBorder="1" applyAlignment="1">
      <alignment vertical="center"/>
    </xf>
    <xf numFmtId="181" fontId="63" fillId="53" borderId="82" xfId="2" applyNumberFormat="1" applyFont="1" applyFill="1" applyBorder="1" applyAlignment="1">
      <alignment horizontal="right" vertical="center"/>
    </xf>
    <xf numFmtId="0" fontId="185" fillId="52" borderId="100" xfId="377" applyFont="1" applyFill="1" applyBorder="1" applyAlignment="1">
      <alignment vertical="center"/>
    </xf>
    <xf numFmtId="0" fontId="185" fillId="52" borderId="101" xfId="377" applyFont="1" applyFill="1" applyBorder="1" applyAlignment="1">
      <alignment vertical="center"/>
    </xf>
    <xf numFmtId="2" fontId="63" fillId="53" borderId="79" xfId="391" applyNumberFormat="1" applyFont="1" applyFill="1" applyBorder="1" applyAlignment="1">
      <alignment horizontal="right" vertical="center"/>
    </xf>
    <xf numFmtId="182" fontId="65" fillId="28" borderId="45" xfId="2" applyNumberFormat="1" applyFont="1" applyFill="1" applyBorder="1" applyAlignment="1">
      <alignment horizontal="right" vertical="center"/>
    </xf>
    <xf numFmtId="0" fontId="1" fillId="86" borderId="41" xfId="377" applyFill="1" applyBorder="1" applyAlignment="1"/>
    <xf numFmtId="0" fontId="86" fillId="28" borderId="76" xfId="463" applyFont="1" applyFill="1" applyBorder="1" applyAlignment="1">
      <alignment horizontal="left" wrapText="1"/>
    </xf>
    <xf numFmtId="182" fontId="66" fillId="28" borderId="0" xfId="463" applyNumberFormat="1" applyFont="1" applyFill="1" applyBorder="1" applyAlignment="1">
      <alignment horizontal="right" vertical="center"/>
    </xf>
    <xf numFmtId="182" fontId="66" fillId="28" borderId="75" xfId="463" applyNumberFormat="1" applyFont="1" applyFill="1" applyBorder="1" applyAlignment="1">
      <alignment horizontal="right" vertical="center"/>
    </xf>
    <xf numFmtId="0" fontId="66" fillId="28" borderId="76" xfId="463" applyFont="1" applyFill="1" applyBorder="1" applyAlignment="1">
      <alignment horizontal="left" wrapText="1" indent="1"/>
    </xf>
    <xf numFmtId="3" fontId="66" fillId="28" borderId="0" xfId="463" applyNumberFormat="1" applyFont="1" applyFill="1" applyBorder="1" applyAlignment="1">
      <alignment horizontal="right" vertical="center"/>
    </xf>
    <xf numFmtId="3" fontId="66" fillId="28" borderId="75" xfId="463" applyNumberFormat="1" applyFont="1" applyFill="1" applyBorder="1" applyAlignment="1">
      <alignment horizontal="right" vertical="center"/>
    </xf>
    <xf numFmtId="0" fontId="66" fillId="28" borderId="78" xfId="463" applyFont="1" applyFill="1" applyBorder="1" applyAlignment="1">
      <alignment horizontal="left" wrapText="1" indent="1"/>
    </xf>
    <xf numFmtId="0" fontId="175" fillId="86" borderId="99" xfId="463" applyFont="1" applyFill="1" applyBorder="1"/>
    <xf numFmtId="0" fontId="176" fillId="86" borderId="76" xfId="463" applyFont="1" applyFill="1" applyBorder="1" applyAlignment="1">
      <alignment horizontal="left" wrapText="1"/>
    </xf>
    <xf numFmtId="3" fontId="176" fillId="86" borderId="0" xfId="463" applyNumberFormat="1" applyFont="1" applyFill="1" applyBorder="1" applyAlignment="1">
      <alignment horizontal="right" vertical="center"/>
    </xf>
    <xf numFmtId="3" fontId="176" fillId="86" borderId="75" xfId="463" applyNumberFormat="1" applyFont="1" applyFill="1" applyBorder="1" applyAlignment="1">
      <alignment horizontal="right" vertical="center"/>
    </xf>
    <xf numFmtId="182" fontId="63" fillId="28" borderId="89" xfId="4" applyNumberFormat="1" applyFont="1" applyFill="1" applyBorder="1" applyAlignment="1">
      <alignment horizontal="right" vertical="top"/>
    </xf>
    <xf numFmtId="182" fontId="71" fillId="28" borderId="38" xfId="428" applyNumberFormat="1" applyFont="1" applyFill="1" applyBorder="1"/>
    <xf numFmtId="0" fontId="74" fillId="86" borderId="47" xfId="377" applyFont="1" applyFill="1" applyBorder="1" applyAlignment="1">
      <alignment horizontal="left" vertical="center"/>
    </xf>
    <xf numFmtId="0" fontId="74" fillId="86" borderId="40" xfId="377" applyFont="1" applyFill="1" applyBorder="1" applyAlignment="1">
      <alignment horizontal="left" vertical="center"/>
    </xf>
    <xf numFmtId="0" fontId="74" fillId="52" borderId="102" xfId="377" applyFont="1" applyFill="1" applyBorder="1" applyAlignment="1">
      <alignment vertical="center"/>
    </xf>
    <xf numFmtId="0" fontId="63" fillId="87" borderId="0" xfId="157" quotePrefix="1" applyNumberFormat="1" applyFont="1" applyFill="1" applyBorder="1" applyAlignment="1">
      <alignment horizontal="right" vertical="center"/>
    </xf>
    <xf numFmtId="0" fontId="63" fillId="87" borderId="80" xfId="157" quotePrefix="1" applyNumberFormat="1" applyFont="1" applyFill="1" applyBorder="1" applyAlignment="1">
      <alignment horizontal="right" vertical="center"/>
    </xf>
    <xf numFmtId="9" fontId="186" fillId="86" borderId="0" xfId="499" applyFont="1" applyFill="1"/>
    <xf numFmtId="182" fontId="63" fillId="86" borderId="88" xfId="499" applyNumberFormat="1" applyFont="1" applyFill="1" applyBorder="1" applyAlignment="1">
      <alignment horizontal="right" vertical="center"/>
    </xf>
    <xf numFmtId="182" fontId="63" fillId="86" borderId="89" xfId="499" applyNumberFormat="1" applyFont="1" applyFill="1" applyBorder="1" applyAlignment="1">
      <alignment horizontal="right" vertical="center"/>
    </xf>
    <xf numFmtId="0" fontId="76" fillId="28" borderId="80" xfId="377" applyFont="1" applyFill="1" applyBorder="1" applyAlignment="1">
      <alignment vertical="center"/>
    </xf>
    <xf numFmtId="0" fontId="71" fillId="28" borderId="78" xfId="377" applyFont="1" applyFill="1" applyBorder="1" applyAlignment="1">
      <alignment horizontal="left" vertical="center"/>
    </xf>
    <xf numFmtId="211" fontId="63" fillId="28" borderId="38" xfId="157" applyNumberFormat="1" applyFont="1" applyFill="1" applyBorder="1" applyAlignment="1">
      <alignment horizontal="right"/>
    </xf>
    <xf numFmtId="211" fontId="63" fillId="28" borderId="45" xfId="157" applyNumberFormat="1" applyFont="1" applyFill="1" applyBorder="1" applyAlignment="1">
      <alignment horizontal="right"/>
    </xf>
    <xf numFmtId="164" fontId="63" fillId="28" borderId="99" xfId="480" applyNumberFormat="1" applyFont="1" applyFill="1" applyBorder="1" applyAlignment="1">
      <alignment horizontal="left" vertical="center" wrapText="1"/>
    </xf>
    <xf numFmtId="182" fontId="63" fillId="28" borderId="99" xfId="480" applyNumberFormat="1" applyFont="1" applyFill="1" applyBorder="1" applyAlignment="1">
      <alignment horizontal="right" vertical="center" wrapText="1"/>
    </xf>
    <xf numFmtId="164" fontId="66" fillId="52" borderId="75" xfId="391" applyNumberFormat="1" applyFont="1" applyFill="1" applyBorder="1" applyAlignment="1">
      <alignment vertical="center"/>
    </xf>
    <xf numFmtId="2" fontId="74" fillId="86" borderId="35" xfId="2" quotePrefix="1" applyNumberFormat="1" applyFont="1" applyFill="1" applyBorder="1" applyAlignment="1">
      <alignment horizontal="left" vertical="center"/>
    </xf>
    <xf numFmtId="2" fontId="74" fillId="86" borderId="40" xfId="2" quotePrefix="1" applyNumberFormat="1" applyFont="1" applyFill="1" applyBorder="1" applyAlignment="1">
      <alignment horizontal="left" vertical="center"/>
    </xf>
    <xf numFmtId="0" fontId="75" fillId="86" borderId="40" xfId="377" applyFont="1" applyFill="1" applyBorder="1" applyAlignment="1"/>
    <xf numFmtId="0" fontId="63" fillId="28" borderId="78" xfId="479" applyFont="1" applyFill="1" applyBorder="1" applyAlignment="1">
      <alignment horizontal="left" vertical="center"/>
    </xf>
    <xf numFmtId="179" fontId="63" fillId="28" borderId="76" xfId="157" applyNumberFormat="1" applyFont="1" applyFill="1" applyBorder="1" applyAlignment="1">
      <alignment horizontal="left" vertical="top"/>
    </xf>
    <xf numFmtId="179" fontId="63" fillId="28" borderId="78" xfId="157" applyNumberFormat="1" applyFont="1" applyFill="1" applyBorder="1" applyAlignment="1">
      <alignment horizontal="left" vertical="center" indent="1"/>
    </xf>
    <xf numFmtId="0" fontId="63" fillId="86" borderId="78" xfId="465" applyFont="1" applyFill="1" applyBorder="1" applyAlignment="1">
      <alignment horizontal="left" vertical="top" indent="1"/>
    </xf>
    <xf numFmtId="2" fontId="63" fillId="28" borderId="88" xfId="2" applyNumberFormat="1" applyFont="1" applyFill="1" applyBorder="1" applyAlignment="1"/>
    <xf numFmtId="2" fontId="63" fillId="28" borderId="78" xfId="2" applyNumberFormat="1" applyFont="1" applyFill="1" applyBorder="1" applyAlignment="1">
      <alignment horizontal="left" vertical="top" indent="1"/>
    </xf>
    <xf numFmtId="182" fontId="63" fillId="28" borderId="88" xfId="2" applyNumberFormat="1" applyFont="1" applyFill="1" applyBorder="1" applyAlignment="1">
      <alignment vertical="center"/>
    </xf>
    <xf numFmtId="182" fontId="63" fillId="28" borderId="89" xfId="2" applyNumberFormat="1" applyFont="1" applyFill="1" applyBorder="1" applyAlignment="1">
      <alignment vertical="center"/>
    </xf>
    <xf numFmtId="0" fontId="63" fillId="28" borderId="78" xfId="587" applyFont="1" applyFill="1" applyBorder="1" applyAlignment="1">
      <alignment horizontal="left" vertical="top"/>
    </xf>
    <xf numFmtId="182" fontId="134" fillId="28" borderId="91" xfId="157" applyNumberFormat="1" applyFont="1" applyFill="1" applyBorder="1"/>
    <xf numFmtId="180" fontId="170" fillId="86" borderId="78" xfId="157" applyNumberFormat="1" applyFont="1" applyFill="1" applyBorder="1" applyAlignment="1">
      <alignment vertical="top"/>
    </xf>
    <xf numFmtId="0" fontId="175" fillId="86" borderId="84" xfId="463" applyFont="1" applyFill="1" applyBorder="1" applyAlignment="1">
      <alignment horizontal="left" vertical="top"/>
    </xf>
    <xf numFmtId="2" fontId="129" fillId="86" borderId="0" xfId="314" applyNumberFormat="1" applyFont="1" applyFill="1" applyBorder="1" applyAlignment="1" applyProtection="1"/>
    <xf numFmtId="0" fontId="63" fillId="86" borderId="75" xfId="377" applyFont="1" applyFill="1" applyBorder="1" applyAlignment="1">
      <alignment horizontal="right"/>
    </xf>
    <xf numFmtId="0" fontId="63" fillId="86" borderId="0" xfId="377" applyNumberFormat="1" applyFont="1" applyFill="1" applyBorder="1" applyAlignment="1">
      <alignment horizontal="right"/>
    </xf>
    <xf numFmtId="164" fontId="64" fillId="53" borderId="0" xfId="392" applyNumberFormat="1" applyFont="1" applyFill="1" applyBorder="1" applyAlignment="1">
      <alignment horizontal="center" vertical="center"/>
    </xf>
    <xf numFmtId="2" fontId="87" fillId="91" borderId="0" xfId="0" applyNumberFormat="1" applyFont="1" applyFill="1" applyBorder="1" applyAlignment="1">
      <alignment horizontal="left" vertical="top"/>
    </xf>
    <xf numFmtId="2" fontId="87" fillId="91" borderId="0" xfId="0" applyNumberFormat="1" applyFont="1" applyFill="1" applyBorder="1" applyAlignment="1">
      <alignment horizontal="center" vertical="top"/>
    </xf>
    <xf numFmtId="3" fontId="87" fillId="91" borderId="0" xfId="0" applyNumberFormat="1" applyFont="1" applyFill="1" applyBorder="1" applyAlignment="1">
      <alignment horizontal="right"/>
    </xf>
    <xf numFmtId="3" fontId="87" fillId="91" borderId="103" xfId="0" applyNumberFormat="1" applyFont="1" applyFill="1" applyBorder="1" applyAlignment="1">
      <alignment horizontal="right"/>
    </xf>
    <xf numFmtId="0" fontId="63" fillId="86" borderId="0" xfId="587" applyFont="1" applyFill="1" applyBorder="1" applyAlignment="1">
      <alignment horizontal="left" wrapText="1"/>
    </xf>
    <xf numFmtId="2" fontId="63" fillId="28" borderId="51" xfId="0" applyNumberFormat="1" applyFont="1" applyFill="1" applyBorder="1"/>
    <xf numFmtId="2" fontId="63" fillId="28" borderId="0" xfId="0" applyNumberFormat="1" applyFont="1" applyFill="1" applyBorder="1"/>
    <xf numFmtId="1" fontId="66" fillId="86" borderId="0" xfId="0" applyNumberFormat="1" applyFont="1" applyFill="1" applyBorder="1" applyAlignment="1">
      <alignment horizontal="right"/>
    </xf>
    <xf numFmtId="1" fontId="63" fillId="86" borderId="0" xfId="0" applyNumberFormat="1" applyFont="1" applyFill="1" applyBorder="1" applyAlignment="1">
      <alignment horizontal="right"/>
    </xf>
    <xf numFmtId="0" fontId="63" fillId="86" borderId="0" xfId="377" applyFont="1" applyFill="1" applyBorder="1" applyAlignment="1">
      <alignment horizontal="left" wrapText="1"/>
    </xf>
    <xf numFmtId="1" fontId="63" fillId="86" borderId="0" xfId="0" applyNumberFormat="1" applyFont="1" applyFill="1" applyBorder="1" applyAlignment="1"/>
    <xf numFmtId="2" fontId="63" fillId="86" borderId="0" xfId="0" applyNumberFormat="1" applyFont="1" applyFill="1" applyBorder="1" applyAlignment="1"/>
    <xf numFmtId="1" fontId="63" fillId="86" borderId="0" xfId="391" applyNumberFormat="1" applyFont="1" applyFill="1" applyBorder="1" applyAlignment="1">
      <alignment horizontal="right"/>
    </xf>
    <xf numFmtId="1" fontId="66" fillId="86" borderId="0" xfId="391" applyNumberFormat="1" applyFont="1" applyFill="1" applyBorder="1" applyAlignment="1">
      <alignment horizontal="right"/>
    </xf>
    <xf numFmtId="2" fontId="63" fillId="0" borderId="51" xfId="0" applyNumberFormat="1" applyFont="1" applyFill="1" applyBorder="1"/>
    <xf numFmtId="1" fontId="63" fillId="28" borderId="0" xfId="0" applyNumberFormat="1" applyFont="1" applyFill="1" applyBorder="1" applyAlignment="1">
      <alignment vertical="center" wrapText="1"/>
    </xf>
    <xf numFmtId="1" fontId="63" fillId="86" borderId="104" xfId="0" applyNumberFormat="1" applyFont="1" applyFill="1" applyBorder="1" applyAlignment="1">
      <alignment horizontal="right" vertical="center"/>
    </xf>
    <xf numFmtId="3" fontId="63" fillId="28" borderId="0" xfId="0" applyNumberFormat="1" applyFont="1" applyFill="1"/>
    <xf numFmtId="1" fontId="63" fillId="28" borderId="0" xfId="0" applyNumberFormat="1" applyFont="1" applyFill="1"/>
    <xf numFmtId="0" fontId="63" fillId="86" borderId="0" xfId="377" applyFont="1" applyFill="1" applyBorder="1" applyAlignment="1">
      <alignment horizontal="left" vertical="top" wrapText="1" indent="2"/>
    </xf>
    <xf numFmtId="0" fontId="63" fillId="86" borderId="0" xfId="0" applyFont="1" applyFill="1" applyBorder="1" applyAlignment="1">
      <alignment horizontal="left" vertical="center" wrapText="1" indent="1"/>
    </xf>
    <xf numFmtId="0" fontId="63" fillId="86" borderId="0" xfId="377" applyFont="1" applyFill="1" applyBorder="1" applyAlignment="1">
      <alignment horizontal="left" vertical="center" wrapText="1" indent="2"/>
    </xf>
    <xf numFmtId="1" fontId="134" fillId="28" borderId="0" xfId="0" applyNumberFormat="1" applyFont="1" applyFill="1" applyBorder="1" applyAlignment="1">
      <alignment vertical="center" wrapText="1"/>
    </xf>
    <xf numFmtId="1" fontId="63" fillId="86" borderId="51" xfId="0" applyNumberFormat="1" applyFont="1" applyFill="1" applyBorder="1"/>
    <xf numFmtId="1" fontId="63" fillId="86" borderId="53" xfId="0" applyNumberFormat="1" applyFont="1" applyFill="1" applyBorder="1"/>
    <xf numFmtId="1" fontId="63" fillId="86" borderId="54" xfId="0" applyNumberFormat="1" applyFont="1" applyFill="1" applyBorder="1"/>
    <xf numFmtId="1" fontId="63" fillId="86" borderId="0" xfId="0" applyNumberFormat="1" applyFont="1" applyFill="1" applyBorder="1"/>
    <xf numFmtId="2" fontId="128" fillId="28" borderId="0" xfId="392" applyNumberFormat="1" applyFont="1" applyFill="1" applyBorder="1" applyAlignment="1">
      <alignment horizontal="center" vertical="top"/>
    </xf>
    <xf numFmtId="3" fontId="64" fillId="28" borderId="0" xfId="0" applyNumberFormat="1" applyFont="1" applyFill="1" applyBorder="1" applyAlignment="1">
      <alignment horizontal="center"/>
    </xf>
    <xf numFmtId="3" fontId="63" fillId="28" borderId="0" xfId="0" applyNumberFormat="1" applyFont="1" applyFill="1" applyBorder="1" applyAlignment="1">
      <alignment horizontal="right"/>
    </xf>
    <xf numFmtId="3" fontId="63" fillId="28" borderId="0" xfId="0" applyNumberFormat="1" applyFont="1" applyFill="1" applyBorder="1" applyAlignment="1">
      <alignment vertical="center" wrapText="1"/>
    </xf>
    <xf numFmtId="3" fontId="63" fillId="28" borderId="0" xfId="0" applyNumberFormat="1" applyFont="1" applyFill="1" applyBorder="1" applyAlignment="1">
      <alignment horizontal="right" vertical="center" wrapText="1"/>
    </xf>
    <xf numFmtId="3" fontId="134" fillId="28" borderId="0" xfId="0" applyNumberFormat="1" applyFont="1" applyFill="1" applyBorder="1" applyAlignment="1">
      <alignment vertical="center" wrapText="1"/>
    </xf>
    <xf numFmtId="3" fontId="63" fillId="28" borderId="0" xfId="0" applyNumberFormat="1" applyFont="1" applyFill="1" applyBorder="1"/>
    <xf numFmtId="3" fontId="174" fillId="28" borderId="0" xfId="0" applyNumberFormat="1" applyFont="1" applyFill="1"/>
    <xf numFmtId="2" fontId="63" fillId="28" borderId="0" xfId="0" applyNumberFormat="1" applyFont="1" applyFill="1"/>
    <xf numFmtId="2" fontId="63" fillId="28" borderId="0" xfId="0" applyNumberFormat="1" applyFont="1" applyFill="1" applyAlignment="1">
      <alignment wrapText="1"/>
    </xf>
    <xf numFmtId="2" fontId="63" fillId="86" borderId="51" xfId="0" applyNumberFormat="1" applyFont="1" applyFill="1" applyBorder="1"/>
    <xf numFmtId="2" fontId="63" fillId="86" borderId="0" xfId="0" applyNumberFormat="1" applyFont="1" applyFill="1" applyBorder="1"/>
    <xf numFmtId="2" fontId="63" fillId="86" borderId="24" xfId="0" applyNumberFormat="1" applyFont="1" applyFill="1" applyBorder="1" applyAlignment="1"/>
    <xf numFmtId="2" fontId="63" fillId="86" borderId="55" xfId="377" applyNumberFormat="1" applyFont="1" applyFill="1" applyBorder="1" applyAlignment="1"/>
    <xf numFmtId="0" fontId="66" fillId="86" borderId="0" xfId="0" applyFont="1" applyFill="1" applyBorder="1" applyAlignment="1">
      <alignment horizontal="left"/>
    </xf>
    <xf numFmtId="0" fontId="63" fillId="86" borderId="0" xfId="0" applyFont="1" applyFill="1" applyBorder="1" applyAlignment="1">
      <alignment horizontal="left" wrapText="1"/>
    </xf>
    <xf numFmtId="2" fontId="63" fillId="86" borderId="55" xfId="0" applyNumberFormat="1" applyFont="1" applyFill="1" applyBorder="1" applyAlignment="1">
      <alignment horizontal="left"/>
    </xf>
    <xf numFmtId="2" fontId="63" fillId="86" borderId="24" xfId="0" applyNumberFormat="1" applyFont="1" applyFill="1" applyBorder="1" applyAlignment="1">
      <alignment horizontal="left"/>
    </xf>
    <xf numFmtId="0" fontId="63" fillId="86" borderId="0" xfId="377" applyFont="1" applyFill="1" applyBorder="1" applyAlignment="1">
      <alignment wrapText="1"/>
    </xf>
    <xf numFmtId="0" fontId="63" fillId="86" borderId="0" xfId="391" applyFont="1" applyFill="1" applyBorder="1" applyAlignment="1">
      <alignment horizontal="left" wrapText="1"/>
    </xf>
    <xf numFmtId="0" fontId="63" fillId="86" borderId="0" xfId="377" applyFont="1" applyFill="1" applyBorder="1" applyAlignment="1">
      <alignment vertical="center" wrapText="1"/>
    </xf>
    <xf numFmtId="2" fontId="63" fillId="86" borderId="51" xfId="0" applyNumberFormat="1" applyFont="1" applyFill="1" applyBorder="1" applyAlignment="1">
      <alignment horizontal="left" indent="2"/>
    </xf>
    <xf numFmtId="2" fontId="63" fillId="0" borderId="24" xfId="0" applyNumberFormat="1" applyFont="1" applyFill="1" applyBorder="1"/>
    <xf numFmtId="0" fontId="144" fillId="28" borderId="0" xfId="314" applyFont="1" applyFill="1" applyAlignment="1" applyProtection="1">
      <alignment horizontal="center" vertical="center" wrapText="1"/>
    </xf>
    <xf numFmtId="1" fontId="145" fillId="28" borderId="0" xfId="314" applyNumberFormat="1" applyFont="1" applyFill="1" applyBorder="1" applyAlignment="1" applyProtection="1">
      <alignment horizontal="center" vertical="top" wrapText="1"/>
    </xf>
    <xf numFmtId="2" fontId="63" fillId="28" borderId="55" xfId="0" applyNumberFormat="1" applyFont="1" applyFill="1" applyBorder="1"/>
    <xf numFmtId="2" fontId="63" fillId="28" borderId="0" xfId="0" applyNumberFormat="1" applyFont="1" applyFill="1" applyBorder="1" applyAlignment="1">
      <alignment vertical="top"/>
    </xf>
    <xf numFmtId="2" fontId="63" fillId="28" borderId="56" xfId="0" applyNumberFormat="1" applyFont="1" applyFill="1" applyBorder="1"/>
    <xf numFmtId="0" fontId="1" fillId="28" borderId="0" xfId="0" applyFont="1" applyFill="1"/>
    <xf numFmtId="0" fontId="146" fillId="86" borderId="0" xfId="587" applyFont="1" applyFill="1" applyBorder="1" applyAlignment="1">
      <alignment horizontal="center" vertical="center"/>
    </xf>
    <xf numFmtId="0" fontId="146" fillId="86" borderId="0" xfId="587" applyFont="1" applyFill="1" applyBorder="1" applyAlignment="1">
      <alignment vertical="center"/>
    </xf>
    <xf numFmtId="0" fontId="146" fillId="86" borderId="0" xfId="587" applyFont="1" applyFill="1" applyBorder="1" applyAlignment="1">
      <alignment horizontal="left" vertical="center"/>
    </xf>
    <xf numFmtId="2" fontId="63" fillId="28" borderId="52" xfId="0" applyNumberFormat="1" applyFont="1" applyFill="1" applyBorder="1"/>
    <xf numFmtId="2" fontId="63" fillId="28" borderId="57" xfId="0" applyNumberFormat="1" applyFont="1" applyFill="1" applyBorder="1" applyAlignment="1">
      <alignment vertical="top"/>
    </xf>
    <xf numFmtId="2" fontId="63" fillId="28" borderId="24" xfId="0" applyNumberFormat="1" applyFont="1" applyFill="1" applyBorder="1" applyAlignment="1">
      <alignment vertical="top"/>
    </xf>
    <xf numFmtId="2" fontId="63" fillId="28" borderId="58" xfId="0" applyNumberFormat="1" applyFont="1" applyFill="1" applyBorder="1"/>
    <xf numFmtId="2" fontId="63" fillId="28" borderId="53" xfId="0" applyNumberFormat="1" applyFont="1" applyFill="1" applyBorder="1"/>
    <xf numFmtId="0" fontId="147" fillId="86" borderId="0" xfId="587" applyFont="1" applyFill="1" applyBorder="1" applyAlignment="1">
      <alignment vertical="center"/>
    </xf>
    <xf numFmtId="0" fontId="146" fillId="86" borderId="0" xfId="587" applyFont="1" applyFill="1" applyBorder="1" applyAlignment="1">
      <alignment vertical="center" wrapText="1"/>
    </xf>
    <xf numFmtId="0" fontId="146" fillId="86" borderId="0" xfId="391" applyFont="1" applyFill="1" applyBorder="1" applyAlignment="1">
      <alignment horizontal="center" vertical="center"/>
    </xf>
    <xf numFmtId="0" fontId="146" fillId="86" borderId="0" xfId="391" applyFont="1" applyFill="1" applyBorder="1" applyAlignment="1">
      <alignment horizontal="left" vertical="center"/>
    </xf>
    <xf numFmtId="0" fontId="146" fillId="86" borderId="0" xfId="391" applyFont="1" applyFill="1" applyAlignment="1">
      <alignment horizontal="center" vertical="center"/>
    </xf>
    <xf numFmtId="2" fontId="141" fillId="28" borderId="0" xfId="0" applyNumberFormat="1" applyFont="1" applyFill="1" applyBorder="1"/>
    <xf numFmtId="166" fontId="63" fillId="28" borderId="55" xfId="0" applyNumberFormat="1" applyFont="1" applyFill="1" applyBorder="1"/>
    <xf numFmtId="166" fontId="63" fillId="0" borderId="55" xfId="0" applyNumberFormat="1" applyFont="1" applyFill="1" applyBorder="1"/>
    <xf numFmtId="2" fontId="141" fillId="28" borderId="57" xfId="0" applyNumberFormat="1" applyFont="1" applyFill="1" applyBorder="1"/>
    <xf numFmtId="2" fontId="141" fillId="28" borderId="24" xfId="0" applyNumberFormat="1" applyFont="1" applyFill="1" applyBorder="1"/>
    <xf numFmtId="4" fontId="63" fillId="28" borderId="59" xfId="0" applyNumberFormat="1" applyFont="1" applyFill="1" applyBorder="1" applyAlignment="1">
      <alignment horizontal="right" vertical="center" wrapText="1"/>
    </xf>
    <xf numFmtId="1" fontId="63" fillId="28" borderId="55" xfId="0" applyNumberFormat="1" applyFont="1" applyFill="1" applyBorder="1"/>
    <xf numFmtId="2" fontId="63" fillId="0" borderId="0" xfId="0" applyNumberFormat="1" applyFont="1" applyFill="1" applyBorder="1"/>
    <xf numFmtId="2" fontId="141" fillId="28" borderId="0" xfId="0" applyNumberFormat="1" applyFont="1" applyFill="1"/>
    <xf numFmtId="166" fontId="63" fillId="28" borderId="0" xfId="0" applyNumberFormat="1" applyFont="1" applyFill="1"/>
    <xf numFmtId="1" fontId="63" fillId="86" borderId="51" xfId="0" applyNumberFormat="1" applyFont="1" applyFill="1" applyBorder="1" applyAlignment="1"/>
    <xf numFmtId="1" fontId="63" fillId="86" borderId="24" xfId="0" applyNumberFormat="1" applyFont="1" applyFill="1" applyBorder="1" applyAlignment="1"/>
    <xf numFmtId="1" fontId="63" fillId="86" borderId="54" xfId="0" applyNumberFormat="1" applyFont="1" applyFill="1" applyBorder="1" applyAlignment="1"/>
    <xf numFmtId="1" fontId="141" fillId="86" borderId="0" xfId="0" applyNumberFormat="1" applyFont="1" applyFill="1" applyBorder="1" applyAlignment="1"/>
    <xf numFmtId="1" fontId="63" fillId="86" borderId="0" xfId="0" applyNumberFormat="1" applyFont="1" applyFill="1" applyBorder="1" applyAlignment="1">
      <alignment wrapText="1"/>
    </xf>
    <xf numFmtId="1" fontId="66" fillId="86" borderId="0" xfId="391" applyNumberFormat="1" applyFont="1" applyFill="1" applyBorder="1" applyAlignment="1"/>
    <xf numFmtId="1" fontId="63" fillId="86" borderId="0" xfId="0" applyNumberFormat="1" applyFont="1" applyFill="1" applyBorder="1" applyAlignment="1">
      <alignment vertical="center" wrapText="1"/>
    </xf>
    <xf numFmtId="1" fontId="169" fillId="86" borderId="0" xfId="0" applyNumberFormat="1" applyFont="1" applyFill="1" applyBorder="1" applyAlignment="1">
      <alignment vertical="center" wrapText="1"/>
    </xf>
    <xf numFmtId="1" fontId="134" fillId="86" borderId="0" xfId="0" applyNumberFormat="1" applyFont="1" applyFill="1" applyBorder="1" applyAlignment="1">
      <alignment vertical="center" wrapText="1"/>
    </xf>
    <xf numFmtId="1" fontId="63" fillId="86" borderId="105" xfId="0" applyNumberFormat="1" applyFont="1" applyFill="1" applyBorder="1" applyAlignment="1">
      <alignment horizontal="right" vertical="center"/>
    </xf>
    <xf numFmtId="1" fontId="63" fillId="86" borderId="106" xfId="0" applyNumberFormat="1" applyFont="1" applyFill="1" applyBorder="1" applyAlignment="1">
      <alignment horizontal="right" vertical="center"/>
    </xf>
    <xf numFmtId="1" fontId="63" fillId="86" borderId="75" xfId="0" applyNumberFormat="1" applyFont="1" applyFill="1" applyBorder="1"/>
    <xf numFmtId="1" fontId="63" fillId="86" borderId="107" xfId="0" applyNumberFormat="1" applyFont="1" applyFill="1" applyBorder="1" applyAlignment="1">
      <alignment horizontal="right" vertical="center"/>
    </xf>
    <xf numFmtId="1" fontId="63" fillId="86" borderId="108" xfId="0" applyNumberFormat="1" applyFont="1" applyFill="1" applyBorder="1"/>
    <xf numFmtId="1" fontId="63" fillId="86" borderId="109" xfId="0" applyNumberFormat="1" applyFont="1" applyFill="1" applyBorder="1"/>
    <xf numFmtId="1" fontId="63" fillId="86" borderId="110" xfId="0" applyNumberFormat="1" applyFont="1" applyFill="1" applyBorder="1"/>
    <xf numFmtId="0" fontId="63" fillId="86" borderId="0" xfId="0" applyFont="1" applyFill="1" applyBorder="1" applyAlignment="1">
      <alignment vertical="center" wrapText="1"/>
    </xf>
    <xf numFmtId="0" fontId="63" fillId="86" borderId="0" xfId="377" applyFont="1" applyFill="1" applyBorder="1" applyAlignment="1">
      <alignment horizontal="left" vertical="top" wrapText="1"/>
    </xf>
    <xf numFmtId="0" fontId="134" fillId="86" borderId="0" xfId="0" applyFont="1" applyFill="1" applyBorder="1" applyAlignment="1">
      <alignment vertical="center" wrapText="1"/>
    </xf>
    <xf numFmtId="0" fontId="81" fillId="86" borderId="0" xfId="0" applyFont="1" applyFill="1" applyBorder="1" applyAlignment="1">
      <alignment vertical="center" wrapText="1"/>
    </xf>
    <xf numFmtId="0" fontId="63" fillId="86" borderId="0" xfId="377" applyFont="1" applyFill="1" applyBorder="1" applyAlignment="1">
      <alignment horizontal="left" vertical="center" wrapText="1" indent="1"/>
    </xf>
    <xf numFmtId="0" fontId="63" fillId="86" borderId="0" xfId="377" applyFont="1" applyFill="1" applyBorder="1" applyAlignment="1">
      <alignment horizontal="left" vertical="top" wrapText="1" indent="1"/>
    </xf>
    <xf numFmtId="0" fontId="134" fillId="86" borderId="0" xfId="0" applyFont="1" applyFill="1" applyBorder="1" applyAlignment="1">
      <alignment horizontal="left" vertical="center" wrapText="1"/>
    </xf>
    <xf numFmtId="0" fontId="134" fillId="86" borderId="0" xfId="0" applyFont="1" applyFill="1" applyBorder="1" applyAlignment="1">
      <alignment horizontal="left" vertical="center" wrapText="1" indent="1"/>
    </xf>
    <xf numFmtId="0" fontId="81" fillId="86" borderId="0" xfId="0" applyFont="1" applyFill="1" applyBorder="1" applyAlignment="1">
      <alignment horizontal="left" vertical="center" wrapText="1"/>
    </xf>
    <xf numFmtId="0" fontId="141" fillId="86" borderId="0" xfId="0" applyFont="1" applyFill="1" applyBorder="1" applyAlignment="1">
      <alignment horizontal="right" vertical="center" wrapText="1" indent="1"/>
    </xf>
    <xf numFmtId="0" fontId="142" fillId="86" borderId="0" xfId="0" applyFont="1" applyFill="1" applyBorder="1" applyAlignment="1">
      <alignment horizontal="right" vertical="center" wrapText="1" indent="1"/>
    </xf>
    <xf numFmtId="2" fontId="63" fillId="86" borderId="24" xfId="0" applyNumberFormat="1" applyFont="1" applyFill="1" applyBorder="1"/>
    <xf numFmtId="2" fontId="63" fillId="86" borderId="111" xfId="0" applyNumberFormat="1" applyFont="1" applyFill="1" applyBorder="1"/>
    <xf numFmtId="2" fontId="63" fillId="86" borderId="112" xfId="0" applyNumberFormat="1" applyFont="1" applyFill="1" applyBorder="1"/>
    <xf numFmtId="2" fontId="63" fillId="86" borderId="113" xfId="0" applyNumberFormat="1" applyFont="1" applyFill="1" applyBorder="1"/>
    <xf numFmtId="1" fontId="63" fillId="86" borderId="75" xfId="0" applyNumberFormat="1" applyFont="1" applyFill="1" applyBorder="1" applyAlignment="1">
      <alignment vertical="center" wrapText="1"/>
    </xf>
    <xf numFmtId="1" fontId="87" fillId="91" borderId="83" xfId="0" applyNumberFormat="1" applyFont="1" applyFill="1" applyBorder="1" applyAlignment="1">
      <alignment vertical="top"/>
    </xf>
    <xf numFmtId="2" fontId="87" fillId="91" borderId="99" xfId="0" applyNumberFormat="1" applyFont="1" applyFill="1" applyBorder="1" applyAlignment="1">
      <alignment vertical="top"/>
    </xf>
    <xf numFmtId="2" fontId="87" fillId="91" borderId="99" xfId="0" applyNumberFormat="1" applyFont="1" applyFill="1" applyBorder="1" applyAlignment="1">
      <alignment horizontal="left" vertical="top"/>
    </xf>
    <xf numFmtId="1" fontId="87" fillId="91" borderId="76" xfId="0" applyNumberFormat="1" applyFont="1" applyFill="1" applyBorder="1" applyAlignment="1">
      <alignment horizontal="center" vertical="top"/>
    </xf>
    <xf numFmtId="0" fontId="63" fillId="86" borderId="76" xfId="587" applyFont="1" applyFill="1" applyBorder="1" applyAlignment="1">
      <alignment horizontal="left" vertical="center" wrapText="1"/>
    </xf>
    <xf numFmtId="2" fontId="63" fillId="86" borderId="114" xfId="0" applyNumberFormat="1" applyFont="1" applyFill="1" applyBorder="1"/>
    <xf numFmtId="1" fontId="63" fillId="86" borderId="76" xfId="0" applyNumberFormat="1" applyFont="1" applyFill="1" applyBorder="1"/>
    <xf numFmtId="0" fontId="63" fillId="86" borderId="76" xfId="0" applyFont="1" applyFill="1" applyBorder="1" applyAlignment="1">
      <alignment vertical="center" wrapText="1"/>
    </xf>
    <xf numFmtId="0" fontId="134" fillId="86" borderId="76" xfId="0" applyFont="1" applyFill="1" applyBorder="1" applyAlignment="1">
      <alignment vertical="center" wrapText="1"/>
    </xf>
    <xf numFmtId="3" fontId="63" fillId="86" borderId="0" xfId="0" applyNumberFormat="1" applyFont="1" applyFill="1" applyBorder="1"/>
    <xf numFmtId="0" fontId="134" fillId="86" borderId="78" xfId="0" applyFont="1" applyFill="1" applyBorder="1" applyAlignment="1">
      <alignment vertical="center" wrapText="1"/>
    </xf>
    <xf numFmtId="0" fontId="134" fillId="86" borderId="88" xfId="0" applyFont="1" applyFill="1" applyBorder="1" applyAlignment="1">
      <alignment horizontal="left" vertical="center" wrapText="1"/>
    </xf>
    <xf numFmtId="0" fontId="134" fillId="86" borderId="88" xfId="0" applyFont="1" applyFill="1" applyBorder="1" applyAlignment="1">
      <alignment horizontal="left" vertical="center" wrapText="1" indent="1"/>
    </xf>
    <xf numFmtId="1" fontId="134" fillId="86" borderId="88" xfId="0" applyNumberFormat="1" applyFont="1" applyFill="1" applyBorder="1" applyAlignment="1">
      <alignment vertical="center" wrapText="1"/>
    </xf>
    <xf numFmtId="1" fontId="134" fillId="86" borderId="89" xfId="0" applyNumberFormat="1" applyFont="1" applyFill="1" applyBorder="1" applyAlignment="1">
      <alignment vertical="center" wrapText="1"/>
    </xf>
    <xf numFmtId="1" fontId="63" fillId="86" borderId="75" xfId="0" applyNumberFormat="1" applyFont="1" applyFill="1" applyBorder="1" applyAlignment="1">
      <alignment wrapText="1"/>
    </xf>
    <xf numFmtId="1" fontId="66" fillId="86" borderId="75" xfId="0" applyNumberFormat="1" applyFont="1" applyFill="1" applyBorder="1" applyAlignment="1">
      <alignment horizontal="right"/>
    </xf>
    <xf numFmtId="1" fontId="63" fillId="86" borderId="110" xfId="0" applyNumberFormat="1" applyFont="1" applyFill="1" applyBorder="1" applyAlignment="1"/>
    <xf numFmtId="1" fontId="63" fillId="86" borderId="75" xfId="0" applyNumberFormat="1" applyFont="1" applyFill="1" applyBorder="1" applyAlignment="1"/>
    <xf numFmtId="1" fontId="63" fillId="86" borderId="75" xfId="0" applyNumberFormat="1" applyFont="1" applyFill="1" applyBorder="1" applyAlignment="1">
      <alignment horizontal="right" wrapText="1"/>
    </xf>
    <xf numFmtId="1" fontId="63" fillId="86" borderId="75" xfId="0" applyNumberFormat="1" applyFont="1" applyFill="1" applyBorder="1" applyAlignment="1">
      <alignment horizontal="right"/>
    </xf>
    <xf numFmtId="1" fontId="63" fillId="86" borderId="108" xfId="0" applyNumberFormat="1" applyFont="1" applyFill="1" applyBorder="1" applyAlignment="1"/>
    <xf numFmtId="1" fontId="66" fillId="86" borderId="75" xfId="391" applyNumberFormat="1" applyFont="1" applyFill="1" applyBorder="1" applyAlignment="1">
      <alignment horizontal="right"/>
    </xf>
    <xf numFmtId="1" fontId="63" fillId="86" borderId="115" xfId="0" applyNumberFormat="1" applyFont="1" applyFill="1" applyBorder="1"/>
    <xf numFmtId="1" fontId="141" fillId="86" borderId="75" xfId="0" applyNumberFormat="1" applyFont="1" applyFill="1" applyBorder="1" applyAlignment="1"/>
    <xf numFmtId="1" fontId="66" fillId="86" borderId="75" xfId="391" applyNumberFormat="1" applyFont="1" applyFill="1" applyBorder="1" applyAlignment="1"/>
    <xf numFmtId="0" fontId="63" fillId="86" borderId="83" xfId="0" applyFont="1" applyFill="1" applyBorder="1" applyAlignment="1">
      <alignment vertical="center" wrapText="1"/>
    </xf>
    <xf numFmtId="0" fontId="63" fillId="86" borderId="99" xfId="0" applyFont="1" applyFill="1" applyBorder="1" applyAlignment="1">
      <alignment horizontal="left" vertical="center" wrapText="1" indent="1"/>
    </xf>
    <xf numFmtId="1" fontId="63" fillId="86" borderId="99" xfId="0" applyNumberFormat="1" applyFont="1" applyFill="1" applyBorder="1" applyAlignment="1">
      <alignment vertical="center" wrapText="1"/>
    </xf>
    <xf numFmtId="1" fontId="63" fillId="86" borderId="116" xfId="0" applyNumberFormat="1" applyFont="1" applyFill="1" applyBorder="1" applyAlignment="1">
      <alignment vertical="center" wrapText="1"/>
    </xf>
    <xf numFmtId="2" fontId="63" fillId="86" borderId="117" xfId="0" applyNumberFormat="1" applyFont="1" applyFill="1" applyBorder="1"/>
    <xf numFmtId="213" fontId="1" fillId="28" borderId="0" xfId="377" applyNumberFormat="1" applyFill="1"/>
    <xf numFmtId="2" fontId="129" fillId="86" borderId="35" xfId="314" applyNumberFormat="1" applyFont="1" applyFill="1" applyBorder="1" applyAlignment="1" applyProtection="1">
      <alignment horizontal="left" indent="2"/>
    </xf>
    <xf numFmtId="2" fontId="129" fillId="86" borderId="0" xfId="314" applyNumberFormat="1" applyFont="1" applyFill="1" applyBorder="1" applyAlignment="1" applyProtection="1">
      <alignment horizontal="left" indent="2"/>
    </xf>
    <xf numFmtId="2" fontId="129" fillId="86" borderId="38" xfId="314" applyNumberFormat="1" applyFont="1" applyFill="1" applyBorder="1" applyAlignment="1" applyProtection="1">
      <alignment horizontal="left" indent="2"/>
    </xf>
    <xf numFmtId="0" fontId="127" fillId="87" borderId="60" xfId="377" applyFont="1" applyFill="1" applyBorder="1" applyAlignment="1">
      <alignment horizontal="center"/>
    </xf>
    <xf numFmtId="0" fontId="1" fillId="87" borderId="61" xfId="377" applyFont="1" applyFill="1" applyBorder="1" applyAlignment="1">
      <alignment horizontal="center"/>
    </xf>
    <xf numFmtId="0" fontId="1" fillId="87" borderId="62" xfId="377" applyFont="1" applyFill="1" applyBorder="1" applyAlignment="1">
      <alignment horizontal="center"/>
    </xf>
    <xf numFmtId="0" fontId="189" fillId="87" borderId="47" xfId="377" applyFont="1" applyFill="1" applyBorder="1" applyAlignment="1">
      <alignment horizontal="left" vertical="center"/>
    </xf>
    <xf numFmtId="0" fontId="189" fillId="87" borderId="42" xfId="377" applyFont="1" applyFill="1" applyBorder="1" applyAlignment="1">
      <alignment horizontal="left" vertical="center"/>
    </xf>
    <xf numFmtId="0" fontId="189" fillId="87" borderId="41" xfId="377" applyFont="1" applyFill="1" applyBorder="1" applyAlignment="1">
      <alignment horizontal="left" vertical="center"/>
    </xf>
    <xf numFmtId="0" fontId="189" fillId="53" borderId="47" xfId="377" applyFont="1" applyFill="1" applyBorder="1" applyAlignment="1">
      <alignment horizontal="left" vertical="center"/>
    </xf>
    <xf numFmtId="0" fontId="189" fillId="53" borderId="42" xfId="377" applyFont="1" applyFill="1" applyBorder="1" applyAlignment="1">
      <alignment horizontal="left" vertical="center"/>
    </xf>
    <xf numFmtId="0" fontId="189" fillId="53" borderId="41" xfId="377" applyFont="1" applyFill="1" applyBorder="1" applyAlignment="1">
      <alignment horizontal="left" vertical="center"/>
    </xf>
    <xf numFmtId="0" fontId="189" fillId="53" borderId="47" xfId="377" applyFont="1" applyFill="1" applyBorder="1" applyAlignment="1">
      <alignment horizontal="left"/>
    </xf>
    <xf numFmtId="0" fontId="189" fillId="53" borderId="42" xfId="377" applyFont="1" applyFill="1" applyBorder="1" applyAlignment="1">
      <alignment horizontal="left"/>
    </xf>
    <xf numFmtId="0" fontId="189" fillId="53" borderId="41" xfId="377" applyFont="1" applyFill="1" applyBorder="1" applyAlignment="1">
      <alignment horizontal="left"/>
    </xf>
    <xf numFmtId="0" fontId="177" fillId="28" borderId="35" xfId="377" applyFont="1" applyFill="1" applyBorder="1" applyAlignment="1">
      <alignment horizontal="left" indent="1"/>
    </xf>
    <xf numFmtId="0" fontId="177" fillId="28" borderId="0" xfId="377" applyFont="1" applyFill="1" applyBorder="1" applyAlignment="1">
      <alignment horizontal="left" indent="1"/>
    </xf>
    <xf numFmtId="0" fontId="177" fillId="28" borderId="38" xfId="377" applyFont="1" applyFill="1" applyBorder="1" applyAlignment="1">
      <alignment horizontal="left" indent="1"/>
    </xf>
    <xf numFmtId="2" fontId="187" fillId="86" borderId="36" xfId="377" applyNumberFormat="1" applyFont="1" applyFill="1" applyBorder="1" applyAlignment="1">
      <alignment horizontal="left" indent="4"/>
    </xf>
    <xf numFmtId="2" fontId="187" fillId="86" borderId="34" xfId="377" applyNumberFormat="1" applyFont="1" applyFill="1" applyBorder="1" applyAlignment="1">
      <alignment horizontal="left" indent="4"/>
    </xf>
    <xf numFmtId="2" fontId="187" fillId="86" borderId="45" xfId="377" applyNumberFormat="1" applyFont="1" applyFill="1" applyBorder="1" applyAlignment="1">
      <alignment horizontal="left" indent="4"/>
    </xf>
    <xf numFmtId="2" fontId="187" fillId="86" borderId="35" xfId="377" applyNumberFormat="1" applyFont="1" applyFill="1" applyBorder="1" applyAlignment="1">
      <alignment horizontal="left" indent="4"/>
    </xf>
    <xf numFmtId="2" fontId="187" fillId="86" borderId="0" xfId="377" applyNumberFormat="1" applyFont="1" applyFill="1" applyBorder="1" applyAlignment="1">
      <alignment horizontal="left" indent="4"/>
    </xf>
    <xf numFmtId="2" fontId="187" fillId="86" borderId="38" xfId="377" applyNumberFormat="1" applyFont="1" applyFill="1" applyBorder="1" applyAlignment="1">
      <alignment horizontal="left" indent="4"/>
    </xf>
    <xf numFmtId="0" fontId="177" fillId="86" borderId="76" xfId="377" applyFont="1" applyFill="1" applyBorder="1" applyAlignment="1">
      <alignment horizontal="left" indent="1"/>
    </xf>
    <xf numFmtId="0" fontId="177" fillId="86" borderId="0" xfId="377" applyFont="1" applyFill="1" applyBorder="1" applyAlignment="1">
      <alignment horizontal="left" indent="1"/>
    </xf>
    <xf numFmtId="0" fontId="177" fillId="86" borderId="38" xfId="377" applyFont="1" applyFill="1" applyBorder="1" applyAlignment="1">
      <alignment horizontal="left" indent="1"/>
    </xf>
    <xf numFmtId="0" fontId="1" fillId="86" borderId="76" xfId="377" applyFill="1" applyBorder="1"/>
    <xf numFmtId="0" fontId="1" fillId="86" borderId="0" xfId="377" applyFill="1" applyBorder="1"/>
    <xf numFmtId="0" fontId="1" fillId="86" borderId="38" xfId="377" applyFill="1" applyBorder="1"/>
    <xf numFmtId="0" fontId="177" fillId="86" borderId="35" xfId="377" applyFont="1" applyFill="1" applyBorder="1" applyAlignment="1">
      <alignment horizontal="left" indent="1"/>
    </xf>
    <xf numFmtId="0" fontId="170" fillId="86" borderId="40" xfId="377" applyFont="1" applyFill="1" applyBorder="1"/>
    <xf numFmtId="0" fontId="170" fillId="86" borderId="37" xfId="377" applyFont="1" applyFill="1" applyBorder="1"/>
    <xf numFmtId="0" fontId="170" fillId="86" borderId="43" xfId="377" applyFont="1" applyFill="1" applyBorder="1"/>
    <xf numFmtId="0" fontId="188" fillId="86" borderId="35" xfId="377" applyFont="1" applyFill="1" applyBorder="1" applyAlignment="1">
      <alignment horizontal="left" indent="2"/>
    </xf>
    <xf numFmtId="0" fontId="188" fillId="86" borderId="0" xfId="377" applyFont="1" applyFill="1" applyBorder="1" applyAlignment="1">
      <alignment horizontal="left" indent="2"/>
    </xf>
    <xf numFmtId="0" fontId="188" fillId="86" borderId="38" xfId="377" applyFont="1" applyFill="1" applyBorder="1" applyAlignment="1">
      <alignment horizontal="left" indent="2"/>
    </xf>
    <xf numFmtId="2" fontId="64" fillId="53" borderId="61" xfId="391" applyNumberFormat="1" applyFont="1" applyFill="1" applyBorder="1" applyAlignment="1">
      <alignment horizontal="center" vertical="center" wrapText="1"/>
    </xf>
    <xf numFmtId="2" fontId="64" fillId="53" borderId="62" xfId="391" applyNumberFormat="1" applyFont="1" applyFill="1" applyBorder="1" applyAlignment="1">
      <alignment horizontal="center" vertical="center" wrapText="1"/>
    </xf>
    <xf numFmtId="2" fontId="64" fillId="53" borderId="118" xfId="391" applyNumberFormat="1" applyFont="1" applyFill="1" applyBorder="1" applyAlignment="1">
      <alignment horizontal="center" vertical="center"/>
    </xf>
    <xf numFmtId="2" fontId="64" fillId="53" borderId="119" xfId="391" applyNumberFormat="1" applyFont="1" applyFill="1" applyBorder="1" applyAlignment="1">
      <alignment horizontal="center" vertical="center"/>
    </xf>
    <xf numFmtId="2" fontId="172" fillId="53" borderId="63" xfId="391" applyNumberFormat="1" applyFont="1" applyFill="1" applyBorder="1" applyAlignment="1">
      <alignment horizontal="center" vertical="center"/>
    </xf>
    <xf numFmtId="2" fontId="172" fillId="53" borderId="64" xfId="391" applyNumberFormat="1" applyFont="1" applyFill="1" applyBorder="1" applyAlignment="1">
      <alignment horizontal="center" vertical="center"/>
    </xf>
    <xf numFmtId="2" fontId="172" fillId="53" borderId="65" xfId="391" applyNumberFormat="1" applyFont="1" applyFill="1" applyBorder="1" applyAlignment="1">
      <alignment horizontal="center" vertical="center"/>
    </xf>
    <xf numFmtId="2" fontId="68" fillId="28" borderId="47" xfId="2" applyNumberFormat="1" applyFont="1" applyFill="1" applyBorder="1" applyAlignment="1">
      <alignment horizontal="left" vertical="center"/>
    </xf>
    <xf numFmtId="2" fontId="68" fillId="28" borderId="42" xfId="2" applyNumberFormat="1" applyFont="1" applyFill="1" applyBorder="1" applyAlignment="1">
      <alignment horizontal="left" vertical="center"/>
    </xf>
    <xf numFmtId="2" fontId="68" fillId="28" borderId="41" xfId="2" applyNumberFormat="1" applyFont="1" applyFill="1" applyBorder="1" applyAlignment="1">
      <alignment horizontal="left" vertical="center"/>
    </xf>
    <xf numFmtId="2" fontId="172" fillId="53" borderId="63" xfId="391" applyNumberFormat="1" applyFont="1" applyFill="1" applyBorder="1" applyAlignment="1">
      <alignment horizontal="center" vertical="center" wrapText="1"/>
    </xf>
    <xf numFmtId="2" fontId="172" fillId="53" borderId="64" xfId="391" applyNumberFormat="1" applyFont="1" applyFill="1" applyBorder="1" applyAlignment="1">
      <alignment horizontal="center" vertical="center" wrapText="1"/>
    </xf>
    <xf numFmtId="2" fontId="172" fillId="53" borderId="65" xfId="391" applyNumberFormat="1" applyFont="1" applyFill="1" applyBorder="1" applyAlignment="1">
      <alignment horizontal="center" vertical="center" wrapText="1"/>
    </xf>
    <xf numFmtId="2" fontId="64" fillId="53" borderId="61" xfId="391" applyNumberFormat="1" applyFont="1" applyFill="1" applyBorder="1" applyAlignment="1">
      <alignment horizontal="center" vertical="center"/>
    </xf>
    <xf numFmtId="2" fontId="64" fillId="53" borderId="62" xfId="391" applyNumberFormat="1" applyFont="1" applyFill="1" applyBorder="1" applyAlignment="1">
      <alignment horizontal="center" vertical="center"/>
    </xf>
    <xf numFmtId="2" fontId="64" fillId="53" borderId="118" xfId="391" applyNumberFormat="1" applyFont="1" applyFill="1" applyBorder="1" applyAlignment="1">
      <alignment horizontal="center" vertical="center" wrapText="1"/>
    </xf>
    <xf numFmtId="2" fontId="64" fillId="53" borderId="119" xfId="391" applyNumberFormat="1" applyFont="1" applyFill="1" applyBorder="1" applyAlignment="1">
      <alignment horizontal="center" vertical="center" wrapText="1"/>
    </xf>
    <xf numFmtId="2" fontId="172" fillId="53" borderId="120" xfId="391" applyNumberFormat="1" applyFont="1" applyFill="1" applyBorder="1" applyAlignment="1">
      <alignment horizontal="center" vertical="center" wrapText="1"/>
    </xf>
    <xf numFmtId="2" fontId="172" fillId="53" borderId="121" xfId="391" applyNumberFormat="1" applyFont="1" applyFill="1" applyBorder="1" applyAlignment="1">
      <alignment horizontal="center" vertical="center" wrapText="1"/>
    </xf>
    <xf numFmtId="2" fontId="172" fillId="53" borderId="122" xfId="391" applyNumberFormat="1" applyFont="1" applyFill="1" applyBorder="1" applyAlignment="1">
      <alignment horizontal="center" vertical="center" wrapText="1"/>
    </xf>
    <xf numFmtId="2" fontId="64" fillId="53" borderId="123" xfId="391" applyNumberFormat="1" applyFont="1" applyFill="1" applyBorder="1" applyAlignment="1">
      <alignment horizontal="center" vertical="center" wrapText="1"/>
    </xf>
    <xf numFmtId="2" fontId="64" fillId="53" borderId="124" xfId="391" applyNumberFormat="1" applyFont="1" applyFill="1" applyBorder="1" applyAlignment="1">
      <alignment horizontal="center" vertical="center" wrapText="1"/>
    </xf>
    <xf numFmtId="0" fontId="75" fillId="52" borderId="78" xfId="377" applyFont="1" applyFill="1" applyBorder="1" applyAlignment="1">
      <alignment vertical="center" wrapText="1"/>
    </xf>
    <xf numFmtId="0" fontId="75" fillId="52" borderId="88" xfId="377" applyFont="1" applyFill="1" applyBorder="1" applyAlignment="1">
      <alignment vertical="center" wrapText="1"/>
    </xf>
    <xf numFmtId="0" fontId="75" fillId="52" borderId="89" xfId="377" applyFont="1" applyFill="1" applyBorder="1" applyAlignment="1">
      <alignment vertical="center" wrapText="1"/>
    </xf>
    <xf numFmtId="0" fontId="75" fillId="28" borderId="125" xfId="377" applyFont="1" applyFill="1" applyBorder="1" applyAlignment="1">
      <alignment vertical="center" wrapText="1"/>
    </xf>
    <xf numFmtId="0" fontId="75" fillId="28" borderId="42" xfId="377" applyFont="1" applyFill="1" applyBorder="1" applyAlignment="1">
      <alignment vertical="center" wrapText="1"/>
    </xf>
    <xf numFmtId="0" fontId="75" fillId="28" borderId="87" xfId="377" applyFont="1" applyFill="1" applyBorder="1" applyAlignment="1">
      <alignment vertical="center" wrapText="1"/>
    </xf>
    <xf numFmtId="0" fontId="75" fillId="28" borderId="76" xfId="377" applyFont="1" applyFill="1" applyBorder="1" applyAlignment="1">
      <alignment vertical="center" wrapText="1"/>
    </xf>
    <xf numFmtId="0" fontId="75" fillId="28" borderId="0" xfId="377" applyFont="1" applyFill="1" applyBorder="1" applyAlignment="1">
      <alignment vertical="center" wrapText="1"/>
    </xf>
    <xf numFmtId="0" fontId="75" fillId="28" borderId="75" xfId="377" applyFont="1" applyFill="1" applyBorder="1" applyAlignment="1">
      <alignment vertical="center" wrapText="1"/>
    </xf>
    <xf numFmtId="164" fontId="64" fillId="53" borderId="118" xfId="391" applyNumberFormat="1" applyFont="1" applyFill="1" applyBorder="1" applyAlignment="1">
      <alignment horizontal="center" vertical="center" wrapText="1"/>
    </xf>
    <xf numFmtId="164" fontId="64" fillId="53" borderId="123" xfId="391" applyNumberFormat="1" applyFont="1" applyFill="1" applyBorder="1" applyAlignment="1">
      <alignment horizontal="center" vertical="center" wrapText="1"/>
    </xf>
    <xf numFmtId="164" fontId="68" fillId="28" borderId="78" xfId="2" applyNumberFormat="1" applyFont="1" applyFill="1" applyBorder="1" applyAlignment="1">
      <alignment wrapText="1"/>
    </xf>
    <xf numFmtId="164" fontId="68" fillId="28" borderId="88" xfId="2" applyNumberFormat="1" applyFont="1" applyFill="1" applyBorder="1" applyAlignment="1">
      <alignment wrapText="1"/>
    </xf>
    <xf numFmtId="164" fontId="68" fillId="28" borderId="89" xfId="2" applyNumberFormat="1" applyFont="1" applyFill="1" applyBorder="1" applyAlignment="1">
      <alignment wrapText="1"/>
    </xf>
    <xf numFmtId="164" fontId="172" fillId="53" borderId="120" xfId="391" applyNumberFormat="1" applyFont="1" applyFill="1" applyBorder="1" applyAlignment="1">
      <alignment horizontal="center" vertical="center" wrapText="1"/>
    </xf>
    <xf numFmtId="164" fontId="172" fillId="53" borderId="121" xfId="391" applyNumberFormat="1" applyFont="1" applyFill="1" applyBorder="1" applyAlignment="1">
      <alignment horizontal="center" vertical="center" wrapText="1"/>
    </xf>
    <xf numFmtId="164" fontId="172" fillId="53" borderId="122" xfId="391" applyNumberFormat="1" applyFont="1" applyFill="1" applyBorder="1" applyAlignment="1">
      <alignment horizontal="center" vertical="center" wrapText="1"/>
    </xf>
    <xf numFmtId="164" fontId="64" fillId="53" borderId="61" xfId="391" applyNumberFormat="1" applyFont="1" applyFill="1" applyBorder="1" applyAlignment="1">
      <alignment horizontal="center" vertical="center" wrapText="1"/>
    </xf>
    <xf numFmtId="164" fontId="64" fillId="53" borderId="124" xfId="391" applyNumberFormat="1" applyFont="1" applyFill="1" applyBorder="1" applyAlignment="1">
      <alignment horizontal="center" vertical="center" wrapText="1"/>
    </xf>
    <xf numFmtId="164" fontId="68" fillId="28" borderId="76" xfId="2" applyNumberFormat="1" applyFont="1" applyFill="1" applyBorder="1" applyAlignment="1">
      <alignment vertical="center" wrapText="1"/>
    </xf>
    <xf numFmtId="164" fontId="68" fillId="28" borderId="0" xfId="2" applyNumberFormat="1" applyFont="1" applyFill="1" applyBorder="1" applyAlignment="1">
      <alignment vertical="center" wrapText="1"/>
    </xf>
    <xf numFmtId="164" fontId="68" fillId="28" borderId="75" xfId="2" applyNumberFormat="1" applyFont="1" applyFill="1" applyBorder="1" applyAlignment="1">
      <alignment vertical="center" wrapText="1"/>
    </xf>
    <xf numFmtId="164" fontId="64" fillId="53" borderId="126" xfId="391" applyNumberFormat="1" applyFont="1" applyFill="1" applyBorder="1" applyAlignment="1">
      <alignment horizontal="center" vertical="center" wrapText="1"/>
    </xf>
    <xf numFmtId="164" fontId="64" fillId="53" borderId="127" xfId="391" applyNumberFormat="1" applyFont="1" applyFill="1" applyBorder="1" applyAlignment="1">
      <alignment horizontal="center" vertical="center" wrapText="1"/>
    </xf>
    <xf numFmtId="164" fontId="64" fillId="53" borderId="34" xfId="391" applyNumberFormat="1" applyFont="1" applyFill="1" applyBorder="1" applyAlignment="1">
      <alignment horizontal="center" vertical="center" wrapText="1"/>
    </xf>
    <xf numFmtId="164" fontId="64" fillId="53" borderId="85" xfId="391" applyNumberFormat="1" applyFont="1" applyFill="1" applyBorder="1" applyAlignment="1">
      <alignment horizontal="center" vertical="center" wrapText="1"/>
    </xf>
    <xf numFmtId="164" fontId="190" fillId="53" borderId="128" xfId="2" applyNumberFormat="1" applyFont="1" applyFill="1" applyBorder="1" applyAlignment="1">
      <alignment horizontal="center" vertical="center" wrapText="1"/>
    </xf>
    <xf numFmtId="164" fontId="190" fillId="53" borderId="129" xfId="2" applyNumberFormat="1" applyFont="1" applyFill="1" applyBorder="1" applyAlignment="1">
      <alignment horizontal="center" vertical="center" wrapText="1"/>
    </xf>
    <xf numFmtId="164" fontId="190" fillId="53" borderId="130" xfId="2" applyNumberFormat="1" applyFont="1" applyFill="1" applyBorder="1" applyAlignment="1">
      <alignment horizontal="center" vertical="center" wrapText="1"/>
    </xf>
    <xf numFmtId="164" fontId="74" fillId="28" borderId="78" xfId="2" applyNumberFormat="1" applyFont="1" applyFill="1" applyBorder="1" applyAlignment="1">
      <alignment horizontal="left" vertical="center"/>
    </xf>
    <xf numFmtId="164" fontId="74" fillId="28" borderId="88" xfId="2" applyNumberFormat="1" applyFont="1" applyFill="1" applyBorder="1" applyAlignment="1">
      <alignment horizontal="left" vertical="center"/>
    </xf>
    <xf numFmtId="164" fontId="74" fillId="28" borderId="89" xfId="2" applyNumberFormat="1" applyFont="1" applyFill="1" applyBorder="1" applyAlignment="1">
      <alignment horizontal="left" vertical="center"/>
    </xf>
    <xf numFmtId="164" fontId="63" fillId="28" borderId="76" xfId="2" applyNumberFormat="1" applyFont="1" applyFill="1" applyBorder="1" applyAlignment="1">
      <alignment horizontal="left"/>
    </xf>
    <xf numFmtId="164" fontId="63" fillId="28" borderId="0" xfId="2" applyNumberFormat="1" applyFont="1" applyFill="1" applyBorder="1" applyAlignment="1">
      <alignment horizontal="left"/>
    </xf>
    <xf numFmtId="164" fontId="68" fillId="28" borderId="125" xfId="2" applyNumberFormat="1" applyFont="1" applyFill="1" applyBorder="1" applyAlignment="1">
      <alignment horizontal="left" vertical="center" wrapText="1"/>
    </xf>
    <xf numFmtId="164" fontId="68" fillId="28" borderId="42" xfId="2" applyNumberFormat="1" applyFont="1" applyFill="1" applyBorder="1" applyAlignment="1">
      <alignment horizontal="left" vertical="center" wrapText="1"/>
    </xf>
    <xf numFmtId="164" fontId="68" fillId="28" borderId="87" xfId="2" applyNumberFormat="1" applyFont="1" applyFill="1" applyBorder="1" applyAlignment="1">
      <alignment horizontal="left" vertical="center" wrapText="1"/>
    </xf>
    <xf numFmtId="164" fontId="74" fillId="28" borderId="76" xfId="2" applyNumberFormat="1" applyFont="1" applyFill="1" applyBorder="1" applyAlignment="1">
      <alignment horizontal="left" vertical="center" wrapText="1"/>
    </xf>
    <xf numFmtId="164" fontId="74" fillId="28" borderId="0" xfId="2" applyNumberFormat="1" applyFont="1" applyFill="1" applyBorder="1" applyAlignment="1">
      <alignment horizontal="left" vertical="center" wrapText="1"/>
    </xf>
    <xf numFmtId="164" fontId="74" fillId="28" borderId="75" xfId="2" applyNumberFormat="1" applyFont="1" applyFill="1" applyBorder="1" applyAlignment="1">
      <alignment horizontal="left" vertical="center" wrapText="1"/>
    </xf>
    <xf numFmtId="0" fontId="128" fillId="53" borderId="120" xfId="479" applyFont="1" applyFill="1" applyBorder="1" applyAlignment="1">
      <alignment horizontal="center" vertical="center" wrapText="1"/>
    </xf>
    <xf numFmtId="0" fontId="128" fillId="53" borderId="121" xfId="479" applyFont="1" applyFill="1" applyBorder="1" applyAlignment="1">
      <alignment horizontal="center" vertical="center" wrapText="1"/>
    </xf>
    <xf numFmtId="0" fontId="128" fillId="53" borderId="122" xfId="479" applyFont="1" applyFill="1" applyBorder="1" applyAlignment="1">
      <alignment horizontal="center" vertical="center" wrapText="1"/>
    </xf>
    <xf numFmtId="0" fontId="64" fillId="53" borderId="61" xfId="479" applyFont="1" applyFill="1" applyBorder="1" applyAlignment="1">
      <alignment horizontal="center" vertical="center" wrapText="1"/>
    </xf>
    <xf numFmtId="0" fontId="64" fillId="53" borderId="124" xfId="479" applyFont="1" applyFill="1" applyBorder="1" applyAlignment="1">
      <alignment horizontal="center" vertical="center" wrapText="1"/>
    </xf>
    <xf numFmtId="164" fontId="79" fillId="53" borderId="93" xfId="2" applyNumberFormat="1" applyFont="1" applyFill="1" applyBorder="1" applyAlignment="1">
      <alignment horizontal="center" vertical="center" wrapText="1"/>
    </xf>
    <xf numFmtId="164" fontId="79" fillId="53" borderId="94" xfId="2" applyNumberFormat="1" applyFont="1" applyFill="1" applyBorder="1" applyAlignment="1">
      <alignment horizontal="center" vertical="center" wrapText="1"/>
    </xf>
    <xf numFmtId="164" fontId="64" fillId="53" borderId="126" xfId="392" applyNumberFormat="1" applyFont="1" applyFill="1" applyBorder="1" applyAlignment="1">
      <alignment horizontal="center" vertical="center" wrapText="1"/>
    </xf>
    <xf numFmtId="164" fontId="64" fillId="53" borderId="127" xfId="392" applyNumberFormat="1" applyFont="1" applyFill="1" applyBorder="1" applyAlignment="1">
      <alignment horizontal="center" vertical="center" wrapText="1"/>
    </xf>
    <xf numFmtId="164" fontId="64" fillId="53" borderId="90" xfId="392" applyNumberFormat="1" applyFont="1" applyFill="1" applyBorder="1" applyAlignment="1">
      <alignment horizontal="center" vertical="center" wrapText="1"/>
    </xf>
    <xf numFmtId="164" fontId="64" fillId="53" borderId="91" xfId="392" applyNumberFormat="1" applyFont="1" applyFill="1" applyBorder="1" applyAlignment="1">
      <alignment horizontal="center" vertical="center" wrapText="1"/>
    </xf>
    <xf numFmtId="164" fontId="64" fillId="53" borderId="93" xfId="392" applyNumberFormat="1" applyFont="1" applyFill="1" applyBorder="1" applyAlignment="1">
      <alignment horizontal="center" vertical="center" wrapText="1"/>
    </xf>
    <xf numFmtId="164" fontId="64" fillId="53" borderId="94" xfId="392" applyNumberFormat="1" applyFont="1" applyFill="1" applyBorder="1" applyAlignment="1">
      <alignment horizontal="center" vertical="center" wrapText="1"/>
    </xf>
    <xf numFmtId="164" fontId="190" fillId="53" borderId="63" xfId="2" applyNumberFormat="1" applyFont="1" applyFill="1" applyBorder="1" applyAlignment="1">
      <alignment horizontal="center" vertical="center" wrapText="1"/>
    </xf>
    <xf numFmtId="164" fontId="190" fillId="53" borderId="64" xfId="2" applyNumberFormat="1" applyFont="1" applyFill="1" applyBorder="1" applyAlignment="1">
      <alignment horizontal="center" vertical="center" wrapText="1"/>
    </xf>
    <xf numFmtId="164" fontId="190" fillId="53" borderId="65" xfId="2" applyNumberFormat="1" applyFont="1" applyFill="1" applyBorder="1" applyAlignment="1">
      <alignment horizontal="center" vertical="center" wrapText="1"/>
    </xf>
    <xf numFmtId="2" fontId="128" fillId="87" borderId="128" xfId="391" applyNumberFormat="1" applyFont="1" applyFill="1" applyBorder="1" applyAlignment="1">
      <alignment horizontal="center" vertical="center"/>
    </xf>
    <xf numFmtId="2" fontId="128" fillId="87" borderId="129" xfId="391" applyNumberFormat="1" applyFont="1" applyFill="1" applyBorder="1" applyAlignment="1">
      <alignment horizontal="center" vertical="center"/>
    </xf>
    <xf numFmtId="2" fontId="128" fillId="87" borderId="130" xfId="391" applyNumberFormat="1" applyFont="1" applyFill="1" applyBorder="1" applyAlignment="1">
      <alignment horizontal="center" vertical="center"/>
    </xf>
    <xf numFmtId="2" fontId="64" fillId="87" borderId="126" xfId="391" applyNumberFormat="1" applyFont="1" applyFill="1" applyBorder="1" applyAlignment="1">
      <alignment horizontal="center" vertical="center"/>
    </xf>
    <xf numFmtId="2" fontId="64" fillId="87" borderId="127" xfId="391" applyNumberFormat="1" applyFont="1" applyFill="1" applyBorder="1" applyAlignment="1">
      <alignment horizontal="center" vertical="center"/>
    </xf>
    <xf numFmtId="0" fontId="64" fillId="87" borderId="90" xfId="0" applyFont="1" applyFill="1" applyBorder="1" applyAlignment="1">
      <alignment horizontal="center" vertical="center"/>
    </xf>
    <xf numFmtId="0" fontId="64" fillId="87" borderId="91" xfId="0" applyFont="1" applyFill="1" applyBorder="1" applyAlignment="1">
      <alignment horizontal="center" vertical="center"/>
    </xf>
    <xf numFmtId="2" fontId="74" fillId="28" borderId="50" xfId="2" applyNumberFormat="1" applyFont="1" applyFill="1" applyBorder="1" applyAlignment="1">
      <alignment horizontal="left" vertical="center" wrapText="1"/>
    </xf>
    <xf numFmtId="2" fontId="74" fillId="28" borderId="48" xfId="2" applyNumberFormat="1" applyFont="1" applyFill="1" applyBorder="1" applyAlignment="1">
      <alignment horizontal="left" vertical="center" wrapText="1"/>
    </xf>
    <xf numFmtId="2" fontId="74" fillId="28" borderId="133" xfId="2" applyNumberFormat="1" applyFont="1" applyFill="1" applyBorder="1" applyAlignment="1">
      <alignment horizontal="left" vertical="center" wrapText="1"/>
    </xf>
    <xf numFmtId="181" fontId="64" fillId="53" borderId="118" xfId="2" applyNumberFormat="1" applyFont="1" applyFill="1" applyBorder="1" applyAlignment="1">
      <alignment horizontal="center" vertical="center" wrapText="1"/>
    </xf>
    <xf numFmtId="181" fontId="64" fillId="53" borderId="119" xfId="2" applyNumberFormat="1" applyFont="1" applyFill="1" applyBorder="1" applyAlignment="1">
      <alignment horizontal="center" vertical="center" wrapText="1"/>
    </xf>
    <xf numFmtId="181" fontId="64" fillId="53" borderId="61" xfId="2" applyNumberFormat="1" applyFont="1" applyFill="1" applyBorder="1" applyAlignment="1">
      <alignment horizontal="center" vertical="center" wrapText="1"/>
    </xf>
    <xf numFmtId="181" fontId="64" fillId="53" borderId="62" xfId="2" applyNumberFormat="1" applyFont="1" applyFill="1" applyBorder="1" applyAlignment="1">
      <alignment horizontal="center" vertical="center" wrapText="1"/>
    </xf>
    <xf numFmtId="2" fontId="172" fillId="53" borderId="63" xfId="2" applyNumberFormat="1" applyFont="1" applyFill="1" applyBorder="1" applyAlignment="1">
      <alignment horizontal="center" vertical="center" wrapText="1"/>
    </xf>
    <xf numFmtId="2" fontId="172" fillId="53" borderId="64" xfId="2" applyNumberFormat="1" applyFont="1" applyFill="1" applyBorder="1" applyAlignment="1">
      <alignment horizontal="center" vertical="center" wrapText="1"/>
    </xf>
    <xf numFmtId="2" fontId="172" fillId="53" borderId="65" xfId="2" applyNumberFormat="1" applyFont="1" applyFill="1" applyBorder="1" applyAlignment="1">
      <alignment horizontal="center" vertical="center" wrapText="1"/>
    </xf>
    <xf numFmtId="181" fontId="64" fillId="53" borderId="123" xfId="2" applyNumberFormat="1" applyFont="1" applyFill="1" applyBorder="1" applyAlignment="1">
      <alignment horizontal="center" vertical="center" wrapText="1"/>
    </xf>
    <xf numFmtId="181" fontId="64" fillId="53" borderId="124" xfId="2" applyNumberFormat="1" applyFont="1" applyFill="1" applyBorder="1" applyAlignment="1">
      <alignment horizontal="center" vertical="center" wrapText="1"/>
    </xf>
    <xf numFmtId="2" fontId="172" fillId="53" borderId="120" xfId="2" applyNumberFormat="1" applyFont="1" applyFill="1" applyBorder="1" applyAlignment="1">
      <alignment horizontal="center" vertical="center" wrapText="1"/>
    </xf>
    <xf numFmtId="2" fontId="172" fillId="53" borderId="121" xfId="2" applyNumberFormat="1" applyFont="1" applyFill="1" applyBorder="1" applyAlignment="1">
      <alignment horizontal="center" vertical="center" wrapText="1"/>
    </xf>
    <xf numFmtId="2" fontId="172" fillId="53" borderId="122" xfId="2" applyNumberFormat="1" applyFont="1" applyFill="1" applyBorder="1" applyAlignment="1">
      <alignment horizontal="center" vertical="center" wrapText="1"/>
    </xf>
    <xf numFmtId="2" fontId="172" fillId="53" borderId="83" xfId="391" applyNumberFormat="1" applyFont="1" applyFill="1" applyBorder="1" applyAlignment="1">
      <alignment horizontal="center" vertical="center" wrapText="1"/>
    </xf>
    <xf numFmtId="2" fontId="172" fillId="53" borderId="99" xfId="391" applyNumberFormat="1" applyFont="1" applyFill="1" applyBorder="1" applyAlignment="1">
      <alignment horizontal="center" vertical="center" wrapText="1"/>
    </xf>
    <xf numFmtId="2" fontId="172" fillId="53" borderId="116" xfId="391" applyNumberFormat="1" applyFont="1" applyFill="1" applyBorder="1" applyAlignment="1">
      <alignment horizontal="center" vertical="center" wrapText="1"/>
    </xf>
    <xf numFmtId="2" fontId="64" fillId="53" borderId="126" xfId="391" applyNumberFormat="1" applyFont="1" applyFill="1" applyBorder="1" applyAlignment="1">
      <alignment horizontal="center" vertical="center" wrapText="1"/>
    </xf>
    <xf numFmtId="2" fontId="64" fillId="53" borderId="127" xfId="391" applyNumberFormat="1" applyFont="1" applyFill="1" applyBorder="1" applyAlignment="1">
      <alignment horizontal="center" vertical="center" wrapText="1"/>
    </xf>
    <xf numFmtId="2" fontId="64" fillId="53" borderId="90" xfId="391" applyNumberFormat="1" applyFont="1" applyFill="1" applyBorder="1" applyAlignment="1">
      <alignment horizontal="center" vertical="center" wrapText="1"/>
    </xf>
    <xf numFmtId="0" fontId="0" fillId="53" borderId="90" xfId="0" applyFill="1" applyBorder="1" applyAlignment="1">
      <alignment wrapText="1"/>
    </xf>
    <xf numFmtId="0" fontId="0" fillId="53" borderId="91" xfId="0" applyFill="1" applyBorder="1" applyAlignment="1">
      <alignment wrapText="1"/>
    </xf>
    <xf numFmtId="2" fontId="63" fillId="53" borderId="0" xfId="391" applyNumberFormat="1" applyFont="1" applyFill="1" applyBorder="1" applyAlignment="1">
      <alignment horizontal="right" vertical="center" wrapText="1"/>
    </xf>
    <xf numFmtId="2" fontId="63" fillId="53" borderId="75" xfId="391" applyNumberFormat="1" applyFont="1" applyFill="1" applyBorder="1" applyAlignment="1">
      <alignment horizontal="right" vertical="center" wrapText="1"/>
    </xf>
    <xf numFmtId="0" fontId="64" fillId="87" borderId="126" xfId="480" applyFont="1" applyFill="1" applyBorder="1" applyAlignment="1">
      <alignment horizontal="center" vertical="center" wrapText="1"/>
    </xf>
    <xf numFmtId="0" fontId="64" fillId="87" borderId="127" xfId="480" applyFont="1" applyFill="1" applyBorder="1" applyAlignment="1">
      <alignment horizontal="center" vertical="center" wrapText="1"/>
    </xf>
    <xf numFmtId="0" fontId="128" fillId="87" borderId="128" xfId="481" applyFont="1" applyFill="1" applyBorder="1" applyAlignment="1">
      <alignment horizontal="center" vertical="center" wrapText="1"/>
    </xf>
    <xf numFmtId="0" fontId="128" fillId="87" borderId="129" xfId="481" applyFont="1" applyFill="1" applyBorder="1" applyAlignment="1">
      <alignment horizontal="center" vertical="center" wrapText="1"/>
    </xf>
    <xf numFmtId="0" fontId="128" fillId="87" borderId="130" xfId="481" applyFont="1" applyFill="1" applyBorder="1" applyAlignment="1">
      <alignment horizontal="center" vertical="center" wrapText="1"/>
    </xf>
    <xf numFmtId="2" fontId="64" fillId="87" borderId="90" xfId="389" applyNumberFormat="1" applyFont="1" applyFill="1" applyBorder="1" applyAlignment="1">
      <alignment horizontal="center" vertical="center" wrapText="1"/>
    </xf>
    <xf numFmtId="2" fontId="64" fillId="87" borderId="91" xfId="389" applyNumberFormat="1" applyFont="1" applyFill="1" applyBorder="1" applyAlignment="1">
      <alignment horizontal="center" vertical="center" wrapText="1"/>
    </xf>
    <xf numFmtId="2" fontId="64" fillId="87" borderId="126" xfId="389" applyNumberFormat="1" applyFont="1" applyFill="1" applyBorder="1" applyAlignment="1">
      <alignment horizontal="center" vertical="center" wrapText="1"/>
    </xf>
    <xf numFmtId="2" fontId="64" fillId="87" borderId="127" xfId="389" applyNumberFormat="1" applyFont="1" applyFill="1" applyBorder="1" applyAlignment="1">
      <alignment horizontal="center" vertical="center" wrapText="1"/>
    </xf>
    <xf numFmtId="2" fontId="128" fillId="87" borderId="128" xfId="389" applyNumberFormat="1" applyFont="1" applyFill="1" applyBorder="1" applyAlignment="1">
      <alignment horizontal="center" vertical="center"/>
    </xf>
    <xf numFmtId="2" fontId="128" fillId="87" borderId="129" xfId="389" applyNumberFormat="1" applyFont="1" applyFill="1" applyBorder="1" applyAlignment="1">
      <alignment horizontal="center" vertical="center"/>
    </xf>
    <xf numFmtId="2" fontId="128" fillId="87" borderId="130" xfId="389" applyNumberFormat="1" applyFont="1" applyFill="1" applyBorder="1" applyAlignment="1">
      <alignment horizontal="center" vertical="center"/>
    </xf>
    <xf numFmtId="2" fontId="68" fillId="28" borderId="128" xfId="0" applyNumberFormat="1" applyFont="1" applyFill="1" applyBorder="1" applyAlignment="1">
      <alignment horizontal="left" vertical="center" wrapText="1"/>
    </xf>
    <xf numFmtId="2" fontId="134" fillId="28" borderId="129" xfId="0" applyNumberFormat="1" applyFont="1" applyFill="1" applyBorder="1" applyAlignment="1">
      <alignment horizontal="left" vertical="center" wrapText="1"/>
    </xf>
    <xf numFmtId="2" fontId="134" fillId="28" borderId="130" xfId="0" applyNumberFormat="1" applyFont="1" applyFill="1" applyBorder="1" applyAlignment="1">
      <alignment horizontal="left" vertical="center" wrapText="1"/>
    </xf>
    <xf numFmtId="2" fontId="68" fillId="28" borderId="129" xfId="0" applyNumberFormat="1" applyFont="1" applyFill="1" applyBorder="1" applyAlignment="1">
      <alignment horizontal="left" vertical="center" wrapText="1"/>
    </xf>
    <xf numFmtId="2" fontId="68" fillId="28" borderId="130" xfId="0" applyNumberFormat="1" applyFont="1" applyFill="1" applyBorder="1" applyAlignment="1">
      <alignment horizontal="left" vertical="center" wrapText="1"/>
    </xf>
    <xf numFmtId="2" fontId="143" fillId="28" borderId="0" xfId="0" applyNumberFormat="1" applyFont="1" applyFill="1" applyBorder="1" applyAlignment="1">
      <alignment horizontal="left" vertical="top" wrapText="1"/>
    </xf>
    <xf numFmtId="0" fontId="147" fillId="86" borderId="0" xfId="587" applyFont="1" applyFill="1" applyBorder="1" applyAlignment="1">
      <alignment vertical="center"/>
    </xf>
    <xf numFmtId="2" fontId="128" fillId="91" borderId="128" xfId="392" applyNumberFormat="1" applyFont="1" applyFill="1" applyBorder="1" applyAlignment="1">
      <alignment horizontal="center" vertical="top"/>
    </xf>
    <xf numFmtId="2" fontId="128" fillId="91" borderId="129" xfId="392" applyNumberFormat="1" applyFont="1" applyFill="1" applyBorder="1" applyAlignment="1">
      <alignment horizontal="center" vertical="top"/>
    </xf>
    <xf numFmtId="2" fontId="128" fillId="91" borderId="130" xfId="392" applyNumberFormat="1" applyFont="1" applyFill="1" applyBorder="1" applyAlignment="1">
      <alignment horizontal="center" vertical="top"/>
    </xf>
    <xf numFmtId="3" fontId="87" fillId="91" borderId="99" xfId="0" applyNumberFormat="1" applyFont="1" applyFill="1" applyBorder="1" applyAlignment="1">
      <alignment horizontal="center"/>
    </xf>
    <xf numFmtId="3" fontId="87" fillId="91" borderId="134" xfId="0" applyNumberFormat="1" applyFont="1" applyFill="1" applyBorder="1" applyAlignment="1">
      <alignment horizontal="center"/>
    </xf>
    <xf numFmtId="3" fontId="87" fillId="91" borderId="126" xfId="0" applyNumberFormat="1" applyFont="1" applyFill="1" applyBorder="1" applyAlignment="1">
      <alignment horizontal="center"/>
    </xf>
    <xf numFmtId="3" fontId="87" fillId="91" borderId="127" xfId="0" applyNumberFormat="1" applyFont="1" applyFill="1" applyBorder="1" applyAlignment="1">
      <alignment horizontal="center"/>
    </xf>
    <xf numFmtId="0" fontId="190" fillId="89" borderId="63" xfId="391" applyFont="1" applyFill="1" applyBorder="1" applyAlignment="1">
      <alignment horizontal="center" vertical="center" wrapText="1"/>
    </xf>
    <xf numFmtId="0" fontId="190" fillId="89" borderId="64" xfId="391" applyFont="1" applyFill="1" applyBorder="1" applyAlignment="1">
      <alignment horizontal="center" vertical="center" wrapText="1"/>
    </xf>
    <xf numFmtId="0" fontId="190" fillId="89" borderId="65" xfId="391" applyFont="1" applyFill="1" applyBorder="1" applyAlignment="1">
      <alignment horizontal="center" vertical="center" wrapText="1"/>
    </xf>
    <xf numFmtId="2" fontId="79" fillId="54" borderId="61" xfId="391" applyNumberFormat="1" applyFont="1" applyFill="1" applyBorder="1" applyAlignment="1">
      <alignment horizontal="center" vertical="center" wrapText="1"/>
    </xf>
    <xf numFmtId="2" fontId="79" fillId="54" borderId="62" xfId="391" applyNumberFormat="1" applyFont="1" applyFill="1" applyBorder="1" applyAlignment="1">
      <alignment horizontal="center" vertical="center" wrapText="1"/>
    </xf>
    <xf numFmtId="2" fontId="79" fillId="54" borderId="118" xfId="391" applyNumberFormat="1" applyFont="1" applyFill="1" applyBorder="1" applyAlignment="1">
      <alignment horizontal="center" vertical="center" wrapText="1"/>
    </xf>
    <xf numFmtId="2" fontId="79" fillId="54" borderId="119" xfId="391" applyNumberFormat="1" applyFont="1" applyFill="1" applyBorder="1" applyAlignment="1">
      <alignment horizontal="center" vertical="center" wrapText="1"/>
    </xf>
    <xf numFmtId="2" fontId="75" fillId="28" borderId="50" xfId="391" applyNumberFormat="1" applyFont="1" applyFill="1" applyBorder="1" applyAlignment="1">
      <alignment horizontal="left" vertical="center" wrapText="1"/>
    </xf>
    <xf numFmtId="2" fontId="75" fillId="28" borderId="48" xfId="391" applyNumberFormat="1" applyFont="1" applyFill="1" applyBorder="1" applyAlignment="1">
      <alignment horizontal="left" vertical="center" wrapText="1"/>
    </xf>
    <xf numFmtId="2" fontId="75" fillId="28" borderId="49" xfId="391" applyNumberFormat="1" applyFont="1" applyFill="1" applyBorder="1" applyAlignment="1">
      <alignment horizontal="left" vertical="center" wrapText="1"/>
    </xf>
    <xf numFmtId="0" fontId="76" fillId="86" borderId="99" xfId="377" applyFont="1" applyFill="1" applyBorder="1" applyAlignment="1">
      <alignment horizontal="left" vertical="center" wrapText="1"/>
    </xf>
    <xf numFmtId="0" fontId="76" fillId="86" borderId="96" xfId="377" applyFont="1" applyFill="1" applyBorder="1" applyAlignment="1">
      <alignment horizontal="left" vertical="center" wrapText="1"/>
    </xf>
    <xf numFmtId="0" fontId="76" fillId="86" borderId="82" xfId="377" applyFont="1" applyFill="1" applyBorder="1" applyAlignment="1">
      <alignment horizontal="left" vertical="center" wrapText="1"/>
    </xf>
    <xf numFmtId="0" fontId="76" fillId="86" borderId="80" xfId="377" applyFont="1" applyFill="1" applyBorder="1" applyAlignment="1">
      <alignment horizontal="left" vertical="center" wrapText="1"/>
    </xf>
    <xf numFmtId="164" fontId="190" fillId="89" borderId="128" xfId="2" applyNumberFormat="1" applyFont="1" applyFill="1" applyBorder="1" applyAlignment="1">
      <alignment horizontal="center" vertical="center" wrapText="1"/>
    </xf>
    <xf numFmtId="0" fontId="172" fillId="89" borderId="129" xfId="377" applyFont="1" applyFill="1" applyBorder="1" applyAlignment="1">
      <alignment horizontal="center" vertical="center" wrapText="1"/>
    </xf>
    <xf numFmtId="0" fontId="172" fillId="89" borderId="130" xfId="377" applyFont="1" applyFill="1" applyBorder="1" applyAlignment="1">
      <alignment horizontal="center" vertical="center" wrapText="1"/>
    </xf>
    <xf numFmtId="164" fontId="64" fillId="89" borderId="126" xfId="391" applyNumberFormat="1" applyFont="1" applyFill="1" applyBorder="1" applyAlignment="1">
      <alignment horizontal="center" vertical="center" wrapText="1"/>
    </xf>
    <xf numFmtId="164" fontId="64" fillId="89" borderId="127" xfId="391" applyNumberFormat="1" applyFont="1" applyFill="1" applyBorder="1" applyAlignment="1">
      <alignment horizontal="center" vertical="center" wrapText="1"/>
    </xf>
    <xf numFmtId="164" fontId="64" fillId="89" borderId="90" xfId="391" applyNumberFormat="1" applyFont="1" applyFill="1" applyBorder="1" applyAlignment="1">
      <alignment horizontal="center" vertical="center" wrapText="1"/>
    </xf>
    <xf numFmtId="164" fontId="64" fillId="89" borderId="91" xfId="391" applyNumberFormat="1" applyFont="1" applyFill="1" applyBorder="1" applyAlignment="1">
      <alignment horizontal="center" vertical="center" wrapText="1"/>
    </xf>
    <xf numFmtId="0" fontId="191" fillId="28" borderId="76" xfId="377" applyFont="1" applyFill="1" applyBorder="1" applyAlignment="1">
      <alignment horizontal="left" vertical="center" wrapText="1"/>
    </xf>
    <xf numFmtId="0" fontId="191" fillId="28" borderId="0" xfId="377" applyFont="1" applyFill="1" applyBorder="1" applyAlignment="1">
      <alignment horizontal="left" vertical="center" wrapText="1"/>
    </xf>
    <xf numFmtId="0" fontId="191" fillId="28" borderId="75" xfId="377" applyFont="1" applyFill="1" applyBorder="1" applyAlignment="1">
      <alignment horizontal="left" vertical="center" wrapText="1"/>
    </xf>
    <xf numFmtId="180" fontId="178" fillId="87" borderId="128" xfId="157" applyNumberFormat="1" applyFont="1" applyFill="1" applyBorder="1" applyAlignment="1">
      <alignment horizontal="center" vertical="center"/>
    </xf>
    <xf numFmtId="180" fontId="178" fillId="87" borderId="129" xfId="157" applyNumberFormat="1" applyFont="1" applyFill="1" applyBorder="1" applyAlignment="1">
      <alignment horizontal="center" vertical="center"/>
    </xf>
    <xf numFmtId="180" fontId="178" fillId="87" borderId="130" xfId="157" applyNumberFormat="1" applyFont="1" applyFill="1" applyBorder="1" applyAlignment="1">
      <alignment horizontal="center" vertical="center"/>
    </xf>
    <xf numFmtId="180" fontId="178" fillId="87" borderId="126" xfId="157" applyNumberFormat="1" applyFont="1" applyFill="1" applyBorder="1" applyAlignment="1">
      <alignment horizontal="center"/>
    </xf>
    <xf numFmtId="180" fontId="178" fillId="87" borderId="127" xfId="157" applyNumberFormat="1" applyFont="1" applyFill="1" applyBorder="1" applyAlignment="1">
      <alignment horizontal="center"/>
    </xf>
    <xf numFmtId="0" fontId="175" fillId="87" borderId="126" xfId="463" applyFont="1" applyFill="1" applyBorder="1" applyAlignment="1">
      <alignment horizontal="center" wrapText="1"/>
    </xf>
    <xf numFmtId="0" fontId="175" fillId="87" borderId="127" xfId="463" applyFont="1" applyFill="1" applyBorder="1" applyAlignment="1">
      <alignment horizontal="center" wrapText="1"/>
    </xf>
    <xf numFmtId="0" fontId="175" fillId="87" borderId="90" xfId="463" applyFont="1" applyFill="1" applyBorder="1" applyAlignment="1">
      <alignment horizontal="center" vertical="center"/>
    </xf>
    <xf numFmtId="0" fontId="175" fillId="87" borderId="91" xfId="463" applyFont="1" applyFill="1" applyBorder="1" applyAlignment="1">
      <alignment horizontal="center" vertical="center"/>
    </xf>
    <xf numFmtId="0" fontId="175" fillId="87" borderId="82" xfId="463" applyFont="1" applyFill="1" applyBorder="1" applyAlignment="1">
      <alignment horizontal="center" vertical="center" wrapText="1"/>
    </xf>
    <xf numFmtId="0" fontId="175" fillId="87" borderId="80" xfId="463" applyFont="1" applyFill="1" applyBorder="1" applyAlignment="1">
      <alignment horizontal="center" vertical="center" wrapText="1"/>
    </xf>
    <xf numFmtId="164" fontId="190" fillId="87" borderId="128" xfId="2" applyNumberFormat="1" applyFont="1" applyFill="1" applyBorder="1" applyAlignment="1">
      <alignment horizontal="center" vertical="center" wrapText="1"/>
    </xf>
    <xf numFmtId="164" fontId="190" fillId="87" borderId="129" xfId="2" applyNumberFormat="1" applyFont="1" applyFill="1" applyBorder="1" applyAlignment="1">
      <alignment horizontal="center" vertical="center" wrapText="1"/>
    </xf>
    <xf numFmtId="164" fontId="190" fillId="87" borderId="130" xfId="2" applyNumberFormat="1" applyFont="1" applyFill="1" applyBorder="1" applyAlignment="1">
      <alignment horizontal="center" vertical="center" wrapText="1"/>
    </xf>
    <xf numFmtId="0" fontId="76" fillId="0" borderId="128" xfId="463" applyFont="1" applyFill="1" applyBorder="1" applyAlignment="1">
      <alignment horizontal="left" wrapText="1"/>
    </xf>
    <xf numFmtId="0" fontId="76" fillId="0" borderId="129" xfId="463" applyFont="1" applyFill="1" applyBorder="1" applyAlignment="1">
      <alignment horizontal="left" wrapText="1"/>
    </xf>
    <xf numFmtId="0" fontId="76" fillId="0" borderId="130" xfId="463" applyFont="1" applyFill="1" applyBorder="1" applyAlignment="1">
      <alignment horizontal="left" wrapText="1"/>
    </xf>
    <xf numFmtId="0" fontId="64" fillId="87" borderId="126" xfId="0" applyFont="1" applyFill="1" applyBorder="1" applyAlignment="1">
      <alignment horizontal="center" vertical="center"/>
    </xf>
    <xf numFmtId="0" fontId="64" fillId="87" borderId="127" xfId="0" applyFont="1" applyFill="1" applyBorder="1" applyAlignment="1">
      <alignment horizontal="center" vertical="center"/>
    </xf>
    <xf numFmtId="0" fontId="191" fillId="28" borderId="128" xfId="0" applyFont="1" applyFill="1" applyBorder="1" applyAlignment="1">
      <alignment vertical="center" wrapText="1"/>
    </xf>
    <xf numFmtId="0" fontId="191" fillId="28" borderId="129" xfId="0" applyFont="1" applyFill="1" applyBorder="1" applyAlignment="1">
      <alignment vertical="center" wrapText="1"/>
    </xf>
    <xf numFmtId="0" fontId="191" fillId="28" borderId="130" xfId="0" applyFont="1" applyFill="1" applyBorder="1" applyAlignment="1">
      <alignment vertical="center" wrapText="1"/>
    </xf>
    <xf numFmtId="164" fontId="190" fillId="53" borderId="35" xfId="2" applyNumberFormat="1" applyFont="1" applyFill="1" applyBorder="1" applyAlignment="1">
      <alignment horizontal="center" vertical="center" wrapText="1"/>
    </xf>
    <xf numFmtId="164" fontId="64" fillId="53" borderId="93" xfId="391" applyNumberFormat="1" applyFont="1" applyFill="1" applyBorder="1" applyAlignment="1">
      <alignment horizontal="center" vertical="center" wrapText="1"/>
    </xf>
    <xf numFmtId="164" fontId="64" fillId="53" borderId="94" xfId="391" applyNumberFormat="1" applyFont="1" applyFill="1" applyBorder="1" applyAlignment="1">
      <alignment horizontal="center" vertical="center" wrapText="1"/>
    </xf>
    <xf numFmtId="164" fontId="64" fillId="53" borderId="131" xfId="392" applyNumberFormat="1" applyFont="1" applyFill="1" applyBorder="1" applyAlignment="1">
      <alignment horizontal="center" vertical="center" wrapText="1"/>
    </xf>
    <xf numFmtId="164" fontId="64" fillId="53" borderId="132" xfId="392" applyNumberFormat="1" applyFont="1" applyFill="1" applyBorder="1" applyAlignment="1">
      <alignment horizontal="center" vertical="center" wrapText="1"/>
    </xf>
    <xf numFmtId="211" fontId="63" fillId="28" borderId="93" xfId="157" applyNumberFormat="1" applyFont="1" applyFill="1" applyBorder="1" applyAlignment="1">
      <alignment horizontal="right"/>
    </xf>
  </cellXfs>
  <cellStyles count="698">
    <cellStyle name="_x000a_386grabber=M" xfId="1"/>
    <cellStyle name="%" xfId="2"/>
    <cellStyle name="% 2" xfId="3"/>
    <cellStyle name="% 2 2" xfId="4"/>
    <cellStyle name="% 3" xfId="5"/>
    <cellStyle name="%_charts tables TP" xfId="6"/>
    <cellStyle name="%_charts tables TP 070311" xfId="7"/>
    <cellStyle name="%_charts tables TP-formatted " xfId="8"/>
    <cellStyle name="%_charts tables TP-formatted  (2)" xfId="9"/>
    <cellStyle name="%_charts tables TP-formatted  (3)" xfId="10"/>
    <cellStyle name="%_charts_tables250111(1)" xfId="11"/>
    <cellStyle name="%_Economy Tables" xfId="12"/>
    <cellStyle name="%_Fiscal Tables" xfId="13"/>
    <cellStyle name="%_inc to ex AS12 EFOsupps" xfId="14"/>
    <cellStyle name="%_March-2012-Fiscal-Supplementary-Tables1(1)" xfId="15"/>
    <cellStyle name="%_PEF Autumn2011" xfId="16"/>
    <cellStyle name="%_PEF FSBR2011" xfId="17"/>
    <cellStyle name="%_PEF FSBR2011 2" xfId="18"/>
    <cellStyle name="%_PEF FSBR2011 AA simplification" xfId="19"/>
    <cellStyle name="%_Scorecard" xfId="20"/>
    <cellStyle name="%_VAT refunds" xfId="21"/>
    <cellStyle name="]_x000d__x000a_Zoomed=1_x000d__x000a_Row=0_x000d__x000a_Column=0_x000d__x000a_Height=0_x000d__x000a_Width=0_x000d__x000a_FontName=FoxFont_x000d__x000a_FontStyle=0_x000d__x000a_FontSize=9_x000d__x000a_PrtFontName=FoxPrin" xfId="22"/>
    <cellStyle name="_111125 APDPassengerNumbers" xfId="23"/>
    <cellStyle name="_111125 APDPassengerNumbers_inc to ex AS12 EFOsupps" xfId="24"/>
    <cellStyle name="_Asset Co - 2014-40" xfId="25"/>
    <cellStyle name="_covered bonds" xfId="26"/>
    <cellStyle name="_covered bonds_20110317 Guarantee Data sheet with CDS Expected Losses" xfId="27"/>
    <cellStyle name="_Dpn Forecast 2008-2010 (14-Dec-07)" xfId="28"/>
    <cellStyle name="_Dpn Forecast 2008-2010 (14-Dec-07)_20110317 Guarantee Data sheet with CDS Expected Losses" xfId="29"/>
    <cellStyle name="_Fair Value schedule" xfId="30"/>
    <cellStyle name="_Fair Value schedule_20110317 Guarantee Data sheet with CDS Expected Losses" xfId="31"/>
    <cellStyle name="_FPS Options High Level Costing 23rd Aug 06" xfId="32"/>
    <cellStyle name="_HOD Gosforth_current" xfId="33"/>
    <cellStyle name="_IT HOD Rainton - Tower Cost Update 5th April 2007 (Revised) V3" xfId="34"/>
    <cellStyle name="_IT HOD Rainton - Tower Cost Update 5th April 2007 (Revised) V3_20110317 Guarantee Data sheet with CDS Expected Losses" xfId="35"/>
    <cellStyle name="_Project Details Report Aug v0.12" xfId="36"/>
    <cellStyle name="_RB_Update_current" xfId="37"/>
    <cellStyle name="_RB_Update_current (SCA draft)PH review" xfId="38"/>
    <cellStyle name="_RB_Update_current (SCA draft)PH review_20110317 Guarantee Data sheet with CDS Expected Losses" xfId="39"/>
    <cellStyle name="_RB_Update_current (SCA draft)revised" xfId="40"/>
    <cellStyle name="_RB_Update_current (SCA draft)revised_20110317 Guarantee Data sheet with CDS Expected Losses" xfId="41"/>
    <cellStyle name="_RB_Update_current_20110317 Guarantee Data sheet with CDS Expected Losses" xfId="42"/>
    <cellStyle name="_Sample change log v0 2" xfId="43"/>
    <cellStyle name="_Sample change log v0 2_20110317 Guarantee Data sheet with CDS Expected Losses" xfId="44"/>
    <cellStyle name="_Sub debt extension discount table 31 1 11 v2" xfId="45"/>
    <cellStyle name="_sub debt int" xfId="46"/>
    <cellStyle name="_sub debt int_20110317 Guarantee Data sheet with CDS Expected Losses" xfId="47"/>
    <cellStyle name="_TableHead" xfId="48"/>
    <cellStyle name="_Tailor Analysis 1.11 (1 Dec take up rates)" xfId="49"/>
    <cellStyle name="1dp" xfId="50"/>
    <cellStyle name="1dp 2" xfId="51"/>
    <cellStyle name="20% - Accent1" xfId="52" builtinId="30" customBuiltin="1"/>
    <cellStyle name="20% - Accent1 2" xfId="53"/>
    <cellStyle name="20% - Accent1 3" xfId="54"/>
    <cellStyle name="20% - Accent2" xfId="55" builtinId="34" customBuiltin="1"/>
    <cellStyle name="20% - Accent2 2" xfId="56"/>
    <cellStyle name="20% - Accent2 3" xfId="57"/>
    <cellStyle name="20% - Accent3" xfId="58" builtinId="38" customBuiltin="1"/>
    <cellStyle name="20% - Accent3 2" xfId="59"/>
    <cellStyle name="20% - Accent3 3" xfId="60"/>
    <cellStyle name="20% - Accent4" xfId="61" builtinId="42" customBuiltin="1"/>
    <cellStyle name="20% - Accent4 2" xfId="62"/>
    <cellStyle name="20% - Accent4 3" xfId="63"/>
    <cellStyle name="20% - Accent5" xfId="64" builtinId="46" customBuiltin="1"/>
    <cellStyle name="20% - Accent5 2" xfId="65"/>
    <cellStyle name="20% - Accent5 3" xfId="66"/>
    <cellStyle name="20% - Accent6" xfId="67" builtinId="50" customBuiltin="1"/>
    <cellStyle name="20% - Accent6 2" xfId="68"/>
    <cellStyle name="20% - Accent6 3" xfId="69"/>
    <cellStyle name="3dp" xfId="70"/>
    <cellStyle name="3dp 2" xfId="71"/>
    <cellStyle name="40% - Accent1" xfId="72" builtinId="31" customBuiltin="1"/>
    <cellStyle name="40% - Accent1 2" xfId="73"/>
    <cellStyle name="40% - Accent1 3" xfId="74"/>
    <cellStyle name="40% - Accent2" xfId="75" builtinId="35" customBuiltin="1"/>
    <cellStyle name="40% - Accent2 2" xfId="76"/>
    <cellStyle name="40% - Accent2 3" xfId="77"/>
    <cellStyle name="40% - Accent3" xfId="78" builtinId="39" customBuiltin="1"/>
    <cellStyle name="40% - Accent3 2" xfId="79"/>
    <cellStyle name="40% - Accent3 3" xfId="80"/>
    <cellStyle name="40% - Accent4" xfId="81" builtinId="43" customBuiltin="1"/>
    <cellStyle name="40% - Accent4 2" xfId="82"/>
    <cellStyle name="40% - Accent4 3" xfId="83"/>
    <cellStyle name="40% - Accent5" xfId="84" builtinId="47" customBuiltin="1"/>
    <cellStyle name="40% - Accent5 2" xfId="85"/>
    <cellStyle name="40% - Accent5 3" xfId="86"/>
    <cellStyle name="40% - Accent6" xfId="87" builtinId="51" customBuiltin="1"/>
    <cellStyle name="40% - Accent6 2" xfId="88"/>
    <cellStyle name="40% - Accent6 3" xfId="89"/>
    <cellStyle name="4dp" xfId="90"/>
    <cellStyle name="4dp 2" xfId="91"/>
    <cellStyle name="60% - Accent1" xfId="92" builtinId="32" customBuiltin="1"/>
    <cellStyle name="60% - Accent1 2" xfId="93"/>
    <cellStyle name="60% - Accent1 3" xfId="94"/>
    <cellStyle name="60% - Accent2" xfId="95" builtinId="36" customBuiltin="1"/>
    <cellStyle name="60% - Accent2 2" xfId="96"/>
    <cellStyle name="60% - Accent2 3" xfId="97"/>
    <cellStyle name="60% - Accent3" xfId="98" builtinId="40" customBuiltin="1"/>
    <cellStyle name="60% - Accent3 2" xfId="99"/>
    <cellStyle name="60% - Accent3 3" xfId="100"/>
    <cellStyle name="60% - Accent4" xfId="101" builtinId="44" customBuiltin="1"/>
    <cellStyle name="60% - Accent4 2" xfId="102"/>
    <cellStyle name="60% - Accent4 3" xfId="103"/>
    <cellStyle name="60% - Accent5" xfId="104" builtinId="48" customBuiltin="1"/>
    <cellStyle name="60% - Accent5 2" xfId="105"/>
    <cellStyle name="60% - Accent5 3" xfId="106"/>
    <cellStyle name="60% - Accent6" xfId="107" builtinId="52" customBuiltin="1"/>
    <cellStyle name="60% - Accent6 2" xfId="108"/>
    <cellStyle name="60% - Accent6 3" xfId="109"/>
    <cellStyle name="Accent1" xfId="110" builtinId="29" customBuiltin="1"/>
    <cellStyle name="Accent1 2" xfId="111"/>
    <cellStyle name="Accent1 3" xfId="112"/>
    <cellStyle name="Accent2" xfId="113" builtinId="33" customBuiltin="1"/>
    <cellStyle name="Accent2 2" xfId="114"/>
    <cellStyle name="Accent2 3" xfId="115"/>
    <cellStyle name="Accent3" xfId="116" builtinId="37" customBuiltin="1"/>
    <cellStyle name="Accent3 2" xfId="117"/>
    <cellStyle name="Accent3 3" xfId="118"/>
    <cellStyle name="Accent4" xfId="119" builtinId="41" customBuiltin="1"/>
    <cellStyle name="Accent4 2" xfId="120"/>
    <cellStyle name="Accent4 3" xfId="121"/>
    <cellStyle name="Accent5" xfId="122" builtinId="45" customBuiltin="1"/>
    <cellStyle name="Accent5 2" xfId="123"/>
    <cellStyle name="Accent5 3" xfId="124"/>
    <cellStyle name="Accent6" xfId="125" builtinId="49" customBuiltin="1"/>
    <cellStyle name="Accent6 2" xfId="126"/>
    <cellStyle name="Accent6 3" xfId="127"/>
    <cellStyle name="Adjustable" xfId="128"/>
    <cellStyle name="Bad" xfId="129" builtinId="27" customBuiltin="1"/>
    <cellStyle name="Bad 2" xfId="130"/>
    <cellStyle name="Bad 3" xfId="131"/>
    <cellStyle name="Bid £m format" xfId="132"/>
    <cellStyle name="blue" xfId="133"/>
    <cellStyle name="Border" xfId="134"/>
    <cellStyle name="Brand Align Left Text" xfId="135"/>
    <cellStyle name="Brand Default" xfId="136"/>
    <cellStyle name="Brand Percent" xfId="137"/>
    <cellStyle name="Brand Source" xfId="138"/>
    <cellStyle name="Brand Subtitle with Underline" xfId="139"/>
    <cellStyle name="Brand Subtitle without Underline" xfId="140"/>
    <cellStyle name="Brand Title" xfId="141"/>
    <cellStyle name="Calculation" xfId="142" builtinId="22" customBuiltin="1"/>
    <cellStyle name="Calculation 2" xfId="143"/>
    <cellStyle name="Calculation 3" xfId="144"/>
    <cellStyle name="Characteristic" xfId="145"/>
    <cellStyle name="CharactGroup" xfId="146"/>
    <cellStyle name="CharactNote" xfId="147"/>
    <cellStyle name="CharactType" xfId="148"/>
    <cellStyle name="CharactValue" xfId="149"/>
    <cellStyle name="CharactValueNote" xfId="150"/>
    <cellStyle name="CharShortType" xfId="151"/>
    <cellStyle name="Check Cell" xfId="152" builtinId="23" customBuiltin="1"/>
    <cellStyle name="Check Cell 2" xfId="153"/>
    <cellStyle name="Check Cell 3" xfId="154"/>
    <cellStyle name="CIL" xfId="155"/>
    <cellStyle name="CIU" xfId="156"/>
    <cellStyle name="Comma" xfId="157" builtinId="3"/>
    <cellStyle name="Comma -" xfId="158"/>
    <cellStyle name="Comma  - Style1" xfId="159"/>
    <cellStyle name="Comma  - Style2" xfId="160"/>
    <cellStyle name="Comma  - Style3" xfId="161"/>
    <cellStyle name="Comma  - Style4" xfId="162"/>
    <cellStyle name="Comma  - Style5" xfId="163"/>
    <cellStyle name="Comma  - Style6" xfId="164"/>
    <cellStyle name="Comma  - Style7" xfId="165"/>
    <cellStyle name="Comma  - Style8" xfId="166"/>
    <cellStyle name="Comma 0" xfId="167"/>
    <cellStyle name="Comma 0*" xfId="168"/>
    <cellStyle name="Comma 0__MasterJRComps" xfId="169"/>
    <cellStyle name="Comma 10" xfId="170"/>
    <cellStyle name="Comma 11" xfId="171"/>
    <cellStyle name="Comma 12" xfId="172"/>
    <cellStyle name="Comma 13" xfId="173"/>
    <cellStyle name="Comma 14" xfId="174"/>
    <cellStyle name="Comma 15" xfId="175"/>
    <cellStyle name="Comma 16" xfId="176"/>
    <cellStyle name="Comma 17" xfId="177"/>
    <cellStyle name="Comma 18" xfId="178"/>
    <cellStyle name="Comma 2" xfId="179"/>
    <cellStyle name="Comma 2 2" xfId="180"/>
    <cellStyle name="Comma 2 3" xfId="181"/>
    <cellStyle name="Comma 2*" xfId="182"/>
    <cellStyle name="Comma 2__MasterJRComps" xfId="183"/>
    <cellStyle name="Comma 3" xfId="184"/>
    <cellStyle name="Comma 3 2" xfId="185"/>
    <cellStyle name="Comma 3 3" xfId="186"/>
    <cellStyle name="Comma 3*" xfId="187"/>
    <cellStyle name="Comma 4" xfId="188"/>
    <cellStyle name="Comma 4 2" xfId="189"/>
    <cellStyle name="Comma 5" xfId="190"/>
    <cellStyle name="Comma 6" xfId="191"/>
    <cellStyle name="Comma 6 2" xfId="192"/>
    <cellStyle name="Comma 7" xfId="193"/>
    <cellStyle name="Comma 8" xfId="194"/>
    <cellStyle name="Comma 9" xfId="195"/>
    <cellStyle name="Comma*" xfId="196"/>
    <cellStyle name="Comma0" xfId="197"/>
    <cellStyle name="Comma0 - Modelo1" xfId="198"/>
    <cellStyle name="Comma0 - Style1" xfId="199"/>
    <cellStyle name="Comma1 - Modelo2" xfId="200"/>
    <cellStyle name="Comma1 - Style2" xfId="201"/>
    <cellStyle name="Condition" xfId="202"/>
    <cellStyle name="CondMandatory" xfId="203"/>
    <cellStyle name="Content1" xfId="204"/>
    <cellStyle name="Content2" xfId="205"/>
    <cellStyle name="Content3" xfId="206"/>
    <cellStyle name="Cover Date" xfId="207"/>
    <cellStyle name="Cover Subtitle" xfId="208"/>
    <cellStyle name="Cover Title" xfId="209"/>
    <cellStyle name="Currency 0" xfId="210"/>
    <cellStyle name="Currency 2" xfId="211"/>
    <cellStyle name="Currency 2 2" xfId="212"/>
    <cellStyle name="Currency 2 3" xfId="213"/>
    <cellStyle name="Currency 2*" xfId="214"/>
    <cellStyle name="Currency 2_% Change" xfId="215"/>
    <cellStyle name="Currency 3" xfId="216"/>
    <cellStyle name="Currency 3*" xfId="217"/>
    <cellStyle name="Currency 4" xfId="218"/>
    <cellStyle name="Currency*" xfId="219"/>
    <cellStyle name="Currency0" xfId="220"/>
    <cellStyle name="Date" xfId="221"/>
    <cellStyle name="Date Aligned" xfId="222"/>
    <cellStyle name="Date Aligned*" xfId="223"/>
    <cellStyle name="Date Aligned__MasterJRComps" xfId="224"/>
    <cellStyle name="Description" xfId="225"/>
    <cellStyle name="Dia" xfId="226"/>
    <cellStyle name="DistributionType" xfId="227"/>
    <cellStyle name="Dotted Line" xfId="228"/>
    <cellStyle name="Encabez1" xfId="229"/>
    <cellStyle name="Encabez2" xfId="230"/>
    <cellStyle name="Euro" xfId="231"/>
    <cellStyle name="Euro 2" xfId="232"/>
    <cellStyle name="Explanatory Text" xfId="233" builtinId="53" customBuiltin="1"/>
    <cellStyle name="Explanatory Text 2" xfId="234"/>
    <cellStyle name="Explanatory Text 3" xfId="235"/>
    <cellStyle name="F2" xfId="236"/>
    <cellStyle name="F3" xfId="237"/>
    <cellStyle name="F4" xfId="238"/>
    <cellStyle name="F5" xfId="239"/>
    <cellStyle name="F6" xfId="240"/>
    <cellStyle name="F7" xfId="241"/>
    <cellStyle name="F8" xfId="242"/>
    <cellStyle name="Fijo" xfId="243"/>
    <cellStyle name="Financiero" xfId="244"/>
    <cellStyle name="Fixed" xfId="245"/>
    <cellStyle name="Flag" xfId="246"/>
    <cellStyle name="Flash" xfId="247"/>
    <cellStyle name="Fonts" xfId="248"/>
    <cellStyle name="Footer SBILogo1" xfId="249"/>
    <cellStyle name="Footer SBILogo2" xfId="250"/>
    <cellStyle name="Footnote" xfId="251"/>
    <cellStyle name="footnote ref" xfId="252"/>
    <cellStyle name="Footnote Reference" xfId="253"/>
    <cellStyle name="footnote text" xfId="254"/>
    <cellStyle name="Footnote_% Change" xfId="255"/>
    <cellStyle name="General" xfId="256"/>
    <cellStyle name="General 2" xfId="257"/>
    <cellStyle name="Good" xfId="258" builtinId="26" customBuiltin="1"/>
    <cellStyle name="Good 2" xfId="259"/>
    <cellStyle name="Good 3" xfId="260"/>
    <cellStyle name="Grey" xfId="261"/>
    <cellStyle name="Group" xfId="262"/>
    <cellStyle name="GroupNote" xfId="263"/>
    <cellStyle name="Hard Percent" xfId="264"/>
    <cellStyle name="Header" xfId="265"/>
    <cellStyle name="Header Draft Stamp" xfId="266"/>
    <cellStyle name="Header_% Change" xfId="267"/>
    <cellStyle name="Header1" xfId="268"/>
    <cellStyle name="Header2" xfId="269"/>
    <cellStyle name="HeaderLabel" xfId="270"/>
    <cellStyle name="HeaderText" xfId="271"/>
    <cellStyle name="Heading" xfId="272"/>
    <cellStyle name="Heading 1" xfId="273" builtinId="16" customBuiltin="1"/>
    <cellStyle name="Heading 1 2" xfId="274"/>
    <cellStyle name="Heading 1 2 2" xfId="275"/>
    <cellStyle name="Heading 1 2_asset sales" xfId="276"/>
    <cellStyle name="Heading 1 3" xfId="277"/>
    <cellStyle name="Heading 1 4" xfId="278"/>
    <cellStyle name="Heading 1 4 2" xfId="279"/>
    <cellStyle name="Heading 1 5" xfId="280"/>
    <cellStyle name="Heading 1 Above" xfId="281"/>
    <cellStyle name="Heading 1+" xfId="282"/>
    <cellStyle name="Heading 2" xfId="283" builtinId="17" customBuiltin="1"/>
    <cellStyle name="Heading 2 2" xfId="284"/>
    <cellStyle name="Heading 2 3" xfId="285"/>
    <cellStyle name="Heading 2 4" xfId="286"/>
    <cellStyle name="Heading 2 4 2" xfId="287"/>
    <cellStyle name="Heading 2 5" xfId="288"/>
    <cellStyle name="Heading 2 Below" xfId="289"/>
    <cellStyle name="Heading 2+" xfId="290"/>
    <cellStyle name="Heading 3" xfId="291" builtinId="18" customBuiltin="1"/>
    <cellStyle name="Heading 3 2" xfId="292"/>
    <cellStyle name="Heading 3 3" xfId="293"/>
    <cellStyle name="Heading 3 4" xfId="294"/>
    <cellStyle name="Heading 3 4 2" xfId="295"/>
    <cellStyle name="Heading 3 5" xfId="296"/>
    <cellStyle name="Heading 3+" xfId="297"/>
    <cellStyle name="Heading 4" xfId="298" builtinId="19" customBuiltin="1"/>
    <cellStyle name="Heading 4 2" xfId="299"/>
    <cellStyle name="Heading 4 3" xfId="300"/>
    <cellStyle name="Heading 4 4" xfId="301"/>
    <cellStyle name="Heading 4 4 2" xfId="302"/>
    <cellStyle name="Heading 4 5" xfId="303"/>
    <cellStyle name="Heading 5" xfId="304"/>
    <cellStyle name="Heading 6" xfId="305"/>
    <cellStyle name="Heading 7" xfId="306"/>
    <cellStyle name="Heading 8" xfId="307"/>
    <cellStyle name="Heading1" xfId="308"/>
    <cellStyle name="Heading2" xfId="309"/>
    <cellStyle name="Heading3" xfId="310"/>
    <cellStyle name="Heading4" xfId="311"/>
    <cellStyle name="Heading5" xfId="312"/>
    <cellStyle name="Horizontal" xfId="313"/>
    <cellStyle name="Hyperlink" xfId="314" builtinId="8"/>
    <cellStyle name="Hyperlink 2" xfId="315"/>
    <cellStyle name="Hyperlink 2 2" xfId="316"/>
    <cellStyle name="Hyperlink 3" xfId="317"/>
    <cellStyle name="Information" xfId="318"/>
    <cellStyle name="Input" xfId="319" builtinId="20" customBuiltin="1"/>
    <cellStyle name="Input [yellow]" xfId="320"/>
    <cellStyle name="Input 10" xfId="321"/>
    <cellStyle name="Input 11" xfId="322"/>
    <cellStyle name="Input 12" xfId="323"/>
    <cellStyle name="Input 13" xfId="324"/>
    <cellStyle name="Input 14" xfId="325"/>
    <cellStyle name="Input 15" xfId="326"/>
    <cellStyle name="Input 16" xfId="327"/>
    <cellStyle name="Input 17" xfId="328"/>
    <cellStyle name="Input 18" xfId="329"/>
    <cellStyle name="Input 19" xfId="330"/>
    <cellStyle name="Input 2" xfId="331"/>
    <cellStyle name="Input 20" xfId="332"/>
    <cellStyle name="Input 3" xfId="333"/>
    <cellStyle name="Input 4" xfId="334"/>
    <cellStyle name="Input 5" xfId="335"/>
    <cellStyle name="Input 6" xfId="336"/>
    <cellStyle name="Input 7" xfId="337"/>
    <cellStyle name="Input 8" xfId="338"/>
    <cellStyle name="Input 9" xfId="339"/>
    <cellStyle name="Input Currency" xfId="340"/>
    <cellStyle name="Input Currency 2" xfId="341"/>
    <cellStyle name="Input Multiple" xfId="342"/>
    <cellStyle name="Input Percent" xfId="343"/>
    <cellStyle name="LabelIntersect" xfId="344"/>
    <cellStyle name="LabelLeft" xfId="345"/>
    <cellStyle name="LabelTop" xfId="346"/>
    <cellStyle name="Level" xfId="347"/>
    <cellStyle name="Linked Cell" xfId="348" builtinId="24" customBuiltin="1"/>
    <cellStyle name="Linked Cell 2" xfId="349"/>
    <cellStyle name="Linked Cell 3" xfId="350"/>
    <cellStyle name="Mik" xfId="351"/>
    <cellStyle name="Mik 2" xfId="352"/>
    <cellStyle name="Mik 2 2" xfId="353"/>
    <cellStyle name="Mik_Fiscal Tables" xfId="354"/>
    <cellStyle name="Millares [0]_10 AVERIAS MASIVAS + ANT" xfId="355"/>
    <cellStyle name="Millares_10 AVERIAS MASIVAS + ANT" xfId="356"/>
    <cellStyle name="Moneda [0]_Clasif por Diferencial" xfId="357"/>
    <cellStyle name="Moneda_Clasif por Diferencial" xfId="358"/>
    <cellStyle name="MS_English" xfId="359"/>
    <cellStyle name="Multiple" xfId="360"/>
    <cellStyle name="MultipleBelow" xfId="361"/>
    <cellStyle name="N" xfId="362"/>
    <cellStyle name="N 2" xfId="363"/>
    <cellStyle name="Neutral" xfId="364" builtinId="28" customBuiltin="1"/>
    <cellStyle name="Neutral 2" xfId="365"/>
    <cellStyle name="Neutral 3" xfId="366"/>
    <cellStyle name="no dec" xfId="367"/>
    <cellStyle name="Normal" xfId="0" builtinId="0"/>
    <cellStyle name="Normal - Style1" xfId="368"/>
    <cellStyle name="Normal - Style1 2" xfId="369"/>
    <cellStyle name="Normal - Style2" xfId="370"/>
    <cellStyle name="Normal - Style3" xfId="371"/>
    <cellStyle name="Normal - Style4" xfId="372"/>
    <cellStyle name="Normal - Style5" xfId="373"/>
    <cellStyle name="Normal 0" xfId="374"/>
    <cellStyle name="Normal 10" xfId="375"/>
    <cellStyle name="Normal 102" xfId="376"/>
    <cellStyle name="Normal 102 2" xfId="377"/>
    <cellStyle name="Normal 11" xfId="378"/>
    <cellStyle name="Normal 12" xfId="379"/>
    <cellStyle name="Normal 13" xfId="380"/>
    <cellStyle name="Normal 14" xfId="381"/>
    <cellStyle name="Normal 15" xfId="382"/>
    <cellStyle name="Normal 15 3" xfId="383"/>
    <cellStyle name="Normal 16" xfId="384"/>
    <cellStyle name="Normal 17" xfId="385"/>
    <cellStyle name="Normal 18" xfId="386"/>
    <cellStyle name="Normal 18 10 4" xfId="387"/>
    <cellStyle name="Normal 19" xfId="388"/>
    <cellStyle name="Normal 2" xfId="389"/>
    <cellStyle name="Normal 2 2" xfId="390"/>
    <cellStyle name="Normal 2 2 2" xfId="391"/>
    <cellStyle name="Normal 2 3" xfId="392"/>
    <cellStyle name="Normal 2_charts tables TP" xfId="393"/>
    <cellStyle name="Normal 20" xfId="394"/>
    <cellStyle name="Normal 21" xfId="395"/>
    <cellStyle name="Normal 21 2" xfId="396"/>
    <cellStyle name="Normal 21 2 2" xfId="397"/>
    <cellStyle name="Normal 21 3" xfId="398"/>
    <cellStyle name="Normal 21 4" xfId="399"/>
    <cellStyle name="Normal 21_Book1" xfId="400"/>
    <cellStyle name="Normal 22" xfId="401"/>
    <cellStyle name="Normal 22 2" xfId="402"/>
    <cellStyle name="Normal 22 2 2" xfId="403"/>
    <cellStyle name="Normal 22 3" xfId="404"/>
    <cellStyle name="Normal 22 4" xfId="405"/>
    <cellStyle name="Normal 22_Book1" xfId="406"/>
    <cellStyle name="Normal 23" xfId="407"/>
    <cellStyle name="Normal 24" xfId="408"/>
    <cellStyle name="Normal 24 2" xfId="409"/>
    <cellStyle name="Normal 24 2 2" xfId="410"/>
    <cellStyle name="Normal 24 2 2 2" xfId="411"/>
    <cellStyle name="Normal 24 2 3" xfId="412"/>
    <cellStyle name="Normal 24 3" xfId="413"/>
    <cellStyle name="Normal 25" xfId="414"/>
    <cellStyle name="Normal 25 2" xfId="415"/>
    <cellStyle name="Normal 26" xfId="416"/>
    <cellStyle name="Normal 26 2" xfId="417"/>
    <cellStyle name="Normal 26 3" xfId="418"/>
    <cellStyle name="Normal 27" xfId="419"/>
    <cellStyle name="Normal 27 2" xfId="420"/>
    <cellStyle name="Normal 27 3" xfId="421"/>
    <cellStyle name="Normal 28" xfId="422"/>
    <cellStyle name="Normal 28 2" xfId="423"/>
    <cellStyle name="Normal 28 2 2" xfId="424"/>
    <cellStyle name="Normal 29" xfId="425"/>
    <cellStyle name="Normal 29 2" xfId="426"/>
    <cellStyle name="Normal 3" xfId="427"/>
    <cellStyle name="Normal 3 2" xfId="428"/>
    <cellStyle name="Normal 3 2_Copy of Linked Fiscal Supplementary Tables jr" xfId="429"/>
    <cellStyle name="Normal 3 3" xfId="430"/>
    <cellStyle name="Normal 3 4" xfId="431"/>
    <cellStyle name="Normal 3_asset sales" xfId="432"/>
    <cellStyle name="Normal 30" xfId="433"/>
    <cellStyle name="Normal 30 2" xfId="434"/>
    <cellStyle name="Normal 31" xfId="435"/>
    <cellStyle name="Normal 31 2" xfId="436"/>
    <cellStyle name="Normal 32" xfId="437"/>
    <cellStyle name="Normal 33" xfId="438"/>
    <cellStyle name="Normal 34" xfId="439"/>
    <cellStyle name="Normal 35" xfId="440"/>
    <cellStyle name="Normal 36" xfId="441"/>
    <cellStyle name="Normal 37" xfId="442"/>
    <cellStyle name="Normal 38" xfId="443"/>
    <cellStyle name="Normal 39" xfId="444"/>
    <cellStyle name="Normal 4" xfId="445"/>
    <cellStyle name="Normal 4 2" xfId="446"/>
    <cellStyle name="Normal 4 3" xfId="447"/>
    <cellStyle name="Normal 4 4" xfId="448"/>
    <cellStyle name="Normal 4 5" xfId="449"/>
    <cellStyle name="Normal 4_Book1" xfId="450"/>
    <cellStyle name="Normal 40" xfId="451"/>
    <cellStyle name="Normal 41" xfId="452"/>
    <cellStyle name="Normal 42" xfId="453"/>
    <cellStyle name="Normal 43" xfId="454"/>
    <cellStyle name="Normal 44" xfId="455"/>
    <cellStyle name="Normal 45" xfId="456"/>
    <cellStyle name="Normal 46" xfId="457"/>
    <cellStyle name="Normal 47" xfId="458"/>
    <cellStyle name="Normal 48" xfId="459"/>
    <cellStyle name="Normal 49" xfId="460"/>
    <cellStyle name="Normal 5" xfId="461"/>
    <cellStyle name="Normal 5 2" xfId="462"/>
    <cellStyle name="Normal 50" xfId="463"/>
    <cellStyle name="Normal 51" xfId="464"/>
    <cellStyle name="Normal 51 2" xfId="465"/>
    <cellStyle name="Normal 52" xfId="466"/>
    <cellStyle name="Normal 52 2" xfId="467"/>
    <cellStyle name="Normal 53" xfId="468"/>
    <cellStyle name="Normal 54" xfId="469"/>
    <cellStyle name="Normal 55" xfId="470"/>
    <cellStyle name="Normal 56" xfId="471"/>
    <cellStyle name="Normal 6" xfId="472"/>
    <cellStyle name="Normal 6 2" xfId="473"/>
    <cellStyle name="Normal 7" xfId="474"/>
    <cellStyle name="Normal 70" xfId="475"/>
    <cellStyle name="Normal 70 2" xfId="476"/>
    <cellStyle name="Normal 8" xfId="477"/>
    <cellStyle name="Normal 9" xfId="478"/>
    <cellStyle name="Normal_111125 APDPassengerNumbers" xfId="479"/>
    <cellStyle name="Normal_Govt Fiscal Targets Tables" xfId="480"/>
    <cellStyle name="Normal_Supdoc tables" xfId="481"/>
    <cellStyle name="Note" xfId="482" builtinId="10" customBuiltin="1"/>
    <cellStyle name="Note 2" xfId="483"/>
    <cellStyle name="Note 2 2" xfId="484"/>
    <cellStyle name="Option" xfId="485"/>
    <cellStyle name="OptionHeading" xfId="486"/>
    <cellStyle name="OptionHeading2" xfId="487"/>
    <cellStyle name="Output" xfId="488" builtinId="21" customBuiltin="1"/>
    <cellStyle name="Output 2" xfId="489"/>
    <cellStyle name="Output 3" xfId="490"/>
    <cellStyle name="Output Amounts" xfId="491"/>
    <cellStyle name="Output Column Headings" xfId="492"/>
    <cellStyle name="Output Line Items" xfId="493"/>
    <cellStyle name="Output Report Heading" xfId="494"/>
    <cellStyle name="Output Report Title" xfId="495"/>
    <cellStyle name="P" xfId="496"/>
    <cellStyle name="P 2" xfId="497"/>
    <cellStyle name="Page Number" xfId="498"/>
    <cellStyle name="Percent" xfId="499" builtinId="5"/>
    <cellStyle name="Percent [0]" xfId="500"/>
    <cellStyle name="Percent [2]" xfId="501"/>
    <cellStyle name="Percent 10" xfId="502"/>
    <cellStyle name="Percent 11" xfId="503"/>
    <cellStyle name="Percent 12" xfId="504"/>
    <cellStyle name="Percent 13" xfId="505"/>
    <cellStyle name="Percent 14" xfId="506"/>
    <cellStyle name="Percent 15" xfId="507"/>
    <cellStyle name="Percent 16" xfId="508"/>
    <cellStyle name="Percent 17" xfId="509"/>
    <cellStyle name="Percent 18" xfId="510"/>
    <cellStyle name="Percent 19" xfId="511"/>
    <cellStyle name="Percent 19 2" xfId="512"/>
    <cellStyle name="Percent 2" xfId="513"/>
    <cellStyle name="Percent 2 2" xfId="514"/>
    <cellStyle name="Percent 2 2 2" xfId="515"/>
    <cellStyle name="Percent 2 3" xfId="516"/>
    <cellStyle name="Percent 2 3 2" xfId="517"/>
    <cellStyle name="Percent 20" xfId="518"/>
    <cellStyle name="Percent 21" xfId="519"/>
    <cellStyle name="Percent 22" xfId="520"/>
    <cellStyle name="Percent 23" xfId="521"/>
    <cellStyle name="Percent 3" xfId="522"/>
    <cellStyle name="Percent 3 2" xfId="523"/>
    <cellStyle name="Percent 3 2 2" xfId="524"/>
    <cellStyle name="Percent 3 3" xfId="525"/>
    <cellStyle name="Percent 4" xfId="526"/>
    <cellStyle name="Percent 4 2" xfId="527"/>
    <cellStyle name="Percent 5" xfId="528"/>
    <cellStyle name="Percent 6" xfId="529"/>
    <cellStyle name="Percent 7" xfId="530"/>
    <cellStyle name="Percent 8" xfId="531"/>
    <cellStyle name="Percent 9" xfId="532"/>
    <cellStyle name="Percent*" xfId="533"/>
    <cellStyle name="Percent.0" xfId="534"/>
    <cellStyle name="Percent.00" xfId="535"/>
    <cellStyle name="Price" xfId="536"/>
    <cellStyle name="ProductClass" xfId="537"/>
    <cellStyle name="ProductType" xfId="538"/>
    <cellStyle name="QvB" xfId="539"/>
    <cellStyle name="RebateValue" xfId="540"/>
    <cellStyle name="Refdb standard" xfId="541"/>
    <cellStyle name="ReportData" xfId="542"/>
    <cellStyle name="ReportElements" xfId="543"/>
    <cellStyle name="ReportHeader" xfId="544"/>
    <cellStyle name="ResellerType" xfId="545"/>
    <cellStyle name="Sample" xfId="546"/>
    <cellStyle name="SAPBEXaggData" xfId="547"/>
    <cellStyle name="SAPBEXaggDataEmph" xfId="548"/>
    <cellStyle name="SAPBEXaggItem" xfId="549"/>
    <cellStyle name="SAPBEXaggItemX" xfId="550"/>
    <cellStyle name="SAPBEXchaText" xfId="551"/>
    <cellStyle name="SAPBEXexcBad7" xfId="552"/>
    <cellStyle name="SAPBEXexcBad8" xfId="553"/>
    <cellStyle name="SAPBEXexcBad9" xfId="554"/>
    <cellStyle name="SAPBEXexcCritical4" xfId="555"/>
    <cellStyle name="SAPBEXexcCritical5" xfId="556"/>
    <cellStyle name="SAPBEXexcCritical6" xfId="557"/>
    <cellStyle name="SAPBEXexcGood1" xfId="558"/>
    <cellStyle name="SAPBEXexcGood2" xfId="559"/>
    <cellStyle name="SAPBEXexcGood3" xfId="560"/>
    <cellStyle name="SAPBEXfilterDrill" xfId="561"/>
    <cellStyle name="SAPBEXfilterItem" xfId="562"/>
    <cellStyle name="SAPBEXfilterText" xfId="563"/>
    <cellStyle name="SAPBEXformats" xfId="564"/>
    <cellStyle name="SAPBEXheaderItem" xfId="565"/>
    <cellStyle name="SAPBEXheaderText" xfId="566"/>
    <cellStyle name="SAPBEXHLevel0" xfId="567"/>
    <cellStyle name="SAPBEXHLevel0X" xfId="568"/>
    <cellStyle name="SAPBEXHLevel1" xfId="569"/>
    <cellStyle name="SAPBEXHLevel1X" xfId="570"/>
    <cellStyle name="SAPBEXHLevel2" xfId="571"/>
    <cellStyle name="SAPBEXHLevel2X" xfId="572"/>
    <cellStyle name="SAPBEXHLevel3" xfId="573"/>
    <cellStyle name="SAPBEXHLevel3X" xfId="574"/>
    <cellStyle name="SAPBEXresData" xfId="575"/>
    <cellStyle name="SAPBEXresDataEmph" xfId="576"/>
    <cellStyle name="SAPBEXresItem" xfId="577"/>
    <cellStyle name="SAPBEXresItemX" xfId="578"/>
    <cellStyle name="SAPBEXstdData" xfId="579"/>
    <cellStyle name="SAPBEXstdDataEmph" xfId="580"/>
    <cellStyle name="SAPBEXstdItem" xfId="581"/>
    <cellStyle name="SAPBEXstdItemX" xfId="582"/>
    <cellStyle name="SAPBEXtitle" xfId="583"/>
    <cellStyle name="SAPBEXundefined" xfId="584"/>
    <cellStyle name="Size" xfId="585"/>
    <cellStyle name="Style 1" xfId="586"/>
    <cellStyle name="Style 1 2" xfId="587"/>
    <cellStyle name="Style 1 2 2" xfId="588"/>
    <cellStyle name="Style 1 3" xfId="589"/>
    <cellStyle name="Style 1 4" xfId="590"/>
    <cellStyle name="Style 2" xfId="591"/>
    <cellStyle name="Style1" xfId="592"/>
    <cellStyle name="Style1 2" xfId="593"/>
    <cellStyle name="Style2" xfId="594"/>
    <cellStyle name="Style3" xfId="595"/>
    <cellStyle name="Style4" xfId="596"/>
    <cellStyle name="Style5" xfId="597"/>
    <cellStyle name="Style6" xfId="598"/>
    <cellStyle name="Styles" xfId="599"/>
    <cellStyle name="Table Footnote" xfId="600"/>
    <cellStyle name="Table Footnote 2" xfId="601"/>
    <cellStyle name="Table Footnote 2 2" xfId="602"/>
    <cellStyle name="Table Footnote_Table 5.6 sales of assets 23Feb2010" xfId="603"/>
    <cellStyle name="Table Head" xfId="604"/>
    <cellStyle name="Table Head Aligned" xfId="605"/>
    <cellStyle name="Table Head Blue" xfId="606"/>
    <cellStyle name="Table Head Green" xfId="607"/>
    <cellStyle name="Table Head_% Change" xfId="608"/>
    <cellStyle name="Table Header" xfId="609"/>
    <cellStyle name="Table Header 2" xfId="610"/>
    <cellStyle name="Table Header 2 2" xfId="611"/>
    <cellStyle name="Table Header_Table 5.6 sales of assets 23Feb2010" xfId="612"/>
    <cellStyle name="Table Heading" xfId="613"/>
    <cellStyle name="Table Heading 1" xfId="614"/>
    <cellStyle name="Table Heading 1 2" xfId="615"/>
    <cellStyle name="Table Heading 1 2 2" xfId="616"/>
    <cellStyle name="Table Heading 1_Table 5.6 sales of assets 23Feb2010" xfId="617"/>
    <cellStyle name="Table Heading 2" xfId="618"/>
    <cellStyle name="Table Heading 2 2" xfId="619"/>
    <cellStyle name="Table Heading 2_Table 5.6 sales of assets 23Feb2010" xfId="620"/>
    <cellStyle name="Table Of Which" xfId="621"/>
    <cellStyle name="Table Of Which 2" xfId="622"/>
    <cellStyle name="Table Of Which_Table 5.6 sales of assets 23Feb2010" xfId="623"/>
    <cellStyle name="Table Row Billions" xfId="624"/>
    <cellStyle name="Table Row Billions 2" xfId="625"/>
    <cellStyle name="Table Row Billions Check" xfId="626"/>
    <cellStyle name="Table Row Billions Check 2" xfId="627"/>
    <cellStyle name="Table Row Billions Check 3" xfId="628"/>
    <cellStyle name="Table Row Billions Check_asset sales" xfId="629"/>
    <cellStyle name="Table Row Billions_Input" xfId="630"/>
    <cellStyle name="Table Row Millions" xfId="631"/>
    <cellStyle name="Table Row Millions 2" xfId="632"/>
    <cellStyle name="Table Row Millions 2 2" xfId="633"/>
    <cellStyle name="Table Row Millions Check" xfId="634"/>
    <cellStyle name="Table Row Millions Check 2" xfId="635"/>
    <cellStyle name="Table Row Millions Check 3" xfId="636"/>
    <cellStyle name="Table Row Millions Check 4" xfId="637"/>
    <cellStyle name="Table Row Millions Check_asset sales" xfId="638"/>
    <cellStyle name="Table Row Millions_Input" xfId="639"/>
    <cellStyle name="Table Row Percentage" xfId="640"/>
    <cellStyle name="Table Row Percentage 2" xfId="641"/>
    <cellStyle name="Table Row Percentage Check" xfId="642"/>
    <cellStyle name="Table Row Percentage Check 2" xfId="643"/>
    <cellStyle name="Table Row Percentage Check 3" xfId="644"/>
    <cellStyle name="Table Row Percentage Check_asset sales" xfId="645"/>
    <cellStyle name="Table Row Percentage_Input" xfId="646"/>
    <cellStyle name="Table Source" xfId="647"/>
    <cellStyle name="Table Text" xfId="648"/>
    <cellStyle name="Table Title" xfId="649"/>
    <cellStyle name="Table Total Billions" xfId="650"/>
    <cellStyle name="Table Total Billions 2" xfId="651"/>
    <cellStyle name="Table Total Billions_Table 5.6 sales of assets 23Feb2010" xfId="652"/>
    <cellStyle name="Table Total Millions" xfId="653"/>
    <cellStyle name="Table Total Millions 2" xfId="654"/>
    <cellStyle name="Table Total Millions 2 2" xfId="655"/>
    <cellStyle name="Table Total Millions_Table 5.6 sales of assets 23Feb2010" xfId="656"/>
    <cellStyle name="Table Total Percentage" xfId="657"/>
    <cellStyle name="Table Total Percentage 2" xfId="658"/>
    <cellStyle name="Table Total Percentage_Table 5.6 sales of assets 23Feb2010" xfId="659"/>
    <cellStyle name="Table Units" xfId="660"/>
    <cellStyle name="Table Units 2" xfId="661"/>
    <cellStyle name="Table Units 2 2" xfId="662"/>
    <cellStyle name="Table Units 3" xfId="663"/>
    <cellStyle name="Table Units_LA Capital - Bud12 PRE MEASURES-AS11 POST MEASURES" xfId="664"/>
    <cellStyle name="TableBody" xfId="665"/>
    <cellStyle name="TableColHeads" xfId="666"/>
    <cellStyle name="Term" xfId="667"/>
    <cellStyle name="Text 1" xfId="668"/>
    <cellStyle name="Text 2" xfId="669"/>
    <cellStyle name="Text Head 1" xfId="670"/>
    <cellStyle name="Text Head 2" xfId="671"/>
    <cellStyle name="Text Indent 1" xfId="672"/>
    <cellStyle name="Text Indent 2" xfId="673"/>
    <cellStyle name="Times New Roman" xfId="674"/>
    <cellStyle name="Title" xfId="675" builtinId="15" customBuiltin="1"/>
    <cellStyle name="Title 2" xfId="676"/>
    <cellStyle name="Title 3" xfId="677"/>
    <cellStyle name="Title 4" xfId="678"/>
    <cellStyle name="Title 5" xfId="679"/>
    <cellStyle name="Title 6" xfId="680"/>
    <cellStyle name="TOC 1" xfId="681"/>
    <cellStyle name="TOC 2" xfId="682"/>
    <cellStyle name="Total" xfId="683" builtinId="25" customBuiltin="1"/>
    <cellStyle name="Total 2" xfId="684"/>
    <cellStyle name="Total 3" xfId="685"/>
    <cellStyle name="Total Currency" xfId="686"/>
    <cellStyle name="Total Normal" xfId="687"/>
    <cellStyle name="TypeNote" xfId="688"/>
    <cellStyle name="Unit" xfId="689"/>
    <cellStyle name="UnitOfMeasure" xfId="690"/>
    <cellStyle name="Value" xfId="691"/>
    <cellStyle name="Vertical" xfId="692"/>
    <cellStyle name="Warning Text" xfId="693" builtinId="11" customBuiltin="1"/>
    <cellStyle name="Warning Text 2" xfId="694"/>
    <cellStyle name="Warning Text 3" xfId="695"/>
    <cellStyle name="whole number" xfId="696"/>
    <cellStyle name="whole number 2" xfId="697"/>
  </cellStyles>
  <dxfs count="11">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roups\PSF\EFO\Autumn%202014\Spending\Measures\Scorecard%20app\OBR%20Scorecard%20&amp;%20supplementary%20table%20FINAL%2028.11.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efreshError="1">
        <row r="180">
          <cell r="H180" t="str">
            <v>AME</v>
          </cell>
        </row>
        <row r="509">
          <cell r="A509">
            <v>504</v>
          </cell>
        </row>
      </sheetData>
      <sheetData sheetId="3"/>
      <sheetData sheetId="4"/>
      <sheetData sheetId="5"/>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B15">
            <v>1</v>
          </cell>
          <cell r="G15" t="str">
            <v>General RDEL</v>
          </cell>
        </row>
        <row r="17">
          <cell r="G17" t="str">
            <v>CG to LA current grants</v>
          </cell>
        </row>
      </sheetData>
      <sheetData sheetId="10"/>
      <sheetData sheetId="11"/>
      <sheetData sheetId="12"/>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180">
          <cell r="H180" t="str">
            <v>AME</v>
          </cell>
        </row>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B15">
            <v>1</v>
          </cell>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udgetresponsibility.org.uk/efo/economic-and-fiscal-outlook-november-2016/" TargetMode="External"/><Relationship Id="rId2" Type="http://schemas.openxmlformats.org/officeDocument/2006/relationships/hyperlink" Target="http://budgetresponsibility.org.uk/efo/economic-and-fiscal-outlook-november-2016/" TargetMode="External"/><Relationship Id="rId1" Type="http://schemas.openxmlformats.org/officeDocument/2006/relationships/hyperlink" Target="http://budgetresponsibility.org.uk/efo/economic-and-fiscal-outlook-november-2016/"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L2025"/>
  <sheetViews>
    <sheetView tabSelected="1" zoomScale="85" zoomScaleNormal="85" workbookViewId="0"/>
  </sheetViews>
  <sheetFormatPr defaultRowHeight="12.75"/>
  <cols>
    <col min="1" max="1" width="9.28515625" style="121" customWidth="1"/>
    <col min="2" max="2" width="24.5703125" style="121" customWidth="1"/>
    <col min="3" max="4" width="20.7109375" style="121" customWidth="1"/>
    <col min="5" max="5" width="3" style="121" customWidth="1"/>
    <col min="6" max="6" width="7.140625" style="121" customWidth="1"/>
    <col min="7" max="7" width="8.85546875" style="121" customWidth="1"/>
    <col min="8" max="8" width="14.42578125" style="121" customWidth="1"/>
    <col min="9" max="9" width="9" style="121" customWidth="1"/>
    <col min="10" max="10" width="81.42578125" style="121" customWidth="1"/>
    <col min="11" max="11" width="9" style="404" customWidth="1"/>
    <col min="12" max="12" width="9.140625" style="404"/>
    <col min="13" max="16384" width="9.140625" style="121"/>
  </cols>
  <sheetData>
    <row r="1" spans="1:11" ht="33.75" customHeight="1" thickBot="1">
      <c r="B1" s="196"/>
    </row>
    <row r="2" spans="1:11" ht="20.25">
      <c r="A2" s="404"/>
      <c r="B2" s="628" t="s">
        <v>329</v>
      </c>
      <c r="C2" s="629"/>
      <c r="D2" s="629"/>
      <c r="E2" s="629"/>
      <c r="F2" s="629"/>
      <c r="G2" s="629"/>
      <c r="H2" s="629"/>
      <c r="I2" s="629"/>
      <c r="J2" s="630"/>
    </row>
    <row r="3" spans="1:11" ht="19.5">
      <c r="A3" s="404"/>
      <c r="B3" s="631" t="s">
        <v>132</v>
      </c>
      <c r="C3" s="632"/>
      <c r="D3" s="632"/>
      <c r="E3" s="632"/>
      <c r="F3" s="632"/>
      <c r="G3" s="632"/>
      <c r="H3" s="632"/>
      <c r="I3" s="632"/>
      <c r="J3" s="633"/>
    </row>
    <row r="4" spans="1:11" ht="15.75" customHeight="1">
      <c r="A4" s="404"/>
      <c r="B4" s="239" t="s">
        <v>315</v>
      </c>
      <c r="C4" s="78"/>
      <c r="D4" s="78"/>
      <c r="E4" s="78"/>
      <c r="F4" s="78"/>
      <c r="G4" s="78"/>
      <c r="H4" s="78"/>
      <c r="I4" s="78"/>
      <c r="J4" s="197"/>
    </row>
    <row r="5" spans="1:11" ht="15.75" customHeight="1">
      <c r="A5" s="198"/>
      <c r="B5" s="625" t="s">
        <v>166</v>
      </c>
      <c r="C5" s="626"/>
      <c r="D5" s="626"/>
      <c r="E5" s="626"/>
      <c r="F5" s="626"/>
      <c r="G5" s="626"/>
      <c r="H5" s="626"/>
      <c r="I5" s="626"/>
      <c r="J5" s="627"/>
      <c r="K5" s="405"/>
    </row>
    <row r="6" spans="1:11" ht="15.75" customHeight="1">
      <c r="A6" s="198"/>
      <c r="B6" s="625" t="s">
        <v>142</v>
      </c>
      <c r="C6" s="626"/>
      <c r="D6" s="626"/>
      <c r="E6" s="626"/>
      <c r="F6" s="626"/>
      <c r="G6" s="626"/>
      <c r="H6" s="626"/>
      <c r="I6" s="626"/>
      <c r="J6" s="627"/>
    </row>
    <row r="7" spans="1:11" ht="15.75" customHeight="1">
      <c r="A7" s="198"/>
      <c r="B7" s="625" t="s">
        <v>88</v>
      </c>
      <c r="C7" s="626"/>
      <c r="D7" s="626"/>
      <c r="E7" s="626"/>
      <c r="F7" s="626"/>
      <c r="G7" s="626"/>
      <c r="H7" s="626"/>
      <c r="I7" s="626"/>
      <c r="J7" s="627"/>
    </row>
    <row r="8" spans="1:11" ht="15.75" customHeight="1">
      <c r="A8" s="198"/>
      <c r="B8" s="625"/>
      <c r="C8" s="626"/>
      <c r="D8" s="626"/>
      <c r="E8" s="626"/>
      <c r="F8" s="626"/>
      <c r="G8" s="626"/>
      <c r="H8" s="626"/>
      <c r="I8" s="626"/>
      <c r="J8" s="627"/>
    </row>
    <row r="9" spans="1:11" ht="15.75" customHeight="1">
      <c r="A9" s="198"/>
      <c r="B9" s="640" t="s">
        <v>316</v>
      </c>
      <c r="C9" s="641"/>
      <c r="D9" s="641"/>
      <c r="E9" s="641"/>
      <c r="F9" s="641"/>
      <c r="G9" s="641"/>
      <c r="H9" s="641"/>
      <c r="I9" s="641"/>
      <c r="J9" s="642"/>
    </row>
    <row r="10" spans="1:11" ht="15.75" customHeight="1">
      <c r="A10" s="198"/>
      <c r="B10" s="625" t="s">
        <v>146</v>
      </c>
      <c r="C10" s="626"/>
      <c r="D10" s="626"/>
      <c r="E10" s="626"/>
      <c r="F10" s="626"/>
      <c r="G10" s="626"/>
      <c r="H10" s="626"/>
      <c r="I10" s="626"/>
      <c r="J10" s="627"/>
    </row>
    <row r="11" spans="1:11" ht="15.75" customHeight="1">
      <c r="A11" s="198"/>
      <c r="B11" s="625" t="s">
        <v>97</v>
      </c>
      <c r="C11" s="626"/>
      <c r="D11" s="626"/>
      <c r="E11" s="626"/>
      <c r="F11" s="626"/>
      <c r="G11" s="626"/>
      <c r="H11" s="626"/>
      <c r="I11" s="626"/>
      <c r="J11" s="627"/>
    </row>
    <row r="12" spans="1:11" ht="15.75" customHeight="1">
      <c r="A12" s="198"/>
      <c r="B12" s="625" t="s">
        <v>164</v>
      </c>
      <c r="C12" s="626"/>
      <c r="D12" s="626"/>
      <c r="E12" s="626"/>
      <c r="F12" s="626"/>
      <c r="G12" s="626"/>
      <c r="H12" s="626"/>
      <c r="I12" s="626"/>
      <c r="J12" s="627"/>
    </row>
    <row r="13" spans="1:11" ht="15.75" customHeight="1">
      <c r="A13" s="198"/>
      <c r="B13" s="625" t="s">
        <v>165</v>
      </c>
      <c r="C13" s="626"/>
      <c r="D13" s="626"/>
      <c r="E13" s="626"/>
      <c r="F13" s="626"/>
      <c r="G13" s="626"/>
      <c r="H13" s="626"/>
      <c r="I13" s="626"/>
      <c r="J13" s="627"/>
    </row>
    <row r="14" spans="1:11" ht="15.75" customHeight="1">
      <c r="A14" s="198"/>
      <c r="B14" s="625" t="s">
        <v>59</v>
      </c>
      <c r="C14" s="626"/>
      <c r="D14" s="626"/>
      <c r="E14" s="626"/>
      <c r="F14" s="626"/>
      <c r="G14" s="626"/>
      <c r="H14" s="626"/>
      <c r="I14" s="626"/>
      <c r="J14" s="627"/>
    </row>
    <row r="15" spans="1:11" ht="15.75" customHeight="1">
      <c r="A15" s="198"/>
      <c r="B15" s="625" t="s">
        <v>326</v>
      </c>
      <c r="C15" s="626"/>
      <c r="D15" s="626"/>
      <c r="E15" s="626"/>
      <c r="F15" s="626"/>
      <c r="G15" s="626"/>
      <c r="H15" s="626"/>
      <c r="I15" s="626"/>
      <c r="J15" s="627"/>
    </row>
    <row r="16" spans="1:11" ht="15.75" customHeight="1">
      <c r="A16" s="198"/>
      <c r="B16" s="625" t="s">
        <v>212</v>
      </c>
      <c r="C16" s="626"/>
      <c r="D16" s="626"/>
      <c r="E16" s="626"/>
      <c r="F16" s="626"/>
      <c r="G16" s="626"/>
      <c r="H16" s="626"/>
      <c r="I16" s="626"/>
      <c r="J16" s="627"/>
    </row>
    <row r="17" spans="1:10" ht="15.75" customHeight="1">
      <c r="A17" s="198"/>
      <c r="B17" s="625" t="s">
        <v>136</v>
      </c>
      <c r="C17" s="626"/>
      <c r="D17" s="626"/>
      <c r="E17" s="626"/>
      <c r="F17" s="626"/>
      <c r="G17" s="626"/>
      <c r="H17" s="626"/>
      <c r="I17" s="626"/>
      <c r="J17" s="627"/>
    </row>
    <row r="18" spans="1:10" ht="15.75" customHeight="1">
      <c r="A18" s="198"/>
      <c r="B18" s="625" t="s">
        <v>317</v>
      </c>
      <c r="C18" s="626"/>
      <c r="D18" s="626"/>
      <c r="E18" s="626"/>
      <c r="F18" s="626"/>
      <c r="G18" s="626"/>
      <c r="H18" s="626"/>
      <c r="I18" s="626"/>
      <c r="J18" s="627"/>
    </row>
    <row r="19" spans="1:10" ht="15.75" customHeight="1">
      <c r="A19" s="198"/>
      <c r="B19" s="625" t="s">
        <v>245</v>
      </c>
      <c r="C19" s="626"/>
      <c r="D19" s="626"/>
      <c r="E19" s="626"/>
      <c r="F19" s="626"/>
      <c r="G19" s="626"/>
      <c r="H19" s="626"/>
      <c r="I19" s="626"/>
      <c r="J19" s="627"/>
    </row>
    <row r="20" spans="1:10" ht="15.75" customHeight="1">
      <c r="A20" s="198"/>
      <c r="B20" s="625" t="s">
        <v>284</v>
      </c>
      <c r="C20" s="626"/>
      <c r="D20" s="626"/>
      <c r="E20" s="626"/>
      <c r="F20" s="626"/>
      <c r="G20" s="626"/>
      <c r="H20" s="626"/>
      <c r="I20" s="626"/>
      <c r="J20" s="627"/>
    </row>
    <row r="21" spans="1:10" ht="15.75" customHeight="1">
      <c r="A21" s="199"/>
      <c r="B21" s="643"/>
      <c r="C21" s="644"/>
      <c r="D21" s="644"/>
      <c r="E21" s="644"/>
      <c r="F21" s="644"/>
      <c r="G21" s="644"/>
      <c r="H21" s="644"/>
      <c r="I21" s="644"/>
      <c r="J21" s="645"/>
    </row>
    <row r="22" spans="1:10" ht="19.5">
      <c r="A22" s="199"/>
      <c r="B22" s="634" t="s">
        <v>133</v>
      </c>
      <c r="C22" s="635"/>
      <c r="D22" s="635"/>
      <c r="E22" s="635"/>
      <c r="F22" s="635"/>
      <c r="G22" s="635"/>
      <c r="H22" s="635"/>
      <c r="I22" s="635"/>
      <c r="J22" s="636"/>
    </row>
    <row r="23" spans="1:10" ht="19.5" customHeight="1">
      <c r="A23" s="199"/>
      <c r="B23" s="406"/>
      <c r="C23" s="395"/>
      <c r="D23" s="396"/>
      <c r="E23" s="395"/>
      <c r="F23" s="396"/>
      <c r="G23" s="396"/>
      <c r="H23" s="397"/>
      <c r="I23" s="397"/>
      <c r="J23" s="398"/>
    </row>
    <row r="24" spans="1:10" ht="19.5" customHeight="1">
      <c r="A24" s="199"/>
      <c r="B24" s="403" t="s">
        <v>285</v>
      </c>
      <c r="C24" s="478"/>
      <c r="D24" s="478"/>
      <c r="E24" s="478"/>
      <c r="F24" s="478"/>
      <c r="G24" s="478"/>
      <c r="H24" s="478"/>
      <c r="I24" s="400" t="s">
        <v>283</v>
      </c>
      <c r="J24" s="401" t="s">
        <v>330</v>
      </c>
    </row>
    <row r="25" spans="1:10" ht="15.75" customHeight="1">
      <c r="A25" s="198"/>
      <c r="B25" s="403" t="s">
        <v>318</v>
      </c>
      <c r="C25" s="399"/>
      <c r="D25" s="399"/>
      <c r="E25" s="399"/>
      <c r="F25" s="399"/>
      <c r="G25" s="399"/>
      <c r="H25" s="79"/>
      <c r="I25" s="400" t="s">
        <v>283</v>
      </c>
      <c r="J25" s="401" t="s">
        <v>330</v>
      </c>
    </row>
    <row r="26" spans="1:10" ht="15.75" customHeight="1">
      <c r="A26" s="198"/>
      <c r="B26" s="403" t="s">
        <v>327</v>
      </c>
      <c r="C26" s="402"/>
      <c r="D26" s="402"/>
      <c r="E26" s="402"/>
      <c r="F26" s="402"/>
      <c r="G26" s="402"/>
      <c r="H26" s="79"/>
      <c r="I26" s="400" t="s">
        <v>283</v>
      </c>
      <c r="J26" s="401" t="s">
        <v>330</v>
      </c>
    </row>
    <row r="27" spans="1:10" ht="15.75" customHeight="1">
      <c r="A27" s="198"/>
      <c r="B27" s="403" t="s">
        <v>319</v>
      </c>
      <c r="C27" s="402"/>
      <c r="D27" s="402"/>
      <c r="E27" s="402"/>
      <c r="F27" s="402"/>
      <c r="G27" s="402"/>
      <c r="H27" s="79"/>
      <c r="I27" s="400" t="s">
        <v>283</v>
      </c>
      <c r="J27" s="401" t="s">
        <v>330</v>
      </c>
    </row>
    <row r="28" spans="1:10" ht="15.75" customHeight="1">
      <c r="A28" s="198"/>
      <c r="B28" s="403" t="s">
        <v>398</v>
      </c>
      <c r="C28" s="402"/>
      <c r="D28" s="402"/>
      <c r="E28" s="402"/>
      <c r="F28" s="402"/>
      <c r="G28" s="402"/>
      <c r="H28" s="79"/>
      <c r="I28" s="400" t="s">
        <v>283</v>
      </c>
      <c r="J28" s="401" t="s">
        <v>330</v>
      </c>
    </row>
    <row r="29" spans="1:10" ht="15.75" customHeight="1">
      <c r="A29" s="198"/>
      <c r="B29" s="403" t="s">
        <v>286</v>
      </c>
      <c r="C29" s="402"/>
      <c r="D29" s="402"/>
      <c r="E29" s="402"/>
      <c r="F29" s="402"/>
      <c r="G29" s="402"/>
      <c r="H29" s="79"/>
      <c r="I29" s="400" t="s">
        <v>283</v>
      </c>
      <c r="J29" s="401" t="s">
        <v>330</v>
      </c>
    </row>
    <row r="30" spans="1:10" ht="15.75" customHeight="1">
      <c r="A30" s="198"/>
      <c r="B30" s="403" t="s">
        <v>320</v>
      </c>
      <c r="C30" s="402"/>
      <c r="D30" s="402"/>
      <c r="E30" s="402"/>
      <c r="F30" s="402"/>
      <c r="G30" s="402"/>
      <c r="H30" s="79"/>
      <c r="I30" s="400" t="s">
        <v>283</v>
      </c>
      <c r="J30" s="401" t="s">
        <v>330</v>
      </c>
    </row>
    <row r="31" spans="1:10" ht="15.75" customHeight="1">
      <c r="A31" s="198"/>
      <c r="B31" s="403" t="s">
        <v>399</v>
      </c>
      <c r="C31" s="402"/>
      <c r="D31" s="402"/>
      <c r="E31" s="402"/>
      <c r="F31" s="402"/>
      <c r="G31" s="402"/>
      <c r="H31" s="79"/>
      <c r="I31" s="400"/>
      <c r="J31" s="401"/>
    </row>
    <row r="32" spans="1:10" ht="15.75" customHeight="1">
      <c r="A32" s="198"/>
      <c r="B32" s="403" t="s">
        <v>400</v>
      </c>
      <c r="C32" s="402"/>
      <c r="D32" s="402"/>
      <c r="E32" s="402"/>
      <c r="F32" s="402"/>
      <c r="G32" s="402"/>
      <c r="H32" s="79"/>
      <c r="I32" s="400" t="s">
        <v>283</v>
      </c>
      <c r="J32" s="401" t="s">
        <v>330</v>
      </c>
    </row>
    <row r="33" spans="1:10" ht="15.75" customHeight="1">
      <c r="A33" s="198"/>
      <c r="B33" s="403" t="s">
        <v>401</v>
      </c>
      <c r="C33" s="402"/>
      <c r="D33" s="402"/>
      <c r="E33" s="402"/>
      <c r="F33" s="402"/>
      <c r="G33" s="402"/>
      <c r="H33" s="79"/>
      <c r="I33" s="400" t="s">
        <v>283</v>
      </c>
      <c r="J33" s="401" t="s">
        <v>330</v>
      </c>
    </row>
    <row r="34" spans="1:10" ht="15.75" customHeight="1">
      <c r="A34" s="198"/>
      <c r="B34" s="403" t="s">
        <v>402</v>
      </c>
      <c r="C34" s="402"/>
      <c r="D34" s="402"/>
      <c r="E34" s="402"/>
      <c r="F34" s="402"/>
      <c r="G34" s="402"/>
      <c r="H34" s="79"/>
      <c r="I34" s="400" t="s">
        <v>283</v>
      </c>
      <c r="J34" s="401" t="s">
        <v>330</v>
      </c>
    </row>
    <row r="35" spans="1:10" ht="15.75" customHeight="1">
      <c r="A35" s="198"/>
      <c r="B35" s="403" t="s">
        <v>403</v>
      </c>
      <c r="C35" s="402"/>
      <c r="D35" s="402"/>
      <c r="E35" s="402"/>
      <c r="F35" s="402"/>
      <c r="G35" s="402"/>
      <c r="H35" s="402"/>
      <c r="I35" s="400" t="s">
        <v>283</v>
      </c>
      <c r="J35" s="401" t="s">
        <v>330</v>
      </c>
    </row>
    <row r="36" spans="1:10" ht="15.75" customHeight="1">
      <c r="A36" s="198"/>
      <c r="B36" s="403" t="s">
        <v>404</v>
      </c>
      <c r="C36" s="402"/>
      <c r="D36" s="402"/>
      <c r="E36" s="402"/>
      <c r="F36" s="402"/>
      <c r="G36" s="402"/>
      <c r="H36" s="402"/>
      <c r="I36" s="400" t="s">
        <v>283</v>
      </c>
      <c r="J36" s="401" t="s">
        <v>330</v>
      </c>
    </row>
    <row r="37" spans="1:10" ht="15.75" customHeight="1">
      <c r="A37" s="198"/>
      <c r="B37" s="403" t="s">
        <v>405</v>
      </c>
      <c r="C37" s="402"/>
      <c r="D37" s="402"/>
      <c r="E37" s="402"/>
      <c r="F37" s="402"/>
      <c r="G37" s="402"/>
      <c r="H37" s="402"/>
      <c r="I37" s="400" t="s">
        <v>283</v>
      </c>
      <c r="J37" s="401" t="s">
        <v>330</v>
      </c>
    </row>
    <row r="38" spans="1:10" ht="15.75" customHeight="1">
      <c r="A38" s="198"/>
      <c r="B38" s="403" t="s">
        <v>406</v>
      </c>
      <c r="C38" s="402"/>
      <c r="D38" s="402"/>
      <c r="E38" s="402"/>
      <c r="F38" s="402"/>
      <c r="G38" s="402"/>
      <c r="H38" s="402"/>
      <c r="I38" s="400" t="s">
        <v>283</v>
      </c>
      <c r="J38" s="401" t="s">
        <v>330</v>
      </c>
    </row>
    <row r="39" spans="1:10" ht="15.75" customHeight="1">
      <c r="A39" s="198"/>
      <c r="B39" s="403" t="s">
        <v>407</v>
      </c>
      <c r="C39" s="402"/>
      <c r="D39" s="402"/>
      <c r="E39" s="402"/>
      <c r="F39" s="402"/>
      <c r="G39" s="402"/>
      <c r="H39" s="402"/>
      <c r="I39" s="400" t="s">
        <v>283</v>
      </c>
      <c r="J39" s="401" t="s">
        <v>330</v>
      </c>
    </row>
    <row r="40" spans="1:10" ht="15.75" customHeight="1">
      <c r="A40" s="198"/>
      <c r="B40" s="403" t="s">
        <v>408</v>
      </c>
      <c r="C40" s="402"/>
      <c r="D40" s="402"/>
      <c r="E40" s="402"/>
      <c r="F40" s="402"/>
      <c r="G40" s="402"/>
      <c r="H40" s="402"/>
      <c r="I40" s="400" t="s">
        <v>283</v>
      </c>
      <c r="J40" s="401" t="s">
        <v>330</v>
      </c>
    </row>
    <row r="41" spans="1:10" ht="15.75" customHeight="1">
      <c r="A41" s="198"/>
      <c r="B41" s="403" t="s">
        <v>409</v>
      </c>
      <c r="C41" s="402"/>
      <c r="D41" s="402"/>
      <c r="E41" s="402"/>
      <c r="F41" s="402"/>
      <c r="G41" s="402"/>
      <c r="H41" s="402"/>
      <c r="I41" s="400" t="s">
        <v>283</v>
      </c>
      <c r="J41" s="401" t="s">
        <v>330</v>
      </c>
    </row>
    <row r="42" spans="1:10" ht="15.75" customHeight="1">
      <c r="A42" s="198"/>
      <c r="B42" s="403" t="s">
        <v>410</v>
      </c>
      <c r="C42" s="402"/>
      <c r="D42" s="402"/>
      <c r="E42" s="402"/>
      <c r="F42" s="402"/>
      <c r="G42" s="402"/>
      <c r="H42" s="402"/>
      <c r="I42" s="400" t="s">
        <v>283</v>
      </c>
      <c r="J42" s="401" t="s">
        <v>330</v>
      </c>
    </row>
    <row r="43" spans="1:10" ht="15.75" customHeight="1">
      <c r="A43" s="198"/>
      <c r="B43" s="403" t="s">
        <v>411</v>
      </c>
      <c r="C43" s="402"/>
      <c r="D43" s="402"/>
      <c r="E43" s="402"/>
      <c r="F43" s="402"/>
      <c r="G43" s="402"/>
      <c r="H43" s="402"/>
      <c r="I43" s="400" t="s">
        <v>283</v>
      </c>
      <c r="J43" s="401" t="s">
        <v>330</v>
      </c>
    </row>
    <row r="44" spans="1:10" ht="15.75" customHeight="1">
      <c r="A44" s="198"/>
      <c r="B44" s="403" t="s">
        <v>412</v>
      </c>
      <c r="C44" s="402"/>
      <c r="D44" s="402"/>
      <c r="E44" s="402"/>
      <c r="F44" s="402"/>
      <c r="G44" s="402"/>
      <c r="H44" s="402"/>
      <c r="I44" s="400" t="s">
        <v>283</v>
      </c>
      <c r="J44" s="401" t="s">
        <v>330</v>
      </c>
    </row>
    <row r="45" spans="1:10" ht="15.75" customHeight="1">
      <c r="A45" s="198"/>
      <c r="B45" s="403" t="s">
        <v>413</v>
      </c>
      <c r="C45" s="402"/>
      <c r="D45" s="402"/>
      <c r="E45" s="402"/>
      <c r="F45" s="402"/>
      <c r="G45" s="402"/>
      <c r="H45" s="402"/>
      <c r="I45" s="400" t="s">
        <v>283</v>
      </c>
      <c r="J45" s="401" t="s">
        <v>330</v>
      </c>
    </row>
    <row r="46" spans="1:10" ht="15.75" customHeight="1">
      <c r="A46" s="198"/>
      <c r="B46" s="407"/>
      <c r="C46" s="402"/>
      <c r="D46" s="402"/>
      <c r="E46" s="402"/>
      <c r="F46" s="402"/>
      <c r="G46" s="402"/>
      <c r="H46" s="402"/>
      <c r="I46" s="400"/>
      <c r="J46" s="401"/>
    </row>
    <row r="47" spans="1:10" ht="19.5">
      <c r="A47" s="199"/>
      <c r="B47" s="637" t="s">
        <v>328</v>
      </c>
      <c r="C47" s="638"/>
      <c r="D47" s="638"/>
      <c r="E47" s="638"/>
      <c r="F47" s="638"/>
      <c r="G47" s="638"/>
      <c r="H47" s="638"/>
      <c r="I47" s="638"/>
      <c r="J47" s="639"/>
    </row>
    <row r="48" spans="1:10" ht="15.75" customHeight="1">
      <c r="A48" s="199"/>
      <c r="B48" s="649" t="s">
        <v>321</v>
      </c>
      <c r="C48" s="650"/>
      <c r="D48" s="650"/>
      <c r="E48" s="650"/>
      <c r="F48" s="650"/>
      <c r="G48" s="650"/>
      <c r="H48" s="650"/>
      <c r="I48" s="650"/>
      <c r="J48" s="651"/>
    </row>
    <row r="49" spans="1:10" ht="15.75" customHeight="1">
      <c r="A49" s="198"/>
      <c r="B49" s="625" t="s">
        <v>382</v>
      </c>
      <c r="C49" s="626"/>
      <c r="D49" s="626"/>
      <c r="E49" s="626"/>
      <c r="F49" s="626"/>
      <c r="G49" s="626"/>
      <c r="H49" s="626"/>
      <c r="I49" s="626"/>
      <c r="J49" s="627"/>
    </row>
    <row r="50" spans="1:10" ht="15.75" customHeight="1">
      <c r="A50" s="198"/>
      <c r="B50" s="625" t="s">
        <v>383</v>
      </c>
      <c r="C50" s="626"/>
      <c r="D50" s="626"/>
      <c r="E50" s="626"/>
      <c r="F50" s="626"/>
      <c r="G50" s="626"/>
      <c r="H50" s="626"/>
      <c r="I50" s="626"/>
      <c r="J50" s="627"/>
    </row>
    <row r="51" spans="1:10" ht="15.75" customHeight="1">
      <c r="A51" s="198"/>
      <c r="B51" s="625" t="s">
        <v>384</v>
      </c>
      <c r="C51" s="626"/>
      <c r="D51" s="626"/>
      <c r="E51" s="626"/>
      <c r="F51" s="626"/>
      <c r="G51" s="626"/>
      <c r="H51" s="626"/>
      <c r="I51" s="626"/>
      <c r="J51" s="627"/>
    </row>
    <row r="52" spans="1:10" ht="15.75" customHeight="1">
      <c r="A52" s="198"/>
      <c r="B52" s="625" t="s">
        <v>385</v>
      </c>
      <c r="C52" s="626"/>
      <c r="D52" s="626"/>
      <c r="E52" s="626"/>
      <c r="F52" s="626"/>
      <c r="G52" s="626"/>
      <c r="H52" s="626"/>
      <c r="I52" s="626"/>
      <c r="J52" s="627"/>
    </row>
    <row r="53" spans="1:10" ht="15.75" customHeight="1">
      <c r="A53" s="233"/>
      <c r="B53" s="625" t="s">
        <v>386</v>
      </c>
      <c r="C53" s="626"/>
      <c r="D53" s="626"/>
      <c r="E53" s="626"/>
      <c r="F53" s="626"/>
      <c r="G53" s="626"/>
      <c r="H53" s="626"/>
      <c r="I53" s="626"/>
      <c r="J53" s="627"/>
    </row>
    <row r="54" spans="1:10" ht="15.75" customHeight="1">
      <c r="A54" s="479"/>
      <c r="B54" s="652"/>
      <c r="C54" s="653"/>
      <c r="D54" s="653"/>
      <c r="E54" s="653"/>
      <c r="F54" s="653"/>
      <c r="G54" s="653"/>
      <c r="H54" s="653"/>
      <c r="I54" s="653"/>
      <c r="J54" s="654"/>
    </row>
    <row r="55" spans="1:10" ht="15.75" customHeight="1">
      <c r="A55" s="479"/>
      <c r="B55" s="649" t="s">
        <v>322</v>
      </c>
      <c r="C55" s="650"/>
      <c r="D55" s="650"/>
      <c r="E55" s="650"/>
      <c r="F55" s="650"/>
      <c r="G55" s="650"/>
      <c r="H55" s="650"/>
      <c r="I55" s="650"/>
      <c r="J55" s="651"/>
    </row>
    <row r="56" spans="1:10" ht="15.75" customHeight="1">
      <c r="A56" s="233"/>
      <c r="B56" s="625" t="s">
        <v>387</v>
      </c>
      <c r="C56" s="626"/>
      <c r="D56" s="626"/>
      <c r="E56" s="626"/>
      <c r="F56" s="626"/>
      <c r="G56" s="626"/>
      <c r="H56" s="626"/>
      <c r="I56" s="626"/>
      <c r="J56" s="627"/>
    </row>
    <row r="57" spans="1:10" ht="15.75" customHeight="1">
      <c r="A57" s="199"/>
      <c r="B57" s="646"/>
      <c r="C57" s="647"/>
      <c r="D57" s="647"/>
      <c r="E57" s="647"/>
      <c r="F57" s="647"/>
      <c r="G57" s="647"/>
      <c r="H57" s="647"/>
      <c r="I57" s="647"/>
      <c r="J57" s="648"/>
    </row>
    <row r="58" spans="1:10" ht="15.75" customHeight="1">
      <c r="A58" s="199"/>
      <c r="B58" s="655" t="s">
        <v>287</v>
      </c>
      <c r="C58" s="650"/>
      <c r="D58" s="650"/>
      <c r="E58" s="650"/>
      <c r="F58" s="650"/>
      <c r="G58" s="650"/>
      <c r="H58" s="650"/>
      <c r="I58" s="650"/>
      <c r="J58" s="651"/>
    </row>
    <row r="59" spans="1:10" ht="15.75" customHeight="1">
      <c r="A59" s="233"/>
      <c r="B59" s="625" t="s">
        <v>331</v>
      </c>
      <c r="C59" s="626"/>
      <c r="D59" s="626"/>
      <c r="E59" s="626"/>
      <c r="F59" s="626"/>
      <c r="G59" s="626"/>
      <c r="H59" s="626"/>
      <c r="I59" s="626"/>
      <c r="J59" s="627"/>
    </row>
    <row r="60" spans="1:10" ht="15.75" customHeight="1">
      <c r="A60" s="199"/>
      <c r="B60" s="659"/>
      <c r="C60" s="660"/>
      <c r="D60" s="660"/>
      <c r="E60" s="660"/>
      <c r="F60" s="660"/>
      <c r="G60" s="660"/>
      <c r="H60" s="660"/>
      <c r="I60" s="660"/>
      <c r="J60" s="661"/>
    </row>
    <row r="61" spans="1:10" ht="15.75" customHeight="1">
      <c r="A61" s="199"/>
      <c r="B61" s="655" t="s">
        <v>323</v>
      </c>
      <c r="C61" s="650"/>
      <c r="D61" s="650"/>
      <c r="E61" s="650"/>
      <c r="F61" s="650"/>
      <c r="G61" s="650"/>
      <c r="H61" s="650"/>
      <c r="I61" s="650"/>
      <c r="J61" s="651"/>
    </row>
    <row r="62" spans="1:10" ht="15.75" customHeight="1">
      <c r="A62" s="233"/>
      <c r="B62" s="625" t="s">
        <v>388</v>
      </c>
      <c r="C62" s="626"/>
      <c r="D62" s="626"/>
      <c r="E62" s="626"/>
      <c r="F62" s="626"/>
      <c r="G62" s="626"/>
      <c r="H62" s="626"/>
      <c r="I62" s="626"/>
      <c r="J62" s="627"/>
    </row>
    <row r="63" spans="1:10" ht="15.75" customHeight="1">
      <c r="A63" s="480"/>
      <c r="B63" s="625"/>
      <c r="C63" s="626"/>
      <c r="D63" s="626"/>
      <c r="E63" s="626"/>
      <c r="F63" s="626"/>
      <c r="G63" s="626"/>
      <c r="H63" s="626"/>
      <c r="I63" s="626"/>
      <c r="J63" s="627"/>
    </row>
    <row r="64" spans="1:10" ht="15.75" customHeight="1">
      <c r="A64" s="480"/>
      <c r="B64" s="655" t="s">
        <v>324</v>
      </c>
      <c r="C64" s="650"/>
      <c r="D64" s="650"/>
      <c r="E64" s="650"/>
      <c r="F64" s="650"/>
      <c r="G64" s="650"/>
      <c r="H64" s="650"/>
      <c r="I64" s="650"/>
      <c r="J64" s="651"/>
    </row>
    <row r="65" spans="1:10" ht="15.75" customHeight="1">
      <c r="A65" s="233"/>
      <c r="B65" s="625" t="s">
        <v>414</v>
      </c>
      <c r="C65" s="626"/>
      <c r="D65" s="626"/>
      <c r="E65" s="626"/>
      <c r="F65" s="626"/>
      <c r="G65" s="626"/>
      <c r="H65" s="626"/>
      <c r="I65" s="626"/>
      <c r="J65" s="627"/>
    </row>
    <row r="66" spans="1:10" ht="15.75" customHeight="1">
      <c r="A66" s="233"/>
      <c r="B66" s="237"/>
      <c r="C66" s="237"/>
      <c r="D66" s="237"/>
      <c r="E66" s="237"/>
      <c r="F66" s="237"/>
      <c r="G66" s="237"/>
      <c r="H66" s="237"/>
      <c r="I66" s="394"/>
      <c r="J66" s="238"/>
    </row>
    <row r="67" spans="1:10" ht="15.75" customHeight="1">
      <c r="A67" s="233"/>
      <c r="B67" s="655" t="s">
        <v>325</v>
      </c>
      <c r="C67" s="650"/>
      <c r="D67" s="650"/>
      <c r="E67" s="650"/>
      <c r="F67" s="650"/>
      <c r="G67" s="650"/>
      <c r="H67" s="650"/>
      <c r="I67" s="650"/>
      <c r="J67" s="651"/>
    </row>
    <row r="68" spans="1:10" ht="15.75" customHeight="1">
      <c r="A68" s="233"/>
      <c r="B68" s="625" t="s">
        <v>390</v>
      </c>
      <c r="C68" s="626"/>
      <c r="D68" s="626"/>
      <c r="E68" s="626"/>
      <c r="F68" s="626"/>
      <c r="G68" s="626"/>
      <c r="H68" s="626"/>
      <c r="I68" s="626"/>
      <c r="J68" s="627"/>
    </row>
    <row r="69" spans="1:10" ht="15.75" customHeight="1">
      <c r="A69" s="233"/>
      <c r="B69" s="229"/>
      <c r="C69" s="229"/>
      <c r="D69" s="229"/>
      <c r="E69" s="229"/>
      <c r="F69" s="229"/>
      <c r="G69" s="229"/>
      <c r="H69" s="229"/>
      <c r="I69" s="394"/>
      <c r="J69" s="230"/>
    </row>
    <row r="70" spans="1:10" ht="15.75" customHeight="1">
      <c r="A70" s="233"/>
      <c r="B70" s="655" t="s">
        <v>246</v>
      </c>
      <c r="C70" s="650"/>
      <c r="D70" s="650"/>
      <c r="E70" s="650"/>
      <c r="F70" s="650"/>
      <c r="G70" s="650"/>
      <c r="H70" s="650"/>
      <c r="I70" s="650"/>
      <c r="J70" s="651"/>
    </row>
    <row r="71" spans="1:10" ht="15.75" customHeight="1">
      <c r="A71" s="233"/>
      <c r="B71" s="625" t="s">
        <v>391</v>
      </c>
      <c r="C71" s="626"/>
      <c r="D71" s="626"/>
      <c r="E71" s="626"/>
      <c r="F71" s="626"/>
      <c r="G71" s="626"/>
      <c r="H71" s="626"/>
      <c r="I71" s="626"/>
      <c r="J71" s="627"/>
    </row>
    <row r="72" spans="1:10" ht="15.75" customHeight="1">
      <c r="A72" s="233"/>
      <c r="B72" s="625" t="s">
        <v>392</v>
      </c>
      <c r="C72" s="626"/>
      <c r="D72" s="626"/>
      <c r="E72" s="626"/>
      <c r="F72" s="626"/>
      <c r="G72" s="626"/>
      <c r="H72" s="626"/>
      <c r="I72" s="626"/>
      <c r="J72" s="627"/>
    </row>
    <row r="73" spans="1:10" ht="13.5" thickBot="1">
      <c r="A73" s="199"/>
      <c r="B73" s="656"/>
      <c r="C73" s="657"/>
      <c r="D73" s="657"/>
      <c r="E73" s="657"/>
      <c r="F73" s="657"/>
      <c r="G73" s="657"/>
      <c r="H73" s="657"/>
      <c r="I73" s="657"/>
      <c r="J73" s="658"/>
    </row>
    <row r="74" spans="1:10">
      <c r="A74" s="199"/>
    </row>
    <row r="75" spans="1:10" ht="15">
      <c r="B75" s="232"/>
    </row>
    <row r="78" spans="1:10" ht="15">
      <c r="B78" s="232"/>
    </row>
    <row r="80" spans="1:10">
      <c r="B80" s="139"/>
    </row>
    <row r="81" spans="2:2" ht="15">
      <c r="B81" s="232"/>
    </row>
    <row r="84" spans="2:2" ht="15">
      <c r="B84" s="232"/>
    </row>
    <row r="87" spans="2:2" ht="15">
      <c r="B87" s="232"/>
    </row>
    <row r="90" spans="2:2" ht="15">
      <c r="B90" s="232"/>
    </row>
    <row r="93" spans="2:2" ht="15">
      <c r="B93" s="232"/>
    </row>
    <row r="96" spans="2:2" ht="15">
      <c r="B96" s="232"/>
    </row>
    <row r="99" spans="2:2" ht="15">
      <c r="B99" s="232"/>
    </row>
    <row r="102" spans="2:2" ht="15">
      <c r="B102" s="232"/>
    </row>
    <row r="105" spans="2:2" ht="15">
      <c r="B105" s="232"/>
    </row>
    <row r="108" spans="2:2" ht="15">
      <c r="B108" s="232"/>
    </row>
    <row r="111" spans="2:2" ht="15">
      <c r="B111" s="232"/>
    </row>
    <row r="114" spans="2:2" ht="15">
      <c r="B114" s="232"/>
    </row>
    <row r="117" spans="2:2" ht="15">
      <c r="B117" s="232"/>
    </row>
    <row r="120" spans="2:2" ht="15">
      <c r="B120" s="232"/>
    </row>
    <row r="123" spans="2:2" ht="15">
      <c r="B123" s="232"/>
    </row>
    <row r="126" spans="2:2" ht="15">
      <c r="B126" s="232"/>
    </row>
    <row r="129" spans="2:2" ht="15">
      <c r="B129" s="232"/>
    </row>
    <row r="132" spans="2:2" ht="15">
      <c r="B132" s="232"/>
    </row>
    <row r="135" spans="2:2" ht="15">
      <c r="B135" s="232"/>
    </row>
    <row r="138" spans="2:2" ht="15">
      <c r="B138" s="232"/>
    </row>
    <row r="141" spans="2:2" ht="15">
      <c r="B141" s="232"/>
    </row>
    <row r="144" spans="2:2" ht="15">
      <c r="B144" s="232"/>
    </row>
    <row r="147" spans="2:2" ht="15">
      <c r="B147" s="232"/>
    </row>
    <row r="150" spans="2:2" ht="15">
      <c r="B150" s="232"/>
    </row>
    <row r="153" spans="2:2" ht="15">
      <c r="B153" s="232"/>
    </row>
    <row r="156" spans="2:2" ht="15">
      <c r="B156" s="232"/>
    </row>
    <row r="159" spans="2:2" ht="15">
      <c r="B159" s="232"/>
    </row>
    <row r="162" spans="2:2" ht="15">
      <c r="B162" s="232"/>
    </row>
    <row r="165" spans="2:2" ht="15">
      <c r="B165" s="232"/>
    </row>
    <row r="168" spans="2:2" ht="15">
      <c r="B168" s="232"/>
    </row>
    <row r="171" spans="2:2" ht="15">
      <c r="B171" s="232"/>
    </row>
    <row r="174" spans="2:2" ht="15">
      <c r="B174" s="232"/>
    </row>
    <row r="177" spans="2:2" ht="15">
      <c r="B177" s="232"/>
    </row>
    <row r="180" spans="2:2" ht="15">
      <c r="B180" s="232"/>
    </row>
    <row r="183" spans="2:2" ht="15">
      <c r="B183" s="232"/>
    </row>
    <row r="186" spans="2:2" ht="15">
      <c r="B186" s="232"/>
    </row>
    <row r="189" spans="2:2" ht="15">
      <c r="B189" s="232"/>
    </row>
    <row r="192" spans="2:2" ht="15">
      <c r="B192" s="232"/>
    </row>
    <row r="195" spans="2:2" ht="15">
      <c r="B195" s="232"/>
    </row>
    <row r="198" spans="2:2" ht="15">
      <c r="B198" s="232"/>
    </row>
    <row r="201" spans="2:2" ht="15">
      <c r="B201" s="232"/>
    </row>
    <row r="204" spans="2:2" ht="15">
      <c r="B204" s="232"/>
    </row>
    <row r="207" spans="2:2" ht="15">
      <c r="B207" s="232"/>
    </row>
    <row r="210" spans="2:2" ht="15">
      <c r="B210" s="232"/>
    </row>
    <row r="213" spans="2:2" ht="15">
      <c r="B213" s="232"/>
    </row>
    <row r="216" spans="2:2" ht="15">
      <c r="B216" s="232"/>
    </row>
    <row r="219" spans="2:2" ht="15">
      <c r="B219" s="232"/>
    </row>
    <row r="222" spans="2:2" ht="15">
      <c r="B222" s="232"/>
    </row>
    <row r="225" spans="2:2" ht="15">
      <c r="B225" s="232"/>
    </row>
    <row r="228" spans="2:2" ht="15">
      <c r="B228" s="232"/>
    </row>
    <row r="231" spans="2:2" ht="15">
      <c r="B231" s="232"/>
    </row>
    <row r="234" spans="2:2" ht="15">
      <c r="B234" s="232"/>
    </row>
    <row r="237" spans="2:2" ht="15">
      <c r="B237" s="232"/>
    </row>
    <row r="240" spans="2:2" ht="15">
      <c r="B240" s="232"/>
    </row>
    <row r="243" spans="2:2" ht="15">
      <c r="B243" s="232"/>
    </row>
    <row r="246" spans="2:2" ht="15">
      <c r="B246" s="232"/>
    </row>
    <row r="249" spans="2:2" ht="15">
      <c r="B249" s="232"/>
    </row>
    <row r="252" spans="2:2" ht="15">
      <c r="B252" s="232"/>
    </row>
    <row r="255" spans="2:2" ht="15">
      <c r="B255" s="232"/>
    </row>
    <row r="258" spans="2:2" ht="15">
      <c r="B258" s="232"/>
    </row>
    <row r="261" spans="2:2" ht="15">
      <c r="B261" s="232"/>
    </row>
    <row r="264" spans="2:2" ht="15">
      <c r="B264" s="232"/>
    </row>
    <row r="267" spans="2:2" ht="15">
      <c r="B267" s="232"/>
    </row>
    <row r="270" spans="2:2" ht="15">
      <c r="B270" s="232"/>
    </row>
    <row r="273" spans="2:2" ht="15">
      <c r="B273" s="232"/>
    </row>
    <row r="276" spans="2:2" ht="15">
      <c r="B276" s="232"/>
    </row>
    <row r="279" spans="2:2" ht="15">
      <c r="B279" s="232"/>
    </row>
    <row r="282" spans="2:2" ht="15">
      <c r="B282" s="232"/>
    </row>
    <row r="285" spans="2:2" ht="15">
      <c r="B285" s="232"/>
    </row>
    <row r="288" spans="2:2" ht="15">
      <c r="B288" s="232"/>
    </row>
    <row r="291" spans="2:2" ht="15">
      <c r="B291" s="232"/>
    </row>
    <row r="294" spans="2:2" ht="15">
      <c r="B294" s="232"/>
    </row>
    <row r="297" spans="2:2" ht="15">
      <c r="B297" s="232"/>
    </row>
    <row r="300" spans="2:2" ht="15">
      <c r="B300" s="232"/>
    </row>
    <row r="303" spans="2:2" ht="15">
      <c r="B303" s="232"/>
    </row>
    <row r="306" spans="2:2" ht="15">
      <c r="B306" s="232"/>
    </row>
    <row r="309" spans="2:2" ht="15">
      <c r="B309" s="232"/>
    </row>
    <row r="312" spans="2:2" ht="15">
      <c r="B312" s="232"/>
    </row>
    <row r="315" spans="2:2" ht="15">
      <c r="B315" s="232"/>
    </row>
    <row r="318" spans="2:2" ht="15">
      <c r="B318" s="232"/>
    </row>
    <row r="321" spans="2:2" ht="15">
      <c r="B321" s="232"/>
    </row>
    <row r="324" spans="2:2" ht="15">
      <c r="B324" s="232"/>
    </row>
    <row r="327" spans="2:2" ht="15">
      <c r="B327" s="232"/>
    </row>
    <row r="330" spans="2:2" ht="15">
      <c r="B330" s="232"/>
    </row>
    <row r="333" spans="2:2" ht="15">
      <c r="B333" s="232"/>
    </row>
    <row r="336" spans="2:2" ht="15">
      <c r="B336" s="232"/>
    </row>
    <row r="339" spans="2:2" ht="15">
      <c r="B339" s="232"/>
    </row>
    <row r="342" spans="2:2" ht="15">
      <c r="B342" s="232"/>
    </row>
    <row r="345" spans="2:2" ht="15">
      <c r="B345" s="232"/>
    </row>
    <row r="348" spans="2:2" ht="15">
      <c r="B348" s="232"/>
    </row>
    <row r="351" spans="2:2" ht="15">
      <c r="B351" s="232"/>
    </row>
    <row r="354" spans="2:2" ht="15">
      <c r="B354" s="232"/>
    </row>
    <row r="357" spans="2:2" ht="15">
      <c r="B357" s="232"/>
    </row>
    <row r="360" spans="2:2" ht="15">
      <c r="B360" s="232"/>
    </row>
    <row r="363" spans="2:2" ht="15">
      <c r="B363" s="232"/>
    </row>
    <row r="366" spans="2:2" ht="15">
      <c r="B366" s="232"/>
    </row>
    <row r="369" spans="2:2" ht="15">
      <c r="B369" s="232"/>
    </row>
    <row r="372" spans="2:2" ht="15">
      <c r="B372" s="232"/>
    </row>
    <row r="375" spans="2:2" ht="15">
      <c r="B375" s="232"/>
    </row>
    <row r="378" spans="2:2" ht="15">
      <c r="B378" s="232"/>
    </row>
    <row r="381" spans="2:2" ht="15">
      <c r="B381" s="232"/>
    </row>
    <row r="384" spans="2:2" ht="15">
      <c r="B384" s="232"/>
    </row>
    <row r="387" spans="2:2" ht="15">
      <c r="B387" s="232"/>
    </row>
    <row r="390" spans="2:2" ht="15">
      <c r="B390" s="232"/>
    </row>
    <row r="393" spans="2:2" ht="15">
      <c r="B393" s="232"/>
    </row>
    <row r="396" spans="2:2" ht="15">
      <c r="B396" s="232"/>
    </row>
    <row r="399" spans="2:2" ht="15">
      <c r="B399" s="232"/>
    </row>
    <row r="402" spans="2:2" ht="15">
      <c r="B402" s="232"/>
    </row>
    <row r="405" spans="2:2" ht="15">
      <c r="B405" s="232"/>
    </row>
    <row r="408" spans="2:2" ht="15">
      <c r="B408" s="232"/>
    </row>
    <row r="411" spans="2:2" ht="15">
      <c r="B411" s="232"/>
    </row>
    <row r="414" spans="2:2" ht="15">
      <c r="B414" s="232"/>
    </row>
    <row r="417" spans="2:2" ht="15">
      <c r="B417" s="232"/>
    </row>
    <row r="420" spans="2:2" ht="15">
      <c r="B420" s="232"/>
    </row>
    <row r="423" spans="2:2" ht="15">
      <c r="B423" s="232"/>
    </row>
    <row r="426" spans="2:2" ht="15">
      <c r="B426" s="232"/>
    </row>
    <row r="429" spans="2:2" ht="15">
      <c r="B429" s="232"/>
    </row>
    <row r="432" spans="2:2" ht="15">
      <c r="B432" s="232"/>
    </row>
    <row r="435" spans="2:2" ht="15">
      <c r="B435" s="232"/>
    </row>
    <row r="438" spans="2:2" ht="15">
      <c r="B438" s="232"/>
    </row>
    <row r="441" spans="2:2" ht="15">
      <c r="B441" s="232"/>
    </row>
    <row r="444" spans="2:2" ht="15">
      <c r="B444" s="232"/>
    </row>
    <row r="447" spans="2:2" ht="15">
      <c r="B447" s="232"/>
    </row>
    <row r="450" spans="2:2" ht="15">
      <c r="B450" s="232"/>
    </row>
    <row r="453" spans="2:2" ht="15">
      <c r="B453" s="232"/>
    </row>
    <row r="456" spans="2:2" ht="15">
      <c r="B456" s="232"/>
    </row>
    <row r="459" spans="2:2" ht="15">
      <c r="B459" s="232"/>
    </row>
    <row r="462" spans="2:2" ht="15">
      <c r="B462" s="232"/>
    </row>
    <row r="465" spans="2:2" ht="15">
      <c r="B465" s="232"/>
    </row>
    <row r="468" spans="2:2" ht="15">
      <c r="B468" s="232"/>
    </row>
    <row r="471" spans="2:2" ht="15">
      <c r="B471" s="232"/>
    </row>
    <row r="474" spans="2:2" ht="15">
      <c r="B474" s="232"/>
    </row>
    <row r="477" spans="2:2" ht="15">
      <c r="B477" s="232"/>
    </row>
    <row r="480" spans="2:2" ht="15">
      <c r="B480" s="232"/>
    </row>
    <row r="483" spans="2:2" ht="15">
      <c r="B483" s="232"/>
    </row>
    <row r="486" spans="2:2" ht="15">
      <c r="B486" s="232"/>
    </row>
    <row r="489" spans="2:2" ht="15">
      <c r="B489" s="232"/>
    </row>
    <row r="492" spans="2:2" ht="15">
      <c r="B492" s="232"/>
    </row>
    <row r="495" spans="2:2" ht="15">
      <c r="B495" s="232"/>
    </row>
    <row r="498" spans="2:2" ht="15">
      <c r="B498" s="232"/>
    </row>
    <row r="501" spans="2:2" ht="15">
      <c r="B501" s="232"/>
    </row>
    <row r="504" spans="2:2" ht="15">
      <c r="B504" s="232"/>
    </row>
    <row r="507" spans="2:2" ht="15">
      <c r="B507" s="232"/>
    </row>
    <row r="510" spans="2:2" ht="15">
      <c r="B510" s="232"/>
    </row>
    <row r="513" spans="2:2" ht="15">
      <c r="B513" s="232"/>
    </row>
    <row r="516" spans="2:2" ht="15">
      <c r="B516" s="232"/>
    </row>
    <row r="519" spans="2:2" ht="15">
      <c r="B519" s="232"/>
    </row>
    <row r="522" spans="2:2" ht="15">
      <c r="B522" s="232"/>
    </row>
    <row r="525" spans="2:2" ht="15">
      <c r="B525" s="232"/>
    </row>
    <row r="528" spans="2:2" ht="15">
      <c r="B528" s="232"/>
    </row>
    <row r="531" spans="2:2" ht="15">
      <c r="B531" s="232"/>
    </row>
    <row r="534" spans="2:2" ht="15">
      <c r="B534" s="232"/>
    </row>
    <row r="537" spans="2:2" ht="15">
      <c r="B537" s="232"/>
    </row>
    <row r="540" spans="2:2" ht="15">
      <c r="B540" s="232"/>
    </row>
    <row r="543" spans="2:2" ht="15">
      <c r="B543" s="232"/>
    </row>
    <row r="546" spans="2:2" ht="15">
      <c r="B546" s="232"/>
    </row>
    <row r="549" spans="2:2" ht="15">
      <c r="B549" s="232"/>
    </row>
    <row r="552" spans="2:2" ht="15">
      <c r="B552" s="232"/>
    </row>
    <row r="555" spans="2:2" ht="15">
      <c r="B555" s="232"/>
    </row>
    <row r="558" spans="2:2" ht="15">
      <c r="B558" s="232"/>
    </row>
    <row r="561" spans="2:2" ht="15">
      <c r="B561" s="232"/>
    </row>
    <row r="564" spans="2:2" ht="15">
      <c r="B564" s="232"/>
    </row>
    <row r="567" spans="2:2" ht="15">
      <c r="B567" s="232"/>
    </row>
    <row r="570" spans="2:2" ht="15">
      <c r="B570" s="232"/>
    </row>
    <row r="573" spans="2:2" ht="15">
      <c r="B573" s="232"/>
    </row>
    <row r="576" spans="2:2" ht="15">
      <c r="B576" s="232"/>
    </row>
    <row r="579" spans="2:2" ht="15">
      <c r="B579" s="232"/>
    </row>
    <row r="582" spans="2:2" ht="15">
      <c r="B582" s="232"/>
    </row>
    <row r="585" spans="2:2" ht="15">
      <c r="B585" s="232"/>
    </row>
    <row r="588" spans="2:2" ht="15">
      <c r="B588" s="232"/>
    </row>
    <row r="591" spans="2:2" ht="15">
      <c r="B591" s="232"/>
    </row>
    <row r="594" spans="2:2" ht="15">
      <c r="B594" s="232"/>
    </row>
    <row r="597" spans="2:2" ht="15">
      <c r="B597" s="232"/>
    </row>
    <row r="600" spans="2:2" ht="15">
      <c r="B600" s="232"/>
    </row>
    <row r="603" spans="2:2" ht="15">
      <c r="B603" s="232"/>
    </row>
    <row r="606" spans="2:2" ht="15">
      <c r="B606" s="232"/>
    </row>
    <row r="609" spans="2:2" ht="15">
      <c r="B609" s="232"/>
    </row>
    <row r="612" spans="2:2" ht="15">
      <c r="B612" s="232"/>
    </row>
    <row r="615" spans="2:2" ht="15">
      <c r="B615" s="232"/>
    </row>
    <row r="618" spans="2:2" ht="15">
      <c r="B618" s="232"/>
    </row>
    <row r="621" spans="2:2" ht="15">
      <c r="B621" s="232"/>
    </row>
    <row r="624" spans="2:2" ht="15">
      <c r="B624" s="232"/>
    </row>
    <row r="627" spans="2:2" ht="15">
      <c r="B627" s="232"/>
    </row>
    <row r="630" spans="2:2" ht="15">
      <c r="B630" s="232"/>
    </row>
    <row r="633" spans="2:2" ht="15">
      <c r="B633" s="232"/>
    </row>
    <row r="636" spans="2:2" ht="15">
      <c r="B636" s="232"/>
    </row>
    <row r="639" spans="2:2" ht="15">
      <c r="B639" s="232"/>
    </row>
    <row r="642" spans="2:2" ht="15">
      <c r="B642" s="232"/>
    </row>
    <row r="645" spans="2:2" ht="15">
      <c r="B645" s="232"/>
    </row>
    <row r="648" spans="2:2" ht="15">
      <c r="B648" s="232"/>
    </row>
    <row r="651" spans="2:2" ht="15">
      <c r="B651" s="232"/>
    </row>
    <row r="654" spans="2:2" ht="15">
      <c r="B654" s="232"/>
    </row>
    <row r="657" spans="2:2" ht="15">
      <c r="B657" s="232"/>
    </row>
    <row r="660" spans="2:2" ht="15">
      <c r="B660" s="232"/>
    </row>
    <row r="663" spans="2:2" ht="15">
      <c r="B663" s="232"/>
    </row>
    <row r="666" spans="2:2" ht="15">
      <c r="B666" s="232"/>
    </row>
    <row r="669" spans="2:2" ht="15">
      <c r="B669" s="232"/>
    </row>
    <row r="672" spans="2:2" ht="15">
      <c r="B672" s="232"/>
    </row>
    <row r="675" spans="2:2" ht="15">
      <c r="B675" s="232"/>
    </row>
    <row r="678" spans="2:2" ht="15">
      <c r="B678" s="232"/>
    </row>
    <row r="681" spans="2:2" ht="15">
      <c r="B681" s="232"/>
    </row>
    <row r="684" spans="2:2" ht="15">
      <c r="B684" s="232"/>
    </row>
    <row r="687" spans="2:2" ht="15">
      <c r="B687" s="232"/>
    </row>
    <row r="690" spans="2:2" ht="15">
      <c r="B690" s="232"/>
    </row>
    <row r="693" spans="2:2" ht="15">
      <c r="B693" s="232"/>
    </row>
    <row r="696" spans="2:2" ht="15">
      <c r="B696" s="232"/>
    </row>
    <row r="699" spans="2:2" ht="15">
      <c r="B699" s="232"/>
    </row>
    <row r="702" spans="2:2" ht="15">
      <c r="B702" s="232"/>
    </row>
    <row r="705" spans="2:2" ht="15">
      <c r="B705" s="232"/>
    </row>
    <row r="708" spans="2:2" ht="15">
      <c r="B708" s="232"/>
    </row>
    <row r="711" spans="2:2" ht="15">
      <c r="B711" s="232"/>
    </row>
    <row r="714" spans="2:2" ht="15">
      <c r="B714" s="232"/>
    </row>
    <row r="717" spans="2:2" ht="15">
      <c r="B717" s="232"/>
    </row>
    <row r="720" spans="2:2" ht="15">
      <c r="B720" s="232"/>
    </row>
    <row r="723" spans="2:2" ht="15">
      <c r="B723" s="232"/>
    </row>
    <row r="726" spans="2:2" ht="15">
      <c r="B726" s="232"/>
    </row>
    <row r="729" spans="2:2" ht="15">
      <c r="B729" s="232"/>
    </row>
    <row r="732" spans="2:2" ht="15">
      <c r="B732" s="232"/>
    </row>
    <row r="735" spans="2:2" ht="15">
      <c r="B735" s="232"/>
    </row>
    <row r="738" spans="2:2" ht="15">
      <c r="B738" s="232"/>
    </row>
    <row r="741" spans="2:2" ht="15">
      <c r="B741" s="232"/>
    </row>
    <row r="744" spans="2:2" ht="15">
      <c r="B744" s="232"/>
    </row>
    <row r="747" spans="2:2" ht="15">
      <c r="B747" s="232"/>
    </row>
    <row r="750" spans="2:2" ht="15">
      <c r="B750" s="232"/>
    </row>
    <row r="753" spans="2:2" ht="15">
      <c r="B753" s="232"/>
    </row>
    <row r="756" spans="2:2" ht="15">
      <c r="B756" s="232"/>
    </row>
    <row r="759" spans="2:2" ht="15">
      <c r="B759" s="232"/>
    </row>
    <row r="762" spans="2:2" ht="15">
      <c r="B762" s="232"/>
    </row>
    <row r="765" spans="2:2" ht="15">
      <c r="B765" s="232"/>
    </row>
    <row r="768" spans="2:2" ht="15">
      <c r="B768" s="232"/>
    </row>
    <row r="771" spans="2:2" ht="15">
      <c r="B771" s="232"/>
    </row>
    <row r="774" spans="2:2" ht="15">
      <c r="B774" s="232"/>
    </row>
    <row r="777" spans="2:2" ht="15">
      <c r="B777" s="232"/>
    </row>
    <row r="780" spans="2:2" ht="15">
      <c r="B780" s="232"/>
    </row>
    <row r="783" spans="2:2" ht="15">
      <c r="B783" s="232"/>
    </row>
    <row r="786" spans="2:2" ht="15">
      <c r="B786" s="232"/>
    </row>
    <row r="789" spans="2:2" ht="15">
      <c r="B789" s="232"/>
    </row>
    <row r="792" spans="2:2" ht="15">
      <c r="B792" s="232"/>
    </row>
    <row r="795" spans="2:2" ht="15">
      <c r="B795" s="232"/>
    </row>
    <row r="798" spans="2:2" ht="15">
      <c r="B798" s="232"/>
    </row>
    <row r="801" spans="2:2" ht="15">
      <c r="B801" s="232"/>
    </row>
    <row r="804" spans="2:2" ht="15">
      <c r="B804" s="232"/>
    </row>
    <row r="807" spans="2:2" ht="15">
      <c r="B807" s="232"/>
    </row>
    <row r="810" spans="2:2" ht="15">
      <c r="B810" s="232"/>
    </row>
    <row r="813" spans="2:2" ht="15">
      <c r="B813" s="232"/>
    </row>
    <row r="816" spans="2:2" ht="15">
      <c r="B816" s="232"/>
    </row>
    <row r="819" spans="2:2" ht="15">
      <c r="B819" s="232"/>
    </row>
    <row r="822" spans="2:2" ht="15">
      <c r="B822" s="232"/>
    </row>
    <row r="825" spans="2:2" ht="15">
      <c r="B825" s="232"/>
    </row>
    <row r="828" spans="2:2" ht="15">
      <c r="B828" s="232"/>
    </row>
    <row r="831" spans="2:2" ht="15">
      <c r="B831" s="232"/>
    </row>
    <row r="834" spans="2:2" ht="15">
      <c r="B834" s="232"/>
    </row>
    <row r="837" spans="2:2" ht="15">
      <c r="B837" s="232"/>
    </row>
    <row r="840" spans="2:2" ht="15">
      <c r="B840" s="232"/>
    </row>
    <row r="843" spans="2:2" ht="15">
      <c r="B843" s="232"/>
    </row>
    <row r="846" spans="2:2" ht="15">
      <c r="B846" s="232"/>
    </row>
    <row r="849" spans="2:2" ht="15">
      <c r="B849" s="232"/>
    </row>
    <row r="852" spans="2:2" ht="15">
      <c r="B852" s="232"/>
    </row>
    <row r="855" spans="2:2" ht="15">
      <c r="B855" s="232"/>
    </row>
    <row r="858" spans="2:2" ht="15">
      <c r="B858" s="232"/>
    </row>
    <row r="861" spans="2:2" ht="15">
      <c r="B861" s="232"/>
    </row>
    <row r="864" spans="2:2" ht="15">
      <c r="B864" s="232"/>
    </row>
    <row r="867" spans="2:2" ht="15">
      <c r="B867" s="232"/>
    </row>
    <row r="870" spans="2:2" ht="15">
      <c r="B870" s="232"/>
    </row>
    <row r="873" spans="2:2" ht="15">
      <c r="B873" s="232"/>
    </row>
    <row r="876" spans="2:2" ht="15">
      <c r="B876" s="232"/>
    </row>
    <row r="879" spans="2:2" ht="15">
      <c r="B879" s="232"/>
    </row>
    <row r="882" spans="2:2" ht="15">
      <c r="B882" s="232"/>
    </row>
    <row r="885" spans="2:2" ht="15">
      <c r="B885" s="232"/>
    </row>
    <row r="888" spans="2:2" ht="15">
      <c r="B888" s="232"/>
    </row>
    <row r="891" spans="2:2" ht="15">
      <c r="B891" s="232"/>
    </row>
    <row r="894" spans="2:2" ht="15">
      <c r="B894" s="232"/>
    </row>
    <row r="897" spans="2:2" ht="15">
      <c r="B897" s="232"/>
    </row>
    <row r="900" spans="2:2" ht="15">
      <c r="B900" s="232"/>
    </row>
    <row r="903" spans="2:2" ht="15">
      <c r="B903" s="232"/>
    </row>
    <row r="906" spans="2:2" ht="15">
      <c r="B906" s="232"/>
    </row>
    <row r="909" spans="2:2" ht="15">
      <c r="B909" s="232"/>
    </row>
    <row r="912" spans="2:2" ht="15">
      <c r="B912" s="232"/>
    </row>
    <row r="915" spans="2:2" ht="15">
      <c r="B915" s="232"/>
    </row>
    <row r="918" spans="2:2" ht="15">
      <c r="B918" s="232"/>
    </row>
    <row r="921" spans="2:2" ht="15">
      <c r="B921" s="232"/>
    </row>
    <row r="924" spans="2:2" ht="15">
      <c r="B924" s="232"/>
    </row>
    <row r="927" spans="2:2" ht="15">
      <c r="B927" s="232"/>
    </row>
    <row r="930" spans="2:2" ht="15">
      <c r="B930" s="232"/>
    </row>
    <row r="933" spans="2:2" ht="15">
      <c r="B933" s="232"/>
    </row>
    <row r="936" spans="2:2" ht="15">
      <c r="B936" s="232"/>
    </row>
    <row r="939" spans="2:2" ht="15">
      <c r="B939" s="232"/>
    </row>
    <row r="942" spans="2:2" ht="15">
      <c r="B942" s="232"/>
    </row>
    <row r="945" spans="2:2" ht="15">
      <c r="B945" s="232"/>
    </row>
    <row r="948" spans="2:2" ht="15">
      <c r="B948" s="232"/>
    </row>
    <row r="951" spans="2:2" ht="15">
      <c r="B951" s="232"/>
    </row>
    <row r="954" spans="2:2" ht="15">
      <c r="B954" s="232"/>
    </row>
    <row r="957" spans="2:2" ht="15">
      <c r="B957" s="232"/>
    </row>
    <row r="960" spans="2:2" ht="15">
      <c r="B960" s="232"/>
    </row>
    <row r="963" spans="2:2" ht="15">
      <c r="B963" s="232"/>
    </row>
    <row r="966" spans="2:2" ht="15">
      <c r="B966" s="232"/>
    </row>
    <row r="969" spans="2:2" ht="15">
      <c r="B969" s="232"/>
    </row>
    <row r="972" spans="2:2" ht="15">
      <c r="B972" s="232"/>
    </row>
    <row r="975" spans="2:2" ht="15">
      <c r="B975" s="232"/>
    </row>
    <row r="978" spans="2:2" ht="15">
      <c r="B978" s="232"/>
    </row>
    <row r="981" spans="2:2" ht="15">
      <c r="B981" s="232"/>
    </row>
    <row r="984" spans="2:2" ht="15">
      <c r="B984" s="232"/>
    </row>
    <row r="987" spans="2:2" ht="15">
      <c r="B987" s="232"/>
    </row>
    <row r="990" spans="2:2" ht="15">
      <c r="B990" s="232"/>
    </row>
    <row r="993" spans="2:2" ht="15">
      <c r="B993" s="232"/>
    </row>
    <row r="996" spans="2:2" ht="15">
      <c r="B996" s="232"/>
    </row>
    <row r="999" spans="2:2" ht="15">
      <c r="B999" s="232"/>
    </row>
    <row r="1002" spans="2:2" ht="15">
      <c r="B1002" s="232"/>
    </row>
    <row r="1005" spans="2:2" ht="15">
      <c r="B1005" s="232"/>
    </row>
    <row r="1008" spans="2:2" ht="15">
      <c r="B1008" s="232"/>
    </row>
    <row r="1011" spans="2:2" ht="15">
      <c r="B1011" s="232"/>
    </row>
    <row r="1014" spans="2:2" ht="15">
      <c r="B1014" s="232"/>
    </row>
    <row r="1017" spans="2:2" ht="15">
      <c r="B1017" s="232"/>
    </row>
    <row r="1020" spans="2:2" ht="15">
      <c r="B1020" s="232"/>
    </row>
    <row r="1023" spans="2:2" ht="15">
      <c r="B1023" s="232"/>
    </row>
    <row r="1026" spans="2:2" ht="15">
      <c r="B1026" s="232"/>
    </row>
    <row r="1029" spans="2:2" ht="15">
      <c r="B1029" s="232"/>
    </row>
    <row r="1032" spans="2:2" ht="15">
      <c r="B1032" s="232"/>
    </row>
    <row r="1035" spans="2:2" ht="15">
      <c r="B1035" s="232"/>
    </row>
    <row r="1038" spans="2:2" ht="15">
      <c r="B1038" s="232"/>
    </row>
    <row r="1041" spans="2:2" ht="15">
      <c r="B1041" s="232"/>
    </row>
    <row r="1044" spans="2:2" ht="15">
      <c r="B1044" s="232"/>
    </row>
    <row r="1047" spans="2:2" ht="15">
      <c r="B1047" s="232"/>
    </row>
    <row r="1050" spans="2:2" ht="15">
      <c r="B1050" s="232"/>
    </row>
    <row r="1053" spans="2:2" ht="15">
      <c r="B1053" s="232"/>
    </row>
    <row r="1056" spans="2:2" ht="15">
      <c r="B1056" s="232"/>
    </row>
    <row r="1059" spans="2:2" ht="15">
      <c r="B1059" s="232"/>
    </row>
    <row r="1062" spans="2:2" ht="15">
      <c r="B1062" s="232"/>
    </row>
    <row r="1065" spans="2:2" ht="15">
      <c r="B1065" s="232"/>
    </row>
    <row r="1068" spans="2:2" ht="15">
      <c r="B1068" s="232"/>
    </row>
    <row r="1071" spans="2:2" ht="15">
      <c r="B1071" s="232"/>
    </row>
    <row r="1074" spans="2:2" ht="15">
      <c r="B1074" s="232"/>
    </row>
    <row r="1077" spans="2:2" ht="15">
      <c r="B1077" s="232"/>
    </row>
    <row r="1080" spans="2:2" ht="15">
      <c r="B1080" s="232"/>
    </row>
    <row r="1083" spans="2:2" ht="15">
      <c r="B1083" s="232"/>
    </row>
    <row r="1086" spans="2:2" ht="15">
      <c r="B1086" s="232"/>
    </row>
    <row r="1089" spans="2:2" ht="15">
      <c r="B1089" s="232"/>
    </row>
    <row r="1092" spans="2:2" ht="15">
      <c r="B1092" s="232"/>
    </row>
    <row r="1095" spans="2:2" ht="15">
      <c r="B1095" s="232"/>
    </row>
    <row r="1098" spans="2:2" ht="15">
      <c r="B1098" s="232"/>
    </row>
    <row r="1101" spans="2:2" ht="15">
      <c r="B1101" s="232"/>
    </row>
    <row r="1104" spans="2:2" ht="15">
      <c r="B1104" s="232"/>
    </row>
    <row r="1107" spans="2:2" ht="15">
      <c r="B1107" s="232"/>
    </row>
    <row r="1110" spans="2:2" ht="15">
      <c r="B1110" s="232"/>
    </row>
    <row r="1113" spans="2:2" ht="15">
      <c r="B1113" s="232"/>
    </row>
    <row r="1116" spans="2:2" ht="15">
      <c r="B1116" s="232"/>
    </row>
    <row r="1119" spans="2:2" ht="15">
      <c r="B1119" s="232"/>
    </row>
    <row r="1122" spans="2:2" ht="15">
      <c r="B1122" s="232"/>
    </row>
    <row r="1125" spans="2:2" ht="15">
      <c r="B1125" s="232"/>
    </row>
    <row r="1128" spans="2:2" ht="15">
      <c r="B1128" s="232"/>
    </row>
    <row r="1131" spans="2:2" ht="15">
      <c r="B1131" s="232"/>
    </row>
    <row r="1134" spans="2:2" ht="15">
      <c r="B1134" s="232"/>
    </row>
    <row r="1137" spans="2:2" ht="15">
      <c r="B1137" s="232"/>
    </row>
    <row r="1140" spans="2:2" ht="15">
      <c r="B1140" s="232"/>
    </row>
    <row r="1143" spans="2:2" ht="15">
      <c r="B1143" s="232"/>
    </row>
    <row r="1146" spans="2:2" ht="15">
      <c r="B1146" s="232"/>
    </row>
    <row r="1149" spans="2:2" ht="15">
      <c r="B1149" s="232"/>
    </row>
    <row r="1152" spans="2:2" ht="15">
      <c r="B1152" s="232"/>
    </row>
    <row r="1155" spans="2:2" ht="15">
      <c r="B1155" s="232"/>
    </row>
    <row r="1158" spans="2:2" ht="15">
      <c r="B1158" s="232"/>
    </row>
    <row r="1161" spans="2:2" ht="15">
      <c r="B1161" s="232"/>
    </row>
    <row r="1164" spans="2:2" ht="15">
      <c r="B1164" s="232"/>
    </row>
    <row r="1167" spans="2:2" ht="15">
      <c r="B1167" s="232"/>
    </row>
    <row r="1170" spans="2:2" ht="15">
      <c r="B1170" s="232"/>
    </row>
    <row r="1173" spans="2:2" ht="15">
      <c r="B1173" s="232"/>
    </row>
    <row r="1176" spans="2:2" ht="15">
      <c r="B1176" s="232"/>
    </row>
    <row r="1179" spans="2:2" ht="15">
      <c r="B1179" s="232"/>
    </row>
    <row r="1182" spans="2:2" ht="15">
      <c r="B1182" s="232"/>
    </row>
    <row r="1185" spans="2:2" ht="15">
      <c r="B1185" s="232"/>
    </row>
    <row r="1188" spans="2:2" ht="15">
      <c r="B1188" s="232"/>
    </row>
    <row r="1191" spans="2:2" ht="15">
      <c r="B1191" s="232"/>
    </row>
    <row r="1194" spans="2:2" ht="15">
      <c r="B1194" s="232"/>
    </row>
    <row r="1197" spans="2:2" ht="15">
      <c r="B1197" s="232"/>
    </row>
    <row r="1200" spans="2:2" ht="15">
      <c r="B1200" s="232"/>
    </row>
    <row r="1203" spans="2:2" ht="15">
      <c r="B1203" s="232"/>
    </row>
    <row r="1206" spans="2:2" ht="15">
      <c r="B1206" s="232"/>
    </row>
    <row r="1209" spans="2:2" ht="15">
      <c r="B1209" s="232"/>
    </row>
    <row r="1212" spans="2:2" ht="15">
      <c r="B1212" s="232"/>
    </row>
    <row r="1215" spans="2:2" ht="15">
      <c r="B1215" s="232"/>
    </row>
    <row r="1218" spans="2:2" ht="15">
      <c r="B1218" s="232"/>
    </row>
    <row r="1221" spans="2:2" ht="15">
      <c r="B1221" s="232"/>
    </row>
    <row r="1224" spans="2:2" ht="15">
      <c r="B1224" s="232"/>
    </row>
    <row r="1227" spans="2:2" ht="15">
      <c r="B1227" s="232"/>
    </row>
    <row r="1230" spans="2:2" ht="15">
      <c r="B1230" s="232"/>
    </row>
    <row r="1233" spans="2:2" ht="15">
      <c r="B1233" s="232"/>
    </row>
    <row r="1236" spans="2:2" ht="15">
      <c r="B1236" s="232"/>
    </row>
    <row r="1239" spans="2:2" ht="15">
      <c r="B1239" s="232"/>
    </row>
    <row r="1242" spans="2:2" ht="15">
      <c r="B1242" s="232"/>
    </row>
    <row r="1245" spans="2:2" ht="15">
      <c r="B1245" s="232"/>
    </row>
    <row r="1248" spans="2:2" ht="15">
      <c r="B1248" s="232"/>
    </row>
    <row r="1251" spans="2:2" ht="15">
      <c r="B1251" s="232"/>
    </row>
    <row r="1254" spans="2:2" ht="15">
      <c r="B1254" s="232"/>
    </row>
    <row r="1257" spans="2:2" ht="15">
      <c r="B1257" s="232"/>
    </row>
    <row r="1260" spans="2:2" ht="15">
      <c r="B1260" s="232"/>
    </row>
    <row r="1263" spans="2:2" ht="15">
      <c r="B1263" s="232"/>
    </row>
    <row r="1266" spans="2:2" ht="15">
      <c r="B1266" s="232"/>
    </row>
    <row r="1269" spans="2:2" ht="15">
      <c r="B1269" s="232"/>
    </row>
    <row r="1272" spans="2:2" ht="15">
      <c r="B1272" s="232"/>
    </row>
    <row r="1275" spans="2:2" ht="15">
      <c r="B1275" s="232"/>
    </row>
    <row r="1278" spans="2:2" ht="15">
      <c r="B1278" s="232"/>
    </row>
    <row r="1281" spans="2:2" ht="15">
      <c r="B1281" s="232"/>
    </row>
    <row r="1284" spans="2:2" ht="15">
      <c r="B1284" s="232"/>
    </row>
    <row r="1287" spans="2:2" ht="15">
      <c r="B1287" s="232"/>
    </row>
    <row r="1290" spans="2:2" ht="15">
      <c r="B1290" s="232"/>
    </row>
    <row r="1293" spans="2:2" ht="15">
      <c r="B1293" s="232"/>
    </row>
    <row r="1296" spans="2:2" ht="15">
      <c r="B1296" s="232"/>
    </row>
    <row r="1299" spans="2:2" ht="15">
      <c r="B1299" s="232"/>
    </row>
    <row r="1302" spans="2:2" ht="15">
      <c r="B1302" s="232"/>
    </row>
    <row r="1305" spans="2:2" ht="15">
      <c r="B1305" s="232"/>
    </row>
    <row r="1308" spans="2:2" ht="15">
      <c r="B1308" s="232"/>
    </row>
    <row r="1311" spans="2:2" ht="15">
      <c r="B1311" s="232"/>
    </row>
    <row r="1314" spans="2:2" ht="15">
      <c r="B1314" s="232"/>
    </row>
    <row r="1317" spans="2:2" ht="15">
      <c r="B1317" s="232"/>
    </row>
    <row r="1320" spans="2:2" ht="15">
      <c r="B1320" s="232"/>
    </row>
    <row r="1323" spans="2:2" ht="15">
      <c r="B1323" s="232"/>
    </row>
    <row r="1326" spans="2:2" ht="15">
      <c r="B1326" s="232"/>
    </row>
    <row r="1329" spans="2:2" ht="15">
      <c r="B1329" s="232"/>
    </row>
    <row r="1332" spans="2:2" ht="15">
      <c r="B1332" s="232"/>
    </row>
    <row r="1335" spans="2:2" ht="15">
      <c r="B1335" s="232"/>
    </row>
    <row r="1338" spans="2:2" ht="15">
      <c r="B1338" s="232"/>
    </row>
    <row r="1341" spans="2:2" ht="15">
      <c r="B1341" s="232"/>
    </row>
    <row r="1344" spans="2:2" ht="15">
      <c r="B1344" s="232"/>
    </row>
    <row r="1347" spans="2:2" ht="15">
      <c r="B1347" s="232"/>
    </row>
    <row r="1350" spans="2:2" ht="15">
      <c r="B1350" s="232"/>
    </row>
    <row r="1353" spans="2:2" ht="15">
      <c r="B1353" s="232"/>
    </row>
    <row r="1356" spans="2:2" ht="15">
      <c r="B1356" s="232"/>
    </row>
    <row r="1359" spans="2:2" ht="15">
      <c r="B1359" s="232"/>
    </row>
    <row r="1362" spans="2:2" ht="15">
      <c r="B1362" s="232"/>
    </row>
    <row r="1365" spans="2:2" ht="15">
      <c r="B1365" s="232"/>
    </row>
    <row r="1368" spans="2:2" ht="15">
      <c r="B1368" s="232"/>
    </row>
    <row r="1371" spans="2:2" ht="15">
      <c r="B1371" s="232"/>
    </row>
    <row r="1374" spans="2:2" ht="15">
      <c r="B1374" s="232"/>
    </row>
    <row r="1377" spans="2:2" ht="15">
      <c r="B1377" s="232"/>
    </row>
    <row r="1380" spans="2:2" ht="15">
      <c r="B1380" s="232"/>
    </row>
    <row r="1383" spans="2:2" ht="15">
      <c r="B1383" s="232"/>
    </row>
    <row r="1386" spans="2:2" ht="15">
      <c r="B1386" s="232"/>
    </row>
    <row r="1389" spans="2:2" ht="15">
      <c r="B1389" s="232"/>
    </row>
    <row r="1392" spans="2:2" ht="15">
      <c r="B1392" s="232"/>
    </row>
    <row r="1395" spans="2:2" ht="15">
      <c r="B1395" s="232"/>
    </row>
    <row r="1398" spans="2:2" ht="15">
      <c r="B1398" s="232"/>
    </row>
    <row r="1401" spans="2:2" ht="15">
      <c r="B1401" s="232"/>
    </row>
    <row r="1404" spans="2:2" ht="15">
      <c r="B1404" s="232"/>
    </row>
    <row r="1407" spans="2:2" ht="15">
      <c r="B1407" s="232"/>
    </row>
    <row r="1410" spans="2:2" ht="15">
      <c r="B1410" s="232"/>
    </row>
    <row r="1413" spans="2:2" ht="15">
      <c r="B1413" s="232"/>
    </row>
    <row r="1416" spans="2:2" ht="15">
      <c r="B1416" s="232"/>
    </row>
    <row r="1419" spans="2:2" ht="15">
      <c r="B1419" s="232"/>
    </row>
    <row r="1422" spans="2:2" ht="15">
      <c r="B1422" s="232"/>
    </row>
    <row r="1425" spans="2:2" ht="15">
      <c r="B1425" s="232"/>
    </row>
    <row r="1428" spans="2:2" ht="15">
      <c r="B1428" s="232"/>
    </row>
    <row r="1431" spans="2:2" ht="15">
      <c r="B1431" s="232"/>
    </row>
    <row r="1434" spans="2:2" ht="15">
      <c r="B1434" s="232"/>
    </row>
    <row r="1437" spans="2:2" ht="15">
      <c r="B1437" s="232"/>
    </row>
    <row r="1440" spans="2:2" ht="15">
      <c r="B1440" s="232"/>
    </row>
    <row r="1443" spans="2:2" ht="15">
      <c r="B1443" s="232"/>
    </row>
    <row r="1446" spans="2:2" ht="15">
      <c r="B1446" s="232"/>
    </row>
    <row r="1449" spans="2:2" ht="15">
      <c r="B1449" s="232"/>
    </row>
    <row r="1452" spans="2:2" ht="15">
      <c r="B1452" s="232"/>
    </row>
    <row r="1455" spans="2:2" ht="15">
      <c r="B1455" s="232"/>
    </row>
    <row r="1458" spans="2:2" ht="15">
      <c r="B1458" s="232"/>
    </row>
    <row r="1461" spans="2:2" ht="15">
      <c r="B1461" s="232"/>
    </row>
    <row r="1464" spans="2:2" ht="15">
      <c r="B1464" s="232"/>
    </row>
    <row r="1467" spans="2:2" ht="15">
      <c r="B1467" s="232"/>
    </row>
    <row r="1470" spans="2:2" ht="15">
      <c r="B1470" s="232"/>
    </row>
    <row r="1473" spans="2:2" ht="15">
      <c r="B1473" s="232"/>
    </row>
    <row r="1476" spans="2:2" ht="15">
      <c r="B1476" s="232"/>
    </row>
    <row r="1479" spans="2:2" ht="15">
      <c r="B1479" s="232"/>
    </row>
    <row r="1482" spans="2:2" ht="15">
      <c r="B1482" s="232"/>
    </row>
    <row r="1485" spans="2:2" ht="15">
      <c r="B1485" s="232"/>
    </row>
    <row r="1488" spans="2:2" ht="15">
      <c r="B1488" s="232"/>
    </row>
    <row r="1491" spans="2:2" ht="15">
      <c r="B1491" s="232"/>
    </row>
    <row r="1494" spans="2:2" ht="15">
      <c r="B1494" s="232"/>
    </row>
    <row r="1497" spans="2:2" ht="15">
      <c r="B1497" s="232"/>
    </row>
    <row r="1500" spans="2:2" ht="15">
      <c r="B1500" s="232"/>
    </row>
    <row r="1503" spans="2:2" ht="15">
      <c r="B1503" s="232"/>
    </row>
    <row r="1506" spans="2:2" ht="15">
      <c r="B1506" s="232"/>
    </row>
    <row r="1509" spans="2:2" ht="15">
      <c r="B1509" s="232"/>
    </row>
    <row r="1512" spans="2:2" ht="15">
      <c r="B1512" s="232"/>
    </row>
    <row r="1515" spans="2:2" ht="15">
      <c r="B1515" s="232"/>
    </row>
    <row r="1518" spans="2:2" ht="15">
      <c r="B1518" s="232"/>
    </row>
    <row r="1521" spans="2:2" ht="15">
      <c r="B1521" s="232"/>
    </row>
    <row r="1524" spans="2:2" ht="15">
      <c r="B1524" s="232"/>
    </row>
    <row r="1527" spans="2:2" ht="15">
      <c r="B1527" s="232"/>
    </row>
    <row r="1530" spans="2:2" ht="15">
      <c r="B1530" s="232"/>
    </row>
    <row r="1533" spans="2:2" ht="15">
      <c r="B1533" s="232"/>
    </row>
    <row r="1536" spans="2:2" ht="15">
      <c r="B1536" s="232"/>
    </row>
    <row r="1539" spans="2:2" ht="15">
      <c r="B1539" s="232"/>
    </row>
    <row r="1542" spans="2:2" ht="15">
      <c r="B1542" s="232"/>
    </row>
    <row r="1545" spans="2:2" ht="15">
      <c r="B1545" s="232"/>
    </row>
    <row r="1548" spans="2:2" ht="15">
      <c r="B1548" s="232"/>
    </row>
    <row r="1551" spans="2:2" ht="15">
      <c r="B1551" s="232"/>
    </row>
    <row r="1554" spans="2:2" ht="15">
      <c r="B1554" s="232"/>
    </row>
    <row r="1557" spans="2:2" ht="15">
      <c r="B1557" s="232"/>
    </row>
    <row r="1560" spans="2:2" ht="15">
      <c r="B1560" s="232"/>
    </row>
    <row r="1563" spans="2:2" ht="15">
      <c r="B1563" s="232"/>
    </row>
    <row r="1566" spans="2:2" ht="15">
      <c r="B1566" s="232"/>
    </row>
    <row r="1569" spans="2:2" ht="15">
      <c r="B1569" s="232"/>
    </row>
    <row r="1572" spans="2:2" ht="15">
      <c r="B1572" s="232"/>
    </row>
    <row r="1575" spans="2:2" ht="15">
      <c r="B1575" s="232"/>
    </row>
    <row r="1578" spans="2:2" ht="15">
      <c r="B1578" s="232"/>
    </row>
    <row r="1581" spans="2:2" ht="15">
      <c r="B1581" s="232"/>
    </row>
    <row r="1584" spans="2:2" ht="15">
      <c r="B1584" s="232"/>
    </row>
    <row r="1587" spans="2:2" ht="15">
      <c r="B1587" s="232"/>
    </row>
    <row r="1590" spans="2:2" ht="15">
      <c r="B1590" s="232"/>
    </row>
    <row r="1593" spans="2:2" ht="15">
      <c r="B1593" s="232"/>
    </row>
    <row r="1596" spans="2:2" ht="15">
      <c r="B1596" s="232"/>
    </row>
    <row r="1599" spans="2:2" ht="15">
      <c r="B1599" s="232"/>
    </row>
    <row r="1602" spans="2:2" ht="15">
      <c r="B1602" s="232"/>
    </row>
    <row r="1605" spans="2:2" ht="15">
      <c r="B1605" s="232"/>
    </row>
    <row r="1608" spans="2:2" ht="15">
      <c r="B1608" s="232"/>
    </row>
    <row r="1611" spans="2:2" ht="15">
      <c r="B1611" s="232"/>
    </row>
    <row r="1614" spans="2:2" ht="15">
      <c r="B1614" s="232"/>
    </row>
    <row r="1617" spans="2:2" ht="15">
      <c r="B1617" s="232"/>
    </row>
    <row r="1620" spans="2:2" ht="15">
      <c r="B1620" s="232"/>
    </row>
    <row r="1623" spans="2:2" ht="15">
      <c r="B1623" s="232"/>
    </row>
    <row r="1626" spans="2:2" ht="15">
      <c r="B1626" s="232"/>
    </row>
    <row r="1629" spans="2:2" ht="15">
      <c r="B1629" s="232"/>
    </row>
    <row r="1632" spans="2:2" ht="15">
      <c r="B1632" s="232"/>
    </row>
    <row r="1635" spans="2:2" ht="15">
      <c r="B1635" s="232"/>
    </row>
    <row r="1638" spans="2:2" ht="15">
      <c r="B1638" s="232"/>
    </row>
    <row r="1641" spans="2:2" ht="15">
      <c r="B1641" s="232"/>
    </row>
    <row r="1644" spans="2:2" ht="15">
      <c r="B1644" s="232"/>
    </row>
    <row r="1647" spans="2:2" ht="15">
      <c r="B1647" s="232"/>
    </row>
    <row r="1650" spans="2:2" ht="15">
      <c r="B1650" s="232"/>
    </row>
    <row r="1653" spans="2:2" ht="15">
      <c r="B1653" s="232"/>
    </row>
    <row r="1656" spans="2:2" ht="15">
      <c r="B1656" s="232"/>
    </row>
    <row r="1659" spans="2:2" ht="15">
      <c r="B1659" s="232"/>
    </row>
    <row r="1662" spans="2:2" ht="15">
      <c r="B1662" s="232"/>
    </row>
    <row r="1665" spans="2:2" ht="15">
      <c r="B1665" s="232"/>
    </row>
    <row r="1668" spans="2:2" ht="15">
      <c r="B1668" s="232"/>
    </row>
    <row r="1671" spans="2:2" ht="15">
      <c r="B1671" s="232"/>
    </row>
    <row r="1674" spans="2:2" ht="15">
      <c r="B1674" s="232"/>
    </row>
    <row r="1677" spans="2:2" ht="15">
      <c r="B1677" s="232"/>
    </row>
    <row r="1680" spans="2:2" ht="15">
      <c r="B1680" s="232"/>
    </row>
    <row r="1683" spans="2:2" ht="15">
      <c r="B1683" s="232"/>
    </row>
    <row r="1686" spans="2:2" ht="15">
      <c r="B1686" s="232"/>
    </row>
    <row r="1689" spans="2:2" ht="15">
      <c r="B1689" s="232"/>
    </row>
    <row r="1692" spans="2:2" ht="15">
      <c r="B1692" s="232"/>
    </row>
    <row r="1695" spans="2:2" ht="15">
      <c r="B1695" s="232"/>
    </row>
    <row r="1698" spans="2:2" ht="15">
      <c r="B1698" s="232"/>
    </row>
    <row r="1701" spans="2:2" ht="15">
      <c r="B1701" s="232"/>
    </row>
    <row r="1704" spans="2:2" ht="15">
      <c r="B1704" s="232"/>
    </row>
    <row r="1707" spans="2:2" ht="15">
      <c r="B1707" s="232"/>
    </row>
    <row r="1710" spans="2:2" ht="15">
      <c r="B1710" s="232"/>
    </row>
    <row r="1713" spans="2:2" ht="15">
      <c r="B1713" s="232"/>
    </row>
    <row r="1716" spans="2:2" ht="15">
      <c r="B1716" s="232"/>
    </row>
    <row r="1719" spans="2:2" ht="15">
      <c r="B1719" s="232"/>
    </row>
    <row r="1722" spans="2:2" ht="15">
      <c r="B1722" s="232"/>
    </row>
    <row r="1725" spans="2:2" ht="15">
      <c r="B1725" s="232"/>
    </row>
    <row r="1728" spans="2:2" ht="15">
      <c r="B1728" s="232"/>
    </row>
    <row r="1731" spans="2:2" ht="15">
      <c r="B1731" s="232"/>
    </row>
    <row r="1734" spans="2:2" ht="15">
      <c r="B1734" s="232"/>
    </row>
    <row r="1737" spans="2:2" ht="15">
      <c r="B1737" s="232"/>
    </row>
    <row r="1740" spans="2:2" ht="15">
      <c r="B1740" s="232"/>
    </row>
    <row r="1743" spans="2:2" ht="15">
      <c r="B1743" s="232"/>
    </row>
    <row r="1746" spans="2:2" ht="15">
      <c r="B1746" s="232"/>
    </row>
    <row r="1749" spans="2:2" ht="15">
      <c r="B1749" s="232"/>
    </row>
    <row r="1752" spans="2:2" ht="15">
      <c r="B1752" s="232"/>
    </row>
    <row r="1755" spans="2:2" ht="15">
      <c r="B1755" s="232"/>
    </row>
    <row r="1758" spans="2:2" ht="15">
      <c r="B1758" s="232"/>
    </row>
    <row r="1761" spans="2:2" ht="15">
      <c r="B1761" s="232"/>
    </row>
    <row r="1764" spans="2:2" ht="15">
      <c r="B1764" s="232"/>
    </row>
    <row r="1767" spans="2:2" ht="15">
      <c r="B1767" s="232"/>
    </row>
    <row r="1770" spans="2:2" ht="15">
      <c r="B1770" s="232"/>
    </row>
    <row r="1773" spans="2:2" ht="15">
      <c r="B1773" s="232"/>
    </row>
    <row r="1776" spans="2:2" ht="15">
      <c r="B1776" s="232"/>
    </row>
    <row r="1779" spans="2:2" ht="15">
      <c r="B1779" s="232"/>
    </row>
    <row r="1782" spans="2:2" ht="15">
      <c r="B1782" s="232"/>
    </row>
    <row r="1785" spans="2:2" ht="15">
      <c r="B1785" s="232"/>
    </row>
    <row r="1788" spans="2:2" ht="15">
      <c r="B1788" s="232"/>
    </row>
    <row r="1791" spans="2:2" ht="15">
      <c r="B1791" s="232"/>
    </row>
    <row r="1794" spans="2:2" ht="15">
      <c r="B1794" s="232"/>
    </row>
    <row r="1797" spans="2:2" ht="15">
      <c r="B1797" s="232"/>
    </row>
    <row r="1800" spans="2:2" ht="15">
      <c r="B1800" s="232"/>
    </row>
    <row r="1803" spans="2:2" ht="15">
      <c r="B1803" s="232"/>
    </row>
    <row r="1806" spans="2:2" ht="15">
      <c r="B1806" s="232"/>
    </row>
    <row r="1809" spans="2:2" ht="15">
      <c r="B1809" s="232"/>
    </row>
    <row r="1812" spans="2:2" ht="15">
      <c r="B1812" s="232"/>
    </row>
    <row r="1815" spans="2:2" ht="15">
      <c r="B1815" s="232"/>
    </row>
    <row r="1818" spans="2:2" ht="15">
      <c r="B1818" s="232"/>
    </row>
    <row r="1821" spans="2:2" ht="15">
      <c r="B1821" s="232"/>
    </row>
    <row r="1824" spans="2:2" ht="15">
      <c r="B1824" s="232"/>
    </row>
    <row r="1827" spans="2:2" ht="15">
      <c r="B1827" s="232"/>
    </row>
    <row r="1830" spans="2:2" ht="15">
      <c r="B1830" s="232"/>
    </row>
    <row r="1833" spans="2:2" ht="15">
      <c r="B1833" s="232"/>
    </row>
    <row r="1836" spans="2:2" ht="15">
      <c r="B1836" s="232"/>
    </row>
    <row r="1839" spans="2:2" ht="15">
      <c r="B1839" s="232"/>
    </row>
    <row r="1842" spans="2:2" ht="15">
      <c r="B1842" s="232"/>
    </row>
    <row r="1845" spans="2:2" ht="15">
      <c r="B1845" s="232"/>
    </row>
    <row r="1848" spans="2:2" ht="15">
      <c r="B1848" s="232"/>
    </row>
    <row r="1851" spans="2:2" ht="15">
      <c r="B1851" s="232"/>
    </row>
    <row r="1854" spans="2:2" ht="15">
      <c r="B1854" s="232"/>
    </row>
    <row r="1857" spans="2:2" ht="15">
      <c r="B1857" s="232"/>
    </row>
    <row r="1860" spans="2:2" ht="15">
      <c r="B1860" s="232"/>
    </row>
    <row r="1863" spans="2:2" ht="15">
      <c r="B1863" s="232"/>
    </row>
    <row r="1866" spans="2:2" ht="15">
      <c r="B1866" s="232"/>
    </row>
    <row r="1869" spans="2:2" ht="15">
      <c r="B1869" s="232"/>
    </row>
    <row r="1872" spans="2:2" ht="15">
      <c r="B1872" s="232"/>
    </row>
    <row r="1875" spans="2:2" ht="15">
      <c r="B1875" s="232"/>
    </row>
    <row r="1878" spans="2:2" ht="15">
      <c r="B1878" s="232"/>
    </row>
    <row r="1881" spans="2:2" ht="15">
      <c r="B1881" s="232"/>
    </row>
    <row r="1884" spans="2:2" ht="15">
      <c r="B1884" s="232"/>
    </row>
    <row r="1887" spans="2:2" ht="15">
      <c r="B1887" s="232"/>
    </row>
    <row r="1890" spans="2:2" ht="15">
      <c r="B1890" s="232"/>
    </row>
    <row r="1893" spans="2:2" ht="15">
      <c r="B1893" s="232"/>
    </row>
    <row r="1896" spans="2:2" ht="15">
      <c r="B1896" s="232"/>
    </row>
    <row r="1899" spans="2:2" ht="15">
      <c r="B1899" s="232"/>
    </row>
    <row r="1902" spans="2:2" ht="15">
      <c r="B1902" s="232"/>
    </row>
    <row r="1905" spans="2:2" ht="15">
      <c r="B1905" s="232"/>
    </row>
    <row r="1908" spans="2:2" ht="15">
      <c r="B1908" s="232"/>
    </row>
    <row r="1911" spans="2:2" ht="15">
      <c r="B1911" s="232"/>
    </row>
    <row r="1914" spans="2:2" ht="15">
      <c r="B1914" s="232"/>
    </row>
    <row r="1917" spans="2:2" ht="15">
      <c r="B1917" s="232"/>
    </row>
    <row r="1920" spans="2:2" ht="15">
      <c r="B1920" s="232"/>
    </row>
    <row r="1923" spans="2:2" ht="15">
      <c r="B1923" s="232"/>
    </row>
    <row r="1926" spans="2:2" ht="15">
      <c r="B1926" s="232"/>
    </row>
    <row r="1929" spans="2:2" ht="15">
      <c r="B1929" s="232"/>
    </row>
    <row r="1932" spans="2:2" ht="15">
      <c r="B1932" s="232"/>
    </row>
    <row r="1935" spans="2:2" ht="15">
      <c r="B1935" s="232"/>
    </row>
    <row r="1938" spans="2:2" ht="15">
      <c r="B1938" s="232"/>
    </row>
    <row r="1941" spans="2:2" ht="15">
      <c r="B1941" s="232"/>
    </row>
    <row r="1944" spans="2:2" ht="15">
      <c r="B1944" s="232"/>
    </row>
    <row r="1947" spans="2:2" ht="15">
      <c r="B1947" s="232"/>
    </row>
    <row r="1950" spans="2:2" ht="15">
      <c r="B1950" s="232"/>
    </row>
    <row r="1953" spans="2:2" ht="15">
      <c r="B1953" s="232"/>
    </row>
    <row r="1956" spans="2:2" ht="15">
      <c r="B1956" s="232"/>
    </row>
    <row r="1959" spans="2:2" ht="15">
      <c r="B1959" s="232"/>
    </row>
    <row r="1962" spans="2:2" ht="15">
      <c r="B1962" s="232"/>
    </row>
    <row r="1965" spans="2:2" ht="15">
      <c r="B1965" s="232"/>
    </row>
    <row r="1968" spans="2:2" ht="15">
      <c r="B1968" s="232"/>
    </row>
    <row r="1971" spans="2:2" ht="15">
      <c r="B1971" s="232"/>
    </row>
    <row r="1974" spans="2:2" ht="15">
      <c r="B1974" s="232"/>
    </row>
    <row r="1977" spans="2:2" ht="15">
      <c r="B1977" s="232"/>
    </row>
    <row r="1980" spans="2:2" ht="15">
      <c r="B1980" s="232"/>
    </row>
    <row r="1983" spans="2:2" ht="15">
      <c r="B1983" s="232"/>
    </row>
    <row r="1986" spans="2:2" ht="15">
      <c r="B1986" s="232"/>
    </row>
    <row r="1989" spans="2:2" ht="15">
      <c r="B1989" s="232"/>
    </row>
    <row r="1992" spans="2:2" ht="15">
      <c r="B1992" s="232"/>
    </row>
    <row r="1995" spans="2:2" ht="15">
      <c r="B1995" s="232"/>
    </row>
    <row r="1998" spans="2:2" ht="15">
      <c r="B1998" s="232"/>
    </row>
    <row r="2001" spans="2:2" ht="15">
      <c r="B2001" s="232"/>
    </row>
    <row r="2004" spans="2:2" ht="15">
      <c r="B2004" s="232"/>
    </row>
    <row r="2007" spans="2:2" ht="15">
      <c r="B2007" s="232"/>
    </row>
    <row r="2010" spans="2:2" ht="15">
      <c r="B2010" s="232"/>
    </row>
    <row r="2013" spans="2:2" ht="15">
      <c r="B2013" s="232"/>
    </row>
    <row r="2016" spans="2:2" ht="15">
      <c r="B2016" s="232"/>
    </row>
    <row r="2019" spans="2:2" ht="15">
      <c r="B2019" s="232"/>
    </row>
    <row r="2022" spans="2:2" ht="15">
      <c r="B2022" s="232"/>
    </row>
    <row r="2025" spans="2:2" ht="15">
      <c r="B2025" s="232"/>
    </row>
  </sheetData>
  <mergeCells count="45">
    <mergeCell ref="B58:J58"/>
    <mergeCell ref="B59:J59"/>
    <mergeCell ref="B65:J65"/>
    <mergeCell ref="B73:J73"/>
    <mergeCell ref="B60:J60"/>
    <mergeCell ref="B61:J61"/>
    <mergeCell ref="B62:J62"/>
    <mergeCell ref="B63:J63"/>
    <mergeCell ref="B64:J64"/>
    <mergeCell ref="B70:J70"/>
    <mergeCell ref="B71:J71"/>
    <mergeCell ref="B72:J72"/>
    <mergeCell ref="B67:J67"/>
    <mergeCell ref="B68:J68"/>
    <mergeCell ref="B57:J57"/>
    <mergeCell ref="B49:J49"/>
    <mergeCell ref="B48:J48"/>
    <mergeCell ref="B50:J50"/>
    <mergeCell ref="B51:J51"/>
    <mergeCell ref="B52:J52"/>
    <mergeCell ref="B53:J53"/>
    <mergeCell ref="B54:J54"/>
    <mergeCell ref="B55:J55"/>
    <mergeCell ref="B56:J56"/>
    <mergeCell ref="B17:J17"/>
    <mergeCell ref="B18:J18"/>
    <mergeCell ref="B20:J20"/>
    <mergeCell ref="B21:J21"/>
    <mergeCell ref="B19:J19"/>
    <mergeCell ref="B16:J16"/>
    <mergeCell ref="B2:J2"/>
    <mergeCell ref="B3:J3"/>
    <mergeCell ref="B22:J22"/>
    <mergeCell ref="B47:J47"/>
    <mergeCell ref="B5:J5"/>
    <mergeCell ref="B6:J6"/>
    <mergeCell ref="B7:J7"/>
    <mergeCell ref="B8:J8"/>
    <mergeCell ref="B9:J9"/>
    <mergeCell ref="B10:J10"/>
    <mergeCell ref="B11:J11"/>
    <mergeCell ref="B12:J12"/>
    <mergeCell ref="B13:J13"/>
    <mergeCell ref="B14:J14"/>
    <mergeCell ref="B15:J15"/>
  </mergeCells>
  <hyperlinks>
    <hyperlink ref="B5" location="2.1!A1" display="2.1!A1"/>
    <hyperlink ref="B6" location="2.2!A1" display="2.2!A1"/>
    <hyperlink ref="B7" location="2.3!A1" display="2.3!A1"/>
    <hyperlink ref="B10" location="2.4!A1" display="2.4!A1"/>
    <hyperlink ref="B11" location="2.5!A1" display="2.5!A1"/>
    <hyperlink ref="B12" location="2.6!A1" display="2.6!A1"/>
    <hyperlink ref="B13" location="2.7!A1" display="2.7!A1"/>
    <hyperlink ref="B14" location="2.8!A1" display="2.8!A1"/>
    <hyperlink ref="B15" location="2.9!A1" display="2.9!A1"/>
    <hyperlink ref="B16" location="2.10!A1" display="2.10!A1"/>
    <hyperlink ref="B17" location="2.11!A1" display="2.11!A1"/>
    <hyperlink ref="B18" location="2.12!A1" display="2.12!A1"/>
    <hyperlink ref="B20" location="2.13!A1" display="2.13!A1"/>
    <hyperlink ref="B50" location="2.35!A1" display="2.35!A1"/>
    <hyperlink ref="B51" location="2.36!A1" display="2.36!A1"/>
    <hyperlink ref="B52" location="2.37!A1" display="2.37!A1"/>
    <hyperlink ref="B53" location="2.40!A1" display="2.40!A1"/>
    <hyperlink ref="B56" location="2.40!A1" display="2.40!A1"/>
    <hyperlink ref="B59" location="2.41!A1" display="2.41!A1"/>
    <hyperlink ref="B62" location="2.42!A1" display="2.42!A1"/>
    <hyperlink ref="B65" location="2.43!A1" display="2.43!A1"/>
    <hyperlink ref="B49:J49" location="'2.37'!A1" display="2.37 Breakdown of expenditure forecast by sector and economic category"/>
    <hyperlink ref="B53:J53" location="'2.41'!A1" display="2.41 Impact of classifying B&amp;B and NRAM into the central government sector"/>
    <hyperlink ref="B19" location="2.12!A1" display="2.12!A1"/>
    <hyperlink ref="B6:J6" location="2.2!A1" display="2.2!A1"/>
    <hyperlink ref="B7:J7" location="2.3!A1" display="2.3!A1"/>
    <hyperlink ref="B10:J10" location="2.4!A1" display="2.4!A1"/>
    <hyperlink ref="B11:J11" location="2.5!A1" display="2.5!A1"/>
    <hyperlink ref="B12:J12" location="2.6!A1" display="2.6!A1"/>
    <hyperlink ref="B13:J13" location="2.7!A1" display="2.7!A1"/>
    <hyperlink ref="B14:J14" location="2.8!A1" display="2.8!A1"/>
    <hyperlink ref="B15:J15" location="2.9!A1" display="2.9!A1"/>
    <hyperlink ref="B16:J16" location="2.10!A1" display="2.10!A1"/>
    <hyperlink ref="B17:J17" location="2.11!A1" display="2.11!A1"/>
    <hyperlink ref="B18:J18" location="2.12!A1" display="2.12!A1"/>
    <hyperlink ref="B19:J19" location="2.13!A1" display="2.13!A1"/>
    <hyperlink ref="B20:J20" location="2.14!A1" display="2.14!A1"/>
    <hyperlink ref="B50:J50" location="'2.38'!A1" display="2.38 Breakdown of receipts forecast by sector and economic category"/>
    <hyperlink ref="B51:J51" location="'2.39'!A1" display="2.39 General government transactions by economic category"/>
    <hyperlink ref="B52:J52" location="'2.40'!A1" display="2.40 Public sector transactions by sub-sector and economic category"/>
    <hyperlink ref="B56:J56" location="'2.42'!A1" display="2.42 Reconciliation of PSNB and PSNCR"/>
    <hyperlink ref="B59:J59" location="'2.43'!A1" display="2.43 Breakdown of Autumn Statement 2016 policy decisions"/>
    <hyperlink ref="B62:J62" location="'2.44'!A1" display="2.44 Components of Net Borrowing"/>
    <hyperlink ref="B65:J65" location="'2.45'!A1" display="2.45 Items included in OBR Eorecasts that ONS have not yet included in outturn"/>
    <hyperlink ref="B71" location="2.43!A1" display="2.43!A1"/>
    <hyperlink ref="B71:J71" location="'2.47'!A1" display="2.47 Student numbers forecast"/>
    <hyperlink ref="B72" location="2.43!A1" display="2.43!A1"/>
    <hyperlink ref="B72:J72" location="'2.48'!A1" display="2.48 Breakdown of the net flow of student loans and repayments"/>
    <hyperlink ref="B68" location="2.43!A1" display="2.43!A1"/>
    <hyperlink ref="B68:J68" location="'2.46'!A1" display="2.46 Projected APE flows (£bn)"/>
    <hyperlink ref="J24" r:id="rId1"/>
    <hyperlink ref="J25:J30" r:id="rId2" display="Economic and fiscal outlook supplementary fiscal tables: expenditure"/>
    <hyperlink ref="J32:J45" r:id="rId3" display="Economic and fiscal outlook supplementary fiscal tables: expenditure"/>
  </hyperlinks>
  <pageMargins left="0.74803149606299213" right="0.74803149606299213" top="0.98425196850393704" bottom="0.98425196850393704" header="0.51181102362204722" footer="0.51181102362204722"/>
  <pageSetup paperSize="9" scale="82"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fitToPage="1"/>
  </sheetPr>
  <dimension ref="A1:N140"/>
  <sheetViews>
    <sheetView zoomScaleNormal="100" workbookViewId="0"/>
  </sheetViews>
  <sheetFormatPr defaultRowHeight="12.75"/>
  <cols>
    <col min="1" max="1" width="9.28515625" style="59" customWidth="1"/>
    <col min="2" max="2" width="2.85546875" style="59" customWidth="1"/>
    <col min="3" max="3" width="31" style="59" customWidth="1"/>
    <col min="4" max="10" width="9" style="59" customWidth="1"/>
    <col min="11" max="16384" width="9.140625" style="59"/>
  </cols>
  <sheetData>
    <row r="1" spans="1:13" ht="33.75" customHeight="1" thickBot="1">
      <c r="A1" s="37" t="s">
        <v>134</v>
      </c>
      <c r="B1" s="4"/>
      <c r="C1" s="4"/>
      <c r="D1" s="4"/>
      <c r="E1" s="4"/>
      <c r="F1" s="4"/>
      <c r="G1" s="4"/>
      <c r="H1" s="4"/>
      <c r="I1" s="4"/>
      <c r="J1" s="4"/>
    </row>
    <row r="2" spans="1:13" ht="21" customHeight="1" thickBot="1">
      <c r="A2" s="4"/>
      <c r="B2" s="710" t="s">
        <v>59</v>
      </c>
      <c r="C2" s="711"/>
      <c r="D2" s="711"/>
      <c r="E2" s="711"/>
      <c r="F2" s="711"/>
      <c r="G2" s="711"/>
      <c r="H2" s="711"/>
      <c r="I2" s="711"/>
      <c r="J2" s="712"/>
    </row>
    <row r="3" spans="1:13" ht="15.75">
      <c r="A3" s="4"/>
      <c r="B3" s="419"/>
      <c r="C3" s="420"/>
      <c r="D3" s="706" t="s">
        <v>70</v>
      </c>
      <c r="E3" s="706"/>
      <c r="F3" s="706"/>
      <c r="G3" s="706"/>
      <c r="H3" s="706"/>
      <c r="I3" s="706"/>
      <c r="J3" s="707"/>
    </row>
    <row r="4" spans="1:13" ht="15.75" customHeight="1">
      <c r="A4" s="4"/>
      <c r="B4" s="370"/>
      <c r="C4" s="5"/>
      <c r="D4" s="315" t="s">
        <v>71</v>
      </c>
      <c r="E4" s="708" t="s">
        <v>73</v>
      </c>
      <c r="F4" s="708"/>
      <c r="G4" s="708"/>
      <c r="H4" s="708"/>
      <c r="I4" s="708"/>
      <c r="J4" s="709"/>
    </row>
    <row r="5" spans="1:13" ht="15">
      <c r="A5" s="4"/>
      <c r="B5" s="370"/>
      <c r="C5" s="5"/>
      <c r="D5" s="38" t="s">
        <v>72</v>
      </c>
      <c r="E5" s="38" t="s">
        <v>78</v>
      </c>
      <c r="F5" s="38" t="s">
        <v>69</v>
      </c>
      <c r="G5" s="38" t="s">
        <v>5</v>
      </c>
      <c r="H5" s="38" t="s">
        <v>175</v>
      </c>
      <c r="I5" s="38" t="s">
        <v>215</v>
      </c>
      <c r="J5" s="137" t="s">
        <v>282</v>
      </c>
    </row>
    <row r="6" spans="1:13" ht="15">
      <c r="A6" s="4"/>
      <c r="B6" s="267" t="s">
        <v>101</v>
      </c>
      <c r="C6" s="332"/>
      <c r="D6" s="6"/>
      <c r="E6" s="6"/>
      <c r="F6" s="6"/>
      <c r="G6" s="6"/>
      <c r="H6" s="6"/>
      <c r="I6" s="6"/>
      <c r="J6" s="41"/>
    </row>
    <row r="7" spans="1:13" ht="15">
      <c r="A7" s="4"/>
      <c r="B7" s="371" t="s">
        <v>297</v>
      </c>
      <c r="C7" s="333"/>
      <c r="D7" s="145">
        <v>168.45099999999999</v>
      </c>
      <c r="E7" s="145">
        <v>174.09647155230056</v>
      </c>
      <c r="F7" s="145">
        <v>174.87088053752177</v>
      </c>
      <c r="G7" s="145">
        <v>182.78940124396226</v>
      </c>
      <c r="H7" s="145">
        <v>191.77146784401486</v>
      </c>
      <c r="I7" s="145">
        <v>201.03203858356258</v>
      </c>
      <c r="J7" s="146">
        <v>212.0325157501604</v>
      </c>
      <c r="M7" s="624"/>
    </row>
    <row r="8" spans="1:13" ht="15">
      <c r="A8" s="4"/>
      <c r="B8" s="372" t="s">
        <v>102</v>
      </c>
      <c r="C8" s="333"/>
      <c r="D8" s="145"/>
      <c r="E8" s="145"/>
      <c r="F8" s="145"/>
      <c r="G8" s="145"/>
      <c r="H8" s="145"/>
      <c r="I8" s="145"/>
      <c r="J8" s="146"/>
      <c r="M8" s="624"/>
    </row>
    <row r="9" spans="1:13" ht="15">
      <c r="A9" s="7"/>
      <c r="B9" s="373"/>
      <c r="C9" s="334" t="s">
        <v>94</v>
      </c>
      <c r="D9" s="151">
        <v>144.92334276925212</v>
      </c>
      <c r="E9" s="151">
        <v>147.24065496805335</v>
      </c>
      <c r="F9" s="151">
        <v>150.32035081942905</v>
      </c>
      <c r="G9" s="151">
        <v>156.32845888003686</v>
      </c>
      <c r="H9" s="151">
        <v>163.39415399532984</v>
      </c>
      <c r="I9" s="151">
        <v>171.27534730259154</v>
      </c>
      <c r="J9" s="152">
        <v>180.02402835297849</v>
      </c>
      <c r="M9" s="624"/>
    </row>
    <row r="10" spans="1:13" ht="15">
      <c r="A10" s="7"/>
      <c r="B10" s="372" t="s">
        <v>103</v>
      </c>
      <c r="C10" s="334" t="s">
        <v>95</v>
      </c>
      <c r="D10" s="151">
        <v>24.327420291239658</v>
      </c>
      <c r="E10" s="151">
        <v>28.730373876167953</v>
      </c>
      <c r="F10" s="151">
        <v>27.337070317746171</v>
      </c>
      <c r="G10" s="151">
        <v>29.439551673278796</v>
      </c>
      <c r="H10" s="151">
        <v>31.582268976880396</v>
      </c>
      <c r="I10" s="151">
        <v>32.997795411383159</v>
      </c>
      <c r="J10" s="152">
        <v>35.099419884672152</v>
      </c>
      <c r="M10" s="624"/>
    </row>
    <row r="11" spans="1:13" ht="15">
      <c r="A11" s="7"/>
      <c r="B11" s="330" t="s">
        <v>104</v>
      </c>
      <c r="C11" s="334"/>
      <c r="D11" s="151">
        <v>113.70114468107964</v>
      </c>
      <c r="E11" s="151">
        <v>123.28936034906617</v>
      </c>
      <c r="F11" s="151">
        <v>128.12866248780333</v>
      </c>
      <c r="G11" s="151">
        <v>132.96498874972582</v>
      </c>
      <c r="H11" s="151">
        <v>138.07530197854848</v>
      </c>
      <c r="I11" s="151">
        <v>144.64087741144698</v>
      </c>
      <c r="J11" s="152">
        <v>151.32906891084704</v>
      </c>
      <c r="M11" s="624"/>
    </row>
    <row r="12" spans="1:13" ht="15">
      <c r="A12" s="7"/>
      <c r="B12" s="330" t="s">
        <v>158</v>
      </c>
      <c r="C12" s="334"/>
      <c r="D12" s="151">
        <v>115.41529211606564</v>
      </c>
      <c r="E12" s="151">
        <v>119.67697413989934</v>
      </c>
      <c r="F12" s="151">
        <v>124.14734052458206</v>
      </c>
      <c r="G12" s="151">
        <v>129.10597477852133</v>
      </c>
      <c r="H12" s="151">
        <v>135.29646898250834</v>
      </c>
      <c r="I12" s="151">
        <v>141.42405732164988</v>
      </c>
      <c r="J12" s="152">
        <v>146.9669277194813</v>
      </c>
      <c r="M12" s="624"/>
    </row>
    <row r="13" spans="1:13" ht="15">
      <c r="A13" s="7"/>
      <c r="B13" s="330" t="s">
        <v>298</v>
      </c>
      <c r="C13" s="334"/>
      <c r="D13" s="151">
        <v>44.40997017878999</v>
      </c>
      <c r="E13" s="151">
        <v>46.135303644167884</v>
      </c>
      <c r="F13" s="151">
        <v>50.567729904918089</v>
      </c>
      <c r="G13" s="151">
        <v>51.634998314799894</v>
      </c>
      <c r="H13" s="151">
        <v>58.931372999997805</v>
      </c>
      <c r="I13" s="151">
        <v>57.398138238875738</v>
      </c>
      <c r="J13" s="152">
        <v>54.270444312904509</v>
      </c>
      <c r="M13" s="624"/>
    </row>
    <row r="14" spans="1:13" ht="15">
      <c r="A14" s="7"/>
      <c r="B14" s="372" t="s">
        <v>102</v>
      </c>
      <c r="C14" s="334"/>
      <c r="D14" s="151"/>
      <c r="E14" s="151"/>
      <c r="F14" s="151"/>
      <c r="G14" s="151"/>
      <c r="H14" s="151"/>
      <c r="I14" s="151"/>
      <c r="J14" s="152"/>
      <c r="M14" s="624"/>
    </row>
    <row r="15" spans="1:13" ht="15">
      <c r="A15" s="7"/>
      <c r="B15" s="373"/>
      <c r="C15" s="334" t="s">
        <v>105</v>
      </c>
      <c r="D15" s="151">
        <v>43.871970178789994</v>
      </c>
      <c r="E15" s="151">
        <v>45.900303644167884</v>
      </c>
      <c r="F15" s="151">
        <v>48.897729904918087</v>
      </c>
      <c r="G15" s="151">
        <v>49.444998314799896</v>
      </c>
      <c r="H15" s="151">
        <v>56.556372999997805</v>
      </c>
      <c r="I15" s="151">
        <v>55.20813823887574</v>
      </c>
      <c r="J15" s="152">
        <v>52.265444312904513</v>
      </c>
      <c r="M15" s="624"/>
    </row>
    <row r="16" spans="1:13" ht="15">
      <c r="A16" s="7"/>
      <c r="B16" s="372" t="s">
        <v>103</v>
      </c>
      <c r="C16" s="334" t="s">
        <v>106</v>
      </c>
      <c r="D16" s="151">
        <v>0.53800000000000003</v>
      </c>
      <c r="E16" s="151">
        <v>0.23499999999999999</v>
      </c>
      <c r="F16" s="151">
        <v>1.67</v>
      </c>
      <c r="G16" s="151">
        <v>2.19</v>
      </c>
      <c r="H16" s="151">
        <v>2.375</v>
      </c>
      <c r="I16" s="151">
        <v>2.19</v>
      </c>
      <c r="J16" s="152">
        <v>2.0049999999999999</v>
      </c>
      <c r="M16" s="624"/>
    </row>
    <row r="17" spans="1:13" ht="15">
      <c r="A17" s="4"/>
      <c r="B17" s="330" t="s">
        <v>157</v>
      </c>
      <c r="C17" s="334"/>
      <c r="D17" s="151">
        <v>-0.56200000000000006</v>
      </c>
      <c r="E17" s="151">
        <v>-0.76500000000000001</v>
      </c>
      <c r="F17" s="151">
        <v>-0.80500000000000005</v>
      </c>
      <c r="G17" s="151">
        <v>-0.67</v>
      </c>
      <c r="H17" s="151">
        <v>-0.59499999999999997</v>
      </c>
      <c r="I17" s="151">
        <v>-0.59</v>
      </c>
      <c r="J17" s="152">
        <v>-0.51500000000000001</v>
      </c>
      <c r="M17" s="624"/>
    </row>
    <row r="18" spans="1:13" ht="15">
      <c r="A18" s="4"/>
      <c r="B18" s="330" t="s">
        <v>107</v>
      </c>
      <c r="C18" s="334"/>
      <c r="D18" s="151">
        <v>27.622</v>
      </c>
      <c r="E18" s="151">
        <v>27.94397097902856</v>
      </c>
      <c r="F18" s="151">
        <v>27.405157558816661</v>
      </c>
      <c r="G18" s="151">
        <v>27.919666047719364</v>
      </c>
      <c r="H18" s="151">
        <v>28.493339151584653</v>
      </c>
      <c r="I18" s="151">
        <v>29.18807073054278</v>
      </c>
      <c r="J18" s="152">
        <v>30.004158935545707</v>
      </c>
      <c r="M18" s="624"/>
    </row>
    <row r="19" spans="1:13" ht="15">
      <c r="A19" s="4"/>
      <c r="B19" s="330" t="s">
        <v>156</v>
      </c>
      <c r="C19" s="334"/>
      <c r="D19" s="151">
        <v>7.0602453493600059</v>
      </c>
      <c r="E19" s="151">
        <v>7.25</v>
      </c>
      <c r="F19" s="151">
        <v>7.3942901731222639</v>
      </c>
      <c r="G19" s="151">
        <v>8.3374312998970854</v>
      </c>
      <c r="H19" s="151">
        <v>10.266904405500544</v>
      </c>
      <c r="I19" s="151">
        <v>9.995075296238694</v>
      </c>
      <c r="J19" s="152">
        <v>11.045770181172763</v>
      </c>
      <c r="M19" s="624"/>
    </row>
    <row r="20" spans="1:13" ht="15">
      <c r="A20" s="4"/>
      <c r="B20" s="330" t="s">
        <v>155</v>
      </c>
      <c r="C20" s="334"/>
      <c r="D20" s="151">
        <v>4.6760000000000002</v>
      </c>
      <c r="E20" s="151">
        <v>4.693087495076095</v>
      </c>
      <c r="F20" s="151">
        <v>4.9331211956447039</v>
      </c>
      <c r="G20" s="151">
        <v>4.9331836584056399</v>
      </c>
      <c r="H20" s="151">
        <v>5.0771262716371268</v>
      </c>
      <c r="I20" s="151">
        <v>5.3700056864360626</v>
      </c>
      <c r="J20" s="152">
        <v>5.6971748334224497</v>
      </c>
      <c r="M20" s="624"/>
    </row>
    <row r="21" spans="1:13" ht="15">
      <c r="A21" s="4"/>
      <c r="B21" s="330" t="s">
        <v>154</v>
      </c>
      <c r="C21" s="334"/>
      <c r="D21" s="151">
        <v>10.8558</v>
      </c>
      <c r="E21" s="151">
        <v>11.293509388957377</v>
      </c>
      <c r="F21" s="151">
        <v>12.231777015107145</v>
      </c>
      <c r="G21" s="151">
        <v>13.182390971176551</v>
      </c>
      <c r="H21" s="151">
        <v>14.312945305510162</v>
      </c>
      <c r="I21" s="151">
        <v>15.598116288688493</v>
      </c>
      <c r="J21" s="152">
        <v>16.821445118789267</v>
      </c>
      <c r="M21" s="624"/>
    </row>
    <row r="22" spans="1:13" ht="15">
      <c r="A22" s="7"/>
      <c r="B22" s="330" t="s">
        <v>153</v>
      </c>
      <c r="C22" s="334"/>
      <c r="D22" s="151">
        <v>3.3200801085300009</v>
      </c>
      <c r="E22" s="151">
        <v>3.4949338009698789</v>
      </c>
      <c r="F22" s="151">
        <v>3.3159300163421874</v>
      </c>
      <c r="G22" s="151">
        <v>3.4489618765886316</v>
      </c>
      <c r="H22" s="151">
        <v>3.5857736060276522</v>
      </c>
      <c r="I22" s="151">
        <v>3.7303765386631338</v>
      </c>
      <c r="J22" s="152">
        <v>3.8805331642215388</v>
      </c>
      <c r="M22" s="624"/>
    </row>
    <row r="23" spans="1:13" ht="15">
      <c r="A23" s="7"/>
      <c r="B23" s="330" t="s">
        <v>108</v>
      </c>
      <c r="C23" s="334"/>
      <c r="D23" s="151">
        <v>9.4849999999999994</v>
      </c>
      <c r="E23" s="151">
        <v>8.9834134691652885</v>
      </c>
      <c r="F23" s="151">
        <v>9.5688205978574423</v>
      </c>
      <c r="G23" s="151">
        <v>9.6519493075584322</v>
      </c>
      <c r="H23" s="151">
        <v>9.6560712937452653</v>
      </c>
      <c r="I23" s="151">
        <v>9.6449989011469057</v>
      </c>
      <c r="J23" s="152">
        <v>9.6169714944883538</v>
      </c>
      <c r="M23" s="624"/>
    </row>
    <row r="24" spans="1:13" ht="15">
      <c r="A24" s="4"/>
      <c r="B24" s="330" t="s">
        <v>109</v>
      </c>
      <c r="C24" s="334"/>
      <c r="D24" s="151">
        <v>3.1469999999999998</v>
      </c>
      <c r="E24" s="151">
        <v>3.2902686737907652</v>
      </c>
      <c r="F24" s="151">
        <v>3.4480854889378127</v>
      </c>
      <c r="G24" s="151">
        <v>3.6126655285803473</v>
      </c>
      <c r="H24" s="151">
        <v>3.7816009292062307</v>
      </c>
      <c r="I24" s="151">
        <v>3.9317120972716135</v>
      </c>
      <c r="J24" s="152">
        <v>4.0858127333990844</v>
      </c>
      <c r="M24" s="624"/>
    </row>
    <row r="25" spans="1:13" ht="15">
      <c r="A25" s="4"/>
      <c r="B25" s="330" t="s">
        <v>110</v>
      </c>
      <c r="C25" s="334"/>
      <c r="D25" s="151">
        <v>3.9729999999999999</v>
      </c>
      <c r="E25" s="151">
        <v>4.1327095943098682</v>
      </c>
      <c r="F25" s="151">
        <v>4.3077039470530973</v>
      </c>
      <c r="G25" s="151">
        <v>4.5775550630245281</v>
      </c>
      <c r="H25" s="151">
        <v>4.8832714307742791</v>
      </c>
      <c r="I25" s="151">
        <v>5.1501267544130229</v>
      </c>
      <c r="J25" s="152">
        <v>5.4233734511563458</v>
      </c>
      <c r="M25" s="624"/>
    </row>
    <row r="26" spans="1:13" ht="15">
      <c r="A26" s="4"/>
      <c r="B26" s="330" t="s">
        <v>111</v>
      </c>
      <c r="C26" s="334"/>
      <c r="D26" s="151">
        <v>3.5659999999999998</v>
      </c>
      <c r="E26" s="151">
        <v>3.6016211397454168</v>
      </c>
      <c r="F26" s="151">
        <v>3.8380365444170503</v>
      </c>
      <c r="G26" s="151">
        <v>3.9572942034619079</v>
      </c>
      <c r="H26" s="151">
        <v>4.0528131970780708</v>
      </c>
      <c r="I26" s="151">
        <v>4.1131651461172796</v>
      </c>
      <c r="J26" s="152">
        <v>4.1884826494617586</v>
      </c>
      <c r="M26" s="624"/>
    </row>
    <row r="27" spans="1:13" ht="15">
      <c r="A27" s="4"/>
      <c r="B27" s="330" t="s">
        <v>112</v>
      </c>
      <c r="C27" s="334"/>
      <c r="D27" s="151">
        <v>3.077</v>
      </c>
      <c r="E27" s="151">
        <v>3.1965620931301264</v>
      </c>
      <c r="F27" s="151">
        <v>3.3172967589628044</v>
      </c>
      <c r="G27" s="151">
        <v>3.4900333787947067</v>
      </c>
      <c r="H27" s="151">
        <v>3.6373995990850601</v>
      </c>
      <c r="I27" s="151">
        <v>3.8273736697575358</v>
      </c>
      <c r="J27" s="152">
        <v>4.0210138801012665</v>
      </c>
      <c r="M27" s="624"/>
    </row>
    <row r="28" spans="1:13" ht="15">
      <c r="A28" s="4"/>
      <c r="B28" s="330" t="s">
        <v>152</v>
      </c>
      <c r="C28" s="334"/>
      <c r="D28" s="151">
        <v>3.294</v>
      </c>
      <c r="E28" s="151">
        <v>4.8768956352676938</v>
      </c>
      <c r="F28" s="151">
        <v>5.6077699284369746</v>
      </c>
      <c r="G28" s="151">
        <v>6.002863690114344</v>
      </c>
      <c r="H28" s="151">
        <v>5.9720721650598705</v>
      </c>
      <c r="I28" s="151">
        <v>5.9801044920680839</v>
      </c>
      <c r="J28" s="152">
        <v>6.0771298236808633</v>
      </c>
      <c r="M28" s="624"/>
    </row>
    <row r="29" spans="1:13" ht="15">
      <c r="A29" s="4"/>
      <c r="B29" s="330" t="s">
        <v>17</v>
      </c>
      <c r="C29" s="334"/>
      <c r="D29" s="151">
        <v>1.7627000000000002</v>
      </c>
      <c r="E29" s="151">
        <v>1.9159696924458878</v>
      </c>
      <c r="F29" s="151">
        <v>1.9358071905292831</v>
      </c>
      <c r="G29" s="151">
        <v>1.8720811944966018</v>
      </c>
      <c r="H29" s="151">
        <v>2.1944142870152681</v>
      </c>
      <c r="I29" s="151">
        <v>2.239427264844287</v>
      </c>
      <c r="J29" s="152">
        <v>2.220020435054268</v>
      </c>
      <c r="M29" s="624"/>
    </row>
    <row r="30" spans="1:13" ht="15">
      <c r="A30" s="4"/>
      <c r="B30" s="330" t="s">
        <v>76</v>
      </c>
      <c r="C30" s="334"/>
      <c r="D30" s="151">
        <v>0.91830000000000012</v>
      </c>
      <c r="E30" s="151">
        <v>0.93498533587552457</v>
      </c>
      <c r="F30" s="151">
        <v>0.80063783752333273</v>
      </c>
      <c r="G30" s="151">
        <v>0.73414011299185755</v>
      </c>
      <c r="H30" s="151">
        <v>0.66347910519932907</v>
      </c>
      <c r="I30" s="151">
        <v>0.62800300286419863</v>
      </c>
      <c r="J30" s="152">
        <v>0.60887027671857952</v>
      </c>
      <c r="M30" s="624"/>
    </row>
    <row r="31" spans="1:13" ht="15">
      <c r="A31" s="4"/>
      <c r="B31" s="330" t="s">
        <v>113</v>
      </c>
      <c r="C31" s="334"/>
      <c r="D31" s="151">
        <v>0.35619999999999996</v>
      </c>
      <c r="E31" s="151">
        <v>0.36601231148828972</v>
      </c>
      <c r="F31" s="151">
        <v>0.35742910642944437</v>
      </c>
      <c r="G31" s="151">
        <v>0.35804904241169461</v>
      </c>
      <c r="H31" s="151">
        <v>0.36167240365720998</v>
      </c>
      <c r="I31" s="151">
        <v>0.36501457158519601</v>
      </c>
      <c r="J31" s="152">
        <v>0.36876282320584908</v>
      </c>
      <c r="M31" s="624"/>
    </row>
    <row r="32" spans="1:13" ht="15">
      <c r="A32" s="4"/>
      <c r="B32" s="330" t="s">
        <v>114</v>
      </c>
      <c r="C32" s="334"/>
      <c r="D32" s="151">
        <v>2.6664604122499993</v>
      </c>
      <c r="E32" s="151">
        <v>2.765754327432961</v>
      </c>
      <c r="F32" s="151">
        <v>2.8554040195851669</v>
      </c>
      <c r="G32" s="151">
        <v>2.9679931728479469</v>
      </c>
      <c r="H32" s="151">
        <v>3.0788851049915356</v>
      </c>
      <c r="I32" s="151">
        <v>3.1882721552846149</v>
      </c>
      <c r="J32" s="152">
        <v>3.2907190116295486</v>
      </c>
      <c r="M32" s="624"/>
    </row>
    <row r="33" spans="1:13" ht="15">
      <c r="A33" s="4"/>
      <c r="B33" s="330" t="s">
        <v>74</v>
      </c>
      <c r="C33" s="334"/>
      <c r="D33" s="151">
        <v>3.0887000000000002</v>
      </c>
      <c r="E33" s="151">
        <v>3.2703431215531844</v>
      </c>
      <c r="F33" s="151">
        <v>3.377804099938007</v>
      </c>
      <c r="G33" s="151">
        <v>3.4469159057390582</v>
      </c>
      <c r="H33" s="151">
        <v>3.4843352726134262</v>
      </c>
      <c r="I33" s="151">
        <v>3.4810534891390263</v>
      </c>
      <c r="J33" s="152">
        <v>3.466264941818638</v>
      </c>
      <c r="M33" s="624"/>
    </row>
    <row r="34" spans="1:13" ht="15">
      <c r="A34" s="4"/>
      <c r="B34" s="330" t="s">
        <v>115</v>
      </c>
      <c r="C34" s="334"/>
      <c r="D34" s="151">
        <v>3.3922403979599998</v>
      </c>
      <c r="E34" s="151">
        <v>2.8476084836022819</v>
      </c>
      <c r="F34" s="151">
        <v>2.6899046589776288</v>
      </c>
      <c r="G34" s="151">
        <v>2.5736028039828023</v>
      </c>
      <c r="H34" s="151">
        <v>2.5025107672461115</v>
      </c>
      <c r="I34" s="151">
        <v>2.432014164035091</v>
      </c>
      <c r="J34" s="152">
        <v>1.4406348967605256</v>
      </c>
      <c r="M34" s="624"/>
    </row>
    <row r="35" spans="1:13" ht="15">
      <c r="A35" s="4"/>
      <c r="B35" s="330" t="s">
        <v>220</v>
      </c>
      <c r="C35" s="77"/>
      <c r="D35" s="151">
        <v>3.209832688E-2</v>
      </c>
      <c r="E35" s="151">
        <v>1.0049999999999999</v>
      </c>
      <c r="F35" s="151">
        <v>1.262</v>
      </c>
      <c r="G35" s="151">
        <v>1.196</v>
      </c>
      <c r="H35" s="151">
        <v>1.4950000000000001</v>
      </c>
      <c r="I35" s="151">
        <v>1.5209999999999999</v>
      </c>
      <c r="J35" s="152">
        <v>1.244</v>
      </c>
      <c r="M35" s="624"/>
    </row>
    <row r="36" spans="1:13" ht="15">
      <c r="A36" s="4"/>
      <c r="B36" s="330" t="s">
        <v>225</v>
      </c>
      <c r="C36" s="77"/>
      <c r="D36" s="151">
        <v>0</v>
      </c>
      <c r="E36" s="151">
        <v>6.5000000000000002E-2</v>
      </c>
      <c r="F36" s="151">
        <v>0.115</v>
      </c>
      <c r="G36" s="151">
        <v>0.14499999999999999</v>
      </c>
      <c r="H36" s="151">
        <v>0.14499999999999999</v>
      </c>
      <c r="I36" s="151">
        <v>7.4999999999999997E-2</v>
      </c>
      <c r="J36" s="152">
        <v>3.7999999999999999E-2</v>
      </c>
      <c r="M36" s="624"/>
    </row>
    <row r="37" spans="1:13" ht="15">
      <c r="A37" s="4"/>
      <c r="B37" s="330" t="s">
        <v>254</v>
      </c>
      <c r="C37" s="77"/>
      <c r="D37" s="151">
        <v>0</v>
      </c>
      <c r="E37" s="151">
        <v>0</v>
      </c>
      <c r="F37" s="151">
        <v>2.59</v>
      </c>
      <c r="G37" s="151">
        <v>2.67</v>
      </c>
      <c r="H37" s="151">
        <v>2.77</v>
      </c>
      <c r="I37" s="151">
        <v>2.89</v>
      </c>
      <c r="J37" s="152">
        <v>3.01</v>
      </c>
      <c r="M37" s="624"/>
    </row>
    <row r="38" spans="1:13" ht="15">
      <c r="A38" s="4"/>
      <c r="B38" s="330" t="s">
        <v>271</v>
      </c>
      <c r="C38" s="77"/>
      <c r="D38" s="151">
        <v>0</v>
      </c>
      <c r="E38" s="151">
        <v>0</v>
      </c>
      <c r="F38" s="151">
        <v>0</v>
      </c>
      <c r="G38" s="151">
        <v>0.41534525737268257</v>
      </c>
      <c r="H38" s="151">
        <v>0.53115943132017196</v>
      </c>
      <c r="I38" s="151">
        <v>0.49150472204681689</v>
      </c>
      <c r="J38" s="152">
        <v>0.4832414392983721</v>
      </c>
      <c r="M38" s="624"/>
    </row>
    <row r="39" spans="1:13" ht="15">
      <c r="A39" s="4"/>
      <c r="B39" s="267" t="s">
        <v>116</v>
      </c>
      <c r="C39" s="332"/>
      <c r="D39" s="153">
        <v>533.70823157091525</v>
      </c>
      <c r="E39" s="153">
        <v>558.36075522727333</v>
      </c>
      <c r="F39" s="153">
        <v>578.26158959250643</v>
      </c>
      <c r="G39" s="153">
        <v>601.31848560217338</v>
      </c>
      <c r="H39" s="153">
        <v>634.42538553232146</v>
      </c>
      <c r="I39" s="153">
        <v>657.74552652667808</v>
      </c>
      <c r="J39" s="154">
        <v>681.11633678331827</v>
      </c>
      <c r="M39" s="624"/>
    </row>
    <row r="40" spans="1:13" ht="15">
      <c r="A40" s="4"/>
      <c r="B40" s="330" t="s">
        <v>117</v>
      </c>
      <c r="C40" s="334"/>
      <c r="D40" s="151">
        <v>5.7080000000000002</v>
      </c>
      <c r="E40" s="151">
        <v>5.7747094797341649</v>
      </c>
      <c r="F40" s="151">
        <v>5.9627643959199288</v>
      </c>
      <c r="G40" s="151">
        <v>6.0890640189399949</v>
      </c>
      <c r="H40" s="151">
        <v>6.245072778366012</v>
      </c>
      <c r="I40" s="151">
        <v>6.45173326994035</v>
      </c>
      <c r="J40" s="152">
        <v>6.7218645200042184</v>
      </c>
      <c r="M40" s="624"/>
    </row>
    <row r="41" spans="1:13" ht="15">
      <c r="A41" s="4"/>
      <c r="B41" s="330" t="s">
        <v>118</v>
      </c>
      <c r="C41" s="334"/>
      <c r="D41" s="151">
        <v>29.128</v>
      </c>
      <c r="E41" s="151">
        <v>29.076701988782414</v>
      </c>
      <c r="F41" s="151">
        <v>29.439655940573903</v>
      </c>
      <c r="G41" s="151">
        <v>30.374592221715183</v>
      </c>
      <c r="H41" s="151">
        <v>31.347202245095342</v>
      </c>
      <c r="I41" s="151">
        <v>31.874224116442811</v>
      </c>
      <c r="J41" s="152">
        <v>32.363587879454343</v>
      </c>
      <c r="M41" s="624"/>
    </row>
    <row r="42" spans="1:13" ht="15">
      <c r="A42" s="4"/>
      <c r="B42" s="330" t="s">
        <v>159</v>
      </c>
      <c r="C42" s="334"/>
      <c r="D42" s="151">
        <v>28.652999999999999</v>
      </c>
      <c r="E42" s="151">
        <v>29.833136111124556</v>
      </c>
      <c r="F42" s="151">
        <v>31.17989028400487</v>
      </c>
      <c r="G42" s="151">
        <v>32.529159656935271</v>
      </c>
      <c r="H42" s="151">
        <v>33.909759088018895</v>
      </c>
      <c r="I42" s="151">
        <v>34.949771032801245</v>
      </c>
      <c r="J42" s="152">
        <v>36.031892815629469</v>
      </c>
      <c r="M42" s="624"/>
    </row>
    <row r="43" spans="1:13" ht="15">
      <c r="A43" s="7"/>
      <c r="B43" s="330" t="s">
        <v>119</v>
      </c>
      <c r="C43" s="334"/>
      <c r="D43" s="151">
        <v>14.089</v>
      </c>
      <c r="E43" s="151">
        <v>13.894</v>
      </c>
      <c r="F43" s="151">
        <v>14.098570096470539</v>
      </c>
      <c r="G43" s="151">
        <v>14.172993512156619</v>
      </c>
      <c r="H43" s="151">
        <v>14.149192674865441</v>
      </c>
      <c r="I43" s="151">
        <v>14.649495341015538</v>
      </c>
      <c r="J43" s="152">
        <v>15.02349140590162</v>
      </c>
      <c r="M43" s="624"/>
    </row>
    <row r="44" spans="1:13" ht="15">
      <c r="A44" s="7"/>
      <c r="B44" s="330" t="s">
        <v>120</v>
      </c>
      <c r="C44" s="334"/>
      <c r="D44" s="151">
        <v>0.41430613144461381</v>
      </c>
      <c r="E44" s="151">
        <v>0.38367920572832931</v>
      </c>
      <c r="F44" s="151">
        <v>0.44026467175560502</v>
      </c>
      <c r="G44" s="151">
        <v>0.40035441081986201</v>
      </c>
      <c r="H44" s="151">
        <v>0.33713191793721858</v>
      </c>
      <c r="I44" s="151">
        <v>0.3485359706109904</v>
      </c>
      <c r="J44" s="152">
        <v>0.37004191807024439</v>
      </c>
      <c r="M44" s="624"/>
    </row>
    <row r="45" spans="1:13" ht="15">
      <c r="A45" s="7"/>
      <c r="B45" s="330" t="s">
        <v>226</v>
      </c>
      <c r="C45" s="334"/>
      <c r="D45" s="151">
        <v>0.56390000000000007</v>
      </c>
      <c r="E45" s="151">
        <v>0.636988850933633</v>
      </c>
      <c r="F45" s="151">
        <v>0.67321428346404044</v>
      </c>
      <c r="G45" s="151">
        <v>0.71398417669026504</v>
      </c>
      <c r="H45" s="151">
        <v>0.76637358259027466</v>
      </c>
      <c r="I45" s="151">
        <v>0.83077818936129255</v>
      </c>
      <c r="J45" s="152">
        <v>0.89953815334516929</v>
      </c>
      <c r="M45" s="624"/>
    </row>
    <row r="46" spans="1:13" ht="15">
      <c r="A46" s="7"/>
      <c r="B46" s="330" t="s">
        <v>299</v>
      </c>
      <c r="C46" s="334"/>
      <c r="D46" s="151">
        <v>6.1093000000000037</v>
      </c>
      <c r="E46" s="151">
        <v>8.5031023795226144</v>
      </c>
      <c r="F46" s="151">
        <v>9.8492543339186511</v>
      </c>
      <c r="G46" s="151">
        <v>10.353345206330772</v>
      </c>
      <c r="H46" s="151">
        <v>9.8501367049944033</v>
      </c>
      <c r="I46" s="151">
        <v>9.9054392151071156</v>
      </c>
      <c r="J46" s="152">
        <v>10.343050327914263</v>
      </c>
      <c r="M46" s="624"/>
    </row>
    <row r="47" spans="1:13" ht="15">
      <c r="A47" s="4"/>
      <c r="B47" s="267" t="s">
        <v>151</v>
      </c>
      <c r="C47" s="332"/>
      <c r="D47" s="153">
        <v>618.37473770235977</v>
      </c>
      <c r="E47" s="153">
        <v>646.46307324309896</v>
      </c>
      <c r="F47" s="153">
        <v>669.90520359861398</v>
      </c>
      <c r="G47" s="153">
        <v>695.95197880576154</v>
      </c>
      <c r="H47" s="153">
        <v>731.03025452418888</v>
      </c>
      <c r="I47" s="153">
        <v>756.75550366195716</v>
      </c>
      <c r="J47" s="154">
        <v>782.86980380363809</v>
      </c>
      <c r="M47" s="624"/>
    </row>
    <row r="48" spans="1:13" ht="15">
      <c r="A48" s="4"/>
      <c r="B48" s="330" t="s">
        <v>160</v>
      </c>
      <c r="C48" s="334"/>
      <c r="D48" s="155">
        <v>1.9680243478801307</v>
      </c>
      <c r="E48" s="155">
        <v>2.0224786862808699</v>
      </c>
      <c r="F48" s="155">
        <v>2.4700767334357603</v>
      </c>
      <c r="G48" s="155">
        <v>2.1202082086330822</v>
      </c>
      <c r="H48" s="155">
        <v>-3.0142184251651032</v>
      </c>
      <c r="I48" s="155">
        <v>-0.85045438981652288</v>
      </c>
      <c r="J48" s="421">
        <v>2.6849313622131961</v>
      </c>
      <c r="M48" s="624"/>
    </row>
    <row r="49" spans="1:13" ht="15">
      <c r="A49" s="4"/>
      <c r="B49" s="716" t="s">
        <v>210</v>
      </c>
      <c r="C49" s="717"/>
      <c r="D49" s="151">
        <v>-3.093</v>
      </c>
      <c r="E49" s="151">
        <v>-3.2511957974527412</v>
      </c>
      <c r="F49" s="151">
        <v>-3.3824999999999998</v>
      </c>
      <c r="G49" s="151">
        <v>-3.4350000000000005</v>
      </c>
      <c r="H49" s="151">
        <v>-3.4773167364795157</v>
      </c>
      <c r="I49" s="151">
        <v>-3.4775706642289097</v>
      </c>
      <c r="J49" s="152">
        <v>-3.472747384897743</v>
      </c>
      <c r="M49" s="624"/>
    </row>
    <row r="50" spans="1:13" ht="15">
      <c r="A50" s="4"/>
      <c r="B50" s="330" t="s">
        <v>172</v>
      </c>
      <c r="C50" s="334"/>
      <c r="D50" s="151">
        <v>6.1310000000000002</v>
      </c>
      <c r="E50" s="151">
        <v>5.4938415839884671</v>
      </c>
      <c r="F50" s="151">
        <v>5.8688853880916945</v>
      </c>
      <c r="G50" s="151">
        <v>7.1147692308150106</v>
      </c>
      <c r="H50" s="151">
        <v>8.5681491448254246</v>
      </c>
      <c r="I50" s="151">
        <v>9.9514554237151316</v>
      </c>
      <c r="J50" s="152">
        <v>11.249207009227563</v>
      </c>
      <c r="M50" s="624"/>
    </row>
    <row r="51" spans="1:13" ht="15">
      <c r="A51" s="4"/>
      <c r="B51" s="330" t="s">
        <v>121</v>
      </c>
      <c r="C51" s="334"/>
      <c r="D51" s="151">
        <v>45.384</v>
      </c>
      <c r="E51" s="151">
        <v>48.552006695380108</v>
      </c>
      <c r="F51" s="151">
        <v>50.390566944865569</v>
      </c>
      <c r="G51" s="151">
        <v>52.012266340975941</v>
      </c>
      <c r="H51" s="151">
        <v>53.508023801099277</v>
      </c>
      <c r="I51" s="151">
        <v>56.223309021107966</v>
      </c>
      <c r="J51" s="152">
        <v>59.074047242996286</v>
      </c>
      <c r="M51" s="624"/>
    </row>
    <row r="52" spans="1:13" ht="15">
      <c r="A52" s="4"/>
      <c r="B52" s="330" t="s">
        <v>300</v>
      </c>
      <c r="C52" s="334"/>
      <c r="D52" s="151">
        <v>10.990000000000009</v>
      </c>
      <c r="E52" s="151">
        <v>11.329511853642771</v>
      </c>
      <c r="F52" s="151">
        <v>12.787666957783358</v>
      </c>
      <c r="G52" s="151">
        <v>14.19515268551379</v>
      </c>
      <c r="H52" s="151">
        <v>15.143553562176976</v>
      </c>
      <c r="I52" s="151">
        <v>16.216471901774298</v>
      </c>
      <c r="J52" s="152">
        <v>16.774596685623351</v>
      </c>
      <c r="M52" s="624"/>
    </row>
    <row r="53" spans="1:13" ht="15">
      <c r="A53" s="4"/>
      <c r="B53" s="267" t="s">
        <v>122</v>
      </c>
      <c r="C53" s="332"/>
      <c r="D53" s="153">
        <v>679.75476205023995</v>
      </c>
      <c r="E53" s="153">
        <v>710.60971626493847</v>
      </c>
      <c r="F53" s="153">
        <v>738.03989962279036</v>
      </c>
      <c r="G53" s="153">
        <v>767.95937527169951</v>
      </c>
      <c r="H53" s="153">
        <v>801.7584458706458</v>
      </c>
      <c r="I53" s="153">
        <v>834.81871495450923</v>
      </c>
      <c r="J53" s="154">
        <v>869.17983871880074</v>
      </c>
      <c r="M53" s="624"/>
    </row>
    <row r="54" spans="1:13" ht="15">
      <c r="A54" s="4"/>
      <c r="B54" s="374" t="s">
        <v>301</v>
      </c>
      <c r="C54" s="8"/>
      <c r="D54" s="156">
        <v>-2.4E-2</v>
      </c>
      <c r="E54" s="156">
        <v>-0.53</v>
      </c>
      <c r="F54" s="156">
        <v>0.86499999999999999</v>
      </c>
      <c r="G54" s="156">
        <v>1.52</v>
      </c>
      <c r="H54" s="156">
        <v>1.78</v>
      </c>
      <c r="I54" s="156">
        <v>1.6</v>
      </c>
      <c r="J54" s="422">
        <v>1.49</v>
      </c>
      <c r="M54" s="624"/>
    </row>
    <row r="55" spans="1:13" ht="13.5" customHeight="1">
      <c r="A55" s="7"/>
      <c r="B55" s="718" t="s">
        <v>261</v>
      </c>
      <c r="C55" s="719"/>
      <c r="D55" s="719"/>
      <c r="E55" s="719"/>
      <c r="F55" s="719"/>
      <c r="G55" s="719"/>
      <c r="H55" s="719"/>
      <c r="I55" s="719"/>
      <c r="J55" s="720"/>
    </row>
    <row r="56" spans="1:13" ht="13.5" customHeight="1">
      <c r="A56" s="7"/>
      <c r="B56" s="721" t="s">
        <v>168</v>
      </c>
      <c r="C56" s="722"/>
      <c r="D56" s="722"/>
      <c r="E56" s="722"/>
      <c r="F56" s="722"/>
      <c r="G56" s="722"/>
      <c r="H56" s="722"/>
      <c r="I56" s="722"/>
      <c r="J56" s="723"/>
    </row>
    <row r="57" spans="1:13" ht="13.5" customHeight="1">
      <c r="A57" s="4"/>
      <c r="B57" s="392" t="s">
        <v>171</v>
      </c>
      <c r="C57" s="393"/>
      <c r="D57" s="393"/>
      <c r="E57" s="393"/>
      <c r="F57" s="393"/>
      <c r="G57" s="393"/>
      <c r="H57" s="393"/>
      <c r="I57" s="393"/>
      <c r="J57" s="423"/>
    </row>
    <row r="58" spans="1:13" ht="13.5" customHeight="1">
      <c r="A58" s="4"/>
      <c r="B58" s="721" t="s">
        <v>227</v>
      </c>
      <c r="C58" s="722"/>
      <c r="D58" s="722"/>
      <c r="E58" s="722"/>
      <c r="F58" s="722"/>
      <c r="G58" s="722"/>
      <c r="H58" s="722"/>
      <c r="I58" s="722"/>
      <c r="J58" s="723"/>
    </row>
    <row r="59" spans="1:13" ht="13.5" customHeight="1">
      <c r="A59" s="4"/>
      <c r="B59" s="721" t="s">
        <v>228</v>
      </c>
      <c r="C59" s="722"/>
      <c r="D59" s="722"/>
      <c r="E59" s="722"/>
      <c r="F59" s="722"/>
      <c r="G59" s="722"/>
      <c r="H59" s="722"/>
      <c r="I59" s="722"/>
      <c r="J59" s="723"/>
    </row>
    <row r="60" spans="1:13" ht="13.5" customHeight="1" thickBot="1">
      <c r="A60" s="4"/>
      <c r="B60" s="713" t="s">
        <v>255</v>
      </c>
      <c r="C60" s="714"/>
      <c r="D60" s="714"/>
      <c r="E60" s="714"/>
      <c r="F60" s="714"/>
      <c r="G60" s="714"/>
      <c r="H60" s="714"/>
      <c r="I60" s="714"/>
      <c r="J60" s="715"/>
    </row>
    <row r="61" spans="1:13" ht="15">
      <c r="A61" s="4"/>
      <c r="B61" s="4"/>
      <c r="C61" s="4"/>
      <c r="D61" s="4"/>
      <c r="E61" s="4"/>
      <c r="F61" s="4"/>
      <c r="G61" s="4"/>
      <c r="H61" s="4"/>
      <c r="I61" s="4"/>
      <c r="J61" s="4"/>
    </row>
    <row r="71" spans="12:14">
      <c r="L71" s="141"/>
      <c r="M71" s="141"/>
      <c r="N71" s="141"/>
    </row>
    <row r="140" spans="4:10">
      <c r="D140" s="102" t="e">
        <f>D53-#REF!</f>
        <v>#REF!</v>
      </c>
      <c r="E140" s="102" t="e">
        <f>E53-#REF!</f>
        <v>#REF!</v>
      </c>
      <c r="F140" s="102" t="e">
        <f>F53-#REF!</f>
        <v>#REF!</v>
      </c>
      <c r="G140" s="102" t="e">
        <f>G53-#REF!</f>
        <v>#REF!</v>
      </c>
      <c r="H140" s="102" t="e">
        <f>H53-#REF!</f>
        <v>#REF!</v>
      </c>
      <c r="I140" s="102" t="e">
        <f>I53-#REF!</f>
        <v>#REF!</v>
      </c>
      <c r="J140" s="102" t="e">
        <f>J53-#REF!</f>
        <v>#REF!</v>
      </c>
    </row>
  </sheetData>
  <mergeCells count="9">
    <mergeCell ref="D3:J3"/>
    <mergeCell ref="E4:J4"/>
    <mergeCell ref="B2:J2"/>
    <mergeCell ref="B60:J60"/>
    <mergeCell ref="B49:C49"/>
    <mergeCell ref="B55:J55"/>
    <mergeCell ref="B56:J56"/>
    <mergeCell ref="B58:J58"/>
    <mergeCell ref="B59:J59"/>
  </mergeCells>
  <hyperlinks>
    <hyperlink ref="A1" location="Contents!B3" display="Back to contents"/>
  </hyperlinks>
  <pageMargins left="0.74803149606299213" right="0.74803149606299213" top="0.98425196850393704" bottom="0.98425196850393704" header="0.51181102362204722" footer="0.51181102362204722"/>
  <pageSetup paperSize="9" scale="78"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sheetPr>
  <dimension ref="A1:L62"/>
  <sheetViews>
    <sheetView zoomScaleNormal="100" workbookViewId="0"/>
  </sheetViews>
  <sheetFormatPr defaultRowHeight="12.75"/>
  <cols>
    <col min="1" max="1" width="9.28515625" style="59" customWidth="1"/>
    <col min="2" max="2" width="26" style="59" customWidth="1"/>
    <col min="3" max="9" width="9.5703125" style="85" customWidth="1"/>
    <col min="10" max="16384" width="9.140625" style="59"/>
  </cols>
  <sheetData>
    <row r="1" spans="1:12" ht="33.75" customHeight="1" thickBot="1">
      <c r="A1" s="37" t="s">
        <v>134</v>
      </c>
      <c r="B1" s="9"/>
      <c r="C1" s="9"/>
      <c r="D1" s="9"/>
      <c r="E1" s="9"/>
      <c r="F1" s="9"/>
      <c r="G1" s="9"/>
      <c r="H1" s="9"/>
      <c r="I1" s="9"/>
      <c r="J1" s="9"/>
      <c r="K1" s="9"/>
    </row>
    <row r="2" spans="1:12" ht="21" customHeight="1" thickBot="1">
      <c r="A2" s="9"/>
      <c r="B2" s="724" t="s">
        <v>169</v>
      </c>
      <c r="C2" s="725"/>
      <c r="D2" s="725"/>
      <c r="E2" s="725"/>
      <c r="F2" s="725"/>
      <c r="G2" s="725"/>
      <c r="H2" s="725"/>
      <c r="I2" s="726"/>
      <c r="J2" s="10"/>
      <c r="K2" s="11"/>
    </row>
    <row r="3" spans="1:12" ht="15.75" customHeight="1">
      <c r="A3" s="9"/>
      <c r="B3" s="213"/>
      <c r="C3" s="727" t="s">
        <v>137</v>
      </c>
      <c r="D3" s="727"/>
      <c r="E3" s="727"/>
      <c r="F3" s="727"/>
      <c r="G3" s="727"/>
      <c r="H3" s="727"/>
      <c r="I3" s="728"/>
      <c r="J3" s="10"/>
      <c r="K3" s="11"/>
      <c r="L3" s="287"/>
    </row>
    <row r="4" spans="1:12" ht="15.75" customHeight="1">
      <c r="A4" s="9"/>
      <c r="B4" s="214"/>
      <c r="C4" s="315" t="s">
        <v>71</v>
      </c>
      <c r="D4" s="729" t="s">
        <v>73</v>
      </c>
      <c r="E4" s="729"/>
      <c r="F4" s="729"/>
      <c r="G4" s="729"/>
      <c r="H4" s="729"/>
      <c r="I4" s="730"/>
      <c r="J4" s="10"/>
      <c r="K4" s="11"/>
    </row>
    <row r="5" spans="1:12" ht="15" customHeight="1">
      <c r="A5" s="9"/>
      <c r="B5" s="215"/>
      <c r="C5" s="38" t="s">
        <v>72</v>
      </c>
      <c r="D5" s="38" t="s">
        <v>78</v>
      </c>
      <c r="E5" s="38" t="s">
        <v>69</v>
      </c>
      <c r="F5" s="38" t="s">
        <v>5</v>
      </c>
      <c r="G5" s="38" t="s">
        <v>175</v>
      </c>
      <c r="H5" s="38" t="s">
        <v>215</v>
      </c>
      <c r="I5" s="137" t="s">
        <v>282</v>
      </c>
      <c r="J5" s="11"/>
    </row>
    <row r="6" spans="1:12">
      <c r="A6" s="9"/>
      <c r="B6" s="338" t="s">
        <v>123</v>
      </c>
      <c r="C6" s="341">
        <v>109.83111933389247</v>
      </c>
      <c r="D6" s="341">
        <v>109.7972955669016</v>
      </c>
      <c r="E6" s="341">
        <v>112.59890304413211</v>
      </c>
      <c r="F6" s="341">
        <v>115.79106815020941</v>
      </c>
      <c r="G6" s="341">
        <v>119.73691385354249</v>
      </c>
      <c r="H6" s="341">
        <v>123.87968358827226</v>
      </c>
      <c r="I6" s="342">
        <v>128.04857410622927</v>
      </c>
      <c r="J6" s="12"/>
    </row>
    <row r="7" spans="1:12">
      <c r="A7" s="9"/>
      <c r="B7" s="337" t="s">
        <v>93</v>
      </c>
      <c r="C7" s="339"/>
      <c r="D7" s="339"/>
      <c r="E7" s="339"/>
      <c r="F7" s="339"/>
      <c r="G7" s="339"/>
      <c r="H7" s="339"/>
      <c r="I7" s="340"/>
      <c r="J7" s="9"/>
      <c r="K7" s="11"/>
    </row>
    <row r="8" spans="1:12" ht="15" customHeight="1">
      <c r="A8" s="9"/>
      <c r="B8" s="335" t="s">
        <v>124</v>
      </c>
      <c r="C8" s="375"/>
      <c r="D8" s="375"/>
      <c r="E8" s="376"/>
      <c r="F8" s="376"/>
      <c r="G8" s="376"/>
      <c r="H8" s="376"/>
      <c r="I8" s="377"/>
      <c r="J8" s="9"/>
      <c r="K8" s="11"/>
    </row>
    <row r="9" spans="1:12">
      <c r="A9" s="9"/>
      <c r="B9" s="336" t="s">
        <v>125</v>
      </c>
      <c r="C9" s="378">
        <v>1.584724</v>
      </c>
      <c r="D9" s="378">
        <v>1.532361614383642</v>
      </c>
      <c r="E9" s="378">
        <v>1.5646119991340126</v>
      </c>
      <c r="F9" s="378">
        <v>1.6253980299740107</v>
      </c>
      <c r="G9" s="378">
        <v>1.6840708897997032</v>
      </c>
      <c r="H9" s="378">
        <v>1.7396136894886216</v>
      </c>
      <c r="I9" s="377">
        <v>1.7926979169075972</v>
      </c>
      <c r="J9" s="11"/>
      <c r="K9" s="63"/>
    </row>
    <row r="10" spans="1:12">
      <c r="A10" s="9"/>
      <c r="B10" s="336" t="s">
        <v>126</v>
      </c>
      <c r="C10" s="378">
        <v>5.9115040179924669</v>
      </c>
      <c r="D10" s="378">
        <v>4.9606179794217047</v>
      </c>
      <c r="E10" s="378">
        <v>4.6356587496554038</v>
      </c>
      <c r="F10" s="378">
        <v>4.7369610439605445</v>
      </c>
      <c r="G10" s="378">
        <v>4.8485314545183886</v>
      </c>
      <c r="H10" s="378">
        <v>4.9628636382687699</v>
      </c>
      <c r="I10" s="377">
        <v>5.0739118001020609</v>
      </c>
      <c r="J10" s="13"/>
      <c r="K10" s="63"/>
    </row>
    <row r="11" spans="1:12" ht="15" customHeight="1">
      <c r="A11" s="9"/>
      <c r="B11" s="335" t="s">
        <v>127</v>
      </c>
      <c r="C11" s="375"/>
      <c r="D11" s="379"/>
      <c r="E11" s="376"/>
      <c r="F11" s="376"/>
      <c r="G11" s="376"/>
      <c r="H11" s="376"/>
      <c r="I11" s="377"/>
      <c r="J11" s="9"/>
      <c r="K11" s="13"/>
    </row>
    <row r="12" spans="1:12">
      <c r="A12" s="9"/>
      <c r="B12" s="336" t="s">
        <v>125</v>
      </c>
      <c r="C12" s="378">
        <v>84.510849385900002</v>
      </c>
      <c r="D12" s="378">
        <v>85.16844034641035</v>
      </c>
      <c r="E12" s="378">
        <v>87.468589250818127</v>
      </c>
      <c r="F12" s="378">
        <v>90.145985644707636</v>
      </c>
      <c r="G12" s="378">
        <v>93.476880109499177</v>
      </c>
      <c r="H12" s="378">
        <v>97.01022541206288</v>
      </c>
      <c r="I12" s="377">
        <v>100.57965146782931</v>
      </c>
      <c r="J12" s="13"/>
      <c r="K12" s="254"/>
      <c r="L12" s="158"/>
    </row>
    <row r="13" spans="1:12" ht="13.5" thickBot="1">
      <c r="A13" s="9"/>
      <c r="B13" s="466" t="s">
        <v>126</v>
      </c>
      <c r="C13" s="454">
        <v>17.82404193</v>
      </c>
      <c r="D13" s="454">
        <v>18.135875626685895</v>
      </c>
      <c r="E13" s="454">
        <v>18.930043044524567</v>
      </c>
      <c r="F13" s="454">
        <v>19.282723431567213</v>
      </c>
      <c r="G13" s="454">
        <v>19.727431399725219</v>
      </c>
      <c r="H13" s="454">
        <v>20.166980848451978</v>
      </c>
      <c r="I13" s="455">
        <v>20.602312921390308</v>
      </c>
      <c r="J13" s="13"/>
      <c r="K13" s="380"/>
    </row>
    <row r="14" spans="1:12">
      <c r="A14" s="9"/>
      <c r="B14" s="81"/>
      <c r="C14" s="15"/>
      <c r="D14" s="15"/>
      <c r="E14" s="15"/>
      <c r="F14" s="15"/>
      <c r="G14" s="15"/>
      <c r="H14" s="15"/>
      <c r="I14" s="15"/>
      <c r="J14" s="13"/>
      <c r="K14" s="13"/>
    </row>
    <row r="15" spans="1:12">
      <c r="A15" s="14"/>
      <c r="B15" s="81"/>
      <c r="C15" s="15"/>
      <c r="D15" s="15"/>
      <c r="E15" s="15"/>
      <c r="F15" s="15"/>
      <c r="G15" s="15"/>
      <c r="H15" s="15"/>
      <c r="I15" s="15"/>
      <c r="J15" s="15"/>
      <c r="K15" s="15"/>
    </row>
    <row r="16" spans="1:12">
      <c r="A16" s="14"/>
      <c r="B16" s="81"/>
      <c r="C16" s="15"/>
      <c r="D16" s="15"/>
      <c r="E16" s="15"/>
      <c r="F16" s="15"/>
      <c r="G16" s="15"/>
      <c r="H16" s="15"/>
      <c r="I16" s="15"/>
      <c r="J16" s="15"/>
      <c r="K16" s="15"/>
    </row>
    <row r="17" spans="1:11">
      <c r="B17" s="91"/>
      <c r="C17" s="92"/>
      <c r="D17" s="92"/>
      <c r="E17" s="92"/>
      <c r="F17" s="92"/>
      <c r="G17" s="92"/>
      <c r="H17" s="92"/>
      <c r="I17" s="92"/>
      <c r="K17" s="64"/>
    </row>
    <row r="18" spans="1:11">
      <c r="A18" s="62"/>
      <c r="B18" s="36"/>
      <c r="C18" s="36"/>
      <c r="D18" s="36"/>
      <c r="E18" s="36"/>
      <c r="F18" s="36"/>
      <c r="G18" s="36"/>
      <c r="H18" s="36"/>
      <c r="I18" s="36"/>
      <c r="J18" s="62"/>
      <c r="K18" s="453"/>
    </row>
    <row r="19" spans="1:11">
      <c r="A19" s="36"/>
      <c r="B19" s="129"/>
      <c r="C19" s="130"/>
      <c r="D19" s="130"/>
      <c r="E19" s="130"/>
      <c r="F19" s="130"/>
      <c r="G19" s="130"/>
      <c r="H19" s="130"/>
      <c r="I19" s="130"/>
    </row>
    <row r="20" spans="1:11">
      <c r="A20" s="36"/>
      <c r="B20" s="130"/>
      <c r="C20" s="93"/>
      <c r="D20" s="93"/>
      <c r="E20" s="93"/>
      <c r="F20" s="93"/>
      <c r="G20" s="93"/>
      <c r="H20" s="93"/>
      <c r="I20" s="93"/>
    </row>
    <row r="21" spans="1:11">
      <c r="A21" s="36"/>
      <c r="C21" s="93"/>
      <c r="D21" s="93"/>
      <c r="E21" s="93"/>
      <c r="F21" s="93"/>
      <c r="G21" s="93"/>
      <c r="H21" s="93"/>
      <c r="I21" s="93"/>
    </row>
    <row r="22" spans="1:11">
      <c r="A22" s="36"/>
      <c r="C22" s="93"/>
      <c r="D22" s="93"/>
      <c r="E22" s="93"/>
      <c r="F22" s="93"/>
      <c r="G22" s="93"/>
      <c r="H22" s="93"/>
      <c r="I22" s="93"/>
    </row>
    <row r="23" spans="1:11">
      <c r="A23" s="36"/>
      <c r="C23" s="93"/>
      <c r="D23" s="93"/>
      <c r="E23" s="93"/>
      <c r="F23" s="93"/>
      <c r="G23" s="93"/>
      <c r="H23" s="93"/>
      <c r="I23" s="93"/>
    </row>
    <row r="24" spans="1:11">
      <c r="A24" s="36"/>
      <c r="C24" s="93"/>
      <c r="D24" s="93"/>
      <c r="E24" s="93"/>
      <c r="F24" s="93"/>
      <c r="G24" s="93"/>
      <c r="H24" s="93"/>
      <c r="I24" s="93"/>
    </row>
    <row r="25" spans="1:11">
      <c r="A25" s="36"/>
      <c r="C25" s="93"/>
      <c r="D25" s="93"/>
      <c r="E25" s="93"/>
      <c r="F25" s="93"/>
      <c r="G25" s="93"/>
      <c r="H25" s="93"/>
      <c r="I25" s="93"/>
    </row>
    <row r="26" spans="1:11">
      <c r="A26" s="36"/>
      <c r="C26" s="93"/>
      <c r="D26" s="93"/>
      <c r="E26" s="93"/>
      <c r="F26" s="93"/>
      <c r="G26" s="93"/>
      <c r="H26" s="93"/>
      <c r="I26" s="93"/>
    </row>
    <row r="27" spans="1:11">
      <c r="A27" s="36"/>
      <c r="C27" s="93"/>
      <c r="D27" s="93"/>
      <c r="E27" s="93"/>
      <c r="F27" s="93"/>
      <c r="G27" s="93"/>
      <c r="H27" s="93"/>
      <c r="I27" s="93"/>
    </row>
    <row r="28" spans="1:11">
      <c r="A28" s="62"/>
      <c r="C28" s="93"/>
      <c r="D28" s="93"/>
      <c r="E28" s="93"/>
      <c r="F28" s="93"/>
      <c r="G28" s="93"/>
      <c r="H28" s="93"/>
      <c r="I28" s="93"/>
    </row>
    <row r="29" spans="1:11">
      <c r="A29" s="62"/>
      <c r="C29" s="93"/>
      <c r="D29" s="93"/>
      <c r="E29" s="93"/>
      <c r="F29" s="93"/>
      <c r="G29" s="93"/>
      <c r="H29" s="93"/>
      <c r="I29" s="93"/>
    </row>
    <row r="30" spans="1:11">
      <c r="C30" s="93"/>
      <c r="D30" s="93"/>
      <c r="E30" s="93"/>
      <c r="F30" s="93"/>
      <c r="G30" s="93"/>
      <c r="H30" s="93"/>
      <c r="I30" s="93"/>
    </row>
    <row r="31" spans="1:11">
      <c r="C31" s="93"/>
      <c r="D31" s="93"/>
      <c r="E31" s="93"/>
      <c r="F31" s="93"/>
      <c r="G31" s="93"/>
      <c r="H31" s="93"/>
      <c r="I31" s="93"/>
    </row>
    <row r="32" spans="1:11">
      <c r="C32" s="93"/>
      <c r="D32" s="93"/>
      <c r="E32" s="93"/>
      <c r="F32" s="93"/>
      <c r="G32" s="93"/>
      <c r="H32" s="93"/>
      <c r="I32" s="93"/>
    </row>
    <row r="33" spans="2:9">
      <c r="C33" s="93"/>
      <c r="D33" s="93"/>
      <c r="E33" s="93"/>
      <c r="F33" s="93"/>
      <c r="G33" s="93"/>
      <c r="H33" s="93"/>
      <c r="I33" s="93"/>
    </row>
    <row r="34" spans="2:9">
      <c r="C34" s="93"/>
      <c r="D34" s="93"/>
      <c r="E34" s="93"/>
      <c r="F34" s="93"/>
      <c r="G34" s="93"/>
      <c r="H34" s="93"/>
      <c r="I34" s="93"/>
    </row>
    <row r="35" spans="2:9">
      <c r="C35" s="93"/>
      <c r="D35" s="93"/>
      <c r="E35" s="93"/>
      <c r="F35" s="93"/>
      <c r="G35" s="93"/>
      <c r="H35" s="93"/>
      <c r="I35" s="93"/>
    </row>
    <row r="36" spans="2:9">
      <c r="C36" s="93"/>
      <c r="D36" s="93"/>
      <c r="E36" s="93"/>
      <c r="F36" s="93"/>
      <c r="G36" s="93"/>
      <c r="H36" s="93"/>
      <c r="I36" s="93"/>
    </row>
    <row r="37" spans="2:9">
      <c r="C37" s="93"/>
      <c r="D37" s="93"/>
      <c r="E37" s="93"/>
      <c r="F37" s="93"/>
      <c r="G37" s="93"/>
      <c r="H37" s="93"/>
      <c r="I37" s="93"/>
    </row>
    <row r="38" spans="2:9">
      <c r="C38" s="93"/>
      <c r="D38" s="93"/>
      <c r="E38" s="93"/>
      <c r="F38" s="93"/>
      <c r="G38" s="93"/>
      <c r="H38" s="93"/>
      <c r="I38" s="93"/>
    </row>
    <row r="39" spans="2:9">
      <c r="C39" s="93"/>
      <c r="D39" s="93"/>
      <c r="E39" s="93"/>
      <c r="F39" s="93"/>
      <c r="G39" s="93"/>
      <c r="H39" s="93"/>
      <c r="I39" s="93"/>
    </row>
    <row r="40" spans="2:9">
      <c r="C40" s="93"/>
      <c r="D40" s="93"/>
      <c r="E40" s="93"/>
      <c r="F40" s="93"/>
      <c r="G40" s="93"/>
      <c r="H40" s="93"/>
      <c r="I40" s="93"/>
    </row>
    <row r="41" spans="2:9">
      <c r="C41" s="93"/>
      <c r="D41" s="93"/>
      <c r="E41" s="93"/>
      <c r="F41" s="93"/>
      <c r="G41" s="93"/>
      <c r="H41" s="93"/>
      <c r="I41" s="93"/>
    </row>
    <row r="42" spans="2:9">
      <c r="C42" s="93"/>
      <c r="D42" s="93"/>
      <c r="E42" s="93"/>
      <c r="F42" s="93"/>
      <c r="G42" s="93"/>
      <c r="H42" s="93"/>
      <c r="I42" s="93"/>
    </row>
    <row r="43" spans="2:9">
      <c r="B43" s="157"/>
      <c r="C43" s="314"/>
      <c r="D43" s="314"/>
      <c r="E43" s="314"/>
      <c r="F43" s="314"/>
      <c r="G43" s="314"/>
      <c r="H43" s="314"/>
      <c r="I43" s="314"/>
    </row>
    <row r="44" spans="2:9">
      <c r="B44" s="157"/>
      <c r="C44" s="314"/>
      <c r="D44" s="314"/>
      <c r="E44" s="314"/>
      <c r="F44" s="314"/>
      <c r="G44" s="314"/>
      <c r="H44" s="314"/>
      <c r="I44" s="314"/>
    </row>
    <row r="51" spans="2:2">
      <c r="B51" s="292"/>
    </row>
    <row r="52" spans="2:2">
      <c r="B52" s="293"/>
    </row>
    <row r="53" spans="2:2">
      <c r="B53" s="294"/>
    </row>
    <row r="54" spans="2:2">
      <c r="B54" s="157"/>
    </row>
    <row r="55" spans="2:2">
      <c r="B55" s="157"/>
    </row>
    <row r="56" spans="2:2">
      <c r="B56" s="157"/>
    </row>
    <row r="57" spans="2:2">
      <c r="B57" s="157"/>
    </row>
    <row r="58" spans="2:2">
      <c r="B58" s="294"/>
    </row>
    <row r="59" spans="2:2">
      <c r="B59" s="157"/>
    </row>
    <row r="60" spans="2:2">
      <c r="B60" s="157"/>
    </row>
    <row r="61" spans="2:2">
      <c r="B61" s="157"/>
    </row>
    <row r="62" spans="2:2">
      <c r="B62" s="157"/>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sheetPr>
  <dimension ref="A1:M13"/>
  <sheetViews>
    <sheetView zoomScaleNormal="100" workbookViewId="0"/>
  </sheetViews>
  <sheetFormatPr defaultRowHeight="12.75"/>
  <cols>
    <col min="1" max="1" width="9.28515625" style="59" customWidth="1"/>
    <col min="2" max="2" width="30.85546875" style="59" customWidth="1"/>
    <col min="3" max="10" width="10.42578125" style="59" customWidth="1"/>
    <col min="11" max="16384" width="9.140625" style="59"/>
  </cols>
  <sheetData>
    <row r="1" spans="1:13" ht="33.75" customHeight="1" thickBot="1">
      <c r="A1" s="37" t="s">
        <v>134</v>
      </c>
      <c r="B1" s="37"/>
    </row>
    <row r="2" spans="1:13" ht="21" customHeight="1" thickBot="1">
      <c r="B2" s="710" t="s">
        <v>191</v>
      </c>
      <c r="C2" s="711"/>
      <c r="D2" s="711"/>
      <c r="E2" s="711"/>
      <c r="F2" s="711"/>
      <c r="G2" s="711"/>
      <c r="H2" s="711"/>
      <c r="I2" s="712"/>
      <c r="K2" s="131"/>
    </row>
    <row r="3" spans="1:13" ht="15.75" customHeight="1">
      <c r="B3" s="65"/>
      <c r="C3" s="731" t="s">
        <v>135</v>
      </c>
      <c r="D3" s="731"/>
      <c r="E3" s="731"/>
      <c r="F3" s="731"/>
      <c r="G3" s="731"/>
      <c r="H3" s="731"/>
      <c r="I3" s="732"/>
    </row>
    <row r="4" spans="1:13" ht="15.75" customHeight="1">
      <c r="B4" s="66"/>
      <c r="C4" s="315" t="s">
        <v>71</v>
      </c>
      <c r="D4" s="733" t="s">
        <v>73</v>
      </c>
      <c r="E4" s="733"/>
      <c r="F4" s="733"/>
      <c r="G4" s="733"/>
      <c r="H4" s="733"/>
      <c r="I4" s="734"/>
    </row>
    <row r="5" spans="1:13" ht="15" customHeight="1">
      <c r="A5" s="63"/>
      <c r="B5" s="343"/>
      <c r="C5" s="38" t="s">
        <v>72</v>
      </c>
      <c r="D5" s="38" t="s">
        <v>78</v>
      </c>
      <c r="E5" s="38" t="s">
        <v>69</v>
      </c>
      <c r="F5" s="38" t="s">
        <v>5</v>
      </c>
      <c r="G5" s="38" t="s">
        <v>175</v>
      </c>
      <c r="H5" s="38" t="s">
        <v>215</v>
      </c>
      <c r="I5" s="137" t="s">
        <v>282</v>
      </c>
    </row>
    <row r="6" spans="1:13" ht="13.5" customHeight="1">
      <c r="A6" s="63"/>
      <c r="B6" s="467" t="s">
        <v>190</v>
      </c>
      <c r="C6" s="347">
        <v>30.974</v>
      </c>
      <c r="D6" s="347">
        <v>29.038348237282893</v>
      </c>
      <c r="E6" s="347">
        <v>28.735374136358601</v>
      </c>
      <c r="F6" s="347">
        <v>27.165562133427752</v>
      </c>
      <c r="G6" s="347">
        <v>25.569979652530336</v>
      </c>
      <c r="H6" s="347">
        <v>24.074596083655404</v>
      </c>
      <c r="I6" s="348">
        <v>22.970775721432581</v>
      </c>
      <c r="M6" s="91"/>
    </row>
    <row r="7" spans="1:13" ht="15.75" customHeight="1">
      <c r="B7" s="345"/>
      <c r="C7" s="735" t="s">
        <v>188</v>
      </c>
      <c r="D7" s="735"/>
      <c r="E7" s="735"/>
      <c r="F7" s="735"/>
      <c r="G7" s="735"/>
      <c r="H7" s="735"/>
      <c r="I7" s="736"/>
    </row>
    <row r="8" spans="1:13" ht="15.75" customHeight="1">
      <c r="B8" s="346"/>
      <c r="C8" s="481" t="s">
        <v>216</v>
      </c>
      <c r="D8" s="733" t="s">
        <v>73</v>
      </c>
      <c r="E8" s="733"/>
      <c r="F8" s="733"/>
      <c r="G8" s="733"/>
      <c r="H8" s="733"/>
      <c r="I8" s="734"/>
    </row>
    <row r="9" spans="1:13" ht="15" customHeight="1">
      <c r="A9" s="63"/>
      <c r="B9" s="343"/>
      <c r="C9" s="38" t="s">
        <v>72</v>
      </c>
      <c r="D9" s="38" t="s">
        <v>78</v>
      </c>
      <c r="E9" s="38" t="s">
        <v>69</v>
      </c>
      <c r="F9" s="38" t="s">
        <v>5</v>
      </c>
      <c r="G9" s="38" t="s">
        <v>175</v>
      </c>
      <c r="H9" s="38" t="s">
        <v>215</v>
      </c>
      <c r="I9" s="137" t="s">
        <v>282</v>
      </c>
    </row>
    <row r="10" spans="1:13">
      <c r="A10" s="63"/>
      <c r="B10" s="344" t="s">
        <v>197</v>
      </c>
      <c r="C10" s="349">
        <v>6661.9560476615707</v>
      </c>
      <c r="D10" s="349">
        <v>6682.2986808351643</v>
      </c>
      <c r="E10" s="349">
        <v>6765.7495516733634</v>
      </c>
      <c r="F10" s="349">
        <v>6725.7148531149251</v>
      </c>
      <c r="G10" s="349">
        <v>6693.2840527103617</v>
      </c>
      <c r="H10" s="349">
        <v>6633.1911816792517</v>
      </c>
      <c r="I10" s="350">
        <v>6627.6163365079019</v>
      </c>
    </row>
    <row r="11" spans="1:13">
      <c r="B11" s="67" t="s">
        <v>163</v>
      </c>
      <c r="C11" s="349"/>
      <c r="D11" s="349"/>
      <c r="E11" s="349"/>
      <c r="F11" s="349"/>
      <c r="G11" s="349"/>
      <c r="H11" s="349"/>
      <c r="I11" s="350"/>
    </row>
    <row r="12" spans="1:13">
      <c r="B12" s="68" t="s">
        <v>189</v>
      </c>
      <c r="C12" s="349">
        <v>6118.428688726246</v>
      </c>
      <c r="D12" s="349">
        <v>6137.1116325227958</v>
      </c>
      <c r="E12" s="349">
        <v>6213.7540178196559</v>
      </c>
      <c r="F12" s="349">
        <v>6176.9856203021682</v>
      </c>
      <c r="G12" s="349">
        <v>6147.2007435821715</v>
      </c>
      <c r="H12" s="349">
        <v>6092.0106547442647</v>
      </c>
      <c r="I12" s="350">
        <v>6086.8906430858924</v>
      </c>
    </row>
    <row r="13" spans="1:13" ht="15" customHeight="1" thickBot="1">
      <c r="B13" s="468" t="s">
        <v>198</v>
      </c>
      <c r="C13" s="351">
        <v>543.52735893532463</v>
      </c>
      <c r="D13" s="351">
        <v>545.18704831236846</v>
      </c>
      <c r="E13" s="351">
        <v>551.99553385370746</v>
      </c>
      <c r="F13" s="351">
        <v>548.72923281275689</v>
      </c>
      <c r="G13" s="351">
        <v>546.08330912819019</v>
      </c>
      <c r="H13" s="351">
        <v>541.18052693498703</v>
      </c>
      <c r="I13" s="352">
        <v>540.7256934220095</v>
      </c>
    </row>
  </sheetData>
  <mergeCells count="5">
    <mergeCell ref="B2:I2"/>
    <mergeCell ref="C3:I3"/>
    <mergeCell ref="D4:I4"/>
    <mergeCell ref="C7:I7"/>
    <mergeCell ref="D8:I8"/>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sheetPr>
  <dimension ref="A1:N49"/>
  <sheetViews>
    <sheetView zoomScaleNormal="100" workbookViewId="0"/>
  </sheetViews>
  <sheetFormatPr defaultRowHeight="12.75"/>
  <cols>
    <col min="1" max="1" width="9.28515625" style="59" customWidth="1"/>
    <col min="2" max="2" width="23.7109375" style="59" customWidth="1"/>
    <col min="3" max="3" width="10.7109375" style="59" bestFit="1" customWidth="1"/>
    <col min="4" max="10" width="9.28515625" style="59" customWidth="1"/>
    <col min="11" max="16384" width="9.140625" style="59"/>
  </cols>
  <sheetData>
    <row r="1" spans="1:12" ht="33.75" customHeight="1" thickBot="1">
      <c r="A1" s="37" t="s">
        <v>134</v>
      </c>
    </row>
    <row r="2" spans="1:12" ht="21" customHeight="1" thickBot="1">
      <c r="B2" s="737" t="s">
        <v>136</v>
      </c>
      <c r="C2" s="738"/>
      <c r="D2" s="738"/>
      <c r="E2" s="738"/>
      <c r="F2" s="738"/>
      <c r="G2" s="738"/>
      <c r="H2" s="738"/>
      <c r="I2" s="739"/>
    </row>
    <row r="3" spans="1:12" ht="16.5" customHeight="1">
      <c r="B3" s="844"/>
      <c r="C3" s="847" t="s">
        <v>419</v>
      </c>
      <c r="D3" s="847"/>
      <c r="E3" s="847"/>
      <c r="F3" s="847"/>
      <c r="G3" s="847"/>
      <c r="H3" s="847"/>
      <c r="I3" s="848"/>
    </row>
    <row r="4" spans="1:12" ht="16.5" customHeight="1">
      <c r="B4" s="132"/>
      <c r="C4" s="315" t="s">
        <v>71</v>
      </c>
      <c r="D4" s="845" t="s">
        <v>73</v>
      </c>
      <c r="E4" s="845"/>
      <c r="F4" s="845"/>
      <c r="G4" s="845"/>
      <c r="H4" s="845"/>
      <c r="I4" s="846"/>
    </row>
    <row r="5" spans="1:12" ht="15" customHeight="1">
      <c r="B5" s="133"/>
      <c r="C5" s="38" t="s">
        <v>72</v>
      </c>
      <c r="D5" s="38" t="s">
        <v>78</v>
      </c>
      <c r="E5" s="38" t="s">
        <v>69</v>
      </c>
      <c r="F5" s="38" t="s">
        <v>5</v>
      </c>
      <c r="G5" s="38" t="s">
        <v>175</v>
      </c>
      <c r="H5" s="38" t="s">
        <v>215</v>
      </c>
      <c r="I5" s="39" t="s">
        <v>282</v>
      </c>
    </row>
    <row r="6" spans="1:12" ht="14.25">
      <c r="B6" s="321" t="s">
        <v>422</v>
      </c>
      <c r="C6" s="353">
        <v>51208</v>
      </c>
      <c r="D6" s="353">
        <v>51706.548448795606</v>
      </c>
      <c r="E6" s="353">
        <v>53357.771791584397</v>
      </c>
      <c r="F6" s="353">
        <v>53167.356024261266</v>
      </c>
      <c r="G6" s="353">
        <v>52824.482254950053</v>
      </c>
      <c r="H6" s="353">
        <v>52027.596114375701</v>
      </c>
      <c r="I6" s="458">
        <v>51378.830929919328</v>
      </c>
    </row>
    <row r="7" spans="1:12" ht="14.25">
      <c r="B7" s="321" t="s">
        <v>421</v>
      </c>
      <c r="C7" s="353">
        <v>15377.6</v>
      </c>
      <c r="D7" s="353">
        <v>15736.823664236999</v>
      </c>
      <c r="E7" s="353">
        <v>15891.233157830637</v>
      </c>
      <c r="F7" s="353">
        <v>16309.488986715933</v>
      </c>
      <c r="G7" s="353">
        <v>16871.299460372869</v>
      </c>
      <c r="H7" s="353">
        <v>17249.863814564233</v>
      </c>
      <c r="I7" s="458">
        <v>17599.730239394445</v>
      </c>
    </row>
    <row r="8" spans="1:12" ht="14.25">
      <c r="B8" s="328" t="s">
        <v>420</v>
      </c>
      <c r="C8" s="849">
        <v>1119.5999999999999</v>
      </c>
      <c r="D8" s="849">
        <v>1170.6332325114286</v>
      </c>
      <c r="E8" s="849">
        <v>1188.4942164843017</v>
      </c>
      <c r="F8" s="849">
        <v>1202.6571239596976</v>
      </c>
      <c r="G8" s="849">
        <v>1220.732934563435</v>
      </c>
      <c r="H8" s="849">
        <v>1230.429564764795</v>
      </c>
      <c r="I8" s="459">
        <v>1238.8600670267888</v>
      </c>
    </row>
    <row r="9" spans="1:12" ht="13.5" thickBot="1">
      <c r="B9" s="426" t="s">
        <v>423</v>
      </c>
      <c r="C9" s="427"/>
      <c r="D9" s="427"/>
      <c r="E9" s="427"/>
      <c r="F9" s="427"/>
      <c r="G9" s="427"/>
      <c r="H9" s="427"/>
      <c r="I9" s="428"/>
    </row>
    <row r="10" spans="1:12" ht="13.5" customHeight="1"/>
    <row r="11" spans="1:12">
      <c r="C11" s="62"/>
      <c r="D11" s="62"/>
      <c r="E11" s="62"/>
      <c r="F11" s="62"/>
      <c r="G11" s="62"/>
      <c r="H11" s="62"/>
      <c r="I11" s="62"/>
      <c r="J11" s="62"/>
      <c r="K11" s="36"/>
      <c r="L11" s="62"/>
    </row>
    <row r="12" spans="1:12">
      <c r="C12" s="255"/>
      <c r="D12" s="255"/>
      <c r="E12" s="255"/>
      <c r="F12" s="255"/>
      <c r="G12" s="255"/>
      <c r="H12" s="255"/>
      <c r="I12" s="255"/>
      <c r="K12" s="36"/>
      <c r="L12" s="62"/>
    </row>
    <row r="13" spans="1:12">
      <c r="C13" s="62"/>
      <c r="D13" s="62"/>
      <c r="E13" s="62"/>
      <c r="F13" s="62"/>
      <c r="G13" s="62"/>
      <c r="H13" s="62"/>
      <c r="I13" s="62"/>
      <c r="J13" s="62"/>
      <c r="K13" s="36"/>
      <c r="L13" s="62"/>
    </row>
    <row r="14" spans="1:12">
      <c r="C14" s="255"/>
      <c r="D14" s="255"/>
      <c r="E14" s="255"/>
      <c r="F14" s="255"/>
      <c r="G14" s="255"/>
      <c r="H14" s="255"/>
      <c r="I14" s="255"/>
      <c r="K14" s="36"/>
      <c r="L14" s="62"/>
    </row>
    <row r="15" spans="1:12">
      <c r="C15" s="62"/>
      <c r="D15" s="62"/>
      <c r="E15" s="62"/>
      <c r="F15" s="62"/>
      <c r="G15" s="62"/>
      <c r="H15" s="62"/>
      <c r="I15" s="62"/>
      <c r="J15" s="62"/>
      <c r="K15" s="36"/>
      <c r="L15" s="62"/>
    </row>
    <row r="16" spans="1:12">
      <c r="C16" s="255"/>
      <c r="D16" s="255"/>
      <c r="E16" s="255"/>
      <c r="F16" s="255"/>
      <c r="G16" s="255"/>
      <c r="H16" s="255"/>
      <c r="I16" s="255"/>
      <c r="K16" s="36"/>
      <c r="L16" s="62"/>
    </row>
    <row r="17" spans="3:12">
      <c r="C17" s="62"/>
      <c r="D17" s="62"/>
      <c r="E17" s="62"/>
      <c r="F17" s="62"/>
      <c r="G17" s="62"/>
      <c r="H17" s="62"/>
      <c r="I17" s="62"/>
      <c r="J17" s="62"/>
      <c r="K17" s="36"/>
      <c r="L17" s="62"/>
    </row>
    <row r="18" spans="3:12">
      <c r="C18" s="255"/>
      <c r="D18" s="255"/>
      <c r="E18" s="255"/>
      <c r="F18" s="255"/>
      <c r="G18" s="255"/>
      <c r="H18" s="255"/>
      <c r="I18" s="255"/>
      <c r="K18" s="36"/>
      <c r="L18" s="62"/>
    </row>
    <row r="19" spans="3:12">
      <c r="C19" s="62"/>
      <c r="D19" s="62"/>
      <c r="E19" s="62"/>
      <c r="F19" s="62"/>
      <c r="G19" s="62"/>
      <c r="H19" s="62"/>
      <c r="I19" s="62"/>
      <c r="J19" s="62"/>
      <c r="K19" s="36"/>
      <c r="L19" s="62"/>
    </row>
    <row r="20" spans="3:12">
      <c r="C20" s="255"/>
      <c r="D20" s="255"/>
      <c r="E20" s="255"/>
      <c r="F20" s="255"/>
      <c r="G20" s="255"/>
      <c r="H20" s="255"/>
      <c r="I20" s="255"/>
      <c r="K20" s="36"/>
      <c r="L20" s="62"/>
    </row>
    <row r="21" spans="3:12">
      <c r="C21" s="62"/>
      <c r="D21" s="62"/>
      <c r="E21" s="62"/>
      <c r="F21" s="62"/>
      <c r="G21" s="62"/>
      <c r="H21" s="62"/>
      <c r="I21" s="62"/>
      <c r="J21" s="62"/>
      <c r="K21" s="36"/>
      <c r="L21" s="62"/>
    </row>
    <row r="22" spans="3:12">
      <c r="C22" s="255"/>
      <c r="D22" s="255"/>
      <c r="E22" s="255"/>
      <c r="F22" s="255"/>
      <c r="G22" s="255"/>
      <c r="H22" s="255"/>
      <c r="I22" s="255"/>
      <c r="K22" s="36"/>
      <c r="L22" s="62"/>
    </row>
    <row r="23" spans="3:12">
      <c r="C23" s="62"/>
      <c r="D23" s="62"/>
      <c r="E23" s="62"/>
      <c r="F23" s="62"/>
      <c r="G23" s="62"/>
      <c r="H23" s="62"/>
      <c r="I23" s="62"/>
      <c r="J23" s="62"/>
      <c r="K23" s="62"/>
      <c r="L23" s="62"/>
    </row>
    <row r="24" spans="3:12">
      <c r="C24" s="255"/>
      <c r="D24" s="255"/>
      <c r="E24" s="255"/>
      <c r="F24" s="255"/>
      <c r="G24" s="255"/>
      <c r="H24" s="255"/>
      <c r="I24" s="255"/>
    </row>
    <row r="25" spans="3:12">
      <c r="C25" s="62"/>
      <c r="D25" s="62"/>
      <c r="E25" s="62"/>
      <c r="F25" s="62"/>
      <c r="G25" s="62"/>
      <c r="H25" s="62"/>
      <c r="I25" s="62"/>
      <c r="J25" s="62"/>
    </row>
    <row r="26" spans="3:12">
      <c r="C26" s="255"/>
      <c r="D26" s="255"/>
      <c r="E26" s="255"/>
      <c r="F26" s="255"/>
      <c r="G26" s="255"/>
      <c r="H26" s="255"/>
      <c r="I26" s="255"/>
    </row>
    <row r="27" spans="3:12">
      <c r="C27" s="62"/>
      <c r="D27" s="62"/>
      <c r="E27" s="62"/>
      <c r="F27" s="62"/>
      <c r="G27" s="62"/>
      <c r="H27" s="62"/>
      <c r="I27" s="62"/>
      <c r="J27" s="62"/>
    </row>
    <row r="28" spans="3:12">
      <c r="C28" s="255"/>
      <c r="D28" s="255"/>
      <c r="E28" s="255"/>
      <c r="F28" s="255"/>
      <c r="G28" s="255"/>
      <c r="H28" s="255"/>
      <c r="I28" s="255"/>
    </row>
    <row r="29" spans="3:12">
      <c r="C29" s="62"/>
      <c r="D29" s="62"/>
      <c r="E29" s="62"/>
      <c r="F29" s="62"/>
      <c r="G29" s="62"/>
      <c r="H29" s="62"/>
      <c r="I29" s="62"/>
      <c r="J29" s="62"/>
    </row>
    <row r="30" spans="3:12">
      <c r="C30" s="255"/>
      <c r="D30" s="255"/>
      <c r="E30" s="255"/>
      <c r="F30" s="255"/>
      <c r="G30" s="255"/>
      <c r="H30" s="255"/>
      <c r="I30" s="255"/>
    </row>
    <row r="31" spans="3:12">
      <c r="C31" s="62"/>
      <c r="D31" s="62"/>
      <c r="E31" s="62"/>
      <c r="F31" s="62"/>
      <c r="G31" s="62"/>
      <c r="H31" s="62"/>
      <c r="I31" s="62"/>
      <c r="J31" s="62"/>
    </row>
    <row r="32" spans="3:12">
      <c r="C32" s="255"/>
      <c r="D32" s="255"/>
      <c r="E32" s="255"/>
      <c r="F32" s="255"/>
      <c r="G32" s="255"/>
      <c r="H32" s="255"/>
      <c r="I32" s="255"/>
    </row>
    <row r="33" spans="3:14">
      <c r="C33" s="62"/>
      <c r="D33" s="62"/>
      <c r="E33" s="62"/>
      <c r="F33" s="62"/>
      <c r="G33" s="62"/>
      <c r="H33" s="62"/>
      <c r="I33" s="62"/>
      <c r="J33" s="62"/>
    </row>
    <row r="34" spans="3:14">
      <c r="C34" s="255"/>
      <c r="D34" s="255"/>
      <c r="E34" s="255"/>
      <c r="F34" s="255"/>
      <c r="G34" s="255"/>
      <c r="H34" s="255"/>
      <c r="I34" s="255"/>
    </row>
    <row r="35" spans="3:14">
      <c r="C35" s="62"/>
      <c r="D35" s="62"/>
      <c r="E35" s="62"/>
      <c r="F35" s="62"/>
      <c r="G35" s="62"/>
      <c r="H35" s="62"/>
      <c r="I35" s="62"/>
      <c r="J35" s="62"/>
    </row>
    <row r="36" spans="3:14">
      <c r="C36" s="255"/>
      <c r="D36" s="255"/>
      <c r="E36" s="255"/>
      <c r="F36" s="255"/>
      <c r="G36" s="255"/>
      <c r="H36" s="255"/>
      <c r="I36" s="255"/>
    </row>
    <row r="37" spans="3:14">
      <c r="C37" s="62"/>
      <c r="D37" s="62"/>
      <c r="E37" s="62"/>
      <c r="F37" s="62"/>
      <c r="G37" s="62"/>
      <c r="H37" s="62"/>
      <c r="I37" s="62"/>
      <c r="J37" s="62"/>
      <c r="K37" s="62"/>
      <c r="L37" s="62"/>
      <c r="M37" s="62"/>
      <c r="N37" s="62"/>
    </row>
    <row r="38" spans="3:14">
      <c r="C38" s="62"/>
      <c r="D38" s="62"/>
      <c r="E38" s="62"/>
      <c r="F38" s="62"/>
      <c r="G38" s="62"/>
      <c r="H38" s="62"/>
      <c r="I38" s="62"/>
      <c r="J38" s="62"/>
      <c r="K38" s="62"/>
      <c r="L38" s="62"/>
      <c r="M38" s="62"/>
      <c r="N38" s="62"/>
    </row>
    <row r="39" spans="3:14">
      <c r="C39" s="390"/>
      <c r="D39" s="390"/>
      <c r="E39" s="231"/>
      <c r="F39" s="231"/>
      <c r="G39" s="231"/>
      <c r="H39" s="231"/>
      <c r="I39" s="231"/>
      <c r="J39" s="231"/>
      <c r="K39" s="62"/>
      <c r="L39" s="62"/>
      <c r="M39" s="62"/>
      <c r="N39" s="62"/>
    </row>
    <row r="40" spans="3:14">
      <c r="C40" s="231"/>
      <c r="D40" s="231"/>
      <c r="E40" s="231"/>
      <c r="F40" s="231"/>
      <c r="G40" s="231"/>
      <c r="H40" s="231"/>
      <c r="I40" s="231"/>
      <c r="J40" s="231"/>
      <c r="K40" s="62"/>
      <c r="L40" s="62"/>
      <c r="M40" s="62"/>
      <c r="N40" s="62"/>
    </row>
    <row r="41" spans="3:14">
      <c r="C41" s="62"/>
      <c r="D41" s="62"/>
      <c r="E41" s="62"/>
      <c r="F41" s="62"/>
      <c r="G41" s="62"/>
      <c r="H41" s="62"/>
      <c r="I41" s="62"/>
      <c r="J41" s="62"/>
      <c r="K41" s="62"/>
      <c r="L41" s="62"/>
      <c r="M41" s="62"/>
      <c r="N41" s="62"/>
    </row>
    <row r="42" spans="3:14">
      <c r="C42" s="62"/>
      <c r="D42" s="62"/>
      <c r="E42" s="62"/>
      <c r="F42" s="62"/>
      <c r="G42" s="62"/>
      <c r="H42" s="62"/>
      <c r="I42" s="62"/>
      <c r="J42" s="62"/>
      <c r="K42" s="62"/>
      <c r="L42" s="62"/>
      <c r="M42" s="62"/>
      <c r="N42" s="62"/>
    </row>
    <row r="43" spans="3:14">
      <c r="C43" s="62"/>
      <c r="D43" s="62"/>
      <c r="E43" s="62"/>
      <c r="F43" s="62"/>
      <c r="G43" s="62"/>
      <c r="H43" s="62"/>
      <c r="I43" s="62"/>
      <c r="J43" s="62"/>
      <c r="K43" s="62"/>
      <c r="L43" s="62"/>
      <c r="M43" s="62"/>
      <c r="N43" s="62"/>
    </row>
    <row r="44" spans="3:14">
      <c r="C44" s="62"/>
      <c r="D44" s="62"/>
      <c r="E44" s="62"/>
      <c r="F44" s="62"/>
      <c r="G44" s="62"/>
      <c r="H44" s="62"/>
      <c r="I44" s="62"/>
      <c r="J44" s="62"/>
      <c r="K44" s="62"/>
      <c r="L44" s="62"/>
      <c r="M44" s="62"/>
      <c r="N44" s="62"/>
    </row>
    <row r="45" spans="3:14">
      <c r="C45" s="62"/>
      <c r="D45" s="62"/>
      <c r="E45" s="62"/>
      <c r="F45" s="62"/>
      <c r="G45" s="62"/>
      <c r="H45" s="62"/>
      <c r="I45" s="62"/>
      <c r="J45" s="62"/>
      <c r="K45" s="62"/>
      <c r="L45" s="62"/>
      <c r="M45" s="62"/>
      <c r="N45" s="62"/>
    </row>
    <row r="46" spans="3:14">
      <c r="C46" s="62"/>
      <c r="D46" s="62"/>
      <c r="E46" s="62"/>
      <c r="F46" s="62"/>
      <c r="G46" s="62"/>
      <c r="H46" s="62"/>
      <c r="I46" s="62"/>
      <c r="J46" s="62"/>
      <c r="K46" s="62"/>
      <c r="L46" s="62"/>
      <c r="M46" s="62"/>
      <c r="N46" s="62"/>
    </row>
    <row r="47" spans="3:14">
      <c r="C47" s="62"/>
      <c r="D47" s="62"/>
      <c r="E47" s="62"/>
      <c r="F47" s="62"/>
      <c r="G47" s="62"/>
      <c r="H47" s="62"/>
      <c r="I47" s="62"/>
      <c r="J47" s="62"/>
      <c r="K47" s="62"/>
      <c r="L47" s="62"/>
      <c r="M47" s="62"/>
      <c r="N47" s="62"/>
    </row>
    <row r="48" spans="3:14">
      <c r="C48" s="62"/>
      <c r="D48" s="62"/>
      <c r="E48" s="62"/>
      <c r="F48" s="62"/>
      <c r="G48" s="62"/>
      <c r="H48" s="62"/>
      <c r="I48" s="62"/>
      <c r="J48" s="62"/>
      <c r="K48" s="62"/>
      <c r="L48" s="62"/>
      <c r="M48" s="62"/>
      <c r="N48" s="62"/>
    </row>
    <row r="49" spans="3:14">
      <c r="C49" s="62"/>
      <c r="D49" s="62"/>
      <c r="E49" s="62"/>
      <c r="F49" s="62"/>
      <c r="G49" s="62"/>
      <c r="H49" s="62"/>
      <c r="I49" s="62"/>
      <c r="J49" s="62"/>
      <c r="K49" s="62"/>
      <c r="L49" s="62"/>
      <c r="M49" s="62"/>
      <c r="N49" s="62"/>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sheetPr>
  <dimension ref="A1:I9"/>
  <sheetViews>
    <sheetView zoomScaleNormal="100" workbookViewId="0"/>
  </sheetViews>
  <sheetFormatPr defaultRowHeight="12.75"/>
  <cols>
    <col min="1" max="1" width="9.28515625" style="62" customWidth="1"/>
    <col min="2" max="2" width="45.7109375" style="59" customWidth="1"/>
    <col min="3" max="6" width="8.7109375" style="59" bestFit="1" customWidth="1"/>
    <col min="7" max="8" width="8.7109375" style="59" customWidth="1"/>
    <col min="9" max="16384" width="9.140625" style="59"/>
  </cols>
  <sheetData>
    <row r="1" spans="1:9" ht="33.75" customHeight="1" thickBot="1">
      <c r="A1" s="37" t="s">
        <v>134</v>
      </c>
    </row>
    <row r="2" spans="1:9" ht="21" customHeight="1" thickBot="1">
      <c r="B2" s="710" t="s">
        <v>213</v>
      </c>
      <c r="C2" s="711"/>
      <c r="D2" s="711"/>
      <c r="E2" s="711"/>
      <c r="F2" s="711"/>
      <c r="G2" s="711"/>
      <c r="H2" s="712"/>
    </row>
    <row r="3" spans="1:9" ht="15.75" customHeight="1">
      <c r="B3" s="135"/>
      <c r="C3" s="706" t="s">
        <v>73</v>
      </c>
      <c r="D3" s="706"/>
      <c r="E3" s="706"/>
      <c r="F3" s="706"/>
      <c r="G3" s="706"/>
      <c r="H3" s="707"/>
    </row>
    <row r="4" spans="1:9" ht="15" customHeight="1">
      <c r="B4" s="136"/>
      <c r="C4" s="38" t="s">
        <v>78</v>
      </c>
      <c r="D4" s="38" t="s">
        <v>69</v>
      </c>
      <c r="E4" s="38" t="s">
        <v>5</v>
      </c>
      <c r="F4" s="38" t="s">
        <v>175</v>
      </c>
      <c r="G4" s="38" t="s">
        <v>215</v>
      </c>
      <c r="H4" s="137" t="s">
        <v>282</v>
      </c>
    </row>
    <row r="5" spans="1:9" ht="15" customHeight="1">
      <c r="A5" s="253"/>
      <c r="B5" s="138" t="s">
        <v>199</v>
      </c>
      <c r="C5" s="142">
        <v>5.3161180571391542</v>
      </c>
      <c r="D5" s="142">
        <v>3.142295136149436</v>
      </c>
      <c r="E5" s="142">
        <v>3.2755248457543567</v>
      </c>
      <c r="F5" s="142">
        <v>3.4323057680809383</v>
      </c>
      <c r="G5" s="142">
        <v>3.5606901207088528</v>
      </c>
      <c r="H5" s="143">
        <v>3.6690109322243085</v>
      </c>
    </row>
    <row r="6" spans="1:9" ht="27">
      <c r="B6" s="138" t="s">
        <v>252</v>
      </c>
      <c r="C6" s="142">
        <v>565.20399999999995</v>
      </c>
      <c r="D6" s="142">
        <v>566.11800000000005</v>
      </c>
      <c r="E6" s="142">
        <v>567.37699999999995</v>
      </c>
      <c r="F6" s="142">
        <v>569.08500000000004</v>
      </c>
      <c r="G6" s="142">
        <v>571.29300000000001</v>
      </c>
      <c r="H6" s="143">
        <v>574.13099999999997</v>
      </c>
      <c r="I6" s="36"/>
    </row>
    <row r="7" spans="1:9" ht="15" customHeight="1">
      <c r="B7" s="305" t="s">
        <v>302</v>
      </c>
      <c r="C7" s="250">
        <v>30.046911903672786</v>
      </c>
      <c r="D7" s="250">
        <v>17.789098378866463</v>
      </c>
      <c r="E7" s="250">
        <v>18.584574604095696</v>
      </c>
      <c r="F7" s="250">
        <v>19.53273728028341</v>
      </c>
      <c r="G7" s="250">
        <v>20.341973411301229</v>
      </c>
      <c r="H7" s="251">
        <v>21.064929155288745</v>
      </c>
      <c r="I7" s="36"/>
    </row>
    <row r="8" spans="1:9" ht="15" customHeight="1">
      <c r="B8" s="413" t="s">
        <v>303</v>
      </c>
      <c r="C8" s="425"/>
      <c r="D8" s="425"/>
      <c r="E8" s="425"/>
      <c r="F8" s="425"/>
      <c r="G8" s="425"/>
      <c r="H8" s="456"/>
      <c r="I8" s="36"/>
    </row>
    <row r="9" spans="1:9" ht="12.75" customHeight="1" thickBot="1">
      <c r="B9" s="426" t="s">
        <v>306</v>
      </c>
      <c r="C9" s="427"/>
      <c r="D9" s="427"/>
      <c r="E9" s="427"/>
      <c r="F9" s="427"/>
      <c r="G9" s="427"/>
      <c r="H9" s="428"/>
      <c r="I9" s="36"/>
    </row>
  </sheetData>
  <mergeCells count="2">
    <mergeCell ref="B2:H2"/>
    <mergeCell ref="C3:H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sheetPr>
  <dimension ref="A1:J17"/>
  <sheetViews>
    <sheetView zoomScaleNormal="100" workbookViewId="0"/>
  </sheetViews>
  <sheetFormatPr defaultRowHeight="12.75"/>
  <cols>
    <col min="1" max="1" width="9.28515625" style="1" customWidth="1"/>
    <col min="2" max="2" width="38.140625" style="1" customWidth="1"/>
    <col min="3" max="8" width="8.5703125" style="1" customWidth="1"/>
    <col min="9" max="16384" width="9.140625" style="1"/>
  </cols>
  <sheetData>
    <row r="1" spans="1:10" ht="33.75" customHeight="1" thickBot="1">
      <c r="A1" s="37" t="s">
        <v>134</v>
      </c>
    </row>
    <row r="2" spans="1:10" ht="21" customHeight="1" thickBot="1">
      <c r="B2" s="740" t="s">
        <v>245</v>
      </c>
      <c r="C2" s="741"/>
      <c r="D2" s="741"/>
      <c r="E2" s="741"/>
      <c r="F2" s="741"/>
      <c r="G2" s="741"/>
      <c r="H2" s="742"/>
    </row>
    <row r="3" spans="1:10" ht="15.75">
      <c r="B3" s="256"/>
      <c r="C3" s="743" t="s">
        <v>70</v>
      </c>
      <c r="D3" s="743"/>
      <c r="E3" s="743"/>
      <c r="F3" s="743"/>
      <c r="G3" s="743"/>
      <c r="H3" s="744"/>
      <c r="I3" s="34"/>
    </row>
    <row r="4" spans="1:10" ht="15.75">
      <c r="B4" s="257"/>
      <c r="C4" s="745" t="s">
        <v>73</v>
      </c>
      <c r="D4" s="745"/>
      <c r="E4" s="745"/>
      <c r="F4" s="745"/>
      <c r="G4" s="745"/>
      <c r="H4" s="746"/>
    </row>
    <row r="5" spans="1:10" ht="15" customHeight="1">
      <c r="B5" s="257"/>
      <c r="C5" s="224" t="s">
        <v>78</v>
      </c>
      <c r="D5" s="224" t="s">
        <v>69</v>
      </c>
      <c r="E5" s="224" t="s">
        <v>5</v>
      </c>
      <c r="F5" s="224" t="s">
        <v>175</v>
      </c>
      <c r="G5" s="224" t="s">
        <v>215</v>
      </c>
      <c r="H5" s="227" t="s">
        <v>282</v>
      </c>
      <c r="J5" s="36"/>
    </row>
    <row r="6" spans="1:10">
      <c r="A6" s="226"/>
      <c r="B6" s="381" t="s">
        <v>239</v>
      </c>
      <c r="C6" s="258">
        <v>1.8971190237795155</v>
      </c>
      <c r="D6" s="258">
        <v>1.9120246780732058</v>
      </c>
      <c r="E6" s="258">
        <v>1.9946286155037873</v>
      </c>
      <c r="F6" s="258">
        <v>2.2073005313800715</v>
      </c>
      <c r="G6" s="258">
        <v>2.2346543853356113</v>
      </c>
      <c r="H6" s="259">
        <v>2.2134198374173555</v>
      </c>
      <c r="J6" s="36"/>
    </row>
    <row r="7" spans="1:10">
      <c r="A7" s="226"/>
      <c r="B7" s="382" t="s">
        <v>93</v>
      </c>
      <c r="C7" s="258"/>
      <c r="D7" s="258"/>
      <c r="E7" s="258"/>
      <c r="F7" s="258"/>
      <c r="G7" s="258"/>
      <c r="H7" s="259"/>
      <c r="J7" s="36"/>
    </row>
    <row r="8" spans="1:10">
      <c r="A8" s="226"/>
      <c r="B8" s="383" t="s">
        <v>240</v>
      </c>
      <c r="C8" s="258">
        <v>0.95844612011416985</v>
      </c>
      <c r="D8" s="258">
        <v>0.92431025722201277</v>
      </c>
      <c r="E8" s="258">
        <v>1.0408799602278074</v>
      </c>
      <c r="F8" s="258">
        <v>1.3658207763717787</v>
      </c>
      <c r="G8" s="258">
        <v>1.4921322304353719</v>
      </c>
      <c r="H8" s="259">
        <v>1.533683168924711</v>
      </c>
      <c r="J8" s="36"/>
    </row>
    <row r="9" spans="1:10" ht="14.25" customHeight="1" thickBot="1">
      <c r="A9" s="226"/>
      <c r="B9" s="469" t="s">
        <v>241</v>
      </c>
      <c r="C9" s="261">
        <v>0.9386729036653455</v>
      </c>
      <c r="D9" s="261">
        <v>0.9877144208511931</v>
      </c>
      <c r="E9" s="261">
        <v>0.95374865527597985</v>
      </c>
      <c r="F9" s="261">
        <v>0.84147975500829275</v>
      </c>
      <c r="G9" s="261">
        <v>0.74252215490023954</v>
      </c>
      <c r="H9" s="262">
        <v>0.67973666849264469</v>
      </c>
      <c r="J9" s="36"/>
    </row>
    <row r="10" spans="1:10">
      <c r="A10" s="34"/>
      <c r="B10" s="260"/>
      <c r="C10" s="258"/>
      <c r="D10" s="258"/>
      <c r="E10" s="258"/>
      <c r="F10" s="258"/>
      <c r="G10" s="258"/>
      <c r="H10" s="258"/>
      <c r="J10" s="36"/>
    </row>
    <row r="11" spans="1:10">
      <c r="A11" s="34"/>
    </row>
    <row r="12" spans="1:10">
      <c r="A12" s="34"/>
    </row>
    <row r="13" spans="1:10">
      <c r="A13" s="34"/>
    </row>
    <row r="14" spans="1:10">
      <c r="A14" s="34"/>
    </row>
    <row r="15" spans="1:10">
      <c r="A15" s="34"/>
    </row>
    <row r="16" spans="1:10" ht="12.75" customHeight="1"/>
    <row r="17" ht="12.75" customHeight="1"/>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5"/>
  </sheetPr>
  <dimension ref="A1:K31"/>
  <sheetViews>
    <sheetView zoomScaleNormal="100" workbookViewId="0"/>
  </sheetViews>
  <sheetFormatPr defaultRowHeight="12.75"/>
  <cols>
    <col min="1" max="1" width="9.28515625" style="1" customWidth="1"/>
    <col min="2" max="2" width="38.140625" style="1" customWidth="1"/>
    <col min="3" max="8" width="8.5703125" style="1" customWidth="1"/>
    <col min="9" max="16384" width="9.140625" style="1"/>
  </cols>
  <sheetData>
    <row r="1" spans="1:11" ht="33.75" customHeight="1" thickBot="1">
      <c r="A1" s="37" t="s">
        <v>134</v>
      </c>
    </row>
    <row r="2" spans="1:11" ht="21" customHeight="1" thickBot="1">
      <c r="B2" s="740" t="s">
        <v>284</v>
      </c>
      <c r="C2" s="741"/>
      <c r="D2" s="741"/>
      <c r="E2" s="741"/>
      <c r="F2" s="741"/>
      <c r="G2" s="741"/>
      <c r="H2" s="742"/>
    </row>
    <row r="3" spans="1:11" ht="15.75">
      <c r="B3" s="256"/>
      <c r="C3" s="743" t="s">
        <v>70</v>
      </c>
      <c r="D3" s="743"/>
      <c r="E3" s="743"/>
      <c r="F3" s="743"/>
      <c r="G3" s="743"/>
      <c r="H3" s="744"/>
      <c r="I3" s="34"/>
    </row>
    <row r="4" spans="1:11" ht="15.75">
      <c r="B4" s="257"/>
      <c r="C4" s="745" t="s">
        <v>73</v>
      </c>
      <c r="D4" s="745"/>
      <c r="E4" s="745"/>
      <c r="F4" s="745"/>
      <c r="G4" s="745"/>
      <c r="H4" s="746"/>
    </row>
    <row r="5" spans="1:11" ht="15" customHeight="1">
      <c r="B5" s="257"/>
      <c r="C5" s="385" t="s">
        <v>276</v>
      </c>
      <c r="D5" s="385" t="s">
        <v>277</v>
      </c>
      <c r="E5" s="385" t="s">
        <v>278</v>
      </c>
      <c r="F5" s="385" t="s">
        <v>279</v>
      </c>
      <c r="G5" s="451">
        <v>2020</v>
      </c>
      <c r="H5" s="452">
        <v>2021</v>
      </c>
      <c r="J5" s="36"/>
    </row>
    <row r="6" spans="1:11">
      <c r="A6" s="226"/>
      <c r="B6" s="381" t="s">
        <v>272</v>
      </c>
      <c r="C6" s="258">
        <v>10.1</v>
      </c>
      <c r="D6" s="258">
        <v>8.6839999999999993</v>
      </c>
      <c r="E6" s="258">
        <v>7.5030000000000001</v>
      </c>
      <c r="F6" s="258">
        <v>4.9729999999999999</v>
      </c>
      <c r="G6" s="258">
        <v>3.7629999999999999</v>
      </c>
      <c r="H6" s="259">
        <v>3.6520000000000001</v>
      </c>
      <c r="J6" s="36"/>
    </row>
    <row r="7" spans="1:11">
      <c r="A7" s="226"/>
      <c r="B7" s="381" t="s">
        <v>273</v>
      </c>
      <c r="C7" s="258">
        <v>0.7</v>
      </c>
      <c r="D7" s="258">
        <v>1.1000000000000001</v>
      </c>
      <c r="E7" s="258">
        <v>1.2</v>
      </c>
      <c r="F7" s="258">
        <v>1.2</v>
      </c>
      <c r="G7" s="258">
        <v>1.2</v>
      </c>
      <c r="H7" s="259">
        <v>1.2</v>
      </c>
      <c r="J7" s="36"/>
    </row>
    <row r="8" spans="1:11">
      <c r="A8" s="226"/>
      <c r="B8" s="381" t="s">
        <v>274</v>
      </c>
      <c r="C8" s="258">
        <v>7.8</v>
      </c>
      <c r="D8" s="258">
        <v>7.4039999999999999</v>
      </c>
      <c r="E8" s="258">
        <v>6.952</v>
      </c>
      <c r="F8" s="258">
        <v>7.0529999999999999</v>
      </c>
      <c r="G8" s="258">
        <v>7.0640000000000001</v>
      </c>
      <c r="H8" s="259">
        <v>6.8550000000000004</v>
      </c>
      <c r="J8" s="36"/>
    </row>
    <row r="9" spans="1:11" ht="15" customHeight="1" thickBot="1">
      <c r="A9" s="226"/>
      <c r="B9" s="386" t="s">
        <v>275</v>
      </c>
      <c r="C9" s="261">
        <v>1.7</v>
      </c>
      <c r="D9" s="261">
        <v>1.8</v>
      </c>
      <c r="E9" s="261">
        <v>1.7</v>
      </c>
      <c r="F9" s="261">
        <v>2.2000000000000002</v>
      </c>
      <c r="G9" s="261">
        <v>2.2999999999999998</v>
      </c>
      <c r="H9" s="262">
        <v>1.984</v>
      </c>
      <c r="J9" s="36"/>
    </row>
    <row r="10" spans="1:11">
      <c r="A10" s="34"/>
      <c r="B10" s="260"/>
      <c r="C10" s="258"/>
      <c r="D10" s="258"/>
      <c r="E10" s="258"/>
      <c r="F10" s="258"/>
      <c r="G10" s="258"/>
      <c r="H10" s="258"/>
      <c r="J10" s="36"/>
    </row>
    <row r="11" spans="1:11">
      <c r="A11" s="34"/>
      <c r="B11" s="225"/>
      <c r="C11" s="384"/>
      <c r="D11" s="384"/>
      <c r="E11" s="384"/>
      <c r="F11" s="384"/>
      <c r="G11" s="384"/>
      <c r="H11" s="384"/>
      <c r="I11" s="36"/>
      <c r="J11" s="36"/>
      <c r="K11" s="36"/>
    </row>
    <row r="12" spans="1:11">
      <c r="A12" s="34"/>
      <c r="B12" s="36"/>
    </row>
    <row r="13" spans="1:11">
      <c r="A13" s="34"/>
      <c r="B13" s="36"/>
    </row>
    <row r="14" spans="1:11">
      <c r="A14" s="34"/>
      <c r="B14" s="36"/>
    </row>
    <row r="15" spans="1:11">
      <c r="A15" s="34"/>
      <c r="B15" s="36"/>
    </row>
    <row r="16" spans="1:11">
      <c r="B16" s="36"/>
    </row>
    <row r="17" spans="2:2">
      <c r="B17" s="36"/>
    </row>
    <row r="18" spans="2:2">
      <c r="B18" s="36"/>
    </row>
    <row r="19" spans="2:2">
      <c r="B19" s="36"/>
    </row>
    <row r="20" spans="2:2">
      <c r="B20" s="36"/>
    </row>
    <row r="21" spans="2:2">
      <c r="B21" s="36"/>
    </row>
    <row r="22" spans="2:2">
      <c r="B22" s="36"/>
    </row>
    <row r="23" spans="2:2">
      <c r="B23" s="36"/>
    </row>
    <row r="24" spans="2:2">
      <c r="B24" s="36"/>
    </row>
    <row r="25" spans="2:2">
      <c r="B25" s="36"/>
    </row>
    <row r="26" spans="2:2">
      <c r="B26" s="36"/>
    </row>
    <row r="27" spans="2:2">
      <c r="B27" s="36"/>
    </row>
    <row r="28" spans="2:2">
      <c r="B28" s="36"/>
    </row>
    <row r="29" spans="2:2">
      <c r="B29" s="36"/>
    </row>
    <row r="30" spans="2:2">
      <c r="B30" s="36"/>
    </row>
    <row r="31" spans="2:2">
      <c r="B31" s="36"/>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ignoredErrors>
    <ignoredError sqref="C5:F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sheetPr>
  <dimension ref="A1"/>
  <sheetViews>
    <sheetView zoomScaleNormal="100" workbookViewId="0"/>
  </sheetViews>
  <sheetFormatPr defaultRowHeight="12.75"/>
  <cols>
    <col min="1" max="1" width="9.28515625" style="36" customWidth="1"/>
    <col min="2" max="16384" width="9.140625" style="36"/>
  </cols>
  <sheetData>
    <row r="1" spans="1:1" ht="33.75" customHeight="1">
      <c r="A1" s="37" t="s">
        <v>134</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5"/>
  </sheetPr>
  <dimension ref="A1:O73"/>
  <sheetViews>
    <sheetView zoomScaleNormal="100" workbookViewId="0"/>
  </sheetViews>
  <sheetFormatPr defaultRowHeight="12.75"/>
  <cols>
    <col min="1" max="1" width="9.28515625" style="1" customWidth="1"/>
    <col min="2" max="2" width="2.85546875" style="1" customWidth="1"/>
    <col min="3" max="3" width="45.28515625" style="1" customWidth="1"/>
    <col min="4" max="9" width="8.5703125" style="1" customWidth="1"/>
    <col min="10" max="10" width="9.28515625" style="1" customWidth="1"/>
    <col min="11" max="11" width="9.28515625" style="36" customWidth="1"/>
    <col min="12" max="14" width="9.140625" style="1"/>
    <col min="15" max="21" width="7.5703125" style="1" bestFit="1" customWidth="1"/>
    <col min="22" max="16384" width="9.140625" style="1"/>
  </cols>
  <sheetData>
    <row r="1" spans="1:15" ht="33.75" customHeight="1" thickBot="1">
      <c r="A1" s="37" t="s">
        <v>134</v>
      </c>
    </row>
    <row r="2" spans="1:15" ht="21" customHeight="1" thickBot="1">
      <c r="B2" s="754" t="s">
        <v>382</v>
      </c>
      <c r="C2" s="755"/>
      <c r="D2" s="755"/>
      <c r="E2" s="755"/>
      <c r="F2" s="755"/>
      <c r="G2" s="755"/>
      <c r="H2" s="755"/>
      <c r="I2" s="755"/>
      <c r="J2" s="756"/>
    </row>
    <row r="3" spans="1:15" ht="15.75" customHeight="1">
      <c r="B3" s="22"/>
      <c r="C3" s="23"/>
      <c r="D3" s="752" t="s">
        <v>70</v>
      </c>
      <c r="E3" s="752"/>
      <c r="F3" s="752"/>
      <c r="G3" s="752"/>
      <c r="H3" s="752"/>
      <c r="I3" s="752"/>
      <c r="J3" s="753"/>
    </row>
    <row r="4" spans="1:15" ht="15.75" customHeight="1">
      <c r="B4" s="24"/>
      <c r="C4" s="25"/>
      <c r="D4" s="315" t="s">
        <v>71</v>
      </c>
      <c r="E4" s="750" t="s">
        <v>73</v>
      </c>
      <c r="F4" s="750"/>
      <c r="G4" s="750"/>
      <c r="H4" s="750"/>
      <c r="I4" s="750"/>
      <c r="J4" s="751"/>
      <c r="O4" s="36"/>
    </row>
    <row r="5" spans="1:15" ht="15.75">
      <c r="B5" s="24"/>
      <c r="C5" s="25"/>
      <c r="D5" s="35" t="s">
        <v>72</v>
      </c>
      <c r="E5" s="35" t="s">
        <v>78</v>
      </c>
      <c r="F5" s="35" t="s">
        <v>69</v>
      </c>
      <c r="G5" s="35" t="s">
        <v>5</v>
      </c>
      <c r="H5" s="35" t="s">
        <v>175</v>
      </c>
      <c r="I5" s="35" t="s">
        <v>215</v>
      </c>
      <c r="J5" s="53" t="s">
        <v>282</v>
      </c>
    </row>
    <row r="6" spans="1:15">
      <c r="B6" s="26" t="s">
        <v>8</v>
      </c>
      <c r="C6" s="354"/>
      <c r="D6" s="3"/>
      <c r="E6" s="3"/>
      <c r="F6" s="3"/>
      <c r="G6" s="3"/>
      <c r="H6" s="3"/>
      <c r="I6" s="3"/>
      <c r="J6" s="356"/>
    </row>
    <row r="7" spans="1:15" ht="6" customHeight="1">
      <c r="B7" s="26"/>
      <c r="C7" s="354"/>
      <c r="D7" s="3"/>
      <c r="E7" s="3"/>
      <c r="F7" s="3"/>
      <c r="G7" s="3"/>
      <c r="H7" s="3"/>
      <c r="I7" s="3"/>
      <c r="J7" s="356"/>
      <c r="O7" s="36"/>
    </row>
    <row r="8" spans="1:15">
      <c r="B8" s="16" t="s">
        <v>21</v>
      </c>
      <c r="C8" s="354"/>
      <c r="D8" s="147">
        <v>652.50300000000004</v>
      </c>
      <c r="E8" s="147">
        <v>668.64891624695088</v>
      </c>
      <c r="F8" s="147">
        <v>680.90659878648864</v>
      </c>
      <c r="G8" s="147">
        <v>694.44966043729005</v>
      </c>
      <c r="H8" s="147">
        <v>698.63796193409462</v>
      </c>
      <c r="I8" s="147">
        <v>714.42971235905725</v>
      </c>
      <c r="J8" s="179">
        <v>737.12638521278689</v>
      </c>
    </row>
    <row r="9" spans="1:15">
      <c r="B9" s="20" t="s">
        <v>93</v>
      </c>
      <c r="C9" s="354"/>
      <c r="D9" s="147"/>
      <c r="E9" s="147"/>
      <c r="F9" s="147"/>
      <c r="G9" s="147"/>
      <c r="H9" s="147"/>
      <c r="I9" s="147"/>
      <c r="J9" s="179"/>
    </row>
    <row r="10" spans="1:15">
      <c r="B10" s="19"/>
      <c r="C10" s="355" t="s">
        <v>22</v>
      </c>
      <c r="D10" s="142">
        <v>238.91499999999999</v>
      </c>
      <c r="E10" s="142">
        <v>245.14014606591337</v>
      </c>
      <c r="F10" s="142">
        <v>250.37739435766068</v>
      </c>
      <c r="G10" s="142">
        <v>254.74033443710732</v>
      </c>
      <c r="H10" s="142">
        <v>257.31703799143349</v>
      </c>
      <c r="I10" s="142">
        <v>263.07194342957871</v>
      </c>
      <c r="J10" s="143">
        <v>269.42867965400609</v>
      </c>
      <c r="O10" s="36"/>
    </row>
    <row r="11" spans="1:15">
      <c r="B11" s="19"/>
      <c r="C11" s="355" t="s">
        <v>3</v>
      </c>
      <c r="D11" s="142">
        <v>10.346</v>
      </c>
      <c r="E11" s="142">
        <v>13.848845147665077</v>
      </c>
      <c r="F11" s="142">
        <v>16.592417429486741</v>
      </c>
      <c r="G11" s="142">
        <v>18.611874274650209</v>
      </c>
      <c r="H11" s="142">
        <v>18.971959085331068</v>
      </c>
      <c r="I11" s="142">
        <v>20.273732390468719</v>
      </c>
      <c r="J11" s="143">
        <v>21.410689827612028</v>
      </c>
    </row>
    <row r="12" spans="1:15">
      <c r="B12" s="19"/>
      <c r="C12" s="355" t="s">
        <v>0</v>
      </c>
      <c r="D12" s="142">
        <v>203.49199999999999</v>
      </c>
      <c r="E12" s="142">
        <v>206.2426669214598</v>
      </c>
      <c r="F12" s="142">
        <v>209.76349389397956</v>
      </c>
      <c r="G12" s="142">
        <v>214.28361458241267</v>
      </c>
      <c r="H12" s="142">
        <v>217.38170095632142</v>
      </c>
      <c r="I12" s="142">
        <v>223.71097778737388</v>
      </c>
      <c r="J12" s="143">
        <v>233.32454235203892</v>
      </c>
    </row>
    <row r="13" spans="1:15">
      <c r="B13" s="19"/>
      <c r="C13" s="355" t="s">
        <v>1</v>
      </c>
      <c r="D13" s="142">
        <v>6.9470000000000001</v>
      </c>
      <c r="E13" s="142">
        <v>9.0813877376371508</v>
      </c>
      <c r="F13" s="142">
        <v>7.2344229983913975</v>
      </c>
      <c r="G13" s="142">
        <v>8.1116810364336018</v>
      </c>
      <c r="H13" s="142">
        <v>7.7506932342532844</v>
      </c>
      <c r="I13" s="142">
        <v>7.8780833122232865</v>
      </c>
      <c r="J13" s="143">
        <v>8.2477968224868334</v>
      </c>
      <c r="O13" s="36"/>
    </row>
    <row r="14" spans="1:15">
      <c r="B14" s="19"/>
      <c r="C14" s="355" t="s">
        <v>23</v>
      </c>
      <c r="D14" s="142">
        <v>117.996</v>
      </c>
      <c r="E14" s="142">
        <v>114.74278768937005</v>
      </c>
      <c r="F14" s="142">
        <v>114.4849890386475</v>
      </c>
      <c r="G14" s="142">
        <v>113.60521125117864</v>
      </c>
      <c r="H14" s="142">
        <v>112.28656504133313</v>
      </c>
      <c r="I14" s="142">
        <v>114.40223458036429</v>
      </c>
      <c r="J14" s="143">
        <v>116.66404926659717</v>
      </c>
    </row>
    <row r="15" spans="1:15">
      <c r="B15" s="19"/>
      <c r="C15" s="355" t="s">
        <v>2</v>
      </c>
      <c r="D15" s="142">
        <v>18.425999999999998</v>
      </c>
      <c r="E15" s="142">
        <v>19.314358429923374</v>
      </c>
      <c r="F15" s="142">
        <v>19.391601500383459</v>
      </c>
      <c r="G15" s="142">
        <v>19.287268102554631</v>
      </c>
      <c r="H15" s="142">
        <v>19.578341727984022</v>
      </c>
      <c r="I15" s="142">
        <v>20.035539826050783</v>
      </c>
      <c r="J15" s="143">
        <v>20.415672526067947</v>
      </c>
    </row>
    <row r="16" spans="1:15">
      <c r="B16" s="19"/>
      <c r="C16" s="355" t="s">
        <v>176</v>
      </c>
      <c r="D16" s="142">
        <v>11.254</v>
      </c>
      <c r="E16" s="142">
        <v>10.993692537511949</v>
      </c>
      <c r="F16" s="142">
        <v>10.828943824181508</v>
      </c>
      <c r="G16" s="142">
        <v>13.206254567952596</v>
      </c>
      <c r="H16" s="142">
        <v>13.664044925738056</v>
      </c>
      <c r="I16" s="142">
        <v>14.081848637491582</v>
      </c>
      <c r="J16" s="143">
        <v>14.626464523651729</v>
      </c>
      <c r="O16" s="36"/>
    </row>
    <row r="17" spans="2:15">
      <c r="B17" s="19"/>
      <c r="C17" s="355" t="s">
        <v>24</v>
      </c>
      <c r="D17" s="142">
        <v>45.127000000000002</v>
      </c>
      <c r="E17" s="142">
        <v>49.285031717470105</v>
      </c>
      <c r="F17" s="142">
        <v>52.233335743757785</v>
      </c>
      <c r="G17" s="142">
        <v>52.603422185000319</v>
      </c>
      <c r="H17" s="142">
        <v>51.687618971700083</v>
      </c>
      <c r="I17" s="142">
        <v>50.975352395506015</v>
      </c>
      <c r="J17" s="143">
        <v>53.008490240326111</v>
      </c>
    </row>
    <row r="18" spans="2:15" ht="6" customHeight="1">
      <c r="B18" s="19"/>
      <c r="C18" s="355"/>
      <c r="D18" s="142"/>
      <c r="E18" s="142"/>
      <c r="F18" s="142"/>
      <c r="G18" s="142"/>
      <c r="H18" s="142"/>
      <c r="I18" s="142"/>
      <c r="J18" s="143"/>
    </row>
    <row r="19" spans="2:15">
      <c r="B19" s="16" t="s">
        <v>25</v>
      </c>
      <c r="C19" s="354"/>
      <c r="D19" s="147">
        <v>33.661999999999999</v>
      </c>
      <c r="E19" s="147">
        <v>37.396398718589197</v>
      </c>
      <c r="F19" s="147">
        <v>41.119006589067219</v>
      </c>
      <c r="G19" s="147">
        <v>42.543742669100524</v>
      </c>
      <c r="H19" s="147">
        <v>44.451198719792266</v>
      </c>
      <c r="I19" s="147">
        <v>55.079181578643457</v>
      </c>
      <c r="J19" s="179">
        <v>57.555879703030399</v>
      </c>
      <c r="O19" s="36"/>
    </row>
    <row r="20" spans="2:15">
      <c r="B20" s="20" t="s">
        <v>93</v>
      </c>
      <c r="C20" s="354"/>
      <c r="D20" s="147"/>
      <c r="E20" s="147"/>
      <c r="F20" s="147"/>
      <c r="G20" s="147"/>
      <c r="H20" s="147"/>
      <c r="I20" s="147"/>
      <c r="J20" s="179"/>
    </row>
    <row r="21" spans="2:15">
      <c r="B21" s="19"/>
      <c r="C21" s="355" t="s">
        <v>26</v>
      </c>
      <c r="D21" s="142">
        <v>28.863</v>
      </c>
      <c r="E21" s="142">
        <v>30.393239765545633</v>
      </c>
      <c r="F21" s="142">
        <v>32.935426898725915</v>
      </c>
      <c r="G21" s="142">
        <v>33.463867751116574</v>
      </c>
      <c r="H21" s="142">
        <v>37.528682917681706</v>
      </c>
      <c r="I21" s="142">
        <v>44.568761708823459</v>
      </c>
      <c r="J21" s="143">
        <v>46.642417005277196</v>
      </c>
    </row>
    <row r="22" spans="2:15">
      <c r="B22" s="19"/>
      <c r="C22" s="355" t="s">
        <v>6</v>
      </c>
      <c r="D22" s="142">
        <v>-18.347000000000001</v>
      </c>
      <c r="E22" s="142">
        <v>-19.358110083170235</v>
      </c>
      <c r="F22" s="142">
        <v>-20.497080686154625</v>
      </c>
      <c r="G22" s="142">
        <v>-21.611044415748577</v>
      </c>
      <c r="H22" s="142">
        <v>-22.736990547334216</v>
      </c>
      <c r="I22" s="142">
        <v>-24.127884362501423</v>
      </c>
      <c r="J22" s="143">
        <v>-25.6760818727216</v>
      </c>
      <c r="O22" s="36"/>
    </row>
    <row r="23" spans="2:15">
      <c r="B23" s="19"/>
      <c r="C23" s="355" t="s">
        <v>27</v>
      </c>
      <c r="D23" s="142">
        <v>-8.5000000000000006E-2</v>
      </c>
      <c r="E23" s="142">
        <v>1.3062005235884157E-3</v>
      </c>
      <c r="F23" s="142">
        <v>3.4910025515972622E-4</v>
      </c>
      <c r="G23" s="142">
        <v>3.852169692030998E-4</v>
      </c>
      <c r="H23" s="142">
        <v>4.7937842675412756E-4</v>
      </c>
      <c r="I23" s="142">
        <v>4.886068270452392E-4</v>
      </c>
      <c r="J23" s="143">
        <v>4.9859212046408463E-4</v>
      </c>
    </row>
    <row r="24" spans="2:15">
      <c r="B24" s="19"/>
      <c r="C24" s="355" t="s">
        <v>28</v>
      </c>
      <c r="D24" s="142">
        <v>13.117000000000001</v>
      </c>
      <c r="E24" s="142">
        <v>13.491514247841666</v>
      </c>
      <c r="F24" s="142">
        <v>13.310947795922358</v>
      </c>
      <c r="G24" s="142">
        <v>14.480489282094238</v>
      </c>
      <c r="H24" s="142">
        <v>12.956306205104555</v>
      </c>
      <c r="I24" s="142">
        <v>16.423634636505774</v>
      </c>
      <c r="J24" s="143">
        <v>17.385040462344467</v>
      </c>
    </row>
    <row r="25" spans="2:15">
      <c r="B25" s="19"/>
      <c r="C25" s="355" t="s">
        <v>29</v>
      </c>
      <c r="D25" s="142">
        <v>11.12</v>
      </c>
      <c r="E25" s="142">
        <v>13.08681329162731</v>
      </c>
      <c r="F25" s="142">
        <v>15.655432710419229</v>
      </c>
      <c r="G25" s="142">
        <v>16.506519336754327</v>
      </c>
      <c r="H25" s="142">
        <v>17.071664742281772</v>
      </c>
      <c r="I25" s="142">
        <v>18.590227418260294</v>
      </c>
      <c r="J25" s="143">
        <v>19.587736925776195</v>
      </c>
      <c r="O25" s="36"/>
    </row>
    <row r="26" spans="2:15">
      <c r="B26" s="19"/>
      <c r="C26" s="355" t="s">
        <v>32</v>
      </c>
      <c r="D26" s="142">
        <v>-1.006</v>
      </c>
      <c r="E26" s="142">
        <v>-0.21836470377876688</v>
      </c>
      <c r="F26" s="142">
        <v>-0.28606923010081653</v>
      </c>
      <c r="G26" s="142">
        <v>-0.29647450208524856</v>
      </c>
      <c r="H26" s="142">
        <v>-0.36894397636830828</v>
      </c>
      <c r="I26" s="142">
        <v>-0.37604642927169574</v>
      </c>
      <c r="J26" s="143">
        <v>-0.38373140976632836</v>
      </c>
    </row>
    <row r="27" spans="2:15">
      <c r="B27" s="21"/>
      <c r="C27" s="27"/>
      <c r="D27" s="144"/>
      <c r="E27" s="144"/>
      <c r="F27" s="144"/>
      <c r="G27" s="144"/>
      <c r="H27" s="144"/>
      <c r="I27" s="144"/>
      <c r="J27" s="251"/>
    </row>
    <row r="28" spans="2:15">
      <c r="B28" s="26" t="s">
        <v>18</v>
      </c>
      <c r="C28" s="354"/>
      <c r="D28" s="142"/>
      <c r="E28" s="142"/>
      <c r="F28" s="142"/>
      <c r="G28" s="142"/>
      <c r="H28" s="142"/>
      <c r="I28" s="142"/>
      <c r="J28" s="143"/>
      <c r="O28" s="36"/>
    </row>
    <row r="29" spans="2:15" ht="6" customHeight="1">
      <c r="B29" s="26"/>
      <c r="C29" s="354"/>
      <c r="D29" s="142"/>
      <c r="E29" s="142"/>
      <c r="F29" s="142"/>
      <c r="G29" s="142"/>
      <c r="H29" s="142"/>
      <c r="I29" s="142"/>
      <c r="J29" s="143"/>
    </row>
    <row r="30" spans="2:15">
      <c r="B30" s="16" t="s">
        <v>21</v>
      </c>
      <c r="C30" s="354"/>
      <c r="D30" s="147">
        <v>39.147000000000013</v>
      </c>
      <c r="E30" s="147">
        <v>40.226270349465516</v>
      </c>
      <c r="F30" s="147">
        <v>42.338042723987137</v>
      </c>
      <c r="G30" s="147">
        <v>44.195220867215554</v>
      </c>
      <c r="H30" s="147">
        <v>45.734940285106489</v>
      </c>
      <c r="I30" s="147">
        <v>47.185831162544631</v>
      </c>
      <c r="J30" s="179">
        <v>48.96284497484325</v>
      </c>
    </row>
    <row r="31" spans="2:15">
      <c r="B31" s="20" t="s">
        <v>93</v>
      </c>
      <c r="C31" s="354"/>
      <c r="D31" s="147"/>
      <c r="E31" s="147"/>
      <c r="F31" s="147"/>
      <c r="G31" s="147"/>
      <c r="H31" s="147"/>
      <c r="I31" s="147"/>
      <c r="J31" s="179"/>
      <c r="O31" s="36"/>
    </row>
    <row r="32" spans="2:15">
      <c r="B32" s="19"/>
      <c r="C32" s="355" t="s">
        <v>22</v>
      </c>
      <c r="D32" s="142">
        <v>126.42100000000001</v>
      </c>
      <c r="E32" s="142">
        <v>124.70298611280204</v>
      </c>
      <c r="F32" s="142">
        <v>126.17055670602905</v>
      </c>
      <c r="G32" s="142">
        <v>126.78203838665766</v>
      </c>
      <c r="H32" s="142">
        <v>127.5414595902111</v>
      </c>
      <c r="I32" s="142">
        <v>130.56546492884425</v>
      </c>
      <c r="J32" s="143">
        <v>134.00544375392872</v>
      </c>
    </row>
    <row r="33" spans="2:15">
      <c r="B33" s="19"/>
      <c r="C33" s="355" t="s">
        <v>3</v>
      </c>
      <c r="D33" s="142">
        <v>2.4790000000000001</v>
      </c>
      <c r="E33" s="142">
        <v>2.7976120163078351</v>
      </c>
      <c r="F33" s="142">
        <v>2.9671210756095383</v>
      </c>
      <c r="G33" s="142">
        <v>3.1409267898802455</v>
      </c>
      <c r="H33" s="142">
        <v>3.1726557157965298</v>
      </c>
      <c r="I33" s="142">
        <v>3.1419509970857522</v>
      </c>
      <c r="J33" s="143">
        <v>3.1311082388611191</v>
      </c>
    </row>
    <row r="34" spans="2:15">
      <c r="B34" s="19"/>
      <c r="C34" s="355" t="s">
        <v>0</v>
      </c>
      <c r="D34" s="142">
        <v>27.391999999999999</v>
      </c>
      <c r="E34" s="142">
        <v>26.734943713319261</v>
      </c>
      <c r="F34" s="142">
        <v>26.947175760375313</v>
      </c>
      <c r="G34" s="142">
        <v>27.135464548178657</v>
      </c>
      <c r="H34" s="142">
        <v>26.560636269755786</v>
      </c>
      <c r="I34" s="142">
        <v>27.127601821913906</v>
      </c>
      <c r="J34" s="143">
        <v>27.729085803058283</v>
      </c>
      <c r="O34" s="36"/>
    </row>
    <row r="35" spans="2:15">
      <c r="B35" s="19"/>
      <c r="C35" s="355" t="s">
        <v>1</v>
      </c>
      <c r="D35" s="142">
        <v>-5.0000000000000001E-3</v>
      </c>
      <c r="E35" s="142">
        <v>0</v>
      </c>
      <c r="F35" s="142">
        <v>0</v>
      </c>
      <c r="G35" s="142">
        <v>0</v>
      </c>
      <c r="H35" s="142">
        <v>0</v>
      </c>
      <c r="I35" s="142">
        <v>0</v>
      </c>
      <c r="J35" s="143">
        <v>0</v>
      </c>
    </row>
    <row r="36" spans="2:15">
      <c r="B36" s="19"/>
      <c r="C36" s="355" t="s">
        <v>23</v>
      </c>
      <c r="D36" s="142">
        <v>-117.996</v>
      </c>
      <c r="E36" s="142">
        <v>-114.74278768937005</v>
      </c>
      <c r="F36" s="142">
        <v>-114.4849890386475</v>
      </c>
      <c r="G36" s="142">
        <v>-113.60521125117864</v>
      </c>
      <c r="H36" s="142">
        <v>-112.28656504133313</v>
      </c>
      <c r="I36" s="142">
        <v>-114.40223458036429</v>
      </c>
      <c r="J36" s="143">
        <v>-116.66404926659717</v>
      </c>
    </row>
    <row r="37" spans="2:15">
      <c r="B37" s="19"/>
      <c r="C37" s="355" t="s">
        <v>2</v>
      </c>
      <c r="D37" s="142">
        <v>0.10100000000000001</v>
      </c>
      <c r="E37" s="142">
        <v>0.10100000000000001</v>
      </c>
      <c r="F37" s="142">
        <v>0.10100000000000001</v>
      </c>
      <c r="G37" s="142">
        <v>0.10100000000000001</v>
      </c>
      <c r="H37" s="142">
        <v>0.10100000000000001</v>
      </c>
      <c r="I37" s="142">
        <v>0.10100000000000001</v>
      </c>
      <c r="J37" s="143">
        <v>0.10100000000000001</v>
      </c>
      <c r="O37" s="36"/>
    </row>
    <row r="38" spans="2:15">
      <c r="B38" s="19"/>
      <c r="C38" s="355" t="s">
        <v>24</v>
      </c>
      <c r="D38" s="142">
        <v>0.755</v>
      </c>
      <c r="E38" s="142">
        <v>0.63251619640641832</v>
      </c>
      <c r="F38" s="142">
        <v>0.63717822062074414</v>
      </c>
      <c r="G38" s="142">
        <v>0.64100239367765055</v>
      </c>
      <c r="H38" s="142">
        <v>0.64575375067620511</v>
      </c>
      <c r="I38" s="142">
        <v>0.65204799506500111</v>
      </c>
      <c r="J38" s="143">
        <v>0.66025644559232455</v>
      </c>
    </row>
    <row r="39" spans="2:15" ht="6" customHeight="1">
      <c r="B39" s="26"/>
      <c r="C39" s="354"/>
      <c r="D39" s="142"/>
      <c r="E39" s="142"/>
      <c r="F39" s="142"/>
      <c r="G39" s="142"/>
      <c r="H39" s="142"/>
      <c r="I39" s="142"/>
      <c r="J39" s="143"/>
    </row>
    <row r="40" spans="2:15">
      <c r="B40" s="16" t="s">
        <v>25</v>
      </c>
      <c r="C40" s="354"/>
      <c r="D40" s="147">
        <v>-4.4589999999999996</v>
      </c>
      <c r="E40" s="147">
        <v>-3.9775790366050678</v>
      </c>
      <c r="F40" s="147">
        <v>-5.5433732921613368</v>
      </c>
      <c r="G40" s="147">
        <v>-6.82616477567323</v>
      </c>
      <c r="H40" s="147">
        <v>-7.05196723258645</v>
      </c>
      <c r="I40" s="147">
        <v>-7.5495018431925125</v>
      </c>
      <c r="J40" s="179">
        <v>-7.7972659919535321</v>
      </c>
      <c r="O40" s="36"/>
    </row>
    <row r="41" spans="2:15">
      <c r="B41" s="20" t="s">
        <v>93</v>
      </c>
      <c r="C41" s="354"/>
      <c r="D41" s="147"/>
      <c r="E41" s="147"/>
      <c r="F41" s="147"/>
      <c r="G41" s="147"/>
      <c r="H41" s="147"/>
      <c r="I41" s="147"/>
      <c r="J41" s="179"/>
    </row>
    <row r="42" spans="2:15">
      <c r="B42" s="19"/>
      <c r="C42" s="355" t="s">
        <v>26</v>
      </c>
      <c r="D42" s="142">
        <v>16.675000000000001</v>
      </c>
      <c r="E42" s="142">
        <v>17.425026595508697</v>
      </c>
      <c r="F42" s="142">
        <v>17.010406454146747</v>
      </c>
      <c r="G42" s="142">
        <v>16.809378024245781</v>
      </c>
      <c r="H42" s="142">
        <v>16.07801717125168</v>
      </c>
      <c r="I42" s="142">
        <v>18.651177401200083</v>
      </c>
      <c r="J42" s="143">
        <v>19.732017552831937</v>
      </c>
    </row>
    <row r="43" spans="2:15">
      <c r="B43" s="19"/>
      <c r="C43" s="355" t="s">
        <v>6</v>
      </c>
      <c r="D43" s="142">
        <v>-11.092000000000001</v>
      </c>
      <c r="E43" s="142">
        <v>-11.631666328561208</v>
      </c>
      <c r="F43" s="142">
        <v>-12.160763502132452</v>
      </c>
      <c r="G43" s="142">
        <v>-12.724468351969332</v>
      </c>
      <c r="H43" s="142">
        <v>-13.214399381217977</v>
      </c>
      <c r="I43" s="142">
        <v>-13.752685157875334</v>
      </c>
      <c r="J43" s="143">
        <v>-14.356891026699747</v>
      </c>
      <c r="O43" s="36"/>
    </row>
    <row r="44" spans="2:15">
      <c r="B44" s="19"/>
      <c r="C44" s="355" t="s">
        <v>27</v>
      </c>
      <c r="D44" s="142">
        <v>0</v>
      </c>
      <c r="E44" s="142">
        <v>0</v>
      </c>
      <c r="F44" s="142">
        <v>0</v>
      </c>
      <c r="G44" s="142">
        <v>0</v>
      </c>
      <c r="H44" s="142">
        <v>0</v>
      </c>
      <c r="I44" s="142">
        <v>0</v>
      </c>
      <c r="J44" s="143">
        <v>0</v>
      </c>
    </row>
    <row r="45" spans="2:15">
      <c r="B45" s="19"/>
      <c r="C45" s="355" t="s">
        <v>28</v>
      </c>
      <c r="D45" s="142">
        <v>-10.481999999999999</v>
      </c>
      <c r="E45" s="142">
        <v>-10.951766219490436</v>
      </c>
      <c r="F45" s="142">
        <v>-11.601428814377577</v>
      </c>
      <c r="G45" s="142">
        <v>-12.133472637287159</v>
      </c>
      <c r="H45" s="142">
        <v>-11.105218508745594</v>
      </c>
      <c r="I45" s="142">
        <v>-13.984033657330285</v>
      </c>
      <c r="J45" s="143">
        <v>-14.859221747089528</v>
      </c>
    </row>
    <row r="46" spans="2:15">
      <c r="B46" s="19"/>
      <c r="C46" s="355" t="s">
        <v>29</v>
      </c>
      <c r="D46" s="142">
        <v>1.7789999999999999</v>
      </c>
      <c r="E46" s="142">
        <v>1.9909059159378781</v>
      </c>
      <c r="F46" s="142">
        <v>1.9494915702019457</v>
      </c>
      <c r="G46" s="142">
        <v>1.9294771893374802</v>
      </c>
      <c r="H46" s="142">
        <v>1.8477124861254399</v>
      </c>
      <c r="I46" s="142">
        <v>2.1601185708130219</v>
      </c>
      <c r="J46" s="143">
        <v>2.291908229003806</v>
      </c>
      <c r="O46" s="36"/>
    </row>
    <row r="47" spans="2:15">
      <c r="B47" s="19"/>
      <c r="C47" s="355" t="s">
        <v>32</v>
      </c>
      <c r="D47" s="142">
        <v>-1.339</v>
      </c>
      <c r="E47" s="142">
        <v>-0.81007899999999999</v>
      </c>
      <c r="F47" s="142">
        <v>-0.74107899999999993</v>
      </c>
      <c r="G47" s="142">
        <v>-0.7070789999999999</v>
      </c>
      <c r="H47" s="142">
        <v>-0.65807899999999997</v>
      </c>
      <c r="I47" s="142">
        <v>-0.62407899999999994</v>
      </c>
      <c r="J47" s="143">
        <v>-0.60507899999999992</v>
      </c>
    </row>
    <row r="48" spans="2:15" ht="6" customHeight="1">
      <c r="B48" s="21"/>
      <c r="C48" s="27"/>
      <c r="D48" s="144"/>
      <c r="E48" s="144"/>
      <c r="F48" s="144"/>
      <c r="G48" s="144"/>
      <c r="H48" s="144"/>
      <c r="I48" s="144"/>
      <c r="J48" s="251"/>
    </row>
    <row r="49" spans="2:15">
      <c r="B49" s="26" t="s">
        <v>19</v>
      </c>
      <c r="C49" s="354"/>
      <c r="D49" s="151"/>
      <c r="E49" s="151"/>
      <c r="F49" s="151"/>
      <c r="G49" s="151"/>
      <c r="H49" s="151"/>
      <c r="I49" s="151"/>
      <c r="J49" s="152"/>
      <c r="O49" s="36"/>
    </row>
    <row r="50" spans="2:15" ht="6" customHeight="1">
      <c r="B50" s="26"/>
      <c r="C50" s="354"/>
      <c r="D50" s="142"/>
      <c r="E50" s="142"/>
      <c r="F50" s="142"/>
      <c r="G50" s="142"/>
      <c r="H50" s="142"/>
      <c r="I50" s="142"/>
      <c r="J50" s="143"/>
    </row>
    <row r="51" spans="2:15">
      <c r="B51" s="16" t="s">
        <v>21</v>
      </c>
      <c r="C51" s="354"/>
      <c r="D51" s="147">
        <v>-8.9209999999999994</v>
      </c>
      <c r="E51" s="147">
        <v>-9.0367354036790157</v>
      </c>
      <c r="F51" s="147">
        <v>-10.221363704959938</v>
      </c>
      <c r="G51" s="147">
        <v>-9.2502119552720572</v>
      </c>
      <c r="H51" s="147">
        <v>-8.2162099964643769</v>
      </c>
      <c r="I51" s="147">
        <v>-7.1202312935772936</v>
      </c>
      <c r="J51" s="179">
        <v>-5.9555812012696681</v>
      </c>
    </row>
    <row r="52" spans="2:15">
      <c r="B52" s="20" t="s">
        <v>93</v>
      </c>
      <c r="C52" s="354"/>
      <c r="D52" s="147"/>
      <c r="E52" s="147"/>
      <c r="F52" s="147"/>
      <c r="G52" s="147"/>
      <c r="H52" s="147"/>
      <c r="I52" s="147"/>
      <c r="J52" s="179"/>
      <c r="O52" s="36"/>
    </row>
    <row r="53" spans="2:15">
      <c r="B53" s="19"/>
      <c r="C53" s="355" t="s">
        <v>24</v>
      </c>
      <c r="D53" s="142">
        <v>-8.9209999999999994</v>
      </c>
      <c r="E53" s="142">
        <v>-9.0367354036790157</v>
      </c>
      <c r="F53" s="142">
        <v>-10.221363704959938</v>
      </c>
      <c r="G53" s="142">
        <v>-9.2502119552720572</v>
      </c>
      <c r="H53" s="142">
        <v>-8.2162099964643769</v>
      </c>
      <c r="I53" s="142">
        <v>-7.1202312935772936</v>
      </c>
      <c r="J53" s="143">
        <v>-5.9555812012696681</v>
      </c>
    </row>
    <row r="54" spans="2:15" ht="6" customHeight="1">
      <c r="B54" s="19"/>
      <c r="C54" s="355"/>
      <c r="D54" s="142"/>
      <c r="E54" s="142"/>
      <c r="F54" s="142"/>
      <c r="G54" s="142"/>
      <c r="H54" s="142"/>
      <c r="I54" s="142"/>
      <c r="J54" s="143"/>
    </row>
    <row r="55" spans="2:15">
      <c r="B55" s="16" t="s">
        <v>25</v>
      </c>
      <c r="C55" s="354"/>
      <c r="D55" s="147">
        <v>4.1960000000000015</v>
      </c>
      <c r="E55" s="147">
        <v>3.990234200341598</v>
      </c>
      <c r="F55" s="147">
        <v>5.0305474418706861</v>
      </c>
      <c r="G55" s="147">
        <v>4.0661198513915968</v>
      </c>
      <c r="H55" s="147">
        <v>3.0361484204191034</v>
      </c>
      <c r="I55" s="147">
        <v>4.2967513433681646</v>
      </c>
      <c r="J55" s="179">
        <v>4.8817102788757252</v>
      </c>
      <c r="O55" s="36"/>
    </row>
    <row r="56" spans="2:15">
      <c r="B56" s="20" t="s">
        <v>93</v>
      </c>
      <c r="C56" s="354"/>
      <c r="D56" s="147"/>
      <c r="E56" s="147"/>
      <c r="F56" s="147"/>
      <c r="G56" s="147"/>
      <c r="H56" s="147"/>
      <c r="I56" s="147"/>
      <c r="J56" s="179"/>
    </row>
    <row r="57" spans="2:15">
      <c r="B57" s="19"/>
      <c r="C57" s="355" t="s">
        <v>26</v>
      </c>
      <c r="D57" s="142">
        <v>17.055</v>
      </c>
      <c r="E57" s="142">
        <v>17.001059603146871</v>
      </c>
      <c r="F57" s="142">
        <v>17.381317062299271</v>
      </c>
      <c r="G57" s="142">
        <v>17.290386845690417</v>
      </c>
      <c r="H57" s="142">
        <v>15.957525291037856</v>
      </c>
      <c r="I57" s="142">
        <v>18.008720085215771</v>
      </c>
      <c r="J57" s="143">
        <v>18.911881965084223</v>
      </c>
    </row>
    <row r="58" spans="2:15">
      <c r="B58" s="19"/>
      <c r="C58" s="355" t="s">
        <v>6</v>
      </c>
      <c r="D58" s="142">
        <v>-10.218999999999999</v>
      </c>
      <c r="E58" s="142">
        <v>-10.553744041120709</v>
      </c>
      <c r="F58" s="142">
        <v>-10.724551980548172</v>
      </c>
      <c r="G58" s="142">
        <v>-10.961586441728988</v>
      </c>
      <c r="H58" s="142">
        <v>-11.155678713726125</v>
      </c>
      <c r="I58" s="142">
        <v>-11.358854122070348</v>
      </c>
      <c r="J58" s="143">
        <v>-11.592008914281745</v>
      </c>
      <c r="O58" s="36"/>
    </row>
    <row r="59" spans="2:15">
      <c r="B59" s="19"/>
      <c r="C59" s="355" t="s">
        <v>27</v>
      </c>
      <c r="D59" s="142">
        <v>-6.3E-2</v>
      </c>
      <c r="E59" s="142">
        <v>2.4666666666666667E-2</v>
      </c>
      <c r="F59" s="142">
        <v>2.5301341664369002E-2</v>
      </c>
      <c r="G59" s="142">
        <v>2.6336092237247286E-2</v>
      </c>
      <c r="H59" s="142">
        <v>2.7389539466334021E-2</v>
      </c>
      <c r="I59" s="142">
        <v>2.848635939822753E-2</v>
      </c>
      <c r="J59" s="143">
        <v>2.9655943328184511E-2</v>
      </c>
    </row>
    <row r="60" spans="2:15">
      <c r="B60" s="19"/>
      <c r="C60" s="355" t="s">
        <v>28</v>
      </c>
      <c r="D60" s="142">
        <v>-2.6349999999999998</v>
      </c>
      <c r="E60" s="142">
        <v>-2.5397480283512306</v>
      </c>
      <c r="F60" s="142">
        <v>-1.7095189815447815</v>
      </c>
      <c r="G60" s="142">
        <v>-2.3470166448070797</v>
      </c>
      <c r="H60" s="142">
        <v>-1.8510876963589609</v>
      </c>
      <c r="I60" s="142">
        <v>-2.4396009791754869</v>
      </c>
      <c r="J60" s="143">
        <v>-2.5258187152549385</v>
      </c>
    </row>
    <row r="61" spans="2:15">
      <c r="B61" s="19"/>
      <c r="C61" s="18" t="s">
        <v>29</v>
      </c>
      <c r="D61" s="142">
        <v>0.11</v>
      </c>
      <c r="E61" s="142">
        <v>0.11</v>
      </c>
      <c r="F61" s="142">
        <v>0.11</v>
      </c>
      <c r="G61" s="142">
        <v>0.11</v>
      </c>
      <c r="H61" s="142">
        <v>0.11</v>
      </c>
      <c r="I61" s="142">
        <v>0.11</v>
      </c>
      <c r="J61" s="143">
        <v>0.11</v>
      </c>
      <c r="O61" s="36"/>
    </row>
    <row r="62" spans="2:15">
      <c r="B62" s="19"/>
      <c r="C62" s="18" t="s">
        <v>32</v>
      </c>
      <c r="D62" s="142">
        <v>-5.1999999999999998E-2</v>
      </c>
      <c r="E62" s="142">
        <v>-5.1999999999999998E-2</v>
      </c>
      <c r="F62" s="142">
        <v>-5.1999999999999998E-2</v>
      </c>
      <c r="G62" s="142">
        <v>-5.1999999999999998E-2</v>
      </c>
      <c r="H62" s="142">
        <v>-5.1999999999999998E-2</v>
      </c>
      <c r="I62" s="142">
        <v>-5.1999999999999998E-2</v>
      </c>
      <c r="J62" s="143">
        <v>-5.1999999999999998E-2</v>
      </c>
    </row>
    <row r="63" spans="2:15" ht="6" customHeight="1">
      <c r="B63" s="21"/>
      <c r="C63" s="27"/>
      <c r="D63" s="144"/>
      <c r="E63" s="144"/>
      <c r="F63" s="144"/>
      <c r="G63" s="144"/>
      <c r="H63" s="144"/>
      <c r="I63" s="144"/>
      <c r="J63" s="251"/>
    </row>
    <row r="64" spans="2:15" ht="6" customHeight="1">
      <c r="B64" s="19"/>
      <c r="C64" s="18"/>
      <c r="D64" s="142"/>
      <c r="E64" s="142"/>
      <c r="F64" s="142"/>
      <c r="G64" s="142"/>
      <c r="H64" s="142"/>
      <c r="I64" s="142"/>
      <c r="J64" s="143"/>
      <c r="O64" s="36"/>
    </row>
    <row r="65" spans="2:15">
      <c r="B65" s="16" t="s">
        <v>33</v>
      </c>
      <c r="C65" s="354"/>
      <c r="D65" s="147">
        <v>682.72900000000004</v>
      </c>
      <c r="E65" s="147">
        <v>699.83845119273724</v>
      </c>
      <c r="F65" s="147">
        <v>713.0232778055157</v>
      </c>
      <c r="G65" s="147">
        <v>729.39466934923348</v>
      </c>
      <c r="H65" s="147">
        <v>736.15669222273675</v>
      </c>
      <c r="I65" s="147">
        <v>754.49531222802466</v>
      </c>
      <c r="J65" s="179">
        <v>780.13364898636064</v>
      </c>
    </row>
    <row r="66" spans="2:15">
      <c r="B66" s="16" t="s">
        <v>34</v>
      </c>
      <c r="C66" s="354"/>
      <c r="D66" s="147">
        <v>33.399000000000001</v>
      </c>
      <c r="E66" s="147">
        <v>37.409053882325729</v>
      </c>
      <c r="F66" s="147">
        <v>40.606180738776573</v>
      </c>
      <c r="G66" s="147">
        <v>39.783697744818895</v>
      </c>
      <c r="H66" s="147">
        <v>40.43537990762492</v>
      </c>
      <c r="I66" s="147">
        <v>51.826431078819105</v>
      </c>
      <c r="J66" s="179">
        <v>54.640323989952591</v>
      </c>
    </row>
    <row r="67" spans="2:15">
      <c r="B67" s="16" t="s">
        <v>35</v>
      </c>
      <c r="C67" s="357"/>
      <c r="D67" s="186">
        <v>39.658000000000001</v>
      </c>
      <c r="E67" s="186">
        <v>41.54352045285215</v>
      </c>
      <c r="F67" s="186">
        <v>43.38239616883525</v>
      </c>
      <c r="G67" s="186">
        <v>45.297099209446898</v>
      </c>
      <c r="H67" s="186">
        <v>47.107068642278314</v>
      </c>
      <c r="I67" s="186">
        <v>49.2394236424471</v>
      </c>
      <c r="J67" s="447">
        <v>51.624981813703087</v>
      </c>
      <c r="O67" s="36"/>
    </row>
    <row r="68" spans="2:15" ht="6" customHeight="1">
      <c r="B68" s="29"/>
      <c r="C68" s="358"/>
      <c r="D68" s="187"/>
      <c r="E68" s="187"/>
      <c r="F68" s="187"/>
      <c r="G68" s="187"/>
      <c r="H68" s="187"/>
      <c r="I68" s="187"/>
      <c r="J68" s="433"/>
    </row>
    <row r="69" spans="2:15" ht="3" customHeight="1">
      <c r="B69" s="19"/>
      <c r="C69" s="18"/>
      <c r="D69" s="142"/>
      <c r="E69" s="142"/>
      <c r="F69" s="142"/>
      <c r="G69" s="142"/>
      <c r="H69" s="142"/>
      <c r="I69" s="142"/>
      <c r="J69" s="143"/>
    </row>
    <row r="70" spans="2:15" ht="15" customHeight="1">
      <c r="B70" s="29" t="s">
        <v>183</v>
      </c>
      <c r="C70" s="30"/>
      <c r="D70" s="187">
        <v>755.78600000000006</v>
      </c>
      <c r="E70" s="187">
        <v>778.79102552791505</v>
      </c>
      <c r="F70" s="187">
        <v>797.01185471312749</v>
      </c>
      <c r="G70" s="187">
        <v>814.47546630349927</v>
      </c>
      <c r="H70" s="187">
        <v>823.69914077264002</v>
      </c>
      <c r="I70" s="187">
        <v>855.56116694929096</v>
      </c>
      <c r="J70" s="433">
        <v>886.39895479001632</v>
      </c>
      <c r="O70" s="36"/>
    </row>
    <row r="71" spans="2:15" ht="14.25" customHeight="1" thickBot="1">
      <c r="B71" s="747" t="s">
        <v>214</v>
      </c>
      <c r="C71" s="748"/>
      <c r="D71" s="748"/>
      <c r="E71" s="748"/>
      <c r="F71" s="748"/>
      <c r="G71" s="748"/>
      <c r="H71" s="748"/>
      <c r="I71" s="748"/>
      <c r="J71" s="749"/>
    </row>
    <row r="72" spans="2:15">
      <c r="B72" s="40"/>
    </row>
    <row r="73" spans="2:15">
      <c r="O73" s="36"/>
    </row>
  </sheetData>
  <mergeCells count="4">
    <mergeCell ref="B71:J71"/>
    <mergeCell ref="E4:J4"/>
    <mergeCell ref="D3:J3"/>
    <mergeCell ref="B2:J2"/>
  </mergeCells>
  <phoneticPr fontId="70" type="noConversion"/>
  <hyperlinks>
    <hyperlink ref="A1" location="Contents!B44" display="Back to contents"/>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5"/>
    <pageSetUpPr fitToPage="1"/>
  </sheetPr>
  <dimension ref="A1:R74"/>
  <sheetViews>
    <sheetView zoomScaleNormal="100" workbookViewId="0"/>
  </sheetViews>
  <sheetFormatPr defaultRowHeight="12.75"/>
  <cols>
    <col min="1" max="1" width="9.28515625" style="1" customWidth="1"/>
    <col min="2" max="2" width="2.85546875" style="1" customWidth="1"/>
    <col min="3" max="3" width="51.140625" style="1" customWidth="1"/>
    <col min="4" max="5" width="8.5703125" style="1" customWidth="1"/>
    <col min="6" max="8" width="8.5703125" style="1" bestFit="1" customWidth="1"/>
    <col min="9" max="9" width="8.5703125" style="1" customWidth="1"/>
    <col min="10" max="10" width="9.7109375" style="1" bestFit="1" customWidth="1"/>
    <col min="11" max="13" width="9.140625" style="1"/>
    <col min="14" max="14" width="9.140625" style="1" customWidth="1"/>
    <col min="15" max="16384" width="9.140625" style="1"/>
  </cols>
  <sheetData>
    <row r="1" spans="1:10" ht="33.75" customHeight="1" thickBot="1">
      <c r="A1" s="37" t="s">
        <v>134</v>
      </c>
    </row>
    <row r="2" spans="1:10" ht="21" customHeight="1" thickBot="1">
      <c r="B2" s="759" t="s">
        <v>383</v>
      </c>
      <c r="C2" s="760"/>
      <c r="D2" s="760"/>
      <c r="E2" s="760"/>
      <c r="F2" s="760"/>
      <c r="G2" s="760"/>
      <c r="H2" s="760"/>
      <c r="I2" s="760"/>
      <c r="J2" s="761"/>
    </row>
    <row r="3" spans="1:10" ht="15.75" customHeight="1">
      <c r="B3" s="95"/>
      <c r="C3" s="23"/>
      <c r="D3" s="752" t="s">
        <v>70</v>
      </c>
      <c r="E3" s="752"/>
      <c r="F3" s="752"/>
      <c r="G3" s="752"/>
      <c r="H3" s="752"/>
      <c r="I3" s="752"/>
      <c r="J3" s="758"/>
    </row>
    <row r="4" spans="1:10" ht="15.75" customHeight="1">
      <c r="B4" s="96"/>
      <c r="C4" s="25"/>
      <c r="D4" s="315" t="s">
        <v>71</v>
      </c>
      <c r="E4" s="750" t="s">
        <v>73</v>
      </c>
      <c r="F4" s="750"/>
      <c r="G4" s="750"/>
      <c r="H4" s="750"/>
      <c r="I4" s="750"/>
      <c r="J4" s="757"/>
    </row>
    <row r="5" spans="1:10" ht="15" customHeight="1">
      <c r="B5" s="96"/>
      <c r="C5" s="25"/>
      <c r="D5" s="35" t="s">
        <v>72</v>
      </c>
      <c r="E5" s="35" t="s">
        <v>78</v>
      </c>
      <c r="F5" s="35" t="s">
        <v>69</v>
      </c>
      <c r="G5" s="35" t="s">
        <v>5</v>
      </c>
      <c r="H5" s="35" t="s">
        <v>175</v>
      </c>
      <c r="I5" s="35" t="s">
        <v>215</v>
      </c>
      <c r="J5" s="88" t="s">
        <v>282</v>
      </c>
    </row>
    <row r="6" spans="1:10">
      <c r="B6" s="97" t="s">
        <v>8</v>
      </c>
      <c r="C6" s="354"/>
      <c r="D6" s="6"/>
      <c r="E6" s="6"/>
      <c r="F6" s="6"/>
      <c r="G6" s="6"/>
      <c r="H6" s="6"/>
      <c r="I6" s="6"/>
      <c r="J6" s="41"/>
    </row>
    <row r="7" spans="1:10" ht="6" customHeight="1">
      <c r="B7" s="97"/>
      <c r="C7" s="354"/>
      <c r="D7" s="6"/>
      <c r="E7" s="6"/>
      <c r="F7" s="6"/>
      <c r="G7" s="6"/>
      <c r="H7" s="6"/>
      <c r="I7" s="6"/>
      <c r="J7" s="41"/>
    </row>
    <row r="8" spans="1:10">
      <c r="B8" s="98" t="s">
        <v>177</v>
      </c>
      <c r="C8" s="354"/>
      <c r="D8" s="147">
        <v>635.2829999999999</v>
      </c>
      <c r="E8" s="147">
        <v>663.3461445203086</v>
      </c>
      <c r="F8" s="147">
        <v>690.89244206422575</v>
      </c>
      <c r="G8" s="147">
        <v>717.9648087826414</v>
      </c>
      <c r="H8" s="147">
        <v>746.89496296500954</v>
      </c>
      <c r="I8" s="147">
        <v>776.67046701342781</v>
      </c>
      <c r="J8" s="179">
        <v>801.82816394212841</v>
      </c>
    </row>
    <row r="9" spans="1:10">
      <c r="B9" s="99" t="s">
        <v>93</v>
      </c>
      <c r="C9" s="354"/>
      <c r="D9" s="153"/>
      <c r="E9" s="153"/>
      <c r="F9" s="153"/>
      <c r="G9" s="153"/>
      <c r="H9" s="153"/>
      <c r="I9" s="153"/>
      <c r="J9" s="154"/>
    </row>
    <row r="10" spans="1:10">
      <c r="B10" s="58" t="s">
        <v>10</v>
      </c>
      <c r="C10" s="354"/>
      <c r="D10" s="142">
        <v>220.52199999999999</v>
      </c>
      <c r="E10" s="142">
        <v>228.06066125970185</v>
      </c>
      <c r="F10" s="142">
        <v>234.65901768502172</v>
      </c>
      <c r="G10" s="142">
        <v>244.823243936712</v>
      </c>
      <c r="H10" s="142">
        <v>257.68309338653728</v>
      </c>
      <c r="I10" s="142">
        <v>267.62607520755779</v>
      </c>
      <c r="J10" s="143">
        <v>280.01629758737846</v>
      </c>
    </row>
    <row r="11" spans="1:10">
      <c r="B11" s="58" t="s">
        <v>11</v>
      </c>
      <c r="C11" s="355"/>
      <c r="D11" s="142">
        <v>242.38800000000001</v>
      </c>
      <c r="E11" s="142">
        <v>252.16304007589872</v>
      </c>
      <c r="F11" s="142">
        <v>264.20593011446869</v>
      </c>
      <c r="G11" s="142">
        <v>275.4791559439625</v>
      </c>
      <c r="H11" s="142">
        <v>285.73890153557119</v>
      </c>
      <c r="I11" s="142">
        <v>296.31916029186533</v>
      </c>
      <c r="J11" s="143">
        <v>306.90371538089965</v>
      </c>
    </row>
    <row r="12" spans="1:10">
      <c r="B12" s="58" t="s">
        <v>161</v>
      </c>
      <c r="C12" s="355"/>
      <c r="D12" s="142">
        <v>13.912000000000001</v>
      </c>
      <c r="E12" s="142">
        <v>13.440102393410427</v>
      </c>
      <c r="F12" s="142">
        <v>13.521819764484126</v>
      </c>
      <c r="G12" s="142">
        <v>13.648973628800507</v>
      </c>
      <c r="H12" s="142">
        <v>13.841593678837555</v>
      </c>
      <c r="I12" s="142">
        <v>14.05698107069078</v>
      </c>
      <c r="J12" s="143">
        <v>13.265971669561091</v>
      </c>
    </row>
    <row r="13" spans="1:10">
      <c r="B13" s="58" t="s">
        <v>12</v>
      </c>
      <c r="C13" s="355"/>
      <c r="D13" s="142">
        <v>4.7119999999999997</v>
      </c>
      <c r="E13" s="142">
        <v>4.7506563508296402</v>
      </c>
      <c r="F13" s="142">
        <v>4.9906900513982491</v>
      </c>
      <c r="G13" s="142">
        <v>4.9907525141591851</v>
      </c>
      <c r="H13" s="142">
        <v>5.134695127390672</v>
      </c>
      <c r="I13" s="142">
        <v>5.4275745421896078</v>
      </c>
      <c r="J13" s="143">
        <v>5.7547436891759949</v>
      </c>
    </row>
    <row r="14" spans="1:10">
      <c r="B14" s="58" t="s">
        <v>13</v>
      </c>
      <c r="C14" s="355"/>
      <c r="D14" s="142">
        <v>114.06100000000002</v>
      </c>
      <c r="E14" s="142">
        <v>124.37128023100279</v>
      </c>
      <c r="F14" s="142">
        <v>129.10551694288955</v>
      </c>
      <c r="G14" s="142">
        <v>133.02765624997224</v>
      </c>
      <c r="H14" s="142">
        <v>138.78533897971499</v>
      </c>
      <c r="I14" s="142">
        <v>145.39296817626436</v>
      </c>
      <c r="J14" s="143">
        <v>152.05797197271968</v>
      </c>
    </row>
    <row r="15" spans="1:10">
      <c r="B15" s="58" t="s">
        <v>121</v>
      </c>
      <c r="C15" s="355"/>
      <c r="D15" s="142">
        <v>18.347000000000001</v>
      </c>
      <c r="E15" s="142">
        <v>19.358110083170235</v>
      </c>
      <c r="F15" s="142">
        <v>20.497080686154625</v>
      </c>
      <c r="G15" s="142">
        <v>21.611044415748577</v>
      </c>
      <c r="H15" s="142">
        <v>22.736990547334216</v>
      </c>
      <c r="I15" s="142">
        <v>24.127884362501423</v>
      </c>
      <c r="J15" s="143">
        <v>25.6760818727216</v>
      </c>
    </row>
    <row r="16" spans="1:10">
      <c r="B16" s="58" t="s">
        <v>14</v>
      </c>
      <c r="C16" s="355"/>
      <c r="D16" s="142">
        <v>4.1349999999999998</v>
      </c>
      <c r="E16" s="142">
        <v>3.5571031460834694</v>
      </c>
      <c r="F16" s="142">
        <v>3.4879707499695103</v>
      </c>
      <c r="G16" s="142">
        <v>3.5521743205650096</v>
      </c>
      <c r="H16" s="142">
        <v>3.6291877484130186</v>
      </c>
      <c r="I16" s="142">
        <v>3.7546737284223455</v>
      </c>
      <c r="J16" s="143">
        <v>3.5816660608805715</v>
      </c>
    </row>
    <row r="17" spans="2:10">
      <c r="B17" s="58" t="s">
        <v>15</v>
      </c>
      <c r="C17" s="355"/>
      <c r="D17" s="142">
        <v>5.0170000000000003</v>
      </c>
      <c r="E17" s="142">
        <v>4.5550168011979633</v>
      </c>
      <c r="F17" s="142">
        <v>4.8755884587750096</v>
      </c>
      <c r="G17" s="142">
        <v>5.9885960687341049</v>
      </c>
      <c r="H17" s="142">
        <v>7.2995650567428623</v>
      </c>
      <c r="I17" s="142">
        <v>8.5367482842918623</v>
      </c>
      <c r="J17" s="143">
        <v>9.6787150117958198</v>
      </c>
    </row>
    <row r="18" spans="2:10">
      <c r="B18" s="58" t="s">
        <v>16</v>
      </c>
      <c r="C18" s="355"/>
      <c r="D18" s="142">
        <v>12.189</v>
      </c>
      <c r="E18" s="142">
        <v>13.090174179013491</v>
      </c>
      <c r="F18" s="142">
        <v>15.548827611064191</v>
      </c>
      <c r="G18" s="142">
        <v>14.843211703987365</v>
      </c>
      <c r="H18" s="142">
        <v>12.045596904467613</v>
      </c>
      <c r="I18" s="142">
        <v>11.428401349644375</v>
      </c>
      <c r="J18" s="143">
        <v>4.893000696995669</v>
      </c>
    </row>
    <row r="19" spans="2:10" ht="6" customHeight="1" thickBot="1">
      <c r="B19" s="100"/>
      <c r="C19" s="28"/>
      <c r="D19" s="182"/>
      <c r="E19" s="182"/>
      <c r="F19" s="182"/>
      <c r="G19" s="182"/>
      <c r="H19" s="182"/>
      <c r="I19" s="182"/>
      <c r="J19" s="183"/>
    </row>
    <row r="20" spans="2:10">
      <c r="B20" s="97" t="s">
        <v>18</v>
      </c>
      <c r="C20" s="354"/>
      <c r="D20" s="151"/>
      <c r="E20" s="151"/>
      <c r="F20" s="151"/>
      <c r="G20" s="151"/>
      <c r="H20" s="151"/>
      <c r="I20" s="151"/>
      <c r="J20" s="152"/>
    </row>
    <row r="21" spans="2:10" ht="6" customHeight="1">
      <c r="B21" s="97"/>
      <c r="C21" s="354"/>
      <c r="D21" s="151"/>
      <c r="E21" s="151"/>
      <c r="F21" s="151"/>
      <c r="G21" s="151"/>
      <c r="H21" s="151"/>
      <c r="I21" s="151"/>
      <c r="J21" s="152"/>
    </row>
    <row r="22" spans="2:10">
      <c r="B22" s="98" t="s">
        <v>9</v>
      </c>
      <c r="C22" s="354"/>
      <c r="D22" s="147">
        <v>38.83</v>
      </c>
      <c r="E22" s="147">
        <v>39.963980767698018</v>
      </c>
      <c r="F22" s="147">
        <v>42.041323272172704</v>
      </c>
      <c r="G22" s="147">
        <v>44.244599125491696</v>
      </c>
      <c r="H22" s="147">
        <v>46.451349450486163</v>
      </c>
      <c r="I22" s="147">
        <v>48.351850927096102</v>
      </c>
      <c r="J22" s="179">
        <v>50.351241155263025</v>
      </c>
    </row>
    <row r="23" spans="2:10">
      <c r="B23" s="99" t="s">
        <v>93</v>
      </c>
      <c r="C23" s="354"/>
      <c r="D23" s="153"/>
      <c r="E23" s="153"/>
      <c r="F23" s="153"/>
      <c r="G23" s="153"/>
      <c r="H23" s="153"/>
      <c r="I23" s="153"/>
      <c r="J23" s="154"/>
    </row>
    <row r="24" spans="2:10">
      <c r="B24" s="58" t="s">
        <v>10</v>
      </c>
      <c r="C24" s="354"/>
      <c r="D24" s="142">
        <v>0</v>
      </c>
      <c r="E24" s="142">
        <v>0</v>
      </c>
      <c r="F24" s="142">
        <v>0</v>
      </c>
      <c r="G24" s="142">
        <v>0</v>
      </c>
      <c r="H24" s="142">
        <v>0</v>
      </c>
      <c r="I24" s="142">
        <v>0</v>
      </c>
      <c r="J24" s="143">
        <v>0</v>
      </c>
    </row>
    <row r="25" spans="2:10">
      <c r="B25" s="58" t="s">
        <v>11</v>
      </c>
      <c r="C25" s="355"/>
      <c r="D25" s="142">
        <v>0.76700000000000002</v>
      </c>
      <c r="E25" s="142">
        <v>1.0261437343002071</v>
      </c>
      <c r="F25" s="142">
        <v>1.2512955286002314</v>
      </c>
      <c r="G25" s="142">
        <v>1.4143485031955461</v>
      </c>
      <c r="H25" s="142">
        <v>1.6078857841097827</v>
      </c>
      <c r="I25" s="142">
        <v>1.7651285097798985</v>
      </c>
      <c r="J25" s="143">
        <v>1.8917825242013571</v>
      </c>
    </row>
    <row r="26" spans="2:10">
      <c r="B26" s="58" t="s">
        <v>161</v>
      </c>
      <c r="C26" s="355"/>
      <c r="D26" s="142">
        <v>27.8</v>
      </c>
      <c r="E26" s="142">
        <v>29.251880794342789</v>
      </c>
      <c r="F26" s="142">
        <v>30.615206453000724</v>
      </c>
      <c r="G26" s="142">
        <v>31.953034602541383</v>
      </c>
      <c r="H26" s="142">
        <v>33.318576684146684</v>
      </c>
      <c r="I26" s="142">
        <v>34.358388982916132</v>
      </c>
      <c r="J26" s="143">
        <v>35.441435581760096</v>
      </c>
    </row>
    <row r="27" spans="2:10">
      <c r="B27" s="58" t="s">
        <v>12</v>
      </c>
      <c r="C27" s="355"/>
      <c r="D27" s="142">
        <v>0</v>
      </c>
      <c r="E27" s="142">
        <v>0</v>
      </c>
      <c r="F27" s="142">
        <v>0</v>
      </c>
      <c r="G27" s="142">
        <v>0</v>
      </c>
      <c r="H27" s="142">
        <v>0</v>
      </c>
      <c r="I27" s="142">
        <v>0</v>
      </c>
      <c r="J27" s="143">
        <v>0</v>
      </c>
    </row>
    <row r="28" spans="2:10">
      <c r="B28" s="58" t="s">
        <v>13</v>
      </c>
      <c r="C28" s="355"/>
      <c r="D28" s="142">
        <v>0</v>
      </c>
      <c r="E28" s="142">
        <v>0</v>
      </c>
      <c r="F28" s="142">
        <v>0</v>
      </c>
      <c r="G28" s="142">
        <v>0</v>
      </c>
      <c r="H28" s="142">
        <v>0</v>
      </c>
      <c r="I28" s="142">
        <v>0</v>
      </c>
      <c r="J28" s="143">
        <v>0</v>
      </c>
    </row>
    <row r="29" spans="2:10">
      <c r="B29" s="58" t="s">
        <v>121</v>
      </c>
      <c r="C29" s="355"/>
      <c r="D29" s="142">
        <v>11.092000000000001</v>
      </c>
      <c r="E29" s="142">
        <v>11.631666328561208</v>
      </c>
      <c r="F29" s="142">
        <v>12.160763502132452</v>
      </c>
      <c r="G29" s="142">
        <v>12.724468351969332</v>
      </c>
      <c r="H29" s="142">
        <v>13.214399381217977</v>
      </c>
      <c r="I29" s="142">
        <v>13.752685157875334</v>
      </c>
      <c r="J29" s="143">
        <v>14.356891026699747</v>
      </c>
    </row>
    <row r="30" spans="2:10">
      <c r="B30" s="58" t="s">
        <v>14</v>
      </c>
      <c r="C30" s="355"/>
      <c r="D30" s="142">
        <v>2.5000000000000001E-2</v>
      </c>
      <c r="E30" s="142">
        <v>2.5000000000000001E-2</v>
      </c>
      <c r="F30" s="142">
        <v>2.5000000000000001E-2</v>
      </c>
      <c r="G30" s="142">
        <v>2.5000000000000001E-2</v>
      </c>
      <c r="H30" s="142">
        <v>2.5000000000000001E-2</v>
      </c>
      <c r="I30" s="142">
        <v>2.5000000000000001E-2</v>
      </c>
      <c r="J30" s="143">
        <v>2.5000000000000001E-2</v>
      </c>
    </row>
    <row r="31" spans="2:10">
      <c r="B31" s="58" t="s">
        <v>15</v>
      </c>
      <c r="C31" s="355"/>
      <c r="D31" s="142">
        <v>0.57199999999999995</v>
      </c>
      <c r="E31" s="142">
        <v>0.46882478279050394</v>
      </c>
      <c r="F31" s="142">
        <v>0.47529692931668477</v>
      </c>
      <c r="G31" s="142">
        <v>0.56017316208090584</v>
      </c>
      <c r="H31" s="142">
        <v>0.65458408808256252</v>
      </c>
      <c r="I31" s="142">
        <v>0.75270713942326983</v>
      </c>
      <c r="J31" s="143">
        <v>0.86049199743174309</v>
      </c>
    </row>
    <row r="32" spans="2:10">
      <c r="B32" s="58" t="s">
        <v>16</v>
      </c>
      <c r="C32" s="355"/>
      <c r="D32" s="142">
        <v>-1.4259999999999999</v>
      </c>
      <c r="E32" s="142">
        <v>-2.4395348722966923</v>
      </c>
      <c r="F32" s="142">
        <v>-2.486239140877391</v>
      </c>
      <c r="G32" s="142">
        <v>-2.4324254942954648</v>
      </c>
      <c r="H32" s="142">
        <v>-2.369096487070852</v>
      </c>
      <c r="I32" s="142">
        <v>-2.3020588628985346</v>
      </c>
      <c r="J32" s="143">
        <v>-2.2243599748299192</v>
      </c>
    </row>
    <row r="33" spans="2:18" ht="6" customHeight="1" thickBot="1">
      <c r="B33" s="100"/>
      <c r="C33" s="28"/>
      <c r="D33" s="182"/>
      <c r="E33" s="182"/>
      <c r="F33" s="182"/>
      <c r="G33" s="182"/>
      <c r="H33" s="182"/>
      <c r="I33" s="182"/>
      <c r="J33" s="183"/>
    </row>
    <row r="34" spans="2:18">
      <c r="B34" s="97" t="s">
        <v>19</v>
      </c>
      <c r="C34" s="354"/>
      <c r="D34" s="142"/>
      <c r="E34" s="142"/>
      <c r="F34" s="142"/>
      <c r="G34" s="142"/>
      <c r="H34" s="142"/>
      <c r="I34" s="142"/>
      <c r="J34" s="143"/>
    </row>
    <row r="35" spans="2:18" ht="6" customHeight="1">
      <c r="B35" s="97"/>
      <c r="C35" s="354"/>
      <c r="D35" s="142"/>
      <c r="E35" s="142"/>
      <c r="F35" s="142"/>
      <c r="G35" s="142"/>
      <c r="H35" s="142"/>
      <c r="I35" s="142"/>
      <c r="J35" s="143"/>
    </row>
    <row r="36" spans="2:18">
      <c r="B36" s="98" t="s">
        <v>9</v>
      </c>
      <c r="C36" s="354"/>
      <c r="D36" s="147">
        <v>5.6419999999999995</v>
      </c>
      <c r="E36" s="147">
        <v>7.2995909769318619</v>
      </c>
      <c r="F36" s="147">
        <v>5.1061342863916899</v>
      </c>
      <c r="G36" s="147">
        <v>5.7499673635661317</v>
      </c>
      <c r="H36" s="147">
        <v>8.4121334551503235</v>
      </c>
      <c r="I36" s="147">
        <v>9.7963970139853753</v>
      </c>
      <c r="J36" s="179">
        <v>17.000433621409183</v>
      </c>
    </row>
    <row r="37" spans="2:18">
      <c r="B37" s="99" t="s">
        <v>93</v>
      </c>
      <c r="C37" s="354"/>
      <c r="D37" s="147"/>
      <c r="E37" s="147"/>
      <c r="F37" s="147"/>
      <c r="G37" s="147"/>
      <c r="H37" s="147"/>
      <c r="I37" s="147"/>
      <c r="J37" s="179"/>
      <c r="K37" s="69"/>
      <c r="L37" s="69"/>
      <c r="M37" s="69"/>
      <c r="N37" s="69"/>
      <c r="O37" s="69"/>
      <c r="P37" s="69"/>
      <c r="Q37" s="69"/>
      <c r="R37" s="33"/>
    </row>
    <row r="38" spans="2:18">
      <c r="B38" s="58" t="s">
        <v>10</v>
      </c>
      <c r="C38" s="354"/>
      <c r="D38" s="142">
        <v>-8.2000000000000003E-2</v>
      </c>
      <c r="E38" s="142">
        <v>-8.2000000000000003E-2</v>
      </c>
      <c r="F38" s="142">
        <v>-8.2000000000000003E-2</v>
      </c>
      <c r="G38" s="142">
        <v>-8.2000000000000003E-2</v>
      </c>
      <c r="H38" s="142">
        <v>-8.2000000000000003E-2</v>
      </c>
      <c r="I38" s="142">
        <v>-8.2000000000000003E-2</v>
      </c>
      <c r="J38" s="143">
        <v>-8.2000000000000003E-2</v>
      </c>
      <c r="K38" s="69"/>
      <c r="L38" s="69"/>
      <c r="M38" s="69"/>
      <c r="N38" s="69"/>
      <c r="O38" s="69"/>
      <c r="P38" s="69"/>
      <c r="Q38" s="69"/>
      <c r="R38" s="33"/>
    </row>
    <row r="39" spans="2:18">
      <c r="B39" s="58" t="s">
        <v>11</v>
      </c>
      <c r="C39" s="355"/>
      <c r="D39" s="142">
        <v>0</v>
      </c>
      <c r="E39" s="142">
        <v>0</v>
      </c>
      <c r="F39" s="142">
        <v>0</v>
      </c>
      <c r="G39" s="142">
        <v>0</v>
      </c>
      <c r="H39" s="142">
        <v>0</v>
      </c>
      <c r="I39" s="142">
        <v>0</v>
      </c>
      <c r="J39" s="143">
        <v>0</v>
      </c>
      <c r="K39" s="69"/>
      <c r="L39" s="69"/>
      <c r="M39" s="69"/>
      <c r="N39" s="69"/>
      <c r="O39" s="69"/>
      <c r="P39" s="69"/>
      <c r="Q39" s="69"/>
      <c r="R39" s="33"/>
    </row>
    <row r="40" spans="2:18">
      <c r="B40" s="58" t="s">
        <v>161</v>
      </c>
      <c r="C40" s="355"/>
      <c r="D40" s="142">
        <v>0</v>
      </c>
      <c r="E40" s="142">
        <v>0</v>
      </c>
      <c r="F40" s="142">
        <v>0</v>
      </c>
      <c r="G40" s="142">
        <v>0</v>
      </c>
      <c r="H40" s="142">
        <v>0</v>
      </c>
      <c r="I40" s="142">
        <v>0</v>
      </c>
      <c r="J40" s="143">
        <v>0</v>
      </c>
      <c r="K40" s="69"/>
      <c r="L40" s="69"/>
      <c r="M40" s="69"/>
      <c r="N40" s="69"/>
      <c r="O40" s="69"/>
      <c r="P40" s="69"/>
      <c r="Q40" s="69"/>
      <c r="R40" s="33"/>
    </row>
    <row r="41" spans="2:18">
      <c r="B41" s="58" t="s">
        <v>12</v>
      </c>
      <c r="C41" s="355"/>
      <c r="D41" s="142">
        <v>0</v>
      </c>
      <c r="E41" s="142">
        <v>0</v>
      </c>
      <c r="F41" s="142">
        <v>0</v>
      </c>
      <c r="G41" s="142">
        <v>0</v>
      </c>
      <c r="H41" s="142">
        <v>0</v>
      </c>
      <c r="I41" s="142">
        <v>0</v>
      </c>
      <c r="J41" s="143">
        <v>0</v>
      </c>
      <c r="K41" s="69"/>
      <c r="L41" s="69"/>
      <c r="M41" s="69"/>
      <c r="N41" s="69"/>
      <c r="O41" s="69"/>
      <c r="P41" s="69"/>
      <c r="Q41" s="69"/>
      <c r="R41" s="33"/>
    </row>
    <row r="42" spans="2:18">
      <c r="B42" s="58" t="s">
        <v>13</v>
      </c>
      <c r="C42" s="355"/>
      <c r="D42" s="142">
        <v>0</v>
      </c>
      <c r="E42" s="142">
        <v>0</v>
      </c>
      <c r="F42" s="142">
        <v>0</v>
      </c>
      <c r="G42" s="142">
        <v>0</v>
      </c>
      <c r="H42" s="142">
        <v>0</v>
      </c>
      <c r="I42" s="142">
        <v>0</v>
      </c>
      <c r="J42" s="143">
        <v>0</v>
      </c>
      <c r="K42" s="33"/>
      <c r="L42" s="33"/>
      <c r="M42" s="33"/>
      <c r="O42" s="33"/>
      <c r="P42" s="33"/>
      <c r="Q42" s="33"/>
      <c r="R42" s="33"/>
    </row>
    <row r="43" spans="2:18">
      <c r="B43" s="58" t="s">
        <v>121</v>
      </c>
      <c r="C43" s="355"/>
      <c r="D43" s="142">
        <v>15.945</v>
      </c>
      <c r="E43" s="142">
        <v>17.562230283648663</v>
      </c>
      <c r="F43" s="142">
        <v>17.73272275657849</v>
      </c>
      <c r="G43" s="142">
        <v>17.676753573258033</v>
      </c>
      <c r="H43" s="142">
        <v>17.556633872547085</v>
      </c>
      <c r="I43" s="142">
        <v>18.342739500731216</v>
      </c>
      <c r="J43" s="143">
        <v>19.041074343574934</v>
      </c>
      <c r="K43" s="33"/>
      <c r="L43" s="33"/>
      <c r="M43" s="33"/>
      <c r="O43" s="33"/>
      <c r="P43" s="33"/>
      <c r="Q43" s="33"/>
      <c r="R43" s="33"/>
    </row>
    <row r="44" spans="2:18">
      <c r="B44" s="58" t="s">
        <v>14</v>
      </c>
      <c r="C44" s="355"/>
      <c r="D44" s="142">
        <v>0</v>
      </c>
      <c r="E44" s="142">
        <v>0</v>
      </c>
      <c r="F44" s="142">
        <v>0</v>
      </c>
      <c r="G44" s="142">
        <v>0</v>
      </c>
      <c r="H44" s="142">
        <v>0</v>
      </c>
      <c r="I44" s="142">
        <v>0</v>
      </c>
      <c r="J44" s="143">
        <v>0</v>
      </c>
      <c r="K44" s="33"/>
      <c r="L44" s="33"/>
      <c r="M44" s="33"/>
      <c r="O44" s="33"/>
      <c r="P44" s="33"/>
      <c r="Q44" s="33"/>
      <c r="R44" s="33"/>
    </row>
    <row r="45" spans="2:18">
      <c r="B45" s="58" t="s">
        <v>15</v>
      </c>
      <c r="C45" s="355"/>
      <c r="D45" s="142">
        <v>0.48199999999999998</v>
      </c>
      <c r="E45" s="142">
        <v>0.47</v>
      </c>
      <c r="F45" s="142">
        <v>0.51800000000000002</v>
      </c>
      <c r="G45" s="142">
        <v>0.56599999999999995</v>
      </c>
      <c r="H45" s="142">
        <v>0.61399999999999999</v>
      </c>
      <c r="I45" s="142">
        <v>0.66200000000000003</v>
      </c>
      <c r="J45" s="143">
        <v>0.71</v>
      </c>
      <c r="K45" s="33"/>
      <c r="L45" s="33"/>
      <c r="M45" s="33"/>
      <c r="O45" s="33"/>
      <c r="P45" s="33"/>
      <c r="Q45" s="33"/>
      <c r="R45" s="33"/>
    </row>
    <row r="46" spans="2:18">
      <c r="B46" s="58" t="s">
        <v>16</v>
      </c>
      <c r="C46" s="355"/>
      <c r="D46" s="142">
        <v>-10.702999999999999</v>
      </c>
      <c r="E46" s="142">
        <v>-10.650639306716799</v>
      </c>
      <c r="F46" s="142">
        <v>-13.0625884701868</v>
      </c>
      <c r="G46" s="142">
        <v>-12.410786209691899</v>
      </c>
      <c r="H46" s="142">
        <v>-9.6765004173967615</v>
      </c>
      <c r="I46" s="142">
        <v>-9.1263424867458394</v>
      </c>
      <c r="J46" s="143">
        <v>-2.6686407221657502</v>
      </c>
      <c r="K46" s="33"/>
      <c r="L46" s="33"/>
      <c r="M46" s="33"/>
      <c r="O46" s="33"/>
      <c r="P46" s="33"/>
      <c r="Q46" s="33"/>
      <c r="R46" s="33"/>
    </row>
    <row r="47" spans="2:18" ht="6" customHeight="1" thickBot="1">
      <c r="B47" s="100"/>
      <c r="C47" s="359"/>
      <c r="D47" s="182"/>
      <c r="E47" s="182"/>
      <c r="F47" s="182"/>
      <c r="G47" s="182"/>
      <c r="H47" s="182"/>
      <c r="I47" s="182"/>
      <c r="J47" s="183"/>
    </row>
    <row r="48" spans="2:18">
      <c r="B48" s="97" t="s">
        <v>20</v>
      </c>
      <c r="C48" s="17"/>
      <c r="D48" s="142"/>
      <c r="E48" s="142"/>
      <c r="F48" s="142"/>
      <c r="G48" s="142"/>
      <c r="H48" s="142"/>
      <c r="I48" s="142"/>
      <c r="J48" s="360"/>
    </row>
    <row r="49" spans="1:10" ht="6" customHeight="1">
      <c r="B49" s="97"/>
      <c r="C49" s="17"/>
      <c r="D49" s="142"/>
      <c r="E49" s="142"/>
      <c r="F49" s="142"/>
      <c r="G49" s="142"/>
      <c r="H49" s="142"/>
      <c r="I49" s="142"/>
      <c r="J49" s="143"/>
    </row>
    <row r="50" spans="1:10">
      <c r="B50" s="98" t="s">
        <v>177</v>
      </c>
      <c r="C50" s="17"/>
      <c r="D50" s="147">
        <v>679.755</v>
      </c>
      <c r="E50" s="147">
        <v>710.60971626493847</v>
      </c>
      <c r="F50" s="147">
        <v>738.03989962279013</v>
      </c>
      <c r="G50" s="147">
        <v>767.95937527169929</v>
      </c>
      <c r="H50" s="147">
        <v>801.75844587064603</v>
      </c>
      <c r="I50" s="147">
        <v>834.81871495450923</v>
      </c>
      <c r="J50" s="179">
        <v>869.17983871880062</v>
      </c>
    </row>
    <row r="51" spans="1:10">
      <c r="B51" s="99" t="s">
        <v>93</v>
      </c>
      <c r="C51" s="17"/>
      <c r="D51" s="147"/>
      <c r="E51" s="147"/>
      <c r="F51" s="147"/>
      <c r="G51" s="147"/>
      <c r="H51" s="147"/>
      <c r="I51" s="147"/>
      <c r="J51" s="179"/>
    </row>
    <row r="52" spans="1:10">
      <c r="B52" s="58" t="s">
        <v>10</v>
      </c>
      <c r="C52" s="17"/>
      <c r="D52" s="142">
        <v>220.44</v>
      </c>
      <c r="E52" s="142">
        <v>227.97866125970185</v>
      </c>
      <c r="F52" s="142">
        <v>234.57701768502173</v>
      </c>
      <c r="G52" s="142">
        <v>244.74124393671201</v>
      </c>
      <c r="H52" s="142">
        <v>257.60109338653729</v>
      </c>
      <c r="I52" s="142">
        <v>267.5440752075578</v>
      </c>
      <c r="J52" s="143">
        <v>279.93429758737847</v>
      </c>
    </row>
    <row r="53" spans="1:10">
      <c r="B53" s="58" t="s">
        <v>11</v>
      </c>
      <c r="C53" s="18"/>
      <c r="D53" s="142">
        <v>243.155</v>
      </c>
      <c r="E53" s="142">
        <v>253.18918381019893</v>
      </c>
      <c r="F53" s="142">
        <v>265.45722564306891</v>
      </c>
      <c r="G53" s="142">
        <v>276.89350444715802</v>
      </c>
      <c r="H53" s="142">
        <v>287.34678731968097</v>
      </c>
      <c r="I53" s="142">
        <v>298.08428880164524</v>
      </c>
      <c r="J53" s="143">
        <v>308.795497905101</v>
      </c>
    </row>
    <row r="54" spans="1:10">
      <c r="B54" s="58" t="s">
        <v>161</v>
      </c>
      <c r="C54" s="18"/>
      <c r="D54" s="142">
        <v>41.712000000000003</v>
      </c>
      <c r="E54" s="142">
        <v>42.691983187753216</v>
      </c>
      <c r="F54" s="142">
        <v>44.137026217484852</v>
      </c>
      <c r="G54" s="142">
        <v>45.602008231341891</v>
      </c>
      <c r="H54" s="142">
        <v>47.160170362984239</v>
      </c>
      <c r="I54" s="142">
        <v>48.415370053606914</v>
      </c>
      <c r="J54" s="143">
        <v>48.707407251321186</v>
      </c>
    </row>
    <row r="55" spans="1:10">
      <c r="B55" s="58" t="s">
        <v>12</v>
      </c>
      <c r="C55" s="18"/>
      <c r="D55" s="142">
        <v>4.7119999999999997</v>
      </c>
      <c r="E55" s="142">
        <v>4.7506563508296402</v>
      </c>
      <c r="F55" s="142">
        <v>4.9906900513982491</v>
      </c>
      <c r="G55" s="142">
        <v>4.9907525141591851</v>
      </c>
      <c r="H55" s="142">
        <v>5.134695127390672</v>
      </c>
      <c r="I55" s="142">
        <v>5.4275745421896078</v>
      </c>
      <c r="J55" s="143">
        <v>5.7547436891759949</v>
      </c>
    </row>
    <row r="56" spans="1:10">
      <c r="B56" s="58" t="s">
        <v>13</v>
      </c>
      <c r="C56" s="18"/>
      <c r="D56" s="142">
        <v>114.06100000000002</v>
      </c>
      <c r="E56" s="142">
        <v>124.37128023100279</v>
      </c>
      <c r="F56" s="142">
        <v>129.10551694288955</v>
      </c>
      <c r="G56" s="142">
        <v>133.02765624997224</v>
      </c>
      <c r="H56" s="142">
        <v>138.78533897971499</v>
      </c>
      <c r="I56" s="142">
        <v>145.39296817626436</v>
      </c>
      <c r="J56" s="143">
        <v>152.05797197271968</v>
      </c>
    </row>
    <row r="57" spans="1:10">
      <c r="B57" s="58" t="s">
        <v>121</v>
      </c>
      <c r="C57" s="18"/>
      <c r="D57" s="142">
        <v>45.384</v>
      </c>
      <c r="E57" s="142">
        <v>48.552006695380101</v>
      </c>
      <c r="F57" s="142">
        <v>50.390566944865569</v>
      </c>
      <c r="G57" s="142">
        <v>52.012266340975941</v>
      </c>
      <c r="H57" s="142">
        <v>53.50802380109927</v>
      </c>
      <c r="I57" s="142">
        <v>56.223309021107966</v>
      </c>
      <c r="J57" s="143">
        <v>59.074047242996279</v>
      </c>
    </row>
    <row r="58" spans="1:10">
      <c r="B58" s="58" t="s">
        <v>14</v>
      </c>
      <c r="C58" s="18"/>
      <c r="D58" s="142">
        <v>4.16</v>
      </c>
      <c r="E58" s="142">
        <v>3.5821031460834694</v>
      </c>
      <c r="F58" s="142">
        <v>3.5129707499695102</v>
      </c>
      <c r="G58" s="142">
        <v>3.5771743205650095</v>
      </c>
      <c r="H58" s="142">
        <v>3.6541877484130185</v>
      </c>
      <c r="I58" s="142">
        <v>3.7796737284223454</v>
      </c>
      <c r="J58" s="143">
        <v>3.6066660608805714</v>
      </c>
    </row>
    <row r="59" spans="1:10">
      <c r="B59" s="58" t="s">
        <v>15</v>
      </c>
      <c r="C59" s="18"/>
      <c r="D59" s="142">
        <v>6.1310000000000002</v>
      </c>
      <c r="E59" s="142">
        <v>5.4938415839884671</v>
      </c>
      <c r="F59" s="142">
        <v>5.8688853880916945</v>
      </c>
      <c r="G59" s="142">
        <v>7.1147692308150106</v>
      </c>
      <c r="H59" s="142">
        <v>8.5681491448254246</v>
      </c>
      <c r="I59" s="142">
        <v>9.9514554237151316</v>
      </c>
      <c r="J59" s="143">
        <v>11.249207009227563</v>
      </c>
    </row>
    <row r="60" spans="1:10" ht="14.25" customHeight="1" thickBot="1">
      <c r="B60" s="471" t="s">
        <v>16</v>
      </c>
      <c r="C60" s="470"/>
      <c r="D60" s="184">
        <v>0</v>
      </c>
      <c r="E60" s="184">
        <v>0</v>
      </c>
      <c r="F60" s="184">
        <v>0</v>
      </c>
      <c r="G60" s="184">
        <v>0</v>
      </c>
      <c r="H60" s="184">
        <v>0</v>
      </c>
      <c r="I60" s="184">
        <v>0</v>
      </c>
      <c r="J60" s="185">
        <v>0</v>
      </c>
    </row>
    <row r="63" spans="1:10">
      <c r="A63" s="34"/>
    </row>
    <row r="64" spans="1:10">
      <c r="A64" s="34"/>
    </row>
    <row r="65" spans="1:1">
      <c r="A65" s="34"/>
    </row>
    <row r="66" spans="1:1">
      <c r="A66" s="34"/>
    </row>
    <row r="67" spans="1:1">
      <c r="A67" s="34"/>
    </row>
    <row r="68" spans="1:1">
      <c r="A68" s="34"/>
    </row>
    <row r="69" spans="1:1">
      <c r="A69" s="34"/>
    </row>
    <row r="70" spans="1:1">
      <c r="A70" s="34"/>
    </row>
    <row r="71" spans="1:1">
      <c r="A71" s="34"/>
    </row>
    <row r="72" spans="1:1">
      <c r="A72" s="34"/>
    </row>
    <row r="73" spans="1:1">
      <c r="A73" s="34"/>
    </row>
    <row r="74" spans="1:1">
      <c r="A74" s="34"/>
    </row>
  </sheetData>
  <mergeCells count="3">
    <mergeCell ref="E4:J4"/>
    <mergeCell ref="D3:J3"/>
    <mergeCell ref="B2:J2"/>
  </mergeCells>
  <hyperlinks>
    <hyperlink ref="A1" location="Contents!B44" display="Back to contents"/>
  </hyperlinks>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A1"/>
  <sheetViews>
    <sheetView zoomScaleNormal="100" workbookViewId="0"/>
  </sheetViews>
  <sheetFormatPr defaultRowHeight="12.75"/>
  <cols>
    <col min="1" max="1" width="9.28515625" style="36" customWidth="1"/>
    <col min="2" max="16384" width="9.140625" style="36"/>
  </cols>
  <sheetData>
    <row r="1" spans="1:1" ht="33.75" customHeight="1">
      <c r="A1" s="37" t="s">
        <v>134</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5"/>
    <pageSetUpPr fitToPage="1"/>
  </sheetPr>
  <dimension ref="A1:J60"/>
  <sheetViews>
    <sheetView zoomScaleNormal="100" workbookViewId="0"/>
  </sheetViews>
  <sheetFormatPr defaultRowHeight="12.75"/>
  <cols>
    <col min="1" max="1" width="9.28515625" style="1" customWidth="1"/>
    <col min="2" max="2" width="46.140625" style="1" customWidth="1"/>
    <col min="3" max="3" width="11.42578125" style="1" bestFit="1" customWidth="1"/>
    <col min="4" max="9" width="9.28515625" style="1" customWidth="1"/>
    <col min="10" max="13" width="9.140625" style="1"/>
    <col min="14" max="20" width="7.5703125" style="1" bestFit="1" customWidth="1"/>
    <col min="21" max="16384" width="9.140625" style="1"/>
  </cols>
  <sheetData>
    <row r="1" spans="1:9" ht="33.75" customHeight="1" thickBot="1">
      <c r="A1" s="37" t="s">
        <v>134</v>
      </c>
    </row>
    <row r="2" spans="1:9" ht="21" customHeight="1" thickBot="1">
      <c r="B2" s="679" t="s">
        <v>384</v>
      </c>
      <c r="C2" s="680"/>
      <c r="D2" s="680"/>
      <c r="E2" s="680"/>
      <c r="F2" s="680"/>
      <c r="G2" s="680"/>
      <c r="H2" s="680"/>
      <c r="I2" s="681"/>
    </row>
    <row r="3" spans="1:9" ht="15.75">
      <c r="B3" s="60"/>
      <c r="C3" s="662" t="s">
        <v>70</v>
      </c>
      <c r="D3" s="662"/>
      <c r="E3" s="662"/>
      <c r="F3" s="662"/>
      <c r="G3" s="662"/>
      <c r="H3" s="662"/>
      <c r="I3" s="683"/>
    </row>
    <row r="4" spans="1:9" ht="15.75" customHeight="1">
      <c r="B4" s="61"/>
      <c r="C4" s="315" t="s">
        <v>71</v>
      </c>
      <c r="D4" s="750" t="s">
        <v>73</v>
      </c>
      <c r="E4" s="750"/>
      <c r="F4" s="750"/>
      <c r="G4" s="750"/>
      <c r="H4" s="750"/>
      <c r="I4" s="757"/>
    </row>
    <row r="5" spans="1:9" ht="15" customHeight="1">
      <c r="B5" s="61"/>
      <c r="C5" s="35" t="str">
        <f>'2.38'!D5</f>
        <v>2015-16</v>
      </c>
      <c r="D5" s="35" t="str">
        <f>'2.38'!E5</f>
        <v>2016-17</v>
      </c>
      <c r="E5" s="35" t="str">
        <f>'2.38'!F5</f>
        <v>2017-18</v>
      </c>
      <c r="F5" s="35" t="str">
        <f>'2.38'!G5</f>
        <v>2018-19</v>
      </c>
      <c r="G5" s="35" t="str">
        <f>'2.38'!H5</f>
        <v>2019-20</v>
      </c>
      <c r="H5" s="429" t="str">
        <f>'2.38'!I5</f>
        <v>2020-21</v>
      </c>
      <c r="I5" s="88" t="str">
        <f>'2.38'!J5</f>
        <v>2021-22</v>
      </c>
    </row>
    <row r="6" spans="1:9">
      <c r="B6" s="361" t="s">
        <v>122</v>
      </c>
      <c r="C6" s="31"/>
      <c r="D6" s="31"/>
      <c r="E6" s="31"/>
      <c r="F6" s="2"/>
      <c r="G6" s="2"/>
      <c r="H6" s="2"/>
      <c r="I6" s="54"/>
    </row>
    <row r="7" spans="1:9">
      <c r="B7" s="58" t="s">
        <v>10</v>
      </c>
      <c r="C7" s="151">
        <v>220.52199999999999</v>
      </c>
      <c r="D7" s="151">
        <v>228.06066125970185</v>
      </c>
      <c r="E7" s="151">
        <v>234.65901768502172</v>
      </c>
      <c r="F7" s="151">
        <v>244.823243936712</v>
      </c>
      <c r="G7" s="151">
        <v>257.68309338653728</v>
      </c>
      <c r="H7" s="151">
        <v>267.62607520755779</v>
      </c>
      <c r="I7" s="152">
        <v>280.01629758737846</v>
      </c>
    </row>
    <row r="8" spans="1:9">
      <c r="B8" s="58" t="s">
        <v>11</v>
      </c>
      <c r="C8" s="151">
        <v>243.155</v>
      </c>
      <c r="D8" s="151">
        <v>253.18918381019893</v>
      </c>
      <c r="E8" s="151">
        <v>265.45722564306891</v>
      </c>
      <c r="F8" s="151">
        <v>276.89350444715802</v>
      </c>
      <c r="G8" s="151">
        <v>287.34678731968097</v>
      </c>
      <c r="H8" s="151">
        <v>298.08428880164524</v>
      </c>
      <c r="I8" s="152">
        <v>308.795497905101</v>
      </c>
    </row>
    <row r="9" spans="1:9">
      <c r="B9" s="58" t="s">
        <v>161</v>
      </c>
      <c r="C9" s="151">
        <v>41.712000000000003</v>
      </c>
      <c r="D9" s="151">
        <v>42.691983187753216</v>
      </c>
      <c r="E9" s="151">
        <v>44.137026217484852</v>
      </c>
      <c r="F9" s="151">
        <v>45.602008231341891</v>
      </c>
      <c r="G9" s="151">
        <v>47.160170362984239</v>
      </c>
      <c r="H9" s="151">
        <v>48.415370053606914</v>
      </c>
      <c r="I9" s="152">
        <v>48.707407251321186</v>
      </c>
    </row>
    <row r="10" spans="1:9">
      <c r="B10" s="58" t="s">
        <v>12</v>
      </c>
      <c r="C10" s="151">
        <v>4.7119999999999997</v>
      </c>
      <c r="D10" s="151">
        <v>4.7506563508296402</v>
      </c>
      <c r="E10" s="151">
        <v>4.9906900513982491</v>
      </c>
      <c r="F10" s="151">
        <v>4.9907525141591851</v>
      </c>
      <c r="G10" s="151">
        <v>5.134695127390672</v>
      </c>
      <c r="H10" s="151">
        <v>5.4275745421896078</v>
      </c>
      <c r="I10" s="152">
        <v>5.7547436891759949</v>
      </c>
    </row>
    <row r="11" spans="1:9">
      <c r="B11" s="58" t="s">
        <v>13</v>
      </c>
      <c r="C11" s="151">
        <v>114.06100000000002</v>
      </c>
      <c r="D11" s="151">
        <v>124.37128023100279</v>
      </c>
      <c r="E11" s="151">
        <v>129.10551694288955</v>
      </c>
      <c r="F11" s="151">
        <v>133.02765624997224</v>
      </c>
      <c r="G11" s="151">
        <v>138.78533897971499</v>
      </c>
      <c r="H11" s="151">
        <v>145.39296817626436</v>
      </c>
      <c r="I11" s="152">
        <v>152.05797197271968</v>
      </c>
    </row>
    <row r="12" spans="1:9">
      <c r="B12" s="58" t="s">
        <v>121</v>
      </c>
      <c r="C12" s="151">
        <v>29.439</v>
      </c>
      <c r="D12" s="151">
        <v>30.989776411731441</v>
      </c>
      <c r="E12" s="151">
        <v>32.657844188287079</v>
      </c>
      <c r="F12" s="151">
        <v>34.335512767717908</v>
      </c>
      <c r="G12" s="151">
        <v>35.951389928552189</v>
      </c>
      <c r="H12" s="151">
        <v>37.880569520376753</v>
      </c>
      <c r="I12" s="152">
        <v>40.032972899421345</v>
      </c>
    </row>
    <row r="13" spans="1:9">
      <c r="B13" s="58" t="s">
        <v>14</v>
      </c>
      <c r="C13" s="151">
        <v>4.16</v>
      </c>
      <c r="D13" s="151">
        <v>3.5821031460834694</v>
      </c>
      <c r="E13" s="151">
        <v>3.5129707499695102</v>
      </c>
      <c r="F13" s="151">
        <v>3.5771743205650095</v>
      </c>
      <c r="G13" s="151">
        <v>3.6541877484130185</v>
      </c>
      <c r="H13" s="151">
        <v>3.7796737284223454</v>
      </c>
      <c r="I13" s="152">
        <v>3.6066660608805714</v>
      </c>
    </row>
    <row r="14" spans="1:9">
      <c r="B14" s="58" t="s">
        <v>15</v>
      </c>
      <c r="C14" s="151">
        <v>5.5890000000000004</v>
      </c>
      <c r="D14" s="151">
        <v>5.0238415839884674</v>
      </c>
      <c r="E14" s="151">
        <v>5.3508853880916947</v>
      </c>
      <c r="F14" s="151">
        <v>6.5487692308150107</v>
      </c>
      <c r="G14" s="151">
        <v>7.9541491448254247</v>
      </c>
      <c r="H14" s="151">
        <v>9.2894554237151326</v>
      </c>
      <c r="I14" s="152">
        <v>10.539207009227564</v>
      </c>
    </row>
    <row r="15" spans="1:9">
      <c r="B15" s="58" t="s">
        <v>16</v>
      </c>
      <c r="C15" s="151">
        <v>10.763</v>
      </c>
      <c r="D15" s="151">
        <v>10.650639306716799</v>
      </c>
      <c r="E15" s="151">
        <v>13.0625884701868</v>
      </c>
      <c r="F15" s="151">
        <v>12.410786209691899</v>
      </c>
      <c r="G15" s="151">
        <v>9.6765004173967615</v>
      </c>
      <c r="H15" s="151">
        <v>9.1263424867458411</v>
      </c>
      <c r="I15" s="152">
        <v>2.6686407221657498</v>
      </c>
    </row>
    <row r="16" spans="1:9">
      <c r="B16" s="361" t="s">
        <v>178</v>
      </c>
      <c r="C16" s="153">
        <v>674.11300000000006</v>
      </c>
      <c r="D16" s="153">
        <v>703.31012528800647</v>
      </c>
      <c r="E16" s="153">
        <v>732.93376533639832</v>
      </c>
      <c r="F16" s="153">
        <v>762.20940790813313</v>
      </c>
      <c r="G16" s="153">
        <v>793.34631241549562</v>
      </c>
      <c r="H16" s="153">
        <v>825.02231794052409</v>
      </c>
      <c r="I16" s="154">
        <v>852.1794050973914</v>
      </c>
    </row>
    <row r="17" spans="2:9" ht="6" customHeight="1">
      <c r="B17" s="361"/>
      <c r="C17" s="153"/>
      <c r="D17" s="153"/>
      <c r="E17" s="153"/>
      <c r="F17" s="153"/>
      <c r="G17" s="153"/>
      <c r="H17" s="153"/>
      <c r="I17" s="154"/>
    </row>
    <row r="18" spans="2:9">
      <c r="B18" s="361" t="s">
        <v>36</v>
      </c>
      <c r="C18" s="180"/>
      <c r="D18" s="180"/>
      <c r="E18" s="180"/>
      <c r="F18" s="180"/>
      <c r="G18" s="180"/>
      <c r="H18" s="180"/>
      <c r="I18" s="181"/>
    </row>
    <row r="19" spans="2:9">
      <c r="B19" s="58" t="s">
        <v>22</v>
      </c>
      <c r="C19" s="151">
        <v>365.33600000000001</v>
      </c>
      <c r="D19" s="151">
        <v>369.84313217871539</v>
      </c>
      <c r="E19" s="151">
        <v>376.54795106368971</v>
      </c>
      <c r="F19" s="151">
        <v>381.52237282376495</v>
      </c>
      <c r="G19" s="151">
        <v>384.8584975816446</v>
      </c>
      <c r="H19" s="151">
        <v>393.63740835842293</v>
      </c>
      <c r="I19" s="152">
        <v>403.43412340793481</v>
      </c>
    </row>
    <row r="20" spans="2:9">
      <c r="B20" s="58" t="s">
        <v>3</v>
      </c>
      <c r="C20" s="151">
        <v>12.824999999999999</v>
      </c>
      <c r="D20" s="151">
        <v>16.646457163972912</v>
      </c>
      <c r="E20" s="151">
        <v>19.559538505096278</v>
      </c>
      <c r="F20" s="151">
        <v>21.752801064530455</v>
      </c>
      <c r="G20" s="151">
        <v>22.144614801127599</v>
      </c>
      <c r="H20" s="151">
        <v>23.415683387554473</v>
      </c>
      <c r="I20" s="152">
        <v>24.541798066473149</v>
      </c>
    </row>
    <row r="21" spans="2:9">
      <c r="B21" s="58" t="s">
        <v>0</v>
      </c>
      <c r="C21" s="151">
        <v>230.88399999999999</v>
      </c>
      <c r="D21" s="151">
        <v>232.97761063477907</v>
      </c>
      <c r="E21" s="151">
        <v>236.71066965435486</v>
      </c>
      <c r="F21" s="151">
        <v>241.41907913059131</v>
      </c>
      <c r="G21" s="151">
        <v>243.9423372260772</v>
      </c>
      <c r="H21" s="151">
        <v>250.83857960928779</v>
      </c>
      <c r="I21" s="152">
        <v>261.05362815509721</v>
      </c>
    </row>
    <row r="22" spans="2:9">
      <c r="B22" s="58" t="s">
        <v>1</v>
      </c>
      <c r="C22" s="151">
        <v>6.9420000000000002</v>
      </c>
      <c r="D22" s="151">
        <v>9.0813877376371508</v>
      </c>
      <c r="E22" s="151">
        <v>7.2344229983913975</v>
      </c>
      <c r="F22" s="151">
        <v>8.1116810364336018</v>
      </c>
      <c r="G22" s="151">
        <v>7.7506932342532844</v>
      </c>
      <c r="H22" s="151">
        <v>7.8780833122232865</v>
      </c>
      <c r="I22" s="152">
        <v>8.2477968224868334</v>
      </c>
    </row>
    <row r="23" spans="2:9">
      <c r="B23" s="58" t="s">
        <v>23</v>
      </c>
      <c r="C23" s="151">
        <v>0</v>
      </c>
      <c r="D23" s="151">
        <v>0</v>
      </c>
      <c r="E23" s="151">
        <v>0</v>
      </c>
      <c r="F23" s="151">
        <v>0</v>
      </c>
      <c r="G23" s="151">
        <v>0</v>
      </c>
      <c r="H23" s="151">
        <v>0</v>
      </c>
      <c r="I23" s="152">
        <v>0</v>
      </c>
    </row>
    <row r="24" spans="2:9">
      <c r="B24" s="58" t="s">
        <v>2</v>
      </c>
      <c r="C24" s="151">
        <v>18.526999999999997</v>
      </c>
      <c r="D24" s="151">
        <v>19.415358429923373</v>
      </c>
      <c r="E24" s="151">
        <v>19.492601500383458</v>
      </c>
      <c r="F24" s="151">
        <v>19.38826810255463</v>
      </c>
      <c r="G24" s="151">
        <v>19.679341727984021</v>
      </c>
      <c r="H24" s="151">
        <v>20.136539826050782</v>
      </c>
      <c r="I24" s="152">
        <v>20.516672526067946</v>
      </c>
    </row>
    <row r="25" spans="2:9">
      <c r="B25" s="58" t="s">
        <v>176</v>
      </c>
      <c r="C25" s="151">
        <v>11.254</v>
      </c>
      <c r="D25" s="151">
        <v>10.993692537511949</v>
      </c>
      <c r="E25" s="151">
        <v>10.828943824181508</v>
      </c>
      <c r="F25" s="151">
        <v>13.206254567952596</v>
      </c>
      <c r="G25" s="151">
        <v>13.664044925738056</v>
      </c>
      <c r="H25" s="151">
        <v>14.081848637491582</v>
      </c>
      <c r="I25" s="152">
        <v>14.626464523651729</v>
      </c>
    </row>
    <row r="26" spans="2:9">
      <c r="B26" s="58" t="s">
        <v>24</v>
      </c>
      <c r="C26" s="151">
        <v>45.882000000000005</v>
      </c>
      <c r="D26" s="151">
        <v>49.917547913876525</v>
      </c>
      <c r="E26" s="151">
        <v>52.870513964378532</v>
      </c>
      <c r="F26" s="151">
        <v>53.244424578677972</v>
      </c>
      <c r="G26" s="151">
        <v>52.333372722376289</v>
      </c>
      <c r="H26" s="151">
        <v>51.627400390571019</v>
      </c>
      <c r="I26" s="152">
        <v>53.668746685918435</v>
      </c>
    </row>
    <row r="27" spans="2:9">
      <c r="B27" s="361" t="s">
        <v>38</v>
      </c>
      <c r="C27" s="153">
        <v>691.65000000000009</v>
      </c>
      <c r="D27" s="153">
        <v>708.87518659641637</v>
      </c>
      <c r="E27" s="153">
        <v>723.24464151047573</v>
      </c>
      <c r="F27" s="153">
        <v>738.64488130450559</v>
      </c>
      <c r="G27" s="153">
        <v>744.37290221920114</v>
      </c>
      <c r="H27" s="153">
        <v>761.61554352160192</v>
      </c>
      <c r="I27" s="154">
        <v>786.08923018763016</v>
      </c>
    </row>
    <row r="28" spans="2:9">
      <c r="B28" s="58" t="s">
        <v>35</v>
      </c>
      <c r="C28" s="151">
        <v>29.439</v>
      </c>
      <c r="D28" s="151">
        <v>30.989776411731441</v>
      </c>
      <c r="E28" s="151">
        <v>32.657844188287079</v>
      </c>
      <c r="F28" s="151">
        <v>34.335512767717908</v>
      </c>
      <c r="G28" s="151">
        <v>35.951389928552189</v>
      </c>
      <c r="H28" s="151">
        <v>37.880569520376753</v>
      </c>
      <c r="I28" s="152">
        <v>40.032972899421345</v>
      </c>
    </row>
    <row r="29" spans="2:9">
      <c r="B29" s="361" t="s">
        <v>179</v>
      </c>
      <c r="C29" s="153">
        <v>-46.976000000000035</v>
      </c>
      <c r="D29" s="153">
        <v>-36.554837720141336</v>
      </c>
      <c r="E29" s="153">
        <v>-22.968720362364486</v>
      </c>
      <c r="F29" s="153">
        <v>-10.770986164090367</v>
      </c>
      <c r="G29" s="153">
        <v>13.022020267742292</v>
      </c>
      <c r="H29" s="153">
        <v>25.526204898545416</v>
      </c>
      <c r="I29" s="154">
        <v>26.057202010339886</v>
      </c>
    </row>
    <row r="30" spans="2:9" ht="6" customHeight="1">
      <c r="B30" s="361"/>
      <c r="C30" s="153"/>
      <c r="D30" s="153"/>
      <c r="E30" s="153"/>
      <c r="F30" s="153"/>
      <c r="G30" s="153"/>
      <c r="H30" s="153"/>
      <c r="I30" s="154"/>
    </row>
    <row r="31" spans="2:9">
      <c r="B31" s="361" t="s">
        <v>40</v>
      </c>
      <c r="C31" s="151"/>
      <c r="D31" s="151"/>
      <c r="E31" s="151"/>
      <c r="F31" s="151"/>
      <c r="G31" s="151"/>
      <c r="H31" s="151"/>
      <c r="I31" s="152"/>
    </row>
    <row r="32" spans="2:9">
      <c r="B32" s="58" t="s">
        <v>41</v>
      </c>
      <c r="C32" s="151">
        <v>45.537999999999997</v>
      </c>
      <c r="D32" s="151">
        <v>47.818266361054327</v>
      </c>
      <c r="E32" s="151">
        <v>49.945833352872661</v>
      </c>
      <c r="F32" s="151">
        <v>50.273245775362355</v>
      </c>
      <c r="G32" s="151">
        <v>53.606700088933387</v>
      </c>
      <c r="H32" s="151">
        <v>63.219939110023546</v>
      </c>
      <c r="I32" s="152">
        <v>66.37443455810913</v>
      </c>
    </row>
    <row r="33" spans="2:9">
      <c r="B33" s="191" t="s">
        <v>42</v>
      </c>
      <c r="C33" s="151">
        <v>-29.439</v>
      </c>
      <c r="D33" s="151">
        <v>-30.989776411731441</v>
      </c>
      <c r="E33" s="151">
        <v>-32.657844188287079</v>
      </c>
      <c r="F33" s="151">
        <v>-34.335512767717908</v>
      </c>
      <c r="G33" s="151">
        <v>-35.951389928552189</v>
      </c>
      <c r="H33" s="151">
        <v>-37.880569520376753</v>
      </c>
      <c r="I33" s="152">
        <v>-40.032972899421345</v>
      </c>
    </row>
    <row r="34" spans="2:9">
      <c r="B34" s="58" t="s">
        <v>27</v>
      </c>
      <c r="C34" s="151">
        <v>-8.5000000000000006E-2</v>
      </c>
      <c r="D34" s="151">
        <v>1.3062005235884157E-3</v>
      </c>
      <c r="E34" s="151">
        <v>3.4910025515972622E-4</v>
      </c>
      <c r="F34" s="151">
        <v>3.852169692030998E-4</v>
      </c>
      <c r="G34" s="151">
        <v>4.7937842675412756E-4</v>
      </c>
      <c r="H34" s="151">
        <v>4.886068270452392E-4</v>
      </c>
      <c r="I34" s="152">
        <v>4.9859212046408463E-4</v>
      </c>
    </row>
    <row r="35" spans="2:9">
      <c r="B35" s="58" t="s">
        <v>28</v>
      </c>
      <c r="C35" s="151">
        <v>2.6350000000000016</v>
      </c>
      <c r="D35" s="151">
        <v>2.5397480283512301</v>
      </c>
      <c r="E35" s="151">
        <v>1.7095189815447807</v>
      </c>
      <c r="F35" s="151">
        <v>2.3470166448070788</v>
      </c>
      <c r="G35" s="151">
        <v>1.8510876963589613</v>
      </c>
      <c r="H35" s="151">
        <v>2.4396009791754896</v>
      </c>
      <c r="I35" s="152">
        <v>2.525818715254939</v>
      </c>
    </row>
    <row r="36" spans="2:9">
      <c r="B36" s="58" t="s">
        <v>29</v>
      </c>
      <c r="C36" s="151">
        <v>12.898999999999999</v>
      </c>
      <c r="D36" s="151">
        <v>15.077719207565188</v>
      </c>
      <c r="E36" s="151">
        <v>17.604924280621173</v>
      </c>
      <c r="F36" s="151">
        <v>18.435996526091806</v>
      </c>
      <c r="G36" s="151">
        <v>18.919377228407214</v>
      </c>
      <c r="H36" s="151">
        <v>20.750345989073317</v>
      </c>
      <c r="I36" s="152">
        <v>21.87964515478</v>
      </c>
    </row>
    <row r="37" spans="2:9">
      <c r="B37" s="58" t="s">
        <v>32</v>
      </c>
      <c r="C37" s="151">
        <v>-2.3449999999999998</v>
      </c>
      <c r="D37" s="151">
        <v>-1.0284437037787668</v>
      </c>
      <c r="E37" s="151">
        <v>-1.0271482301008166</v>
      </c>
      <c r="F37" s="151">
        <v>-1.0035535020852484</v>
      </c>
      <c r="G37" s="151">
        <v>-1.0270229763683083</v>
      </c>
      <c r="H37" s="151">
        <v>-1.0001254292716957</v>
      </c>
      <c r="I37" s="152">
        <v>-0.98881040976632828</v>
      </c>
    </row>
    <row r="38" spans="2:9">
      <c r="B38" s="361" t="s">
        <v>180</v>
      </c>
      <c r="C38" s="153">
        <v>29.202999999999996</v>
      </c>
      <c r="D38" s="153">
        <v>33.418819681984125</v>
      </c>
      <c r="E38" s="153">
        <v>35.575633296905885</v>
      </c>
      <c r="F38" s="153">
        <v>35.71757789342729</v>
      </c>
      <c r="G38" s="153">
        <v>37.399231487205817</v>
      </c>
      <c r="H38" s="153">
        <v>47.529679735450948</v>
      </c>
      <c r="I38" s="154">
        <v>49.758613711076862</v>
      </c>
    </row>
    <row r="39" spans="2:9">
      <c r="B39" s="361" t="s">
        <v>62</v>
      </c>
      <c r="C39" s="153">
        <v>76.17900000000003</v>
      </c>
      <c r="D39" s="153">
        <v>69.973657402125468</v>
      </c>
      <c r="E39" s="153">
        <v>58.544353659270371</v>
      </c>
      <c r="F39" s="153">
        <v>46.488564057517657</v>
      </c>
      <c r="G39" s="153">
        <v>24.377211219463526</v>
      </c>
      <c r="H39" s="153">
        <v>22.003474836905532</v>
      </c>
      <c r="I39" s="154">
        <v>23.701411700736976</v>
      </c>
    </row>
    <row r="40" spans="2:9">
      <c r="B40" s="191" t="s">
        <v>93</v>
      </c>
      <c r="C40" s="151"/>
      <c r="D40" s="151"/>
      <c r="E40" s="151"/>
      <c r="F40" s="151"/>
      <c r="G40" s="151"/>
      <c r="H40" s="151"/>
      <c r="I40" s="152"/>
    </row>
    <row r="41" spans="2:9">
      <c r="B41" s="58" t="s">
        <v>184</v>
      </c>
      <c r="C41" s="151">
        <v>69.229000000000141</v>
      </c>
      <c r="D41" s="151">
        <v>62.057280528401705</v>
      </c>
      <c r="E41" s="151">
        <v>51.63024399748474</v>
      </c>
      <c r="F41" s="151">
        <v>40.639638739497755</v>
      </c>
      <c r="G41" s="151">
        <v>18.931188236211561</v>
      </c>
      <c r="H41" s="151">
        <v>16.966311286774314</v>
      </c>
      <c r="I41" s="152">
        <v>18.530182846410469</v>
      </c>
    </row>
    <row r="42" spans="2:9">
      <c r="B42" s="58" t="s">
        <v>44</v>
      </c>
      <c r="C42" s="151">
        <v>6.9500000000000153</v>
      </c>
      <c r="D42" s="151">
        <v>7.9163768737236371</v>
      </c>
      <c r="E42" s="151">
        <v>6.914109661785548</v>
      </c>
      <c r="F42" s="151">
        <v>5.8489253180199592</v>
      </c>
      <c r="G42" s="151">
        <v>5.4460229832518534</v>
      </c>
      <c r="H42" s="151">
        <v>5.0371635501313499</v>
      </c>
      <c r="I42" s="152">
        <v>5.17122885432644</v>
      </c>
    </row>
    <row r="43" spans="2:9" ht="6" customHeight="1">
      <c r="B43" s="58"/>
      <c r="C43" s="151"/>
      <c r="D43" s="151"/>
      <c r="E43" s="151"/>
      <c r="F43" s="151"/>
      <c r="G43" s="151"/>
      <c r="H43" s="151"/>
      <c r="I43" s="152"/>
    </row>
    <row r="44" spans="2:9">
      <c r="B44" s="361" t="s">
        <v>45</v>
      </c>
      <c r="C44" s="153"/>
      <c r="D44" s="153"/>
      <c r="E44" s="153"/>
      <c r="F44" s="153"/>
      <c r="G44" s="153"/>
      <c r="H44" s="153"/>
      <c r="I44" s="154"/>
    </row>
    <row r="45" spans="2:9">
      <c r="B45" s="58" t="s">
        <v>46</v>
      </c>
      <c r="C45" s="56">
        <v>1561.9949999999999</v>
      </c>
      <c r="D45" s="56">
        <v>1634.9766408613416</v>
      </c>
      <c r="E45" s="56">
        <v>1685.2751496504168</v>
      </c>
      <c r="F45" s="56">
        <v>1745.963376038042</v>
      </c>
      <c r="G45" s="56">
        <v>1785.2411358693173</v>
      </c>
      <c r="H45" s="56">
        <v>1820.0964099673804</v>
      </c>
      <c r="I45" s="57">
        <v>1867.1813046973025</v>
      </c>
    </row>
    <row r="46" spans="2:9" ht="15" customHeight="1" thickBot="1">
      <c r="B46" s="101" t="s">
        <v>47</v>
      </c>
      <c r="C46" s="472">
        <v>89.94</v>
      </c>
      <c r="D46" s="472">
        <v>95.369623891616683</v>
      </c>
      <c r="E46" s="472">
        <v>99.478683331093364</v>
      </c>
      <c r="F46" s="472">
        <v>102.301683678461</v>
      </c>
      <c r="G46" s="472">
        <v>104.81738161050946</v>
      </c>
      <c r="H46" s="472">
        <v>106.8265812445446</v>
      </c>
      <c r="I46" s="473">
        <v>108.83837929818012</v>
      </c>
    </row>
    <row r="47" spans="2:9" ht="14.25" customHeight="1">
      <c r="B47" s="189"/>
      <c r="C47" s="189"/>
      <c r="D47" s="189"/>
      <c r="E47" s="189"/>
      <c r="F47" s="189"/>
      <c r="G47" s="189"/>
      <c r="H47" s="189"/>
      <c r="I47" s="190"/>
    </row>
    <row r="48" spans="2:9" ht="12.75" customHeight="1"/>
    <row r="50" spans="10:10">
      <c r="J50" s="140"/>
    </row>
    <row r="51" spans="10:10">
      <c r="J51" s="140"/>
    </row>
    <row r="52" spans="10:10">
      <c r="J52" s="140"/>
    </row>
    <row r="53" spans="10:10">
      <c r="J53" s="140"/>
    </row>
    <row r="54" spans="10:10">
      <c r="J54" s="140"/>
    </row>
    <row r="55" spans="10:10">
      <c r="J55" s="140"/>
    </row>
    <row r="56" spans="10:10">
      <c r="J56" s="140"/>
    </row>
    <row r="57" spans="10:10">
      <c r="J57" s="140"/>
    </row>
    <row r="58" spans="10:10">
      <c r="J58" s="140"/>
    </row>
    <row r="59" spans="10:10">
      <c r="J59" s="140"/>
    </row>
    <row r="60" spans="10:10">
      <c r="J60" s="140"/>
    </row>
  </sheetData>
  <mergeCells count="3">
    <mergeCell ref="C3:I3"/>
    <mergeCell ref="D4:I4"/>
    <mergeCell ref="B2:I2"/>
  </mergeCells>
  <hyperlinks>
    <hyperlink ref="A1" location="Contents!B44" display="Back to contents"/>
  </hyperlinks>
  <pageMargins left="0.74803149606299213" right="0.74803149606299213" top="0.98425196850393704" bottom="0.98425196850393704" header="0.51181102362204722" footer="0.51181102362204722"/>
  <pageSetup paperSize="9" scale="5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5"/>
  </sheetPr>
  <dimension ref="A1:F41"/>
  <sheetViews>
    <sheetView zoomScaleNormal="100" workbookViewId="0"/>
  </sheetViews>
  <sheetFormatPr defaultRowHeight="12.75"/>
  <cols>
    <col min="1" max="1" width="9.28515625" style="1" customWidth="1"/>
    <col min="2" max="2" width="56.42578125" style="1" customWidth="1"/>
    <col min="3" max="6" width="12.140625" style="1" customWidth="1"/>
    <col min="7" max="16384" width="9.140625" style="1"/>
  </cols>
  <sheetData>
    <row r="1" spans="1:6" ht="33.75" customHeight="1" thickBot="1">
      <c r="A1" s="37" t="s">
        <v>134</v>
      </c>
    </row>
    <row r="2" spans="1:6" ht="21" customHeight="1" thickBot="1">
      <c r="B2" s="762" t="s">
        <v>385</v>
      </c>
      <c r="C2" s="763"/>
      <c r="D2" s="763"/>
      <c r="E2" s="763"/>
      <c r="F2" s="764"/>
    </row>
    <row r="3" spans="1:6" ht="15.75">
      <c r="B3" s="263"/>
      <c r="C3" s="765" t="s">
        <v>70</v>
      </c>
      <c r="D3" s="765"/>
      <c r="E3" s="765"/>
      <c r="F3" s="766"/>
    </row>
    <row r="4" spans="1:6" ht="15.75">
      <c r="B4" s="60"/>
      <c r="C4" s="767" t="s">
        <v>78</v>
      </c>
      <c r="D4" s="768"/>
      <c r="E4" s="768"/>
      <c r="F4" s="769"/>
    </row>
    <row r="5" spans="1:6" ht="15.75">
      <c r="B5" s="61"/>
      <c r="C5" s="770" t="s">
        <v>8</v>
      </c>
      <c r="D5" s="770" t="s">
        <v>48</v>
      </c>
      <c r="E5" s="770" t="s">
        <v>19</v>
      </c>
      <c r="F5" s="771" t="s">
        <v>185</v>
      </c>
    </row>
    <row r="6" spans="1:6" ht="15" customHeight="1">
      <c r="B6" s="61"/>
      <c r="C6" s="770"/>
      <c r="D6" s="770"/>
      <c r="E6" s="770"/>
      <c r="F6" s="771"/>
    </row>
    <row r="7" spans="1:6">
      <c r="B7" s="267" t="s">
        <v>122</v>
      </c>
      <c r="C7" s="32"/>
      <c r="D7" s="32"/>
      <c r="E7" s="32"/>
      <c r="F7" s="264"/>
    </row>
    <row r="8" spans="1:6">
      <c r="B8" s="265" t="s">
        <v>10</v>
      </c>
      <c r="C8" s="142">
        <v>228.06066125970185</v>
      </c>
      <c r="D8" s="142">
        <v>0</v>
      </c>
      <c r="E8" s="142">
        <v>-8.2000000000000003E-2</v>
      </c>
      <c r="F8" s="143">
        <v>227.97866125970185</v>
      </c>
    </row>
    <row r="9" spans="1:6">
      <c r="B9" s="265" t="s">
        <v>11</v>
      </c>
      <c r="C9" s="142">
        <v>252.16304007589872</v>
      </c>
      <c r="D9" s="142">
        <v>1.0261437343002071</v>
      </c>
      <c r="E9" s="142">
        <v>0</v>
      </c>
      <c r="F9" s="143">
        <v>253.18918381019893</v>
      </c>
    </row>
    <row r="10" spans="1:6">
      <c r="B10" s="265" t="s">
        <v>161</v>
      </c>
      <c r="C10" s="142">
        <v>13.440102393410427</v>
      </c>
      <c r="D10" s="142">
        <v>29.251880794342789</v>
      </c>
      <c r="E10" s="142">
        <v>0</v>
      </c>
      <c r="F10" s="143">
        <v>42.691983187753216</v>
      </c>
    </row>
    <row r="11" spans="1:6">
      <c r="B11" s="265" t="s">
        <v>12</v>
      </c>
      <c r="C11" s="142">
        <v>4.7506563508296402</v>
      </c>
      <c r="D11" s="142">
        <v>0</v>
      </c>
      <c r="E11" s="142">
        <v>0</v>
      </c>
      <c r="F11" s="143">
        <v>4.7506563508296402</v>
      </c>
    </row>
    <row r="12" spans="1:6">
      <c r="B12" s="265" t="s">
        <v>13</v>
      </c>
      <c r="C12" s="142">
        <v>124.37128023100279</v>
      </c>
      <c r="D12" s="142">
        <v>0</v>
      </c>
      <c r="E12" s="142">
        <v>0</v>
      </c>
      <c r="F12" s="143">
        <v>124.37128023100279</v>
      </c>
    </row>
    <row r="13" spans="1:6">
      <c r="B13" s="265" t="s">
        <v>121</v>
      </c>
      <c r="C13" s="142">
        <v>19.358110083170235</v>
      </c>
      <c r="D13" s="142">
        <v>11.631666328561208</v>
      </c>
      <c r="E13" s="142">
        <v>17.562230283648663</v>
      </c>
      <c r="F13" s="143">
        <v>48.552006695380101</v>
      </c>
    </row>
    <row r="14" spans="1:6">
      <c r="B14" s="265" t="s">
        <v>14</v>
      </c>
      <c r="C14" s="142">
        <v>3.5571031460834694</v>
      </c>
      <c r="D14" s="142">
        <v>2.5000000000000001E-2</v>
      </c>
      <c r="E14" s="142">
        <v>0</v>
      </c>
      <c r="F14" s="143">
        <v>3.5821031460834694</v>
      </c>
    </row>
    <row r="15" spans="1:6">
      <c r="B15" s="265" t="s">
        <v>15</v>
      </c>
      <c r="C15" s="142">
        <v>4.5550168011979633</v>
      </c>
      <c r="D15" s="142">
        <v>0.46882478279050394</v>
      </c>
      <c r="E15" s="142">
        <v>0.47</v>
      </c>
      <c r="F15" s="143">
        <v>5.4938415839884671</v>
      </c>
    </row>
    <row r="16" spans="1:6">
      <c r="B16" s="265" t="s">
        <v>16</v>
      </c>
      <c r="C16" s="142">
        <v>13.090174179013491</v>
      </c>
      <c r="D16" s="142">
        <v>-2.4395348722966923</v>
      </c>
      <c r="E16" s="142">
        <v>-10.650639306716799</v>
      </c>
      <c r="F16" s="143">
        <v>0</v>
      </c>
    </row>
    <row r="17" spans="2:6">
      <c r="B17" s="267" t="s">
        <v>181</v>
      </c>
      <c r="C17" s="147">
        <v>663.3461445203086</v>
      </c>
      <c r="D17" s="147">
        <v>39.963980767698018</v>
      </c>
      <c r="E17" s="147">
        <v>7.2995909769318619</v>
      </c>
      <c r="F17" s="179">
        <v>710.60971626493836</v>
      </c>
    </row>
    <row r="18" spans="2:6" ht="6" customHeight="1">
      <c r="B18" s="267"/>
      <c r="C18" s="142"/>
      <c r="D18" s="147"/>
      <c r="E18" s="147"/>
      <c r="F18" s="266"/>
    </row>
    <row r="19" spans="2:6">
      <c r="B19" s="267" t="s">
        <v>36</v>
      </c>
      <c r="C19" s="142"/>
      <c r="D19" s="147"/>
      <c r="E19" s="147"/>
      <c r="F19" s="266"/>
    </row>
    <row r="20" spans="2:6">
      <c r="B20" s="265" t="s">
        <v>37</v>
      </c>
      <c r="C20" s="142">
        <v>245.14014606591337</v>
      </c>
      <c r="D20" s="142">
        <v>124.70298611280204</v>
      </c>
      <c r="E20" s="142">
        <v>0</v>
      </c>
      <c r="F20" s="143">
        <v>369.84313217871539</v>
      </c>
    </row>
    <row r="21" spans="2:6">
      <c r="B21" s="265" t="s">
        <v>3</v>
      </c>
      <c r="C21" s="142">
        <v>13.848845147665077</v>
      </c>
      <c r="D21" s="142">
        <v>2.7976120163078351</v>
      </c>
      <c r="E21" s="142">
        <v>0</v>
      </c>
      <c r="F21" s="143">
        <v>16.646457163972912</v>
      </c>
    </row>
    <row r="22" spans="2:6">
      <c r="B22" s="265" t="s">
        <v>0</v>
      </c>
      <c r="C22" s="142">
        <v>206.2426669214598</v>
      </c>
      <c r="D22" s="142">
        <v>26.734943713319261</v>
      </c>
      <c r="E22" s="142">
        <v>0</v>
      </c>
      <c r="F22" s="143">
        <v>232.97761063477907</v>
      </c>
    </row>
    <row r="23" spans="2:6">
      <c r="B23" s="265" t="s">
        <v>1</v>
      </c>
      <c r="C23" s="142">
        <v>9.0813877376371508</v>
      </c>
      <c r="D23" s="142">
        <v>0</v>
      </c>
      <c r="E23" s="142">
        <v>0</v>
      </c>
      <c r="F23" s="143">
        <v>9.0813877376371508</v>
      </c>
    </row>
    <row r="24" spans="2:6">
      <c r="B24" s="265" t="s">
        <v>23</v>
      </c>
      <c r="C24" s="142">
        <v>114.74278768937005</v>
      </c>
      <c r="D24" s="142">
        <v>-114.74278768937005</v>
      </c>
      <c r="E24" s="142">
        <v>0</v>
      </c>
      <c r="F24" s="143">
        <v>0</v>
      </c>
    </row>
    <row r="25" spans="2:6">
      <c r="B25" s="265" t="s">
        <v>2</v>
      </c>
      <c r="C25" s="142">
        <v>19.314358429923374</v>
      </c>
      <c r="D25" s="142">
        <v>0.10100000000000001</v>
      </c>
      <c r="E25" s="142">
        <v>0</v>
      </c>
      <c r="F25" s="143">
        <v>19.415358429923373</v>
      </c>
    </row>
    <row r="26" spans="2:6">
      <c r="B26" s="58" t="s">
        <v>176</v>
      </c>
      <c r="C26" s="142">
        <v>10.993692537511949</v>
      </c>
      <c r="D26" s="142">
        <v>0</v>
      </c>
      <c r="E26" s="142">
        <v>0</v>
      </c>
      <c r="F26" s="143">
        <v>10.993692537511949</v>
      </c>
    </row>
    <row r="27" spans="2:6">
      <c r="B27" s="265" t="s">
        <v>24</v>
      </c>
      <c r="C27" s="142">
        <v>49.285031717470105</v>
      </c>
      <c r="D27" s="142">
        <v>0.63251619640641832</v>
      </c>
      <c r="E27" s="142">
        <v>-9.0367354036790157</v>
      </c>
      <c r="F27" s="143">
        <v>40.880812510197508</v>
      </c>
    </row>
    <row r="28" spans="2:6">
      <c r="B28" s="267" t="s">
        <v>38</v>
      </c>
      <c r="C28" s="147">
        <v>668.64891624695088</v>
      </c>
      <c r="D28" s="147">
        <v>40.226270349465516</v>
      </c>
      <c r="E28" s="147">
        <v>-9.0367354036790157</v>
      </c>
      <c r="F28" s="179">
        <v>699.83845119273724</v>
      </c>
    </row>
    <row r="29" spans="2:6">
      <c r="B29" s="330" t="s">
        <v>35</v>
      </c>
      <c r="C29" s="142">
        <v>19.358110083170235</v>
      </c>
      <c r="D29" s="142">
        <v>11.631666328561208</v>
      </c>
      <c r="E29" s="142">
        <v>10.553744041120709</v>
      </c>
      <c r="F29" s="143">
        <v>41.54352045285215</v>
      </c>
    </row>
    <row r="30" spans="2:6">
      <c r="B30" s="267" t="s">
        <v>253</v>
      </c>
      <c r="C30" s="147">
        <v>24.660881809812512</v>
      </c>
      <c r="D30" s="147">
        <v>11.893955910328705</v>
      </c>
      <c r="E30" s="147">
        <v>-5.782582339490169</v>
      </c>
      <c r="F30" s="179">
        <v>30.772255380651032</v>
      </c>
    </row>
    <row r="31" spans="2:6" ht="6" customHeight="1">
      <c r="B31" s="265"/>
      <c r="C31" s="142"/>
      <c r="D31" s="147"/>
      <c r="E31" s="147"/>
      <c r="F31" s="266"/>
    </row>
    <row r="32" spans="2:6">
      <c r="B32" s="267" t="s">
        <v>40</v>
      </c>
      <c r="C32" s="142"/>
      <c r="D32" s="147"/>
      <c r="E32" s="147"/>
      <c r="F32" s="266"/>
    </row>
    <row r="33" spans="2:6">
      <c r="B33" s="265" t="s">
        <v>41</v>
      </c>
      <c r="C33" s="142">
        <v>30.393239765545633</v>
      </c>
      <c r="D33" s="142">
        <v>17.425026595508697</v>
      </c>
      <c r="E33" s="142">
        <v>17.001059603146871</v>
      </c>
      <c r="F33" s="143">
        <v>64.819325964201198</v>
      </c>
    </row>
    <row r="34" spans="2:6">
      <c r="B34" s="265" t="s">
        <v>6</v>
      </c>
      <c r="C34" s="142">
        <v>-19.358110083170235</v>
      </c>
      <c r="D34" s="142">
        <v>-11.631666328561208</v>
      </c>
      <c r="E34" s="142">
        <v>-10.553744041120709</v>
      </c>
      <c r="F34" s="143">
        <v>-41.54352045285215</v>
      </c>
    </row>
    <row r="35" spans="2:6">
      <c r="B35" s="265" t="s">
        <v>27</v>
      </c>
      <c r="C35" s="142">
        <v>1.3062005235884157E-3</v>
      </c>
      <c r="D35" s="142">
        <v>0</v>
      </c>
      <c r="E35" s="142">
        <v>2.4666666666666667E-2</v>
      </c>
      <c r="F35" s="143">
        <v>2.5972867190255083E-2</v>
      </c>
    </row>
    <row r="36" spans="2:6">
      <c r="B36" s="265" t="s">
        <v>28</v>
      </c>
      <c r="C36" s="142">
        <v>13.491514247841666</v>
      </c>
      <c r="D36" s="142">
        <v>-10.951766219490436</v>
      </c>
      <c r="E36" s="142">
        <v>-2.5397480283512306</v>
      </c>
      <c r="F36" s="143">
        <v>0</v>
      </c>
    </row>
    <row r="37" spans="2:6">
      <c r="B37" s="265" t="s">
        <v>29</v>
      </c>
      <c r="C37" s="142">
        <v>13.08681329162731</v>
      </c>
      <c r="D37" s="142">
        <v>1.9909059159378781</v>
      </c>
      <c r="E37" s="142">
        <v>0.11</v>
      </c>
      <c r="F37" s="143">
        <v>15.187719207565188</v>
      </c>
    </row>
    <row r="38" spans="2:6">
      <c r="B38" s="265" t="s">
        <v>32</v>
      </c>
      <c r="C38" s="142">
        <v>-0.21836470377876688</v>
      </c>
      <c r="D38" s="142">
        <v>-0.81007899999999999</v>
      </c>
      <c r="E38" s="142">
        <v>-5.1999999999999998E-2</v>
      </c>
      <c r="F38" s="143">
        <v>-1.0804437037787669</v>
      </c>
    </row>
    <row r="39" spans="2:6">
      <c r="B39" s="267" t="s">
        <v>49</v>
      </c>
      <c r="C39" s="147">
        <v>37.396398718589197</v>
      </c>
      <c r="D39" s="147">
        <v>-3.9775790366050678</v>
      </c>
      <c r="E39" s="147">
        <v>3.990234200341598</v>
      </c>
      <c r="F39" s="179">
        <v>37.409053882325722</v>
      </c>
    </row>
    <row r="40" spans="2:6" ht="6" customHeight="1">
      <c r="B40" s="267"/>
      <c r="C40" s="268"/>
      <c r="D40" s="147"/>
      <c r="E40" s="147"/>
      <c r="F40" s="266"/>
    </row>
    <row r="41" spans="2:6" ht="13.5" thickBot="1">
      <c r="B41" s="269" t="s">
        <v>182</v>
      </c>
      <c r="C41" s="270">
        <v>62.057280528401705</v>
      </c>
      <c r="D41" s="270">
        <v>7.9163768737236371</v>
      </c>
      <c r="E41" s="270">
        <v>-1.7923481391485709</v>
      </c>
      <c r="F41" s="271">
        <v>68.181309262976754</v>
      </c>
    </row>
  </sheetData>
  <mergeCells count="7">
    <mergeCell ref="B2:F2"/>
    <mergeCell ref="C3:F3"/>
    <mergeCell ref="C4:F4"/>
    <mergeCell ref="C5:C6"/>
    <mergeCell ref="D5:D6"/>
    <mergeCell ref="E5:E6"/>
    <mergeCell ref="F5:F6"/>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sheetPr>
  <dimension ref="A1:L14"/>
  <sheetViews>
    <sheetView zoomScaleNormal="100" workbookViewId="0"/>
  </sheetViews>
  <sheetFormatPr defaultColWidth="8.85546875" defaultRowHeight="12.75"/>
  <cols>
    <col min="1" max="1" width="9.28515625" style="36" customWidth="1"/>
    <col min="2" max="2" width="36.140625" style="1" customWidth="1"/>
    <col min="3" max="7" width="9.85546875" style="1" customWidth="1"/>
    <col min="8" max="16384" width="8.85546875" style="36"/>
  </cols>
  <sheetData>
    <row r="1" spans="1:12" ht="33.75" customHeight="1" thickBot="1">
      <c r="A1" s="37" t="s">
        <v>134</v>
      </c>
    </row>
    <row r="2" spans="1:12" ht="21" customHeight="1" thickBot="1">
      <c r="B2" s="774" t="s">
        <v>386</v>
      </c>
      <c r="C2" s="775"/>
      <c r="D2" s="775"/>
      <c r="E2" s="775"/>
      <c r="F2" s="775"/>
      <c r="G2" s="775"/>
      <c r="H2" s="776"/>
    </row>
    <row r="3" spans="1:12" ht="15.75" customHeight="1">
      <c r="B3" s="45"/>
      <c r="C3" s="772" t="s">
        <v>73</v>
      </c>
      <c r="D3" s="772"/>
      <c r="E3" s="772"/>
      <c r="F3" s="772"/>
      <c r="G3" s="772"/>
      <c r="H3" s="773"/>
      <c r="L3" s="55"/>
    </row>
    <row r="4" spans="1:12" ht="15" customHeight="1">
      <c r="B4" s="50"/>
      <c r="C4" s="46" t="s">
        <v>78</v>
      </c>
      <c r="D4" s="46" t="s">
        <v>69</v>
      </c>
      <c r="E4" s="46" t="s">
        <v>5</v>
      </c>
      <c r="F4" s="46" t="s">
        <v>175</v>
      </c>
      <c r="G4" s="46" t="s">
        <v>215</v>
      </c>
      <c r="H4" s="208" t="s">
        <v>282</v>
      </c>
    </row>
    <row r="5" spans="1:12">
      <c r="B5" s="47" t="s">
        <v>61</v>
      </c>
      <c r="C5" s="175">
        <v>0.84008428276980163</v>
      </c>
      <c r="D5" s="175">
        <v>0.51806192683239538</v>
      </c>
      <c r="E5" s="175">
        <v>0.29217388286761625</v>
      </c>
      <c r="F5" s="175">
        <v>0.16239562142631228</v>
      </c>
      <c r="G5" s="175">
        <v>0.13871806643799786</v>
      </c>
      <c r="H5" s="176">
        <v>0.1253539344850563</v>
      </c>
    </row>
    <row r="6" spans="1:12">
      <c r="B6" s="47" t="s">
        <v>148</v>
      </c>
      <c r="C6" s="175">
        <v>0.53819528969712849</v>
      </c>
      <c r="D6" s="175">
        <v>0.36035526213463048</v>
      </c>
      <c r="E6" s="175">
        <v>0.27703217484487314</v>
      </c>
      <c r="F6" s="175">
        <v>0.20365486478768793</v>
      </c>
      <c r="G6" s="175">
        <v>0.13284487654961052</v>
      </c>
      <c r="H6" s="176">
        <v>0.10829307824160089</v>
      </c>
    </row>
    <row r="7" spans="1:12">
      <c r="B7" s="76" t="s">
        <v>102</v>
      </c>
      <c r="C7" s="175"/>
      <c r="D7" s="175"/>
      <c r="E7" s="175"/>
      <c r="F7" s="175"/>
      <c r="G7" s="175"/>
      <c r="H7" s="176"/>
    </row>
    <row r="8" spans="1:12">
      <c r="B8" s="51" t="s">
        <v>4</v>
      </c>
      <c r="C8" s="175">
        <v>2.4909729246056705E-2</v>
      </c>
      <c r="D8" s="175">
        <v>1.315477697166666E-2</v>
      </c>
      <c r="E8" s="175">
        <v>1.3154776971666657E-2</v>
      </c>
      <c r="F8" s="175">
        <v>8.9077727664389761E-3</v>
      </c>
      <c r="G8" s="175">
        <v>3.8124999999999997E-4</v>
      </c>
      <c r="H8" s="176">
        <v>3.8124999999999997E-4</v>
      </c>
    </row>
    <row r="9" spans="1:12">
      <c r="B9" s="51" t="s">
        <v>149</v>
      </c>
      <c r="C9" s="175">
        <v>0.32097458235875637</v>
      </c>
      <c r="D9" s="175">
        <v>0.18158742792007027</v>
      </c>
      <c r="E9" s="175">
        <v>0.17761079245857866</v>
      </c>
      <c r="F9" s="175">
        <v>0.14461105062785679</v>
      </c>
      <c r="G9" s="175">
        <v>8.9415501252554513E-2</v>
      </c>
      <c r="H9" s="176">
        <v>6.7414153438511579E-2</v>
      </c>
    </row>
    <row r="10" spans="1:12" ht="13.5" customHeight="1">
      <c r="B10" s="51" t="s">
        <v>150</v>
      </c>
      <c r="C10" s="175">
        <v>0.1923109780923154</v>
      </c>
      <c r="D10" s="175">
        <v>0.1656130572428936</v>
      </c>
      <c r="E10" s="175">
        <v>8.6266605414627828E-2</v>
      </c>
      <c r="F10" s="175">
        <v>5.0136041393392179E-2</v>
      </c>
      <c r="G10" s="175">
        <v>4.3048125297056004E-2</v>
      </c>
      <c r="H10" s="176">
        <v>4.0497674803089322E-2</v>
      </c>
    </row>
    <row r="11" spans="1:12" ht="13.5" customHeight="1">
      <c r="B11" s="192" t="s">
        <v>62</v>
      </c>
      <c r="C11" s="177">
        <v>-0.30188899307267314</v>
      </c>
      <c r="D11" s="177">
        <v>-0.1577066646977649</v>
      </c>
      <c r="E11" s="177">
        <v>-1.5141708022743117E-2</v>
      </c>
      <c r="F11" s="177">
        <v>4.1259243361375653E-2</v>
      </c>
      <c r="G11" s="177">
        <v>-5.8731898883873368E-3</v>
      </c>
      <c r="H11" s="178">
        <v>-1.7060856243455408E-2</v>
      </c>
    </row>
    <row r="12" spans="1:12" ht="13.5" customHeight="1">
      <c r="B12" s="48" t="s">
        <v>63</v>
      </c>
      <c r="C12" s="177">
        <v>0.49419997116498854</v>
      </c>
      <c r="D12" s="177">
        <v>0.32331972194065844</v>
      </c>
      <c r="E12" s="177">
        <v>0.10140831343737092</v>
      </c>
      <c r="F12" s="177">
        <v>8.8767980320165196E-3</v>
      </c>
      <c r="G12" s="177">
        <v>4.8921315185443348E-2</v>
      </c>
      <c r="H12" s="178">
        <v>5.7558531046544723E-2</v>
      </c>
    </row>
    <row r="13" spans="1:12" ht="15" customHeight="1" thickBot="1">
      <c r="B13" s="49" t="s">
        <v>64</v>
      </c>
      <c r="C13" s="240">
        <v>-2.3079999999999998</v>
      </c>
      <c r="D13" s="240">
        <v>0.442</v>
      </c>
      <c r="E13" s="240">
        <v>-0.96</v>
      </c>
      <c r="F13" s="240">
        <v>-8.2000000000000003E-2</v>
      </c>
      <c r="G13" s="240">
        <v>-0.432</v>
      </c>
      <c r="H13" s="241">
        <v>-0.41899999999999998</v>
      </c>
    </row>
    <row r="14" spans="1:12">
      <c r="B14" s="460"/>
      <c r="C14" s="461"/>
      <c r="D14" s="461"/>
      <c r="E14" s="461"/>
      <c r="F14" s="461"/>
      <c r="G14" s="461"/>
      <c r="H14" s="461"/>
      <c r="I14" s="52"/>
    </row>
  </sheetData>
  <mergeCells count="2">
    <mergeCell ref="C3:H3"/>
    <mergeCell ref="B2:H2"/>
  </mergeCells>
  <conditionalFormatting sqref="C4:F4 C7:F7 C5:G6 C8:G10 C11:H12 C14:H14">
    <cfRule type="cellIs" dxfId="10" priority="11" stopIfTrue="1" operator="equal">
      <formula>"End"</formula>
    </cfRule>
  </conditionalFormatting>
  <conditionalFormatting sqref="H7">
    <cfRule type="cellIs" dxfId="9" priority="10" stopIfTrue="1" operator="equal">
      <formula>"End"</formula>
    </cfRule>
  </conditionalFormatting>
  <conditionalFormatting sqref="G4">
    <cfRule type="cellIs" dxfId="8" priority="8" stopIfTrue="1" operator="equal">
      <formula>"End"</formula>
    </cfRule>
  </conditionalFormatting>
  <conditionalFormatting sqref="G7">
    <cfRule type="cellIs" dxfId="7" priority="7" stopIfTrue="1" operator="equal">
      <formula>"End"</formula>
    </cfRule>
  </conditionalFormatting>
  <conditionalFormatting sqref="H5">
    <cfRule type="cellIs" dxfId="6" priority="6" stopIfTrue="1" operator="equal">
      <formula>"End"</formula>
    </cfRule>
  </conditionalFormatting>
  <conditionalFormatting sqref="H6">
    <cfRule type="cellIs" dxfId="5" priority="5" stopIfTrue="1" operator="equal">
      <formula>"End"</formula>
    </cfRule>
  </conditionalFormatting>
  <conditionalFormatting sqref="H8">
    <cfRule type="cellIs" dxfId="4" priority="4" stopIfTrue="1" operator="equal">
      <formula>"End"</formula>
    </cfRule>
  </conditionalFormatting>
  <conditionalFormatting sqref="H9">
    <cfRule type="cellIs" dxfId="3" priority="3" stopIfTrue="1" operator="equal">
      <formula>"End"</formula>
    </cfRule>
  </conditionalFormatting>
  <conditionalFormatting sqref="H10">
    <cfRule type="cellIs" dxfId="2" priority="2" stopIfTrue="1" operator="equal">
      <formula>"End"</formula>
    </cfRule>
  </conditionalFormatting>
  <conditionalFormatting sqref="C13:H13">
    <cfRule type="cellIs" dxfId="1" priority="1"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5"/>
  </sheetPr>
  <dimension ref="A1:R30"/>
  <sheetViews>
    <sheetView zoomScaleNormal="100" workbookViewId="0"/>
  </sheetViews>
  <sheetFormatPr defaultRowHeight="12.75"/>
  <cols>
    <col min="1" max="1" width="9.28515625" style="1" customWidth="1"/>
    <col min="2" max="2" width="38.140625" style="1" customWidth="1"/>
    <col min="3" max="8" width="8.5703125" style="1" customWidth="1"/>
    <col min="9" max="16384" width="9.140625" style="1"/>
  </cols>
  <sheetData>
    <row r="1" spans="1:10" ht="33.75" customHeight="1" thickBot="1">
      <c r="A1" s="37" t="s">
        <v>134</v>
      </c>
    </row>
    <row r="2" spans="1:10" ht="21" customHeight="1" thickBot="1">
      <c r="B2" s="781" t="s">
        <v>387</v>
      </c>
      <c r="C2" s="782"/>
      <c r="D2" s="782"/>
      <c r="E2" s="782"/>
      <c r="F2" s="782"/>
      <c r="G2" s="782"/>
      <c r="H2" s="783"/>
    </row>
    <row r="3" spans="1:10" ht="15.75" customHeight="1">
      <c r="B3" s="42"/>
      <c r="C3" s="779" t="s">
        <v>70</v>
      </c>
      <c r="D3" s="779"/>
      <c r="E3" s="779"/>
      <c r="F3" s="779"/>
      <c r="G3" s="779"/>
      <c r="H3" s="780"/>
    </row>
    <row r="4" spans="1:10" ht="15.75" customHeight="1">
      <c r="B4" s="43"/>
      <c r="C4" s="777" t="s">
        <v>73</v>
      </c>
      <c r="D4" s="777"/>
      <c r="E4" s="777"/>
      <c r="F4" s="777"/>
      <c r="G4" s="777"/>
      <c r="H4" s="778"/>
    </row>
    <row r="5" spans="1:10" ht="15" customHeight="1">
      <c r="B5" s="43"/>
      <c r="C5" s="44" t="s">
        <v>78</v>
      </c>
      <c r="D5" s="44" t="s">
        <v>69</v>
      </c>
      <c r="E5" s="44" t="s">
        <v>5</v>
      </c>
      <c r="F5" s="44" t="s">
        <v>175</v>
      </c>
      <c r="G5" s="44" t="s">
        <v>215</v>
      </c>
      <c r="H5" s="89" t="s">
        <v>282</v>
      </c>
      <c r="J5" s="36"/>
    </row>
    <row r="6" spans="1:10">
      <c r="B6" s="71" t="s">
        <v>50</v>
      </c>
      <c r="C6" s="171">
        <v>68.181309262976782</v>
      </c>
      <c r="D6" s="171">
        <v>58.971955090337524</v>
      </c>
      <c r="E6" s="171">
        <v>46.516091031800109</v>
      </c>
      <c r="F6" s="171">
        <v>21.940694901993943</v>
      </c>
      <c r="G6" s="171">
        <v>20.742451994781511</v>
      </c>
      <c r="H6" s="172">
        <v>17.219116071215524</v>
      </c>
      <c r="J6" s="36"/>
    </row>
    <row r="7" spans="1:10">
      <c r="B7" s="71" t="s">
        <v>51</v>
      </c>
      <c r="C7" s="171">
        <v>55.632750581510486</v>
      </c>
      <c r="D7" s="171">
        <v>54.382464013866368</v>
      </c>
      <c r="E7" s="171">
        <v>9.7240382678727517</v>
      </c>
      <c r="F7" s="171">
        <v>11.296272386941739</v>
      </c>
      <c r="G7" s="171">
        <v>-9.4004392832560075</v>
      </c>
      <c r="H7" s="172">
        <v>-32.123429202323607</v>
      </c>
      <c r="J7" s="36"/>
    </row>
    <row r="8" spans="1:10">
      <c r="B8" s="72" t="s">
        <v>93</v>
      </c>
      <c r="C8" s="171"/>
      <c r="D8" s="171"/>
      <c r="E8" s="171"/>
      <c r="F8" s="171"/>
      <c r="G8" s="171"/>
      <c r="H8" s="172"/>
      <c r="J8" s="36"/>
    </row>
    <row r="9" spans="1:10">
      <c r="B9" s="73" t="s">
        <v>52</v>
      </c>
      <c r="C9" s="171">
        <v>56.9425961201718</v>
      </c>
      <c r="D9" s="171">
        <v>82.532613361318042</v>
      </c>
      <c r="E9" s="171">
        <v>26.256929994630308</v>
      </c>
      <c r="F9" s="171">
        <v>27.57692148050976</v>
      </c>
      <c r="G9" s="171">
        <v>-3.7718320154811629</v>
      </c>
      <c r="H9" s="172">
        <v>-19.819130000224632</v>
      </c>
      <c r="J9" s="36"/>
    </row>
    <row r="10" spans="1:10">
      <c r="B10" s="73" t="s">
        <v>53</v>
      </c>
      <c r="C10" s="171">
        <v>-1.76</v>
      </c>
      <c r="D10" s="171">
        <v>-8.0025703427981227</v>
      </c>
      <c r="E10" s="171">
        <v>-2.9762851713990619</v>
      </c>
      <c r="F10" s="171">
        <v>-2.9462851713990621</v>
      </c>
      <c r="G10" s="171">
        <v>-2.9162851713990623</v>
      </c>
      <c r="H10" s="172">
        <v>-0.49999999999999978</v>
      </c>
      <c r="J10" s="36"/>
    </row>
    <row r="11" spans="1:10">
      <c r="B11" s="73" t="s">
        <v>54</v>
      </c>
      <c r="C11" s="171">
        <v>-4.1141110069273275</v>
      </c>
      <c r="D11" s="171">
        <v>-17.828293335302234</v>
      </c>
      <c r="E11" s="171">
        <v>-4.3058582919772572</v>
      </c>
      <c r="F11" s="171">
        <v>0.10074075663862436</v>
      </c>
      <c r="G11" s="171">
        <v>3.6873189888387288E-2</v>
      </c>
      <c r="H11" s="172">
        <v>6.3060856243455421E-2</v>
      </c>
      <c r="J11" s="36"/>
    </row>
    <row r="12" spans="1:10">
      <c r="B12" s="73" t="s">
        <v>55</v>
      </c>
      <c r="C12" s="171">
        <v>4.5642654682660133</v>
      </c>
      <c r="D12" s="171">
        <v>-2.3192856693513191</v>
      </c>
      <c r="E12" s="171">
        <v>-9.2507482633812366</v>
      </c>
      <c r="F12" s="171">
        <v>-13.435104678807583</v>
      </c>
      <c r="G12" s="171">
        <v>-2.7491952862641691</v>
      </c>
      <c r="H12" s="172">
        <v>-11.867360058342433</v>
      </c>
      <c r="J12" s="36"/>
    </row>
    <row r="13" spans="1:10">
      <c r="B13" s="74" t="s">
        <v>93</v>
      </c>
      <c r="C13" s="171"/>
      <c r="D13" s="171"/>
      <c r="E13" s="171"/>
      <c r="F13" s="171"/>
      <c r="G13" s="171"/>
      <c r="H13" s="172"/>
      <c r="J13" s="36"/>
    </row>
    <row r="14" spans="1:10">
      <c r="B14" s="75" t="s">
        <v>56</v>
      </c>
      <c r="C14" s="171">
        <v>1.2328192104228828</v>
      </c>
      <c r="D14" s="171">
        <v>2.2400974910057281</v>
      </c>
      <c r="E14" s="171">
        <v>1.2511793814741328</v>
      </c>
      <c r="F14" s="171">
        <v>-4.1724106379704136</v>
      </c>
      <c r="G14" s="171">
        <v>-1.863164492032608</v>
      </c>
      <c r="H14" s="172">
        <v>1.8072146432624077</v>
      </c>
      <c r="J14" s="36"/>
    </row>
    <row r="15" spans="1:10">
      <c r="B15" s="75" t="s">
        <v>57</v>
      </c>
      <c r="C15" s="171">
        <v>3.3314462578431305</v>
      </c>
      <c r="D15" s="171">
        <v>-4.5593831603570472</v>
      </c>
      <c r="E15" s="171">
        <v>-10.501927644855369</v>
      </c>
      <c r="F15" s="171">
        <v>-9.2626940408371699</v>
      </c>
      <c r="G15" s="171">
        <v>-0.88603079423156128</v>
      </c>
      <c r="H15" s="172">
        <v>-13.67457470160484</v>
      </c>
      <c r="J15" s="36"/>
    </row>
    <row r="16" spans="1:10" ht="14.25" customHeight="1" thickBot="1">
      <c r="B16" s="474" t="s">
        <v>58</v>
      </c>
      <c r="C16" s="173">
        <v>123.81505984448724</v>
      </c>
      <c r="D16" s="173">
        <v>113.35441910420357</v>
      </c>
      <c r="E16" s="173">
        <v>56.240129299672418</v>
      </c>
      <c r="F16" s="173">
        <v>33.236967288935837</v>
      </c>
      <c r="G16" s="173">
        <v>11.342012711525493</v>
      </c>
      <c r="H16" s="174">
        <v>-14.904313131108111</v>
      </c>
      <c r="J16" s="36"/>
    </row>
    <row r="17" spans="2:18">
      <c r="B17" s="103"/>
      <c r="C17" s="70"/>
      <c r="D17" s="70"/>
      <c r="E17" s="70"/>
      <c r="F17" s="70"/>
      <c r="G17" s="70"/>
      <c r="H17" s="70"/>
      <c r="J17" s="36"/>
    </row>
    <row r="18" spans="2:18">
      <c r="B18" s="103"/>
      <c r="C18" s="70"/>
      <c r="D18" s="70"/>
      <c r="E18" s="70"/>
      <c r="F18" s="70"/>
      <c r="G18" s="70"/>
      <c r="H18" s="70"/>
      <c r="J18" s="36"/>
    </row>
    <row r="19" spans="2:18">
      <c r="B19" s="90"/>
      <c r="C19" s="94"/>
      <c r="D19" s="94"/>
      <c r="E19" s="94"/>
      <c r="F19" s="94"/>
      <c r="G19" s="94"/>
      <c r="H19" s="94"/>
    </row>
    <row r="20" spans="2:18">
      <c r="B20" s="90"/>
      <c r="C20" s="94"/>
      <c r="D20" s="94"/>
      <c r="E20" s="94"/>
      <c r="F20" s="94"/>
      <c r="G20" s="94"/>
      <c r="H20" s="94"/>
      <c r="K20" s="94"/>
      <c r="L20" s="94"/>
      <c r="M20" s="94"/>
      <c r="N20" s="94"/>
      <c r="O20" s="94"/>
      <c r="P20" s="94"/>
      <c r="Q20" s="94"/>
    </row>
    <row r="21" spans="2:18">
      <c r="B21" s="90"/>
      <c r="C21" s="94"/>
      <c r="D21" s="94"/>
      <c r="E21" s="94"/>
      <c r="F21" s="94"/>
      <c r="G21" s="94"/>
      <c r="H21" s="94"/>
      <c r="K21" s="94"/>
      <c r="L21" s="94"/>
      <c r="M21" s="94"/>
      <c r="N21" s="94"/>
      <c r="O21" s="94"/>
      <c r="P21" s="94"/>
      <c r="Q21" s="94"/>
    </row>
    <row r="22" spans="2:18">
      <c r="B22" s="90"/>
      <c r="C22" s="94"/>
      <c r="D22" s="94"/>
      <c r="E22" s="94"/>
      <c r="F22" s="94"/>
      <c r="G22" s="94"/>
      <c r="H22" s="94"/>
      <c r="K22" s="94"/>
      <c r="L22" s="94"/>
      <c r="M22" s="94"/>
      <c r="N22" s="94"/>
      <c r="O22" s="94"/>
      <c r="P22" s="94"/>
      <c r="Q22" s="94"/>
    </row>
    <row r="23" spans="2:18">
      <c r="B23" s="90"/>
      <c r="C23" s="94"/>
      <c r="D23" s="94"/>
      <c r="E23" s="94"/>
      <c r="F23" s="94"/>
      <c r="G23" s="94"/>
      <c r="H23" s="94"/>
      <c r="K23" s="94"/>
      <c r="L23" s="94"/>
      <c r="M23" s="94"/>
      <c r="N23" s="94"/>
      <c r="O23" s="94"/>
      <c r="P23" s="94"/>
      <c r="Q23" s="94"/>
    </row>
    <row r="24" spans="2:18">
      <c r="B24" s="90"/>
      <c r="C24" s="94"/>
      <c r="D24" s="94"/>
      <c r="E24" s="94"/>
      <c r="F24" s="94"/>
      <c r="G24" s="94"/>
      <c r="H24" s="94"/>
      <c r="K24" s="94"/>
      <c r="L24" s="94"/>
      <c r="M24" s="94"/>
      <c r="N24" s="94"/>
      <c r="O24" s="94"/>
      <c r="P24" s="94"/>
      <c r="Q24" s="94"/>
    </row>
    <row r="25" spans="2:18">
      <c r="B25" s="90"/>
      <c r="C25" s="94"/>
      <c r="D25" s="94"/>
      <c r="E25" s="94"/>
      <c r="F25" s="94"/>
      <c r="G25" s="94"/>
      <c r="H25" s="94"/>
      <c r="J25" s="36"/>
      <c r="K25" s="188"/>
      <c r="L25" s="188"/>
      <c r="M25" s="188"/>
      <c r="N25" s="188"/>
      <c r="O25" s="188"/>
      <c r="P25" s="188"/>
      <c r="Q25" s="188"/>
      <c r="R25" s="36"/>
    </row>
    <row r="26" spans="2:18">
      <c r="B26" s="90"/>
      <c r="C26" s="94"/>
      <c r="D26" s="94"/>
      <c r="E26" s="94"/>
      <c r="F26" s="94"/>
      <c r="G26" s="94"/>
      <c r="H26" s="94"/>
      <c r="K26" s="94"/>
      <c r="L26" s="94"/>
      <c r="M26" s="94"/>
      <c r="N26" s="94"/>
      <c r="O26" s="94"/>
      <c r="P26" s="94"/>
      <c r="Q26" s="94"/>
    </row>
    <row r="27" spans="2:18">
      <c r="B27" s="90"/>
      <c r="C27" s="94"/>
      <c r="D27" s="94"/>
      <c r="E27" s="94"/>
      <c r="F27" s="94"/>
      <c r="G27" s="94"/>
      <c r="H27" s="94"/>
      <c r="K27" s="94"/>
      <c r="L27" s="94"/>
      <c r="M27" s="94"/>
      <c r="N27" s="94"/>
      <c r="O27" s="94"/>
      <c r="P27" s="94"/>
      <c r="Q27" s="94"/>
    </row>
    <row r="28" spans="2:18">
      <c r="B28" s="90"/>
      <c r="C28" s="94"/>
      <c r="D28" s="94"/>
      <c r="E28" s="94"/>
      <c r="F28" s="94"/>
      <c r="G28" s="94"/>
      <c r="H28" s="94"/>
      <c r="K28" s="94"/>
      <c r="L28" s="94"/>
      <c r="M28" s="94"/>
      <c r="N28" s="94"/>
      <c r="O28" s="94"/>
      <c r="P28" s="94"/>
      <c r="Q28" s="94"/>
    </row>
    <row r="29" spans="2:18">
      <c r="B29" s="90"/>
      <c r="C29" s="94"/>
      <c r="D29" s="94"/>
      <c r="E29" s="94"/>
      <c r="F29" s="94"/>
      <c r="G29" s="94"/>
      <c r="H29" s="94"/>
      <c r="K29" s="94"/>
      <c r="L29" s="94"/>
      <c r="M29" s="94"/>
      <c r="N29" s="94"/>
      <c r="O29" s="94"/>
      <c r="P29" s="94"/>
      <c r="Q29" s="94"/>
    </row>
    <row r="30" spans="2:18">
      <c r="B30" s="90"/>
      <c r="C30" s="94"/>
      <c r="D30" s="94"/>
      <c r="E30" s="94"/>
      <c r="F30" s="94"/>
      <c r="G30" s="94"/>
      <c r="H30" s="94"/>
      <c r="K30" s="94"/>
      <c r="L30" s="94"/>
      <c r="M30" s="94"/>
      <c r="N30" s="94"/>
      <c r="O30" s="94"/>
      <c r="P30" s="94"/>
      <c r="Q30" s="94"/>
    </row>
  </sheetData>
  <mergeCells count="3">
    <mergeCell ref="C4:H4"/>
    <mergeCell ref="C3:H3"/>
    <mergeCell ref="B2:H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5"/>
  </sheetPr>
  <dimension ref="A1:T259"/>
  <sheetViews>
    <sheetView zoomScaleNormal="100" zoomScaleSheetLayoutView="55" workbookViewId="0"/>
  </sheetViews>
  <sheetFormatPr defaultRowHeight="12.75"/>
  <cols>
    <col min="1" max="1" width="9.28515625" style="517" customWidth="1"/>
    <col min="2" max="2" width="4.5703125" style="500" customWidth="1"/>
    <col min="3" max="3" width="56.140625" style="517" customWidth="1"/>
    <col min="4" max="4" width="13.28515625" style="517" customWidth="1"/>
    <col min="5" max="5" width="33.85546875" style="518" bestFit="1" customWidth="1"/>
    <col min="6" max="6" width="9.28515625" style="499" customWidth="1"/>
    <col min="7" max="7" width="10" style="499" customWidth="1"/>
    <col min="8" max="11" width="10.140625" style="499" customWidth="1"/>
    <col min="12" max="12" width="16" style="499" customWidth="1"/>
    <col min="13" max="13" width="10.140625" style="517" customWidth="1"/>
    <col min="14" max="14" width="9.140625" style="517"/>
    <col min="15" max="15" width="11.42578125" style="517" customWidth="1"/>
    <col min="16" max="16384" width="9.140625" style="517"/>
  </cols>
  <sheetData>
    <row r="1" spans="1:15" ht="30.75" customHeight="1" thickBot="1">
      <c r="A1" s="532" t="s">
        <v>134</v>
      </c>
      <c r="B1" s="533"/>
      <c r="C1" s="789"/>
      <c r="D1" s="789"/>
      <c r="E1" s="789"/>
      <c r="F1" s="789"/>
      <c r="G1" s="789"/>
      <c r="H1" s="789"/>
      <c r="I1" s="789"/>
      <c r="J1" s="789"/>
      <c r="K1" s="789"/>
      <c r="L1" s="789"/>
    </row>
    <row r="2" spans="1:15" ht="19.5" customHeight="1" thickBot="1">
      <c r="B2" s="791" t="s">
        <v>331</v>
      </c>
      <c r="C2" s="792"/>
      <c r="D2" s="792"/>
      <c r="E2" s="792"/>
      <c r="F2" s="792"/>
      <c r="G2" s="792"/>
      <c r="H2" s="792"/>
      <c r="I2" s="792"/>
      <c r="J2" s="792"/>
      <c r="K2" s="793"/>
      <c r="L2" s="509"/>
    </row>
    <row r="3" spans="1:15" ht="16.5" thickBot="1">
      <c r="B3" s="593"/>
      <c r="C3" s="594"/>
      <c r="D3" s="594"/>
      <c r="E3" s="595"/>
      <c r="F3" s="794" t="s">
        <v>60</v>
      </c>
      <c r="G3" s="794"/>
      <c r="H3" s="794"/>
      <c r="I3" s="794"/>
      <c r="J3" s="794"/>
      <c r="K3" s="795"/>
      <c r="L3" s="510"/>
      <c r="O3" s="488"/>
    </row>
    <row r="4" spans="1:15" ht="15.75">
      <c r="B4" s="596"/>
      <c r="C4" s="483"/>
      <c r="D4" s="483"/>
      <c r="E4" s="482"/>
      <c r="F4" s="796" t="s">
        <v>73</v>
      </c>
      <c r="G4" s="796"/>
      <c r="H4" s="796"/>
      <c r="I4" s="796"/>
      <c r="J4" s="796"/>
      <c r="K4" s="797"/>
      <c r="L4" s="510"/>
    </row>
    <row r="5" spans="1:15" ht="15">
      <c r="A5" s="488"/>
      <c r="B5" s="596"/>
      <c r="C5" s="483"/>
      <c r="D5" s="483"/>
      <c r="E5" s="482"/>
      <c r="F5" s="484" t="s">
        <v>78</v>
      </c>
      <c r="G5" s="484" t="s">
        <v>69</v>
      </c>
      <c r="H5" s="484" t="s">
        <v>5</v>
      </c>
      <c r="I5" s="484" t="s">
        <v>175</v>
      </c>
      <c r="J5" s="484" t="s">
        <v>215</v>
      </c>
      <c r="K5" s="485" t="s">
        <v>282</v>
      </c>
      <c r="L5" s="511"/>
      <c r="O5" s="488"/>
    </row>
    <row r="6" spans="1:15" s="487" customFormat="1" ht="25.5">
      <c r="A6" s="488"/>
      <c r="B6" s="597">
        <v>1</v>
      </c>
      <c r="C6" s="486" t="s">
        <v>332</v>
      </c>
      <c r="D6" s="491" t="s">
        <v>131</v>
      </c>
      <c r="E6" s="491" t="s">
        <v>206</v>
      </c>
      <c r="F6" s="492">
        <v>-15</v>
      </c>
      <c r="G6" s="492">
        <v>-605</v>
      </c>
      <c r="H6" s="492">
        <v>-1250</v>
      </c>
      <c r="I6" s="492">
        <v>-1400</v>
      </c>
      <c r="J6" s="492">
        <v>-1390</v>
      </c>
      <c r="K6" s="608">
        <v>-1410</v>
      </c>
      <c r="L6" s="512"/>
      <c r="M6" s="534"/>
      <c r="N6" s="488"/>
      <c r="O6" s="535"/>
    </row>
    <row r="7" spans="1:15" s="487" customFormat="1">
      <c r="A7" s="535"/>
      <c r="B7" s="597"/>
      <c r="C7" s="486"/>
      <c r="D7" s="491" t="s">
        <v>333</v>
      </c>
      <c r="E7" s="491"/>
      <c r="F7" s="492">
        <v>-15</v>
      </c>
      <c r="G7" s="492">
        <v>-605</v>
      </c>
      <c r="H7" s="492">
        <v>-1250</v>
      </c>
      <c r="I7" s="492">
        <v>-1400</v>
      </c>
      <c r="J7" s="492">
        <v>-1390</v>
      </c>
      <c r="K7" s="608">
        <v>-1410</v>
      </c>
      <c r="L7" s="512"/>
      <c r="M7" s="534"/>
      <c r="N7" s="534"/>
    </row>
    <row r="8" spans="1:15" s="487" customFormat="1">
      <c r="A8" s="535"/>
      <c r="B8" s="597"/>
      <c r="C8" s="486"/>
      <c r="D8" s="491"/>
      <c r="E8" s="491"/>
      <c r="F8" s="492"/>
      <c r="G8" s="492"/>
      <c r="H8" s="492"/>
      <c r="I8" s="492"/>
      <c r="J8" s="492"/>
      <c r="K8" s="608"/>
      <c r="L8" s="512"/>
      <c r="M8" s="534"/>
      <c r="N8" s="534"/>
    </row>
    <row r="9" spans="1:15" s="487" customFormat="1">
      <c r="A9" s="535"/>
      <c r="B9" s="597">
        <v>2</v>
      </c>
      <c r="C9" s="486" t="s">
        <v>334</v>
      </c>
      <c r="D9" s="491" t="s">
        <v>131</v>
      </c>
      <c r="E9" s="491" t="s">
        <v>206</v>
      </c>
      <c r="F9" s="492">
        <v>-20</v>
      </c>
      <c r="G9" s="492">
        <v>-295</v>
      </c>
      <c r="H9" s="492">
        <v>-445</v>
      </c>
      <c r="I9" s="492">
        <v>-185</v>
      </c>
      <c r="J9" s="492">
        <v>-110</v>
      </c>
      <c r="K9" s="608">
        <v>-425</v>
      </c>
      <c r="L9" s="513"/>
      <c r="M9" s="534"/>
      <c r="N9" s="534"/>
    </row>
    <row r="10" spans="1:15" s="487" customFormat="1">
      <c r="A10" s="535"/>
      <c r="B10" s="597"/>
      <c r="C10" s="486"/>
      <c r="D10" s="491" t="s">
        <v>333</v>
      </c>
      <c r="E10" s="491"/>
      <c r="F10" s="492">
        <v>-20</v>
      </c>
      <c r="G10" s="492">
        <v>-295</v>
      </c>
      <c r="H10" s="492">
        <v>-445</v>
      </c>
      <c r="I10" s="492">
        <v>-185</v>
      </c>
      <c r="J10" s="492">
        <v>-110</v>
      </c>
      <c r="K10" s="608">
        <v>-425</v>
      </c>
      <c r="L10" s="513"/>
      <c r="M10" s="536"/>
      <c r="N10" s="536"/>
    </row>
    <row r="11" spans="1:15" s="487" customFormat="1">
      <c r="A11" s="535"/>
      <c r="B11" s="597"/>
      <c r="C11" s="486"/>
      <c r="D11" s="491"/>
      <c r="E11" s="491"/>
      <c r="F11" s="492"/>
      <c r="G11" s="492"/>
      <c r="H11" s="492"/>
      <c r="I11" s="492"/>
      <c r="J11" s="492"/>
      <c r="K11" s="608"/>
      <c r="L11" s="513"/>
      <c r="M11" s="488"/>
      <c r="N11" s="488"/>
      <c r="O11" s="534"/>
    </row>
    <row r="12" spans="1:15" s="487" customFormat="1">
      <c r="A12" s="535"/>
      <c r="B12" s="597">
        <v>3</v>
      </c>
      <c r="C12" s="486" t="s">
        <v>335</v>
      </c>
      <c r="D12" s="491" t="s">
        <v>131</v>
      </c>
      <c r="E12" s="491" t="s">
        <v>206</v>
      </c>
      <c r="F12" s="492">
        <v>-20</v>
      </c>
      <c r="G12" s="492">
        <v>-20</v>
      </c>
      <c r="H12" s="492">
        <v>-20</v>
      </c>
      <c r="I12" s="492">
        <v>-20</v>
      </c>
      <c r="J12" s="492">
        <v>-15</v>
      </c>
      <c r="K12" s="608">
        <v>-15</v>
      </c>
      <c r="L12" s="513"/>
      <c r="M12" s="488"/>
      <c r="N12" s="488"/>
      <c r="O12" s="537"/>
    </row>
    <row r="13" spans="1:15" s="487" customFormat="1">
      <c r="A13" s="535"/>
      <c r="B13" s="597"/>
      <c r="C13" s="486"/>
      <c r="D13" s="491" t="s">
        <v>333</v>
      </c>
      <c r="E13" s="491"/>
      <c r="F13" s="492">
        <v>-20</v>
      </c>
      <c r="G13" s="492">
        <v>-20</v>
      </c>
      <c r="H13" s="492">
        <v>-20</v>
      </c>
      <c r="I13" s="492">
        <v>-20</v>
      </c>
      <c r="J13" s="492">
        <v>-15</v>
      </c>
      <c r="K13" s="608">
        <v>-15</v>
      </c>
      <c r="L13" s="512"/>
      <c r="M13" s="488"/>
      <c r="N13" s="488"/>
      <c r="O13" s="537"/>
    </row>
    <row r="14" spans="1:15" s="487" customFormat="1">
      <c r="A14" s="535"/>
      <c r="B14" s="597"/>
      <c r="C14" s="486"/>
      <c r="D14" s="491"/>
      <c r="E14" s="491"/>
      <c r="F14" s="492"/>
      <c r="G14" s="492"/>
      <c r="H14" s="492"/>
      <c r="I14" s="492"/>
      <c r="J14" s="492"/>
      <c r="K14" s="608"/>
      <c r="L14" s="513"/>
      <c r="M14" s="488"/>
      <c r="N14" s="488"/>
      <c r="O14" s="537"/>
    </row>
    <row r="15" spans="1:15" s="487" customFormat="1">
      <c r="A15" s="535"/>
      <c r="B15" s="597">
        <v>4</v>
      </c>
      <c r="C15" s="486" t="s">
        <v>336</v>
      </c>
      <c r="D15" s="491" t="s">
        <v>131</v>
      </c>
      <c r="E15" s="491" t="s">
        <v>206</v>
      </c>
      <c r="F15" s="489">
        <v>0</v>
      </c>
      <c r="G15" s="489">
        <v>0</v>
      </c>
      <c r="H15" s="489">
        <v>-5</v>
      </c>
      <c r="I15" s="489">
        <v>-5</v>
      </c>
      <c r="J15" s="489">
        <v>-10</v>
      </c>
      <c r="K15" s="609">
        <v>-10</v>
      </c>
      <c r="L15" s="513"/>
      <c r="M15" s="488"/>
      <c r="N15" s="488"/>
    </row>
    <row r="16" spans="1:15" s="487" customFormat="1">
      <c r="A16" s="535"/>
      <c r="B16" s="597"/>
      <c r="C16" s="486"/>
      <c r="D16" s="491" t="s">
        <v>131</v>
      </c>
      <c r="E16" s="252" t="s">
        <v>207</v>
      </c>
      <c r="F16" s="489">
        <v>0</v>
      </c>
      <c r="G16" s="489">
        <v>0</v>
      </c>
      <c r="H16" s="489">
        <v>0</v>
      </c>
      <c r="I16" s="489">
        <v>0</v>
      </c>
      <c r="J16" s="489">
        <v>0</v>
      </c>
      <c r="K16" s="609">
        <v>0</v>
      </c>
      <c r="L16" s="513"/>
      <c r="M16" s="488"/>
      <c r="N16" s="488"/>
    </row>
    <row r="17" spans="1:14" s="487" customFormat="1">
      <c r="A17" s="535"/>
      <c r="B17" s="597"/>
      <c r="C17" s="519"/>
      <c r="D17" s="252" t="s">
        <v>209</v>
      </c>
      <c r="E17" s="519" t="s">
        <v>393</v>
      </c>
      <c r="F17" s="561">
        <v>0</v>
      </c>
      <c r="G17" s="561">
        <v>-5</v>
      </c>
      <c r="H17" s="561">
        <v>-5</v>
      </c>
      <c r="I17" s="562">
        <v>-10</v>
      </c>
      <c r="J17" s="563">
        <v>-5</v>
      </c>
      <c r="K17" s="610">
        <v>-5</v>
      </c>
      <c r="L17" s="513"/>
      <c r="M17" s="488"/>
      <c r="N17" s="488"/>
    </row>
    <row r="18" spans="1:14" s="487" customFormat="1">
      <c r="A18" s="535"/>
      <c r="B18" s="597"/>
      <c r="C18" s="486"/>
      <c r="D18" s="491" t="s">
        <v>61</v>
      </c>
      <c r="E18" s="520" t="s">
        <v>337</v>
      </c>
      <c r="F18" s="492">
        <v>0</v>
      </c>
      <c r="G18" s="492">
        <v>0</v>
      </c>
      <c r="H18" s="492">
        <v>0</v>
      </c>
      <c r="I18" s="492">
        <v>5</v>
      </c>
      <c r="J18" s="492">
        <v>5</v>
      </c>
      <c r="K18" s="611">
        <v>5</v>
      </c>
      <c r="L18" s="513"/>
      <c r="M18" s="488"/>
      <c r="N18" s="488"/>
    </row>
    <row r="19" spans="1:14" s="487" customFormat="1">
      <c r="A19" s="535"/>
      <c r="B19" s="597"/>
      <c r="C19" s="486"/>
      <c r="D19" s="491" t="s">
        <v>333</v>
      </c>
      <c r="E19" s="491"/>
      <c r="F19" s="492">
        <v>0</v>
      </c>
      <c r="G19" s="492">
        <v>-5</v>
      </c>
      <c r="H19" s="492">
        <v>-10</v>
      </c>
      <c r="I19" s="492">
        <v>-15</v>
      </c>
      <c r="J19" s="492">
        <v>-15</v>
      </c>
      <c r="K19" s="608">
        <v>-15</v>
      </c>
      <c r="L19" s="513"/>
      <c r="M19" s="488"/>
      <c r="N19" s="488"/>
    </row>
    <row r="20" spans="1:14" s="487" customFormat="1">
      <c r="A20" s="535"/>
      <c r="B20" s="597"/>
      <c r="C20" s="486"/>
      <c r="D20" s="491"/>
      <c r="E20" s="491"/>
      <c r="F20" s="492"/>
      <c r="G20" s="492"/>
      <c r="H20" s="492"/>
      <c r="I20" s="492"/>
      <c r="J20" s="492"/>
      <c r="K20" s="608"/>
      <c r="L20" s="513"/>
      <c r="M20" s="520"/>
      <c r="N20" s="488"/>
    </row>
    <row r="21" spans="1:14" s="487" customFormat="1">
      <c r="A21" s="535"/>
      <c r="B21" s="597">
        <v>5</v>
      </c>
      <c r="C21" s="486" t="s">
        <v>338</v>
      </c>
      <c r="D21" s="491" t="s">
        <v>131</v>
      </c>
      <c r="E21" s="491" t="s">
        <v>206</v>
      </c>
      <c r="F21" s="489">
        <v>0</v>
      </c>
      <c r="G21" s="489">
        <v>20</v>
      </c>
      <c r="H21" s="489">
        <v>35</v>
      </c>
      <c r="I21" s="489">
        <v>55</v>
      </c>
      <c r="J21" s="489">
        <v>65</v>
      </c>
      <c r="K21" s="609">
        <v>65</v>
      </c>
      <c r="L21" s="512"/>
      <c r="M21" s="488"/>
      <c r="N21" s="488"/>
    </row>
    <row r="22" spans="1:14" s="487" customFormat="1">
      <c r="A22" s="535"/>
      <c r="B22" s="597"/>
      <c r="C22" s="486"/>
      <c r="D22" s="252" t="s">
        <v>209</v>
      </c>
      <c r="E22" s="519" t="s">
        <v>393</v>
      </c>
      <c r="F22" s="490">
        <v>-25</v>
      </c>
      <c r="G22" s="490">
        <v>-205</v>
      </c>
      <c r="H22" s="490">
        <v>225</v>
      </c>
      <c r="I22" s="490">
        <v>200</v>
      </c>
      <c r="J22" s="490">
        <v>200</v>
      </c>
      <c r="K22" s="612">
        <v>200</v>
      </c>
      <c r="L22" s="513"/>
      <c r="M22" s="488"/>
      <c r="N22" s="488"/>
    </row>
    <row r="23" spans="1:14" s="487" customFormat="1">
      <c r="A23" s="535"/>
      <c r="B23" s="597"/>
      <c r="C23" s="486"/>
      <c r="D23" s="491" t="s">
        <v>61</v>
      </c>
      <c r="E23" s="521" t="s">
        <v>339</v>
      </c>
      <c r="F23" s="490">
        <v>0</v>
      </c>
      <c r="G23" s="490">
        <v>-190</v>
      </c>
      <c r="H23" s="490">
        <v>-220</v>
      </c>
      <c r="I23" s="490">
        <v>-255</v>
      </c>
      <c r="J23" s="490">
        <v>-305</v>
      </c>
      <c r="K23" s="613">
        <v>-305</v>
      </c>
      <c r="L23" s="513"/>
      <c r="M23" s="488"/>
      <c r="N23" s="488"/>
    </row>
    <row r="24" spans="1:14" s="487" customFormat="1">
      <c r="A24" s="535"/>
      <c r="B24" s="597"/>
      <c r="C24" s="486"/>
      <c r="D24" s="491" t="s">
        <v>61</v>
      </c>
      <c r="E24" s="520" t="s">
        <v>337</v>
      </c>
      <c r="F24" s="490">
        <v>25</v>
      </c>
      <c r="G24" s="490">
        <v>90</v>
      </c>
      <c r="H24" s="490">
        <v>-45</v>
      </c>
      <c r="I24" s="490">
        <v>-80</v>
      </c>
      <c r="J24" s="490">
        <v>-50</v>
      </c>
      <c r="K24" s="613">
        <v>-60</v>
      </c>
      <c r="L24" s="513"/>
      <c r="M24" s="488"/>
      <c r="N24" s="488"/>
    </row>
    <row r="25" spans="1:14" s="487" customFormat="1">
      <c r="A25" s="535"/>
      <c r="B25" s="597"/>
      <c r="C25" s="486"/>
      <c r="D25" s="491" t="s">
        <v>333</v>
      </c>
      <c r="E25" s="491"/>
      <c r="F25" s="490">
        <v>0</v>
      </c>
      <c r="G25" s="490">
        <v>-280</v>
      </c>
      <c r="H25" s="490">
        <v>-15</v>
      </c>
      <c r="I25" s="490">
        <v>-100</v>
      </c>
      <c r="J25" s="490">
        <v>-100</v>
      </c>
      <c r="K25" s="612">
        <v>-105</v>
      </c>
      <c r="L25" s="513"/>
      <c r="M25" s="488"/>
      <c r="N25" s="488"/>
    </row>
    <row r="26" spans="1:14" s="487" customFormat="1">
      <c r="A26" s="535"/>
      <c r="B26" s="597"/>
      <c r="C26" s="486"/>
      <c r="D26" s="491"/>
      <c r="E26" s="491"/>
      <c r="F26" s="492"/>
      <c r="G26" s="492"/>
      <c r="H26" s="492"/>
      <c r="I26" s="492"/>
      <c r="J26" s="492"/>
      <c r="K26" s="608"/>
      <c r="L26" s="512"/>
      <c r="M26" s="488"/>
      <c r="N26" s="488"/>
    </row>
    <row r="27" spans="1:14" s="487" customFormat="1" ht="25.5">
      <c r="A27" s="535"/>
      <c r="B27" s="597">
        <v>6</v>
      </c>
      <c r="C27" s="486" t="s">
        <v>340</v>
      </c>
      <c r="D27" s="491" t="s">
        <v>131</v>
      </c>
      <c r="E27" s="491" t="s">
        <v>206</v>
      </c>
      <c r="F27" s="489">
        <v>0</v>
      </c>
      <c r="G27" s="489">
        <v>0</v>
      </c>
      <c r="H27" s="489">
        <v>-275</v>
      </c>
      <c r="I27" s="489">
        <v>200</v>
      </c>
      <c r="J27" s="489">
        <v>150</v>
      </c>
      <c r="K27" s="609">
        <v>120</v>
      </c>
      <c r="L27" s="513"/>
      <c r="M27" s="488"/>
      <c r="N27" s="488"/>
    </row>
    <row r="28" spans="1:14" s="487" customFormat="1">
      <c r="A28" s="535"/>
      <c r="B28" s="597"/>
      <c r="C28" s="486"/>
      <c r="D28" s="491" t="s">
        <v>131</v>
      </c>
      <c r="E28" s="252" t="s">
        <v>207</v>
      </c>
      <c r="F28" s="489">
        <v>0</v>
      </c>
      <c r="G28" s="489">
        <v>0</v>
      </c>
      <c r="H28" s="489">
        <v>-30</v>
      </c>
      <c r="I28" s="489">
        <v>10</v>
      </c>
      <c r="J28" s="489">
        <v>10</v>
      </c>
      <c r="K28" s="609">
        <v>5</v>
      </c>
      <c r="L28" s="513"/>
      <c r="M28" s="488"/>
      <c r="N28" s="488"/>
    </row>
    <row r="29" spans="1:14" s="487" customFormat="1">
      <c r="A29" s="535"/>
      <c r="B29" s="597"/>
      <c r="C29" s="486"/>
      <c r="D29" s="522" t="s">
        <v>201</v>
      </c>
      <c r="E29" s="523" t="s">
        <v>129</v>
      </c>
      <c r="F29" s="561">
        <v>0</v>
      </c>
      <c r="G29" s="561">
        <v>0</v>
      </c>
      <c r="H29" s="561">
        <v>0</v>
      </c>
      <c r="I29" s="561">
        <v>-475</v>
      </c>
      <c r="J29" s="562">
        <v>0</v>
      </c>
      <c r="K29" s="614">
        <v>0</v>
      </c>
      <c r="L29" s="512"/>
      <c r="M29" s="488"/>
      <c r="N29" s="488"/>
    </row>
    <row r="30" spans="1:14" s="487" customFormat="1">
      <c r="A30" s="535"/>
      <c r="B30" s="597"/>
      <c r="C30" s="486"/>
      <c r="D30" s="491" t="s">
        <v>333</v>
      </c>
      <c r="E30" s="491"/>
      <c r="F30" s="492">
        <v>0</v>
      </c>
      <c r="G30" s="492">
        <v>0</v>
      </c>
      <c r="H30" s="492">
        <v>-305</v>
      </c>
      <c r="I30" s="492">
        <v>-265</v>
      </c>
      <c r="J30" s="492">
        <v>160</v>
      </c>
      <c r="K30" s="608">
        <v>125</v>
      </c>
      <c r="L30" s="513"/>
      <c r="M30" s="488"/>
      <c r="N30" s="488"/>
    </row>
    <row r="31" spans="1:14" s="487" customFormat="1">
      <c r="A31" s="535"/>
      <c r="B31" s="597"/>
      <c r="C31" s="486"/>
      <c r="D31" s="491"/>
      <c r="E31" s="491"/>
      <c r="F31" s="492"/>
      <c r="G31" s="492"/>
      <c r="H31" s="492"/>
      <c r="I31" s="492"/>
      <c r="J31" s="492"/>
      <c r="K31" s="608"/>
      <c r="L31" s="513"/>
      <c r="M31" s="488"/>
      <c r="N31" s="488"/>
    </row>
    <row r="32" spans="1:14" s="487" customFormat="1">
      <c r="A32" s="535"/>
      <c r="B32" s="597">
        <v>7</v>
      </c>
      <c r="C32" s="486" t="s">
        <v>341</v>
      </c>
      <c r="D32" s="522" t="s">
        <v>201</v>
      </c>
      <c r="E32" s="523" t="s">
        <v>129</v>
      </c>
      <c r="F32" s="495">
        <v>0</v>
      </c>
      <c r="G32" s="495">
        <v>0</v>
      </c>
      <c r="H32" s="495">
        <v>0</v>
      </c>
      <c r="I32" s="495">
        <v>-1000</v>
      </c>
      <c r="J32" s="495" t="s">
        <v>128</v>
      </c>
      <c r="K32" s="615" t="s">
        <v>128</v>
      </c>
      <c r="L32" s="513"/>
      <c r="M32" s="488"/>
      <c r="N32" s="488"/>
    </row>
    <row r="33" spans="1:17" s="487" customFormat="1">
      <c r="A33" s="535"/>
      <c r="B33" s="597"/>
      <c r="C33" s="486"/>
      <c r="D33" s="491" t="s">
        <v>333</v>
      </c>
      <c r="E33" s="491"/>
      <c r="F33" s="495">
        <v>0</v>
      </c>
      <c r="G33" s="495">
        <v>0</v>
      </c>
      <c r="H33" s="495">
        <v>0</v>
      </c>
      <c r="I33" s="495">
        <v>-1000</v>
      </c>
      <c r="J33" s="495" t="s">
        <v>128</v>
      </c>
      <c r="K33" s="615" t="s">
        <v>128</v>
      </c>
      <c r="L33" s="512"/>
      <c r="M33" s="488"/>
      <c r="N33" s="488"/>
    </row>
    <row r="34" spans="1:17" s="487" customFormat="1">
      <c r="A34" s="535"/>
      <c r="B34" s="597"/>
      <c r="C34" s="486"/>
      <c r="D34" s="491"/>
      <c r="E34" s="491"/>
      <c r="F34" s="495"/>
      <c r="G34" s="495"/>
      <c r="H34" s="495"/>
      <c r="I34" s="495"/>
      <c r="J34" s="495"/>
      <c r="K34" s="615"/>
      <c r="L34" s="513"/>
      <c r="M34" s="488"/>
      <c r="N34" s="488"/>
    </row>
    <row r="35" spans="1:17" s="487" customFormat="1" ht="14.25" customHeight="1">
      <c r="A35" s="535"/>
      <c r="B35" s="597">
        <v>8</v>
      </c>
      <c r="C35" s="486" t="s">
        <v>342</v>
      </c>
      <c r="D35" s="252" t="s">
        <v>209</v>
      </c>
      <c r="E35" s="519" t="s">
        <v>393</v>
      </c>
      <c r="F35" s="492">
        <v>-10</v>
      </c>
      <c r="G35" s="492">
        <v>-1035</v>
      </c>
      <c r="H35" s="492">
        <v>-1040</v>
      </c>
      <c r="I35" s="492">
        <v>-815</v>
      </c>
      <c r="J35" s="492">
        <v>-315</v>
      </c>
      <c r="K35" s="615" t="s">
        <v>128</v>
      </c>
      <c r="L35" s="513"/>
      <c r="M35" s="488"/>
      <c r="N35" s="488"/>
      <c r="O35" s="538"/>
      <c r="P35" s="539"/>
    </row>
    <row r="36" spans="1:17" s="487" customFormat="1" ht="18">
      <c r="A36" s="535"/>
      <c r="B36" s="598"/>
      <c r="C36" s="486"/>
      <c r="D36" s="491" t="s">
        <v>208</v>
      </c>
      <c r="E36" s="491" t="s">
        <v>130</v>
      </c>
      <c r="F36" s="492">
        <v>0</v>
      </c>
      <c r="G36" s="492">
        <v>-430</v>
      </c>
      <c r="H36" s="492">
        <v>-1020</v>
      </c>
      <c r="I36" s="492">
        <v>-1675</v>
      </c>
      <c r="J36" s="492">
        <v>-1830</v>
      </c>
      <c r="K36" s="615" t="s">
        <v>128</v>
      </c>
      <c r="L36" s="512"/>
      <c r="M36" s="488"/>
      <c r="N36" s="488"/>
      <c r="O36" s="538"/>
      <c r="P36" s="539"/>
    </row>
    <row r="37" spans="1:17" s="487" customFormat="1" ht="18">
      <c r="A37" s="535"/>
      <c r="B37" s="597"/>
      <c r="C37" s="486"/>
      <c r="D37" s="491" t="s">
        <v>333</v>
      </c>
      <c r="E37" s="491"/>
      <c r="F37" s="494">
        <v>-10</v>
      </c>
      <c r="G37" s="494">
        <v>-1465</v>
      </c>
      <c r="H37" s="494">
        <v>-2060</v>
      </c>
      <c r="I37" s="494">
        <v>-2490</v>
      </c>
      <c r="J37" s="494">
        <v>-2145</v>
      </c>
      <c r="K37" s="615" t="s">
        <v>128</v>
      </c>
      <c r="L37" s="513"/>
      <c r="M37" s="488"/>
      <c r="N37" s="488"/>
      <c r="O37" s="538"/>
      <c r="P37" s="539"/>
    </row>
    <row r="38" spans="1:17" s="487" customFormat="1" ht="12" customHeight="1">
      <c r="A38" s="535"/>
      <c r="B38" s="597"/>
      <c r="C38" s="486"/>
      <c r="D38" s="491"/>
      <c r="E38" s="491"/>
      <c r="F38" s="492"/>
      <c r="G38" s="492"/>
      <c r="H38" s="492"/>
      <c r="I38" s="492"/>
      <c r="J38" s="492"/>
      <c r="K38" s="615" t="s">
        <v>128</v>
      </c>
      <c r="L38" s="513"/>
      <c r="M38" s="488"/>
      <c r="N38" s="488"/>
      <c r="O38" s="538"/>
      <c r="P38" s="539"/>
      <c r="Q38" s="534"/>
    </row>
    <row r="39" spans="1:17" s="487" customFormat="1" ht="18">
      <c r="A39" s="535"/>
      <c r="B39" s="597">
        <v>9</v>
      </c>
      <c r="C39" s="486" t="s">
        <v>343</v>
      </c>
      <c r="D39" s="491" t="s">
        <v>208</v>
      </c>
      <c r="E39" s="491" t="s">
        <v>130</v>
      </c>
      <c r="F39" s="495">
        <v>0</v>
      </c>
      <c r="G39" s="494">
        <v>-475</v>
      </c>
      <c r="H39" s="495">
        <v>-790</v>
      </c>
      <c r="I39" s="495">
        <v>-705</v>
      </c>
      <c r="J39" s="495">
        <v>-1050</v>
      </c>
      <c r="K39" s="615" t="s">
        <v>128</v>
      </c>
      <c r="L39" s="512"/>
      <c r="M39" s="488"/>
      <c r="N39" s="488"/>
      <c r="O39" s="538"/>
      <c r="P39" s="539"/>
      <c r="Q39" s="534"/>
    </row>
    <row r="40" spans="1:17" s="487" customFormat="1" ht="18">
      <c r="A40" s="535"/>
      <c r="B40" s="597"/>
      <c r="C40" s="486"/>
      <c r="D40" s="491" t="s">
        <v>333</v>
      </c>
      <c r="E40" s="491"/>
      <c r="F40" s="495">
        <v>0</v>
      </c>
      <c r="G40" s="494">
        <v>-475</v>
      </c>
      <c r="H40" s="495">
        <v>-790</v>
      </c>
      <c r="I40" s="495">
        <v>-705</v>
      </c>
      <c r="J40" s="495">
        <v>-1050</v>
      </c>
      <c r="K40" s="615" t="s">
        <v>128</v>
      </c>
      <c r="L40" s="513"/>
      <c r="M40" s="488"/>
      <c r="N40" s="488"/>
      <c r="O40" s="790"/>
      <c r="P40" s="790"/>
      <c r="Q40" s="534"/>
    </row>
    <row r="41" spans="1:17" s="487" customFormat="1" ht="18">
      <c r="A41" s="535"/>
      <c r="B41" s="597"/>
      <c r="C41" s="486"/>
      <c r="D41" s="491"/>
      <c r="E41" s="491"/>
      <c r="F41" s="492"/>
      <c r="G41" s="492"/>
      <c r="H41" s="492"/>
      <c r="I41" s="492"/>
      <c r="J41" s="492"/>
      <c r="K41" s="608"/>
      <c r="L41" s="513"/>
      <c r="M41" s="488"/>
      <c r="N41" s="488"/>
      <c r="O41" s="538"/>
      <c r="P41" s="540"/>
      <c r="Q41" s="534"/>
    </row>
    <row r="42" spans="1:17" s="487" customFormat="1" ht="18">
      <c r="A42" s="535"/>
      <c r="B42" s="597">
        <v>10</v>
      </c>
      <c r="C42" s="486" t="s">
        <v>344</v>
      </c>
      <c r="D42" s="491" t="s">
        <v>208</v>
      </c>
      <c r="E42" s="491" t="s">
        <v>130</v>
      </c>
      <c r="F42" s="495">
        <v>0</v>
      </c>
      <c r="G42" s="494">
        <v>-25</v>
      </c>
      <c r="H42" s="495">
        <v>-150</v>
      </c>
      <c r="I42" s="495">
        <v>-275</v>
      </c>
      <c r="J42" s="495">
        <v>-290</v>
      </c>
      <c r="K42" s="615" t="s">
        <v>128</v>
      </c>
      <c r="L42" s="512"/>
      <c r="M42" s="488"/>
      <c r="N42" s="488"/>
      <c r="O42" s="538"/>
      <c r="P42" s="540"/>
      <c r="Q42" s="534"/>
    </row>
    <row r="43" spans="1:17" s="487" customFormat="1" ht="18">
      <c r="A43" s="535"/>
      <c r="B43" s="597"/>
      <c r="C43" s="486"/>
      <c r="D43" s="491" t="s">
        <v>333</v>
      </c>
      <c r="E43" s="491"/>
      <c r="F43" s="495">
        <v>0</v>
      </c>
      <c r="G43" s="494">
        <v>-25</v>
      </c>
      <c r="H43" s="495">
        <v>-150</v>
      </c>
      <c r="I43" s="495">
        <v>-275</v>
      </c>
      <c r="J43" s="495">
        <v>-290</v>
      </c>
      <c r="K43" s="615" t="s">
        <v>128</v>
      </c>
      <c r="L43" s="513"/>
      <c r="M43" s="488"/>
      <c r="N43" s="488"/>
      <c r="O43" s="538"/>
      <c r="P43" s="540"/>
      <c r="Q43" s="534"/>
    </row>
    <row r="44" spans="1:17" s="487" customFormat="1" ht="18">
      <c r="A44" s="535"/>
      <c r="B44" s="597"/>
      <c r="C44" s="486"/>
      <c r="D44" s="491"/>
      <c r="E44" s="491"/>
      <c r="F44" s="492"/>
      <c r="G44" s="492"/>
      <c r="H44" s="492"/>
      <c r="I44" s="492"/>
      <c r="J44" s="492"/>
      <c r="K44" s="608"/>
      <c r="L44" s="513"/>
      <c r="M44" s="488"/>
      <c r="N44" s="488"/>
      <c r="O44" s="538"/>
      <c r="P44" s="540"/>
      <c r="Q44" s="534"/>
    </row>
    <row r="45" spans="1:17" s="487" customFormat="1" ht="18">
      <c r="A45" s="535"/>
      <c r="B45" s="597">
        <v>11</v>
      </c>
      <c r="C45" s="486" t="s">
        <v>345</v>
      </c>
      <c r="D45" s="491" t="s">
        <v>208</v>
      </c>
      <c r="E45" s="491" t="s">
        <v>130</v>
      </c>
      <c r="F45" s="495">
        <v>0</v>
      </c>
      <c r="G45" s="495">
        <v>-425</v>
      </c>
      <c r="H45" s="495">
        <v>-820</v>
      </c>
      <c r="I45" s="495">
        <v>-1500</v>
      </c>
      <c r="J45" s="495">
        <v>-2000</v>
      </c>
      <c r="K45" s="615" t="s">
        <v>128</v>
      </c>
      <c r="L45" s="513"/>
      <c r="M45" s="488"/>
      <c r="N45" s="488"/>
      <c r="O45" s="538"/>
      <c r="P45" s="540"/>
      <c r="Q45" s="534"/>
    </row>
    <row r="46" spans="1:17" s="487" customFormat="1">
      <c r="A46" s="535"/>
      <c r="B46" s="597"/>
      <c r="C46" s="486"/>
      <c r="D46" s="491" t="s">
        <v>333</v>
      </c>
      <c r="E46" s="491"/>
      <c r="F46" s="495">
        <v>0</v>
      </c>
      <c r="G46" s="495">
        <v>-425</v>
      </c>
      <c r="H46" s="495">
        <v>-820</v>
      </c>
      <c r="I46" s="495">
        <v>-1500</v>
      </c>
      <c r="J46" s="495">
        <v>-2000</v>
      </c>
      <c r="K46" s="615" t="s">
        <v>128</v>
      </c>
      <c r="L46" s="512"/>
      <c r="M46" s="488"/>
      <c r="N46" s="488"/>
      <c r="O46" s="488"/>
      <c r="P46" s="488"/>
      <c r="Q46" s="534"/>
    </row>
    <row r="47" spans="1:17" s="487" customFormat="1">
      <c r="A47" s="535"/>
      <c r="B47" s="597"/>
      <c r="C47" s="486"/>
      <c r="D47" s="491"/>
      <c r="E47" s="491"/>
      <c r="F47" s="492"/>
      <c r="G47" s="492"/>
      <c r="H47" s="492"/>
      <c r="I47" s="492"/>
      <c r="J47" s="492"/>
      <c r="K47" s="608"/>
      <c r="L47" s="513"/>
      <c r="M47" s="488"/>
      <c r="N47" s="488"/>
      <c r="O47" s="488"/>
      <c r="P47" s="488"/>
      <c r="Q47" s="534"/>
    </row>
    <row r="48" spans="1:17" s="487" customFormat="1">
      <c r="A48" s="535"/>
      <c r="B48" s="597">
        <v>12</v>
      </c>
      <c r="C48" s="486" t="s">
        <v>346</v>
      </c>
      <c r="D48" s="491" t="s">
        <v>208</v>
      </c>
      <c r="E48" s="491" t="s">
        <v>130</v>
      </c>
      <c r="F48" s="495">
        <v>0</v>
      </c>
      <c r="G48" s="495">
        <v>0</v>
      </c>
      <c r="H48" s="495">
        <v>0</v>
      </c>
      <c r="I48" s="495">
        <v>0</v>
      </c>
      <c r="J48" s="495">
        <v>0</v>
      </c>
      <c r="K48" s="615">
        <v>-6830</v>
      </c>
      <c r="L48" s="513"/>
      <c r="M48" s="488"/>
      <c r="N48" s="488"/>
      <c r="O48" s="541"/>
      <c r="P48" s="541"/>
    </row>
    <row r="49" spans="1:16" s="487" customFormat="1">
      <c r="A49" s="535"/>
      <c r="B49" s="597"/>
      <c r="C49" s="486"/>
      <c r="D49" s="252" t="s">
        <v>209</v>
      </c>
      <c r="E49" s="519" t="s">
        <v>393</v>
      </c>
      <c r="F49" s="495">
        <v>0</v>
      </c>
      <c r="G49" s="495">
        <v>0</v>
      </c>
      <c r="H49" s="495">
        <v>0</v>
      </c>
      <c r="I49" s="495">
        <v>0</v>
      </c>
      <c r="J49" s="495">
        <v>0</v>
      </c>
      <c r="K49" s="615">
        <v>-170</v>
      </c>
      <c r="L49" s="513"/>
      <c r="M49" s="488"/>
      <c r="N49" s="488"/>
      <c r="O49" s="541"/>
      <c r="P49" s="541"/>
    </row>
    <row r="50" spans="1:16" s="487" customFormat="1">
      <c r="A50" s="542"/>
      <c r="B50" s="597"/>
      <c r="C50" s="486"/>
      <c r="D50" s="491" t="s">
        <v>333</v>
      </c>
      <c r="E50" s="491"/>
      <c r="F50" s="495">
        <v>0</v>
      </c>
      <c r="G50" s="495">
        <v>0</v>
      </c>
      <c r="H50" s="495">
        <v>0</v>
      </c>
      <c r="I50" s="495">
        <v>0</v>
      </c>
      <c r="J50" s="495">
        <v>0</v>
      </c>
      <c r="K50" s="615">
        <v>-7000</v>
      </c>
      <c r="L50" s="513"/>
      <c r="M50" s="488"/>
      <c r="N50" s="488"/>
    </row>
    <row r="51" spans="1:16" s="487" customFormat="1">
      <c r="A51" s="543"/>
      <c r="B51" s="597"/>
      <c r="C51" s="486"/>
      <c r="D51" s="491"/>
      <c r="E51" s="491"/>
      <c r="F51" s="492"/>
      <c r="G51" s="492"/>
      <c r="H51" s="492"/>
      <c r="I51" s="492"/>
      <c r="J51" s="492"/>
      <c r="K51" s="608"/>
      <c r="L51" s="512"/>
      <c r="M51" s="544"/>
      <c r="N51" s="488"/>
    </row>
    <row r="52" spans="1:16" s="487" customFormat="1">
      <c r="A52" s="543"/>
      <c r="B52" s="597">
        <v>13</v>
      </c>
      <c r="C52" s="486" t="s">
        <v>347</v>
      </c>
      <c r="D52" s="491" t="s">
        <v>61</v>
      </c>
      <c r="E52" s="521" t="s">
        <v>348</v>
      </c>
      <c r="F52" s="495">
        <v>0</v>
      </c>
      <c r="G52" s="495">
        <v>-845</v>
      </c>
      <c r="H52" s="495">
        <v>-845</v>
      </c>
      <c r="I52" s="495">
        <v>-860</v>
      </c>
      <c r="J52" s="495">
        <v>-885</v>
      </c>
      <c r="K52" s="615">
        <v>-910</v>
      </c>
      <c r="L52" s="513"/>
      <c r="M52" s="534"/>
      <c r="N52" s="488"/>
    </row>
    <row r="53" spans="1:16" s="487" customFormat="1">
      <c r="A53" s="543"/>
      <c r="B53" s="597"/>
      <c r="C53" s="486"/>
      <c r="D53" s="491" t="s">
        <v>333</v>
      </c>
      <c r="E53" s="491"/>
      <c r="F53" s="495">
        <v>0</v>
      </c>
      <c r="G53" s="495">
        <v>-845</v>
      </c>
      <c r="H53" s="495">
        <v>-845</v>
      </c>
      <c r="I53" s="495">
        <v>-860</v>
      </c>
      <c r="J53" s="495">
        <v>-885</v>
      </c>
      <c r="K53" s="615">
        <v>-910</v>
      </c>
      <c r="L53" s="513"/>
      <c r="M53" s="534"/>
      <c r="N53" s="488"/>
    </row>
    <row r="54" spans="1:16" s="487" customFormat="1">
      <c r="A54" s="543"/>
      <c r="B54" s="597"/>
      <c r="C54" s="486"/>
      <c r="D54" s="491"/>
      <c r="E54" s="491"/>
      <c r="F54" s="492"/>
      <c r="G54" s="492"/>
      <c r="H54" s="492"/>
      <c r="I54" s="492"/>
      <c r="J54" s="492"/>
      <c r="K54" s="608"/>
      <c r="L54" s="512"/>
      <c r="M54" s="534"/>
      <c r="N54" s="488"/>
    </row>
    <row r="55" spans="1:16" s="487" customFormat="1">
      <c r="A55" s="543"/>
      <c r="B55" s="597">
        <v>14</v>
      </c>
      <c r="C55" s="486" t="s">
        <v>349</v>
      </c>
      <c r="D55" s="491" t="s">
        <v>131</v>
      </c>
      <c r="E55" s="491" t="s">
        <v>206</v>
      </c>
      <c r="F55" s="495">
        <v>0</v>
      </c>
      <c r="G55" s="495">
        <v>-35</v>
      </c>
      <c r="H55" s="495">
        <v>-175</v>
      </c>
      <c r="I55" s="495">
        <v>-400</v>
      </c>
      <c r="J55" s="495">
        <v>-570</v>
      </c>
      <c r="K55" s="615">
        <v>-700</v>
      </c>
      <c r="L55" s="513"/>
      <c r="M55" s="534"/>
      <c r="N55" s="488"/>
    </row>
    <row r="56" spans="1:16" s="487" customFormat="1" ht="18">
      <c r="A56" s="543"/>
      <c r="B56" s="597"/>
      <c r="C56" s="486"/>
      <c r="D56" s="491" t="s">
        <v>333</v>
      </c>
      <c r="E56" s="491"/>
      <c r="F56" s="495">
        <v>0</v>
      </c>
      <c r="G56" s="495">
        <v>-35</v>
      </c>
      <c r="H56" s="495">
        <v>-175</v>
      </c>
      <c r="I56" s="495">
        <v>-400</v>
      </c>
      <c r="J56" s="495">
        <v>-570</v>
      </c>
      <c r="K56" s="615">
        <v>-700</v>
      </c>
      <c r="L56" s="513"/>
      <c r="M56" s="534"/>
      <c r="N56" s="488"/>
      <c r="O56" s="790"/>
      <c r="P56" s="790"/>
    </row>
    <row r="57" spans="1:16" s="487" customFormat="1" ht="18">
      <c r="A57" s="543"/>
      <c r="B57" s="597"/>
      <c r="C57" s="486"/>
      <c r="D57" s="491"/>
      <c r="E57" s="519"/>
      <c r="F57" s="492"/>
      <c r="G57" s="492"/>
      <c r="H57" s="492"/>
      <c r="I57" s="492"/>
      <c r="J57" s="492"/>
      <c r="K57" s="608"/>
      <c r="L57" s="512"/>
      <c r="M57" s="534"/>
      <c r="N57" s="488"/>
      <c r="O57" s="538"/>
      <c r="P57" s="539"/>
    </row>
    <row r="58" spans="1:16" s="487" customFormat="1" ht="18">
      <c r="A58" s="543"/>
      <c r="B58" s="597">
        <v>15</v>
      </c>
      <c r="C58" s="486" t="s">
        <v>350</v>
      </c>
      <c r="D58" s="491" t="s">
        <v>131</v>
      </c>
      <c r="E58" s="491" t="s">
        <v>4</v>
      </c>
      <c r="F58" s="492">
        <v>0</v>
      </c>
      <c r="G58" s="492">
        <v>-45</v>
      </c>
      <c r="H58" s="492">
        <v>-90</v>
      </c>
      <c r="I58" s="492">
        <v>-90</v>
      </c>
      <c r="J58" s="492">
        <v>-45</v>
      </c>
      <c r="K58" s="575">
        <v>0</v>
      </c>
      <c r="L58" s="513"/>
      <c r="M58" s="534"/>
      <c r="N58" s="488"/>
      <c r="O58" s="538"/>
      <c r="P58" s="539"/>
    </row>
    <row r="59" spans="1:16" s="487" customFormat="1" ht="18">
      <c r="A59" s="543"/>
      <c r="B59" s="597"/>
      <c r="C59" s="486"/>
      <c r="D59" s="491" t="s">
        <v>61</v>
      </c>
      <c r="E59" s="491" t="s">
        <v>203</v>
      </c>
      <c r="F59" s="492">
        <v>0</v>
      </c>
      <c r="G59" s="492">
        <v>0</v>
      </c>
      <c r="H59" s="492">
        <v>5</v>
      </c>
      <c r="I59" s="492">
        <v>5</v>
      </c>
      <c r="J59" s="492">
        <v>0</v>
      </c>
      <c r="K59" s="616">
        <v>0</v>
      </c>
      <c r="L59" s="512"/>
      <c r="M59" s="534"/>
      <c r="N59" s="488"/>
      <c r="O59" s="538"/>
      <c r="P59" s="539"/>
    </row>
    <row r="60" spans="1:16" s="487" customFormat="1">
      <c r="A60" s="543"/>
      <c r="B60" s="597"/>
      <c r="C60" s="486"/>
      <c r="D60" s="491" t="s">
        <v>333</v>
      </c>
      <c r="E60" s="491"/>
      <c r="F60" s="495">
        <v>0</v>
      </c>
      <c r="G60" s="495">
        <v>-45</v>
      </c>
      <c r="H60" s="495">
        <v>-85</v>
      </c>
      <c r="I60" s="495">
        <v>-90</v>
      </c>
      <c r="J60" s="495">
        <v>-45</v>
      </c>
      <c r="K60" s="575">
        <v>0</v>
      </c>
      <c r="L60" s="513"/>
      <c r="M60" s="534"/>
      <c r="N60" s="488"/>
    </row>
    <row r="61" spans="1:16" s="487" customFormat="1">
      <c r="A61" s="543"/>
      <c r="B61" s="597"/>
      <c r="C61" s="486"/>
      <c r="D61" s="491"/>
      <c r="E61" s="491"/>
      <c r="F61" s="492"/>
      <c r="G61" s="492"/>
      <c r="H61" s="492"/>
      <c r="I61" s="492"/>
      <c r="J61" s="492"/>
      <c r="K61" s="611"/>
      <c r="L61" s="512"/>
      <c r="M61" s="534"/>
      <c r="N61" s="488"/>
    </row>
    <row r="62" spans="1:16" s="487" customFormat="1">
      <c r="A62" s="543"/>
      <c r="B62" s="597">
        <v>16</v>
      </c>
      <c r="C62" s="486" t="s">
        <v>352</v>
      </c>
      <c r="D62" s="491" t="s">
        <v>131</v>
      </c>
      <c r="E62" s="523" t="s">
        <v>229</v>
      </c>
      <c r="F62" s="561">
        <v>0</v>
      </c>
      <c r="G62" s="492">
        <v>0</v>
      </c>
      <c r="H62" s="492">
        <v>5</v>
      </c>
      <c r="I62" s="492">
        <v>5</v>
      </c>
      <c r="J62" s="492">
        <v>0</v>
      </c>
      <c r="K62" s="611">
        <v>0</v>
      </c>
      <c r="L62" s="513"/>
      <c r="M62" s="534"/>
      <c r="N62" s="488"/>
    </row>
    <row r="63" spans="1:16" s="487" customFormat="1">
      <c r="A63" s="543"/>
      <c r="B63" s="597"/>
      <c r="C63" s="486"/>
      <c r="D63" s="252" t="s">
        <v>209</v>
      </c>
      <c r="E63" s="519" t="s">
        <v>393</v>
      </c>
      <c r="F63" s="561">
        <v>0</v>
      </c>
      <c r="G63" s="492">
        <v>5</v>
      </c>
      <c r="H63" s="492">
        <v>-85</v>
      </c>
      <c r="I63" s="492">
        <v>-110</v>
      </c>
      <c r="J63" s="492">
        <v>-25</v>
      </c>
      <c r="K63" s="611">
        <v>0</v>
      </c>
      <c r="L63" s="513"/>
      <c r="M63" s="534"/>
      <c r="N63" s="488"/>
    </row>
    <row r="64" spans="1:16" s="487" customFormat="1">
      <c r="A64" s="543"/>
      <c r="B64" s="597"/>
      <c r="C64" s="486"/>
      <c r="D64" s="491" t="s">
        <v>61</v>
      </c>
      <c r="E64" s="520" t="s">
        <v>337</v>
      </c>
      <c r="F64" s="561">
        <v>0</v>
      </c>
      <c r="G64" s="492">
        <v>0</v>
      </c>
      <c r="H64" s="492">
        <v>-5</v>
      </c>
      <c r="I64" s="492">
        <v>0</v>
      </c>
      <c r="J64" s="492">
        <v>0</v>
      </c>
      <c r="K64" s="611">
        <v>0</v>
      </c>
      <c r="L64" s="512"/>
      <c r="M64" s="534"/>
      <c r="N64" s="488"/>
    </row>
    <row r="65" spans="1:14" s="487" customFormat="1">
      <c r="A65" s="543"/>
      <c r="B65" s="597"/>
      <c r="C65" s="486"/>
      <c r="D65" s="522" t="s">
        <v>201</v>
      </c>
      <c r="E65" s="524" t="s">
        <v>129</v>
      </c>
      <c r="F65" s="561">
        <v>0</v>
      </c>
      <c r="G65" s="492">
        <v>-30</v>
      </c>
      <c r="H65" s="492">
        <v>-5</v>
      </c>
      <c r="I65" s="492">
        <v>0</v>
      </c>
      <c r="J65" s="492">
        <v>0</v>
      </c>
      <c r="K65" s="611">
        <v>0</v>
      </c>
      <c r="L65" s="513"/>
      <c r="M65" s="534"/>
      <c r="N65" s="488"/>
    </row>
    <row r="66" spans="1:14" s="487" customFormat="1">
      <c r="A66" s="543"/>
      <c r="B66" s="597"/>
      <c r="C66" s="486"/>
      <c r="D66" s="491" t="s">
        <v>333</v>
      </c>
      <c r="E66" s="491"/>
      <c r="F66" s="495">
        <v>0</v>
      </c>
      <c r="G66" s="495">
        <v>-25</v>
      </c>
      <c r="H66" s="495">
        <v>-90</v>
      </c>
      <c r="I66" s="495">
        <v>-110</v>
      </c>
      <c r="J66" s="495">
        <v>-25</v>
      </c>
      <c r="K66" s="615">
        <v>0</v>
      </c>
      <c r="L66" s="513"/>
      <c r="M66" s="534"/>
      <c r="N66" s="488"/>
    </row>
    <row r="67" spans="1:14" s="487" customFormat="1">
      <c r="A67" s="543"/>
      <c r="B67" s="597"/>
      <c r="C67" s="486"/>
      <c r="D67" s="491"/>
      <c r="E67" s="491"/>
      <c r="F67" s="492"/>
      <c r="G67" s="492"/>
      <c r="H67" s="492"/>
      <c r="I67" s="492"/>
      <c r="J67" s="492"/>
      <c r="K67" s="611"/>
      <c r="L67" s="513"/>
      <c r="M67" s="534"/>
      <c r="N67" s="488"/>
    </row>
    <row r="68" spans="1:14" s="487" customFormat="1">
      <c r="A68" s="543"/>
      <c r="B68" s="597">
        <v>17</v>
      </c>
      <c r="C68" s="486" t="s">
        <v>353</v>
      </c>
      <c r="D68" s="522" t="s">
        <v>201</v>
      </c>
      <c r="E68" s="524" t="s">
        <v>129</v>
      </c>
      <c r="F68" s="495">
        <v>0</v>
      </c>
      <c r="G68" s="495">
        <v>-5</v>
      </c>
      <c r="H68" s="495">
        <v>-5</v>
      </c>
      <c r="I68" s="495">
        <v>-5</v>
      </c>
      <c r="J68" s="495" t="s">
        <v>128</v>
      </c>
      <c r="K68" s="615" t="s">
        <v>128</v>
      </c>
      <c r="L68" s="512"/>
      <c r="M68" s="534"/>
      <c r="N68" s="488"/>
    </row>
    <row r="69" spans="1:14" s="487" customFormat="1">
      <c r="A69" s="543"/>
      <c r="B69" s="597"/>
      <c r="C69" s="486"/>
      <c r="D69" s="491" t="s">
        <v>333</v>
      </c>
      <c r="E69" s="491"/>
      <c r="F69" s="495">
        <v>0</v>
      </c>
      <c r="G69" s="495">
        <v>-5</v>
      </c>
      <c r="H69" s="495">
        <v>-5</v>
      </c>
      <c r="I69" s="495">
        <v>-5</v>
      </c>
      <c r="J69" s="495" t="s">
        <v>128</v>
      </c>
      <c r="K69" s="615" t="s">
        <v>128</v>
      </c>
      <c r="L69" s="513"/>
      <c r="M69" s="534"/>
      <c r="N69" s="488"/>
    </row>
    <row r="70" spans="1:14" s="487" customFormat="1">
      <c r="A70" s="543"/>
      <c r="B70" s="597"/>
      <c r="C70" s="486"/>
      <c r="D70" s="525"/>
      <c r="E70" s="526"/>
      <c r="F70" s="492"/>
      <c r="G70" s="492"/>
      <c r="H70" s="492"/>
      <c r="I70" s="492"/>
      <c r="J70" s="492"/>
      <c r="K70" s="611"/>
      <c r="L70" s="513"/>
      <c r="M70" s="534"/>
      <c r="N70" s="488"/>
    </row>
    <row r="71" spans="1:14" s="487" customFormat="1">
      <c r="A71" s="543"/>
      <c r="B71" s="597">
        <v>18</v>
      </c>
      <c r="C71" s="486" t="s">
        <v>354</v>
      </c>
      <c r="D71" s="491" t="s">
        <v>61</v>
      </c>
      <c r="E71" s="491" t="s">
        <v>152</v>
      </c>
      <c r="F71" s="495">
        <v>0</v>
      </c>
      <c r="G71" s="495">
        <v>680</v>
      </c>
      <c r="H71" s="495">
        <v>840</v>
      </c>
      <c r="I71" s="495">
        <v>840</v>
      </c>
      <c r="J71" s="495">
        <v>845</v>
      </c>
      <c r="K71" s="615">
        <v>855</v>
      </c>
      <c r="L71" s="512"/>
      <c r="M71" s="534"/>
      <c r="N71" s="488"/>
    </row>
    <row r="72" spans="1:14" s="487" customFormat="1">
      <c r="A72" s="543"/>
      <c r="B72" s="597"/>
      <c r="C72" s="486"/>
      <c r="D72" s="491" t="s">
        <v>333</v>
      </c>
      <c r="E72" s="491"/>
      <c r="F72" s="495">
        <v>0</v>
      </c>
      <c r="G72" s="495">
        <v>680</v>
      </c>
      <c r="H72" s="495">
        <v>840</v>
      </c>
      <c r="I72" s="495">
        <v>840</v>
      </c>
      <c r="J72" s="495">
        <v>845</v>
      </c>
      <c r="K72" s="615">
        <v>855</v>
      </c>
      <c r="L72" s="513"/>
      <c r="M72" s="534"/>
      <c r="N72" s="488"/>
    </row>
    <row r="73" spans="1:14" s="487" customFormat="1">
      <c r="A73" s="543"/>
      <c r="B73" s="597"/>
      <c r="C73" s="486"/>
      <c r="D73" s="491"/>
      <c r="E73" s="519"/>
      <c r="F73" s="492"/>
      <c r="G73" s="492"/>
      <c r="H73" s="492"/>
      <c r="I73" s="492"/>
      <c r="J73" s="492"/>
      <c r="K73" s="611"/>
      <c r="L73" s="513"/>
      <c r="M73" s="534"/>
      <c r="N73" s="488"/>
    </row>
    <row r="74" spans="1:14" s="487" customFormat="1" ht="25.5">
      <c r="A74" s="543"/>
      <c r="B74" s="597">
        <v>19</v>
      </c>
      <c r="C74" s="486" t="s">
        <v>355</v>
      </c>
      <c r="D74" s="491" t="s">
        <v>61</v>
      </c>
      <c r="E74" s="519" t="s">
        <v>204</v>
      </c>
      <c r="F74" s="495">
        <v>0</v>
      </c>
      <c r="G74" s="495">
        <v>170</v>
      </c>
      <c r="H74" s="495">
        <v>145</v>
      </c>
      <c r="I74" s="495">
        <v>145</v>
      </c>
      <c r="J74" s="495">
        <v>145</v>
      </c>
      <c r="K74" s="615">
        <v>150</v>
      </c>
      <c r="L74" s="512"/>
      <c r="M74" s="534"/>
      <c r="N74" s="488"/>
    </row>
    <row r="75" spans="1:14" s="487" customFormat="1">
      <c r="A75" s="543"/>
      <c r="B75" s="597"/>
      <c r="C75" s="486"/>
      <c r="D75" s="491" t="s">
        <v>61</v>
      </c>
      <c r="E75" s="523" t="s">
        <v>351</v>
      </c>
      <c r="F75" s="495">
        <v>0</v>
      </c>
      <c r="G75" s="495">
        <v>0</v>
      </c>
      <c r="H75" s="495">
        <v>0</v>
      </c>
      <c r="I75" s="495">
        <v>0</v>
      </c>
      <c r="J75" s="495">
        <v>0</v>
      </c>
      <c r="K75" s="615">
        <v>0</v>
      </c>
      <c r="L75" s="512"/>
      <c r="M75" s="534"/>
      <c r="N75" s="488"/>
    </row>
    <row r="76" spans="1:14" s="487" customFormat="1">
      <c r="A76" s="543"/>
      <c r="B76" s="597"/>
      <c r="C76" s="486"/>
      <c r="D76" s="491" t="s">
        <v>333</v>
      </c>
      <c r="E76" s="491"/>
      <c r="F76" s="495">
        <v>0</v>
      </c>
      <c r="G76" s="495">
        <v>170</v>
      </c>
      <c r="H76" s="495">
        <v>145</v>
      </c>
      <c r="I76" s="495">
        <v>145</v>
      </c>
      <c r="J76" s="495">
        <v>145</v>
      </c>
      <c r="K76" s="615">
        <v>145</v>
      </c>
      <c r="L76" s="513"/>
      <c r="M76" s="534"/>
      <c r="N76" s="488"/>
    </row>
    <row r="77" spans="1:14" s="487" customFormat="1">
      <c r="A77" s="543"/>
      <c r="B77" s="597"/>
      <c r="C77" s="486"/>
      <c r="D77" s="491"/>
      <c r="E77" s="491"/>
      <c r="F77" s="492"/>
      <c r="G77" s="492"/>
      <c r="H77" s="492"/>
      <c r="I77" s="492"/>
      <c r="J77" s="492"/>
      <c r="K77" s="611"/>
      <c r="L77" s="513"/>
      <c r="M77" s="534"/>
      <c r="N77" s="488"/>
    </row>
    <row r="78" spans="1:14" s="487" customFormat="1">
      <c r="A78" s="543"/>
      <c r="B78" s="597">
        <v>20</v>
      </c>
      <c r="C78" s="486" t="s">
        <v>356</v>
      </c>
      <c r="D78" s="491" t="s">
        <v>61</v>
      </c>
      <c r="E78" s="491" t="s">
        <v>203</v>
      </c>
      <c r="F78" s="495">
        <v>-5</v>
      </c>
      <c r="G78" s="495">
        <v>50</v>
      </c>
      <c r="H78" s="495">
        <v>140</v>
      </c>
      <c r="I78" s="495">
        <v>140</v>
      </c>
      <c r="J78" s="495">
        <v>140</v>
      </c>
      <c r="K78" s="615">
        <v>155</v>
      </c>
      <c r="L78" s="512"/>
      <c r="M78" s="534"/>
      <c r="N78" s="488"/>
    </row>
    <row r="79" spans="1:14" s="487" customFormat="1">
      <c r="A79" s="543"/>
      <c r="B79" s="597"/>
      <c r="C79" s="486"/>
      <c r="D79" s="491" t="s">
        <v>61</v>
      </c>
      <c r="E79" s="519" t="s">
        <v>204</v>
      </c>
      <c r="F79" s="495">
        <v>-5</v>
      </c>
      <c r="G79" s="495">
        <v>30</v>
      </c>
      <c r="H79" s="495">
        <v>85</v>
      </c>
      <c r="I79" s="495">
        <v>85</v>
      </c>
      <c r="J79" s="495">
        <v>85</v>
      </c>
      <c r="K79" s="615">
        <v>95</v>
      </c>
      <c r="L79" s="512"/>
      <c r="M79" s="534"/>
      <c r="N79" s="488"/>
    </row>
    <row r="80" spans="1:14" s="487" customFormat="1">
      <c r="A80" s="543"/>
      <c r="B80" s="597"/>
      <c r="C80" s="486"/>
      <c r="D80" s="491" t="s">
        <v>333</v>
      </c>
      <c r="E80" s="491"/>
      <c r="F80" s="495">
        <v>-10</v>
      </c>
      <c r="G80" s="495">
        <v>85</v>
      </c>
      <c r="H80" s="495">
        <v>235</v>
      </c>
      <c r="I80" s="495">
        <v>235</v>
      </c>
      <c r="J80" s="495">
        <v>235</v>
      </c>
      <c r="K80" s="615">
        <v>260</v>
      </c>
      <c r="L80" s="513"/>
      <c r="M80" s="534"/>
      <c r="N80" s="488"/>
    </row>
    <row r="81" spans="1:17" s="487" customFormat="1">
      <c r="A81" s="543"/>
      <c r="B81" s="597"/>
      <c r="C81" s="486"/>
      <c r="D81" s="491"/>
      <c r="E81" s="491"/>
      <c r="F81" s="492"/>
      <c r="G81" s="492"/>
      <c r="H81" s="492"/>
      <c r="I81" s="492"/>
      <c r="J81" s="492"/>
      <c r="K81" s="611"/>
      <c r="L81" s="513"/>
      <c r="M81" s="534"/>
      <c r="N81" s="488"/>
      <c r="O81" s="537"/>
    </row>
    <row r="82" spans="1:17" s="487" customFormat="1">
      <c r="A82" s="543"/>
      <c r="B82" s="597">
        <v>21</v>
      </c>
      <c r="C82" s="486" t="s">
        <v>357</v>
      </c>
      <c r="D82" s="491" t="s">
        <v>61</v>
      </c>
      <c r="E82" s="523" t="s">
        <v>203</v>
      </c>
      <c r="F82" s="495">
        <v>0</v>
      </c>
      <c r="G82" s="495">
        <v>40</v>
      </c>
      <c r="H82" s="495">
        <v>40</v>
      </c>
      <c r="I82" s="495">
        <v>45</v>
      </c>
      <c r="J82" s="495">
        <v>45</v>
      </c>
      <c r="K82" s="615">
        <v>45</v>
      </c>
      <c r="L82" s="513"/>
      <c r="M82" s="534"/>
      <c r="N82" s="488"/>
    </row>
    <row r="83" spans="1:17" s="487" customFormat="1">
      <c r="A83" s="543"/>
      <c r="B83" s="597"/>
      <c r="C83" s="486"/>
      <c r="D83" s="491" t="s">
        <v>61</v>
      </c>
      <c r="E83" s="523" t="s">
        <v>204</v>
      </c>
      <c r="F83" s="495">
        <v>0</v>
      </c>
      <c r="G83" s="495">
        <v>25</v>
      </c>
      <c r="H83" s="495">
        <v>25</v>
      </c>
      <c r="I83" s="495">
        <v>25</v>
      </c>
      <c r="J83" s="495">
        <v>25</v>
      </c>
      <c r="K83" s="615">
        <v>25</v>
      </c>
      <c r="L83" s="513"/>
      <c r="M83" s="534"/>
      <c r="N83" s="488"/>
    </row>
    <row r="84" spans="1:17" s="487" customFormat="1">
      <c r="A84" s="543"/>
      <c r="B84" s="597"/>
      <c r="C84" s="486"/>
      <c r="D84" s="491" t="s">
        <v>333</v>
      </c>
      <c r="E84" s="491"/>
      <c r="F84" s="495">
        <v>0</v>
      </c>
      <c r="G84" s="495">
        <v>70</v>
      </c>
      <c r="H84" s="495">
        <v>70</v>
      </c>
      <c r="I84" s="495">
        <v>70</v>
      </c>
      <c r="J84" s="495">
        <v>75</v>
      </c>
      <c r="K84" s="615">
        <v>75</v>
      </c>
      <c r="L84" s="513"/>
      <c r="M84" s="534"/>
      <c r="N84" s="488"/>
    </row>
    <row r="85" spans="1:17" s="487" customFormat="1">
      <c r="A85" s="543"/>
      <c r="B85" s="597"/>
      <c r="C85" s="486"/>
      <c r="D85" s="491"/>
      <c r="E85" s="491"/>
      <c r="F85" s="492"/>
      <c r="G85" s="492"/>
      <c r="H85" s="492"/>
      <c r="I85" s="492"/>
      <c r="J85" s="492"/>
      <c r="K85" s="611"/>
      <c r="L85" s="512"/>
      <c r="M85" s="534"/>
      <c r="N85" s="488"/>
      <c r="O85" s="545"/>
      <c r="P85" s="545"/>
    </row>
    <row r="86" spans="1:17" s="487" customFormat="1">
      <c r="A86" s="543"/>
      <c r="B86" s="597">
        <v>22</v>
      </c>
      <c r="C86" s="486" t="s">
        <v>358</v>
      </c>
      <c r="D86" s="491" t="s">
        <v>61</v>
      </c>
      <c r="E86" s="523" t="s">
        <v>203</v>
      </c>
      <c r="F86" s="495">
        <v>0</v>
      </c>
      <c r="G86" s="495">
        <v>0</v>
      </c>
      <c r="H86" s="495">
        <v>0</v>
      </c>
      <c r="I86" s="495">
        <v>0</v>
      </c>
      <c r="J86" s="495">
        <v>20</v>
      </c>
      <c r="K86" s="615">
        <v>5</v>
      </c>
      <c r="L86" s="513"/>
      <c r="M86" s="534"/>
      <c r="N86" s="488"/>
      <c r="O86" s="488"/>
      <c r="P86" s="488"/>
      <c r="Q86" s="534"/>
    </row>
    <row r="87" spans="1:17" s="487" customFormat="1">
      <c r="A87" s="543"/>
      <c r="B87" s="597"/>
      <c r="C87" s="486"/>
      <c r="D87" s="491" t="s">
        <v>61</v>
      </c>
      <c r="E87" s="523" t="s">
        <v>204</v>
      </c>
      <c r="F87" s="495">
        <v>0</v>
      </c>
      <c r="G87" s="495">
        <v>0</v>
      </c>
      <c r="H87" s="495">
        <v>0</v>
      </c>
      <c r="I87" s="495">
        <v>0</v>
      </c>
      <c r="J87" s="495">
        <v>5</v>
      </c>
      <c r="K87" s="615">
        <v>0</v>
      </c>
      <c r="L87" s="513"/>
      <c r="M87" s="534"/>
      <c r="N87" s="488"/>
      <c r="O87" s="488"/>
      <c r="P87" s="488"/>
      <c r="Q87" s="534"/>
    </row>
    <row r="88" spans="1:17" s="487" customFormat="1">
      <c r="A88" s="543"/>
      <c r="B88" s="597"/>
      <c r="C88" s="486"/>
      <c r="D88" s="491" t="s">
        <v>333</v>
      </c>
      <c r="E88" s="491"/>
      <c r="F88" s="495">
        <v>0</v>
      </c>
      <c r="G88" s="495">
        <v>0</v>
      </c>
      <c r="H88" s="495">
        <v>0</v>
      </c>
      <c r="I88" s="495">
        <v>0</v>
      </c>
      <c r="J88" s="495">
        <v>25</v>
      </c>
      <c r="K88" s="615">
        <v>5</v>
      </c>
      <c r="L88" s="513"/>
      <c r="M88" s="534"/>
      <c r="N88" s="488"/>
      <c r="O88" s="488"/>
      <c r="P88" s="488"/>
      <c r="Q88" s="534"/>
    </row>
    <row r="89" spans="1:17" s="487" customFormat="1" ht="18">
      <c r="A89" s="543"/>
      <c r="B89" s="597"/>
      <c r="C89" s="486"/>
      <c r="D89" s="491"/>
      <c r="E89" s="491"/>
      <c r="F89" s="492"/>
      <c r="G89" s="492"/>
      <c r="H89" s="492"/>
      <c r="I89" s="492"/>
      <c r="J89" s="492"/>
      <c r="K89" s="611"/>
      <c r="L89" s="513"/>
      <c r="M89" s="534"/>
      <c r="N89" s="488"/>
      <c r="O89" s="538"/>
      <c r="P89" s="540"/>
      <c r="Q89" s="534"/>
    </row>
    <row r="90" spans="1:17" s="487" customFormat="1" ht="16.5" customHeight="1">
      <c r="A90" s="543"/>
      <c r="B90" s="597">
        <v>23</v>
      </c>
      <c r="C90" s="486" t="s">
        <v>359</v>
      </c>
      <c r="D90" s="491" t="s">
        <v>61</v>
      </c>
      <c r="E90" s="523" t="s">
        <v>205</v>
      </c>
      <c r="F90" s="495">
        <v>0</v>
      </c>
      <c r="G90" s="495">
        <v>200</v>
      </c>
      <c r="H90" s="495">
        <v>195</v>
      </c>
      <c r="I90" s="495">
        <v>190</v>
      </c>
      <c r="J90" s="495">
        <v>180</v>
      </c>
      <c r="K90" s="615">
        <v>170</v>
      </c>
      <c r="L90" s="512"/>
      <c r="M90" s="534"/>
      <c r="N90" s="488"/>
      <c r="O90" s="790"/>
      <c r="P90" s="790"/>
      <c r="Q90" s="534"/>
    </row>
    <row r="91" spans="1:17" s="487" customFormat="1" ht="14.25" customHeight="1">
      <c r="A91" s="543"/>
      <c r="B91" s="597"/>
      <c r="C91" s="486"/>
      <c r="D91" s="491" t="s">
        <v>61</v>
      </c>
      <c r="E91" s="527" t="s">
        <v>167</v>
      </c>
      <c r="F91" s="495">
        <v>0</v>
      </c>
      <c r="G91" s="495">
        <v>-5</v>
      </c>
      <c r="H91" s="495">
        <v>-40</v>
      </c>
      <c r="I91" s="495">
        <v>-35</v>
      </c>
      <c r="J91" s="495">
        <v>-35</v>
      </c>
      <c r="K91" s="615">
        <v>-35</v>
      </c>
      <c r="L91" s="512"/>
      <c r="M91" s="534"/>
      <c r="N91" s="488"/>
      <c r="O91" s="546"/>
      <c r="P91" s="546"/>
      <c r="Q91" s="534"/>
    </row>
    <row r="92" spans="1:17" s="487" customFormat="1" ht="12" customHeight="1">
      <c r="A92" s="543"/>
      <c r="B92" s="597"/>
      <c r="C92" s="486"/>
      <c r="D92" s="491" t="s">
        <v>61</v>
      </c>
      <c r="E92" s="523" t="s">
        <v>203</v>
      </c>
      <c r="F92" s="495">
        <v>0</v>
      </c>
      <c r="G92" s="495">
        <v>0</v>
      </c>
      <c r="H92" s="495">
        <v>-25</v>
      </c>
      <c r="I92" s="495">
        <v>-20</v>
      </c>
      <c r="J92" s="495">
        <v>-20</v>
      </c>
      <c r="K92" s="615">
        <v>-20</v>
      </c>
      <c r="L92" s="512"/>
      <c r="M92" s="534"/>
      <c r="N92" s="488"/>
      <c r="O92" s="546"/>
      <c r="P92" s="546"/>
      <c r="Q92" s="534"/>
    </row>
    <row r="93" spans="1:17" s="487" customFormat="1" ht="18">
      <c r="A93" s="543"/>
      <c r="B93" s="597"/>
      <c r="C93" s="486"/>
      <c r="D93" s="491" t="s">
        <v>333</v>
      </c>
      <c r="E93" s="491"/>
      <c r="F93" s="495">
        <v>0</v>
      </c>
      <c r="G93" s="495">
        <v>195</v>
      </c>
      <c r="H93" s="495">
        <v>130</v>
      </c>
      <c r="I93" s="495">
        <v>130</v>
      </c>
      <c r="J93" s="495">
        <v>125</v>
      </c>
      <c r="K93" s="615">
        <v>115</v>
      </c>
      <c r="L93" s="513"/>
      <c r="M93" s="534"/>
      <c r="N93" s="488"/>
      <c r="O93" s="538"/>
      <c r="P93" s="539"/>
      <c r="Q93" s="534"/>
    </row>
    <row r="94" spans="1:17" s="487" customFormat="1" ht="18">
      <c r="A94" s="543"/>
      <c r="B94" s="597"/>
      <c r="C94" s="486"/>
      <c r="D94" s="491"/>
      <c r="E94" s="491"/>
      <c r="F94" s="492"/>
      <c r="G94" s="492"/>
      <c r="H94" s="492"/>
      <c r="I94" s="492"/>
      <c r="J94" s="492"/>
      <c r="K94" s="611"/>
      <c r="L94" s="513"/>
      <c r="M94" s="534"/>
      <c r="N94" s="488"/>
      <c r="O94" s="538"/>
      <c r="P94" s="539"/>
      <c r="Q94" s="534"/>
    </row>
    <row r="95" spans="1:17" s="487" customFormat="1" ht="25.5">
      <c r="A95" s="543"/>
      <c r="B95" s="597">
        <v>24</v>
      </c>
      <c r="C95" s="486" t="s">
        <v>360</v>
      </c>
      <c r="D95" s="491" t="s">
        <v>61</v>
      </c>
      <c r="E95" s="523" t="s">
        <v>203</v>
      </c>
      <c r="F95" s="495">
        <v>10</v>
      </c>
      <c r="G95" s="495">
        <v>20</v>
      </c>
      <c r="H95" s="495">
        <v>130</v>
      </c>
      <c r="I95" s="495">
        <v>250</v>
      </c>
      <c r="J95" s="495">
        <v>15</v>
      </c>
      <c r="K95" s="615">
        <v>40</v>
      </c>
      <c r="L95" s="513"/>
      <c r="M95" s="534"/>
      <c r="N95" s="488"/>
      <c r="O95" s="538"/>
      <c r="P95" s="547"/>
      <c r="Q95" s="534"/>
    </row>
    <row r="96" spans="1:17" s="487" customFormat="1" ht="18">
      <c r="A96" s="543"/>
      <c r="B96" s="597"/>
      <c r="C96" s="486"/>
      <c r="D96" s="491" t="s">
        <v>61</v>
      </c>
      <c r="E96" s="527" t="s">
        <v>167</v>
      </c>
      <c r="F96" s="495">
        <v>0</v>
      </c>
      <c r="G96" s="495">
        <v>5</v>
      </c>
      <c r="H96" s="495">
        <v>40</v>
      </c>
      <c r="I96" s="495">
        <v>35</v>
      </c>
      <c r="J96" s="495">
        <v>25</v>
      </c>
      <c r="K96" s="615">
        <v>25</v>
      </c>
      <c r="L96" s="513"/>
      <c r="M96" s="534"/>
      <c r="N96" s="488"/>
      <c r="O96" s="538"/>
      <c r="P96" s="547"/>
      <c r="Q96" s="534"/>
    </row>
    <row r="97" spans="1:17" s="487" customFormat="1" ht="18">
      <c r="A97" s="543"/>
      <c r="B97" s="597"/>
      <c r="C97" s="486"/>
      <c r="D97" s="491" t="s">
        <v>333</v>
      </c>
      <c r="E97" s="491"/>
      <c r="F97" s="495">
        <v>10</v>
      </c>
      <c r="G97" s="495">
        <v>25</v>
      </c>
      <c r="H97" s="495">
        <v>180</v>
      </c>
      <c r="I97" s="495">
        <v>310</v>
      </c>
      <c r="J97" s="495">
        <v>40</v>
      </c>
      <c r="K97" s="615">
        <v>65</v>
      </c>
      <c r="L97" s="512"/>
      <c r="M97" s="534"/>
      <c r="N97" s="488"/>
      <c r="O97" s="538"/>
      <c r="P97" s="539"/>
      <c r="Q97" s="534"/>
    </row>
    <row r="98" spans="1:17" s="487" customFormat="1" ht="18">
      <c r="A98" s="543"/>
      <c r="B98" s="597"/>
      <c r="C98" s="486"/>
      <c r="D98" s="491"/>
      <c r="E98" s="491"/>
      <c r="F98" s="492"/>
      <c r="G98" s="492"/>
      <c r="H98" s="492"/>
      <c r="I98" s="492"/>
      <c r="J98" s="492"/>
      <c r="K98" s="611"/>
      <c r="L98" s="513"/>
      <c r="M98" s="534"/>
      <c r="N98" s="488"/>
      <c r="O98" s="538"/>
      <c r="P98" s="539"/>
      <c r="Q98" s="534"/>
    </row>
    <row r="99" spans="1:17" s="487" customFormat="1" ht="18">
      <c r="A99" s="543"/>
      <c r="B99" s="597">
        <v>25</v>
      </c>
      <c r="C99" s="486" t="s">
        <v>361</v>
      </c>
      <c r="D99" s="491" t="s">
        <v>61</v>
      </c>
      <c r="E99" s="523" t="s">
        <v>205</v>
      </c>
      <c r="F99" s="495">
        <v>0</v>
      </c>
      <c r="G99" s="495">
        <v>20</v>
      </c>
      <c r="H99" s="495">
        <v>15</v>
      </c>
      <c r="I99" s="495">
        <v>15</v>
      </c>
      <c r="J99" s="495">
        <v>15</v>
      </c>
      <c r="K99" s="615">
        <v>15</v>
      </c>
      <c r="L99" s="513"/>
      <c r="M99" s="534"/>
      <c r="N99" s="488"/>
      <c r="O99" s="548"/>
      <c r="P99" s="549"/>
      <c r="Q99" s="534"/>
    </row>
    <row r="100" spans="1:17" s="487" customFormat="1" ht="18">
      <c r="A100" s="543"/>
      <c r="B100" s="597"/>
      <c r="C100" s="486"/>
      <c r="D100" s="491" t="s">
        <v>333</v>
      </c>
      <c r="E100" s="491"/>
      <c r="F100" s="495">
        <v>0</v>
      </c>
      <c r="G100" s="495">
        <v>20</v>
      </c>
      <c r="H100" s="495">
        <v>15</v>
      </c>
      <c r="I100" s="495">
        <v>15</v>
      </c>
      <c r="J100" s="495">
        <v>15</v>
      </c>
      <c r="K100" s="615">
        <v>15</v>
      </c>
      <c r="L100" s="513"/>
      <c r="M100" s="534"/>
      <c r="N100" s="488"/>
      <c r="O100" s="538"/>
      <c r="P100" s="539"/>
    </row>
    <row r="101" spans="1:17" s="487" customFormat="1" ht="18">
      <c r="A101" s="543"/>
      <c r="B101" s="597"/>
      <c r="C101" s="486"/>
      <c r="D101" s="491"/>
      <c r="E101" s="491"/>
      <c r="F101" s="492"/>
      <c r="G101" s="492"/>
      <c r="H101" s="492"/>
      <c r="I101" s="492"/>
      <c r="J101" s="492"/>
      <c r="K101" s="611"/>
      <c r="L101" s="513"/>
      <c r="M101" s="534"/>
      <c r="N101" s="488"/>
      <c r="O101" s="550"/>
      <c r="P101" s="539"/>
    </row>
    <row r="102" spans="1:17" s="487" customFormat="1" ht="25.5">
      <c r="A102" s="543"/>
      <c r="B102" s="597">
        <v>26</v>
      </c>
      <c r="C102" s="528" t="s">
        <v>362</v>
      </c>
      <c r="D102" s="491" t="s">
        <v>61</v>
      </c>
      <c r="E102" s="491" t="s">
        <v>156</v>
      </c>
      <c r="F102" s="492">
        <v>0</v>
      </c>
      <c r="G102" s="492">
        <v>0.1512894740031622</v>
      </c>
      <c r="H102" s="492">
        <v>0</v>
      </c>
      <c r="I102" s="492">
        <v>0</v>
      </c>
      <c r="J102" s="492">
        <v>15</v>
      </c>
      <c r="K102" s="611">
        <v>35</v>
      </c>
      <c r="L102" s="512"/>
      <c r="M102" s="534"/>
      <c r="N102" s="488"/>
      <c r="O102" s="550"/>
      <c r="P102" s="539"/>
    </row>
    <row r="103" spans="1:17" s="487" customFormat="1" ht="18">
      <c r="A103" s="543"/>
      <c r="B103" s="597"/>
      <c r="C103" s="528"/>
      <c r="D103" s="491" t="s">
        <v>61</v>
      </c>
      <c r="E103" s="523" t="s">
        <v>203</v>
      </c>
      <c r="F103" s="492">
        <v>0</v>
      </c>
      <c r="G103" s="492">
        <v>5</v>
      </c>
      <c r="H103" s="492">
        <v>10</v>
      </c>
      <c r="I103" s="492">
        <v>10</v>
      </c>
      <c r="J103" s="492">
        <v>10</v>
      </c>
      <c r="K103" s="608">
        <v>10</v>
      </c>
      <c r="L103" s="513"/>
      <c r="M103" s="534"/>
      <c r="N103" s="488"/>
      <c r="O103" s="550"/>
      <c r="P103" s="539"/>
    </row>
    <row r="104" spans="1:17" s="487" customFormat="1" ht="18">
      <c r="A104" s="543"/>
      <c r="B104" s="597"/>
      <c r="C104" s="528"/>
      <c r="D104" s="491" t="s">
        <v>61</v>
      </c>
      <c r="E104" s="523" t="s">
        <v>204</v>
      </c>
      <c r="F104" s="492">
        <v>0</v>
      </c>
      <c r="G104" s="492">
        <v>5</v>
      </c>
      <c r="H104" s="492">
        <v>5</v>
      </c>
      <c r="I104" s="492">
        <v>5</v>
      </c>
      <c r="J104" s="492">
        <v>5</v>
      </c>
      <c r="K104" s="608">
        <v>5</v>
      </c>
      <c r="L104" s="513"/>
      <c r="M104" s="534"/>
      <c r="N104" s="488"/>
      <c r="O104" s="550"/>
      <c r="P104" s="539"/>
    </row>
    <row r="105" spans="1:17" s="487" customFormat="1" ht="18">
      <c r="A105" s="543"/>
      <c r="B105" s="597"/>
      <c r="C105" s="528"/>
      <c r="D105" s="491" t="s">
        <v>333</v>
      </c>
      <c r="E105" s="491"/>
      <c r="F105" s="495">
        <v>0</v>
      </c>
      <c r="G105" s="495">
        <v>10</v>
      </c>
      <c r="H105" s="495">
        <v>15</v>
      </c>
      <c r="I105" s="495">
        <v>15</v>
      </c>
      <c r="J105" s="495">
        <v>25</v>
      </c>
      <c r="K105" s="615">
        <v>50</v>
      </c>
      <c r="L105" s="513"/>
      <c r="M105" s="534"/>
      <c r="N105" s="488"/>
      <c r="O105" s="550"/>
      <c r="P105" s="539"/>
    </row>
    <row r="106" spans="1:17" s="487" customFormat="1" ht="18">
      <c r="A106" s="543"/>
      <c r="B106" s="597"/>
      <c r="C106" s="528"/>
      <c r="D106" s="491"/>
      <c r="E106" s="491"/>
      <c r="F106" s="564"/>
      <c r="G106" s="564"/>
      <c r="H106" s="564"/>
      <c r="I106" s="564"/>
      <c r="J106" s="564"/>
      <c r="K106" s="617"/>
      <c r="L106" s="512"/>
      <c r="M106" s="534"/>
      <c r="N106" s="488"/>
      <c r="O106" s="550"/>
      <c r="P106" s="539"/>
    </row>
    <row r="107" spans="1:17" s="487" customFormat="1" ht="18">
      <c r="A107" s="543"/>
      <c r="B107" s="597">
        <v>27</v>
      </c>
      <c r="C107" s="486" t="s">
        <v>363</v>
      </c>
      <c r="D107" s="491" t="s">
        <v>61</v>
      </c>
      <c r="E107" s="491" t="s">
        <v>203</v>
      </c>
      <c r="F107" s="495">
        <v>0</v>
      </c>
      <c r="G107" s="495">
        <v>10</v>
      </c>
      <c r="H107" s="495">
        <v>60</v>
      </c>
      <c r="I107" s="495">
        <v>120</v>
      </c>
      <c r="J107" s="495">
        <v>155</v>
      </c>
      <c r="K107" s="615">
        <v>130</v>
      </c>
      <c r="L107" s="513"/>
      <c r="M107" s="534"/>
      <c r="N107" s="488"/>
      <c r="O107" s="550"/>
      <c r="P107" s="539"/>
    </row>
    <row r="108" spans="1:17" s="487" customFormat="1" ht="18">
      <c r="A108" s="543"/>
      <c r="B108" s="597"/>
      <c r="C108" s="486"/>
      <c r="D108" s="491" t="s">
        <v>61</v>
      </c>
      <c r="E108" s="491" t="s">
        <v>205</v>
      </c>
      <c r="F108" s="495">
        <v>0</v>
      </c>
      <c r="G108" s="495">
        <v>5</v>
      </c>
      <c r="H108" s="495">
        <v>15</v>
      </c>
      <c r="I108" s="495">
        <v>15</v>
      </c>
      <c r="J108" s="495">
        <v>15</v>
      </c>
      <c r="K108" s="615">
        <v>15</v>
      </c>
      <c r="L108" s="513"/>
      <c r="M108" s="534"/>
      <c r="N108" s="488"/>
      <c r="O108" s="550"/>
      <c r="P108" s="539"/>
    </row>
    <row r="109" spans="1:17" s="487" customFormat="1" ht="18">
      <c r="A109" s="543"/>
      <c r="B109" s="597"/>
      <c r="C109" s="486"/>
      <c r="D109" s="491" t="s">
        <v>61</v>
      </c>
      <c r="E109" s="491" t="s">
        <v>204</v>
      </c>
      <c r="F109" s="495">
        <v>0</v>
      </c>
      <c r="G109" s="495">
        <v>0</v>
      </c>
      <c r="H109" s="495">
        <v>5</v>
      </c>
      <c r="I109" s="495">
        <v>10</v>
      </c>
      <c r="J109" s="495">
        <v>15</v>
      </c>
      <c r="K109" s="615">
        <v>15</v>
      </c>
      <c r="L109" s="513"/>
      <c r="M109" s="534"/>
      <c r="N109" s="488"/>
      <c r="O109" s="550"/>
      <c r="P109" s="539"/>
    </row>
    <row r="110" spans="1:17" s="487" customFormat="1" ht="18">
      <c r="A110" s="543"/>
      <c r="B110" s="597"/>
      <c r="C110" s="486"/>
      <c r="D110" s="491" t="s">
        <v>61</v>
      </c>
      <c r="E110" s="527" t="s">
        <v>167</v>
      </c>
      <c r="F110" s="495">
        <v>0</v>
      </c>
      <c r="G110" s="495">
        <v>5</v>
      </c>
      <c r="H110" s="495">
        <v>10</v>
      </c>
      <c r="I110" s="495">
        <v>10</v>
      </c>
      <c r="J110" s="495">
        <v>10</v>
      </c>
      <c r="K110" s="615">
        <v>10</v>
      </c>
      <c r="L110" s="513"/>
      <c r="M110" s="534"/>
      <c r="N110" s="488"/>
      <c r="O110" s="550"/>
      <c r="P110" s="539"/>
    </row>
    <row r="111" spans="1:17" s="487" customFormat="1" ht="18">
      <c r="A111" s="543"/>
      <c r="B111" s="597"/>
      <c r="C111" s="486"/>
      <c r="D111" s="491" t="s">
        <v>61</v>
      </c>
      <c r="E111" s="491" t="s">
        <v>154</v>
      </c>
      <c r="F111" s="495">
        <v>0</v>
      </c>
      <c r="G111" s="495">
        <v>2.316E-2</v>
      </c>
      <c r="H111" s="495">
        <v>5</v>
      </c>
      <c r="I111" s="495">
        <v>10</v>
      </c>
      <c r="J111" s="495">
        <v>10</v>
      </c>
      <c r="K111" s="615">
        <v>10</v>
      </c>
      <c r="L111" s="513"/>
      <c r="M111" s="534"/>
      <c r="N111" s="488"/>
      <c r="O111" s="550"/>
      <c r="P111" s="539"/>
    </row>
    <row r="112" spans="1:17" s="487" customFormat="1" ht="18">
      <c r="A112" s="543"/>
      <c r="B112" s="597"/>
      <c r="C112" s="486"/>
      <c r="D112" s="522" t="s">
        <v>201</v>
      </c>
      <c r="E112" s="524" t="s">
        <v>129</v>
      </c>
      <c r="F112" s="495">
        <v>-115</v>
      </c>
      <c r="G112" s="495">
        <v>-40</v>
      </c>
      <c r="H112" s="495">
        <v>-50</v>
      </c>
      <c r="I112" s="495">
        <v>0</v>
      </c>
      <c r="J112" s="495">
        <v>0</v>
      </c>
      <c r="K112" s="615">
        <v>0</v>
      </c>
      <c r="L112" s="513"/>
      <c r="M112" s="534"/>
      <c r="N112" s="488"/>
      <c r="O112" s="550"/>
      <c r="P112" s="539"/>
    </row>
    <row r="113" spans="1:16" s="487" customFormat="1" ht="18">
      <c r="A113" s="543"/>
      <c r="B113" s="597"/>
      <c r="C113" s="486"/>
      <c r="D113" s="491" t="s">
        <v>333</v>
      </c>
      <c r="E113" s="491"/>
      <c r="F113" s="495">
        <v>-115</v>
      </c>
      <c r="G113" s="495">
        <v>-20</v>
      </c>
      <c r="H113" s="495">
        <v>50</v>
      </c>
      <c r="I113" s="495">
        <v>170</v>
      </c>
      <c r="J113" s="495">
        <v>215</v>
      </c>
      <c r="K113" s="615">
        <v>180</v>
      </c>
      <c r="L113" s="513"/>
      <c r="M113" s="534"/>
      <c r="N113" s="488"/>
      <c r="O113" s="550"/>
      <c r="P113" s="539"/>
    </row>
    <row r="114" spans="1:16" s="487" customFormat="1" ht="18">
      <c r="A114" s="543"/>
      <c r="B114" s="597"/>
      <c r="C114" s="486"/>
      <c r="D114" s="491"/>
      <c r="E114" s="519"/>
      <c r="F114" s="492"/>
      <c r="G114" s="492"/>
      <c r="H114" s="492"/>
      <c r="I114" s="492"/>
      <c r="J114" s="492"/>
      <c r="K114" s="608"/>
      <c r="L114" s="513"/>
      <c r="M114" s="534"/>
      <c r="N114" s="488"/>
      <c r="O114" s="550"/>
      <c r="P114" s="539"/>
    </row>
    <row r="115" spans="1:16" s="487" customFormat="1" ht="18">
      <c r="A115" s="543"/>
      <c r="B115" s="597">
        <v>28</v>
      </c>
      <c r="C115" s="486" t="s">
        <v>364</v>
      </c>
      <c r="D115" s="491" t="s">
        <v>61</v>
      </c>
      <c r="E115" s="491" t="s">
        <v>203</v>
      </c>
      <c r="F115" s="492">
        <v>0</v>
      </c>
      <c r="G115" s="492">
        <v>5</v>
      </c>
      <c r="H115" s="492">
        <v>5</v>
      </c>
      <c r="I115" s="492">
        <v>15</v>
      </c>
      <c r="J115" s="492">
        <v>40</v>
      </c>
      <c r="K115" s="608">
        <v>35</v>
      </c>
      <c r="L115" s="512"/>
      <c r="M115" s="534"/>
      <c r="N115" s="488"/>
      <c r="O115" s="550"/>
      <c r="P115" s="539"/>
    </row>
    <row r="116" spans="1:16" s="487" customFormat="1" ht="18">
      <c r="A116" s="543"/>
      <c r="B116" s="597"/>
      <c r="C116" s="486"/>
      <c r="D116" s="491" t="s">
        <v>61</v>
      </c>
      <c r="E116" s="491" t="s">
        <v>156</v>
      </c>
      <c r="F116" s="492">
        <v>0</v>
      </c>
      <c r="G116" s="492">
        <v>0</v>
      </c>
      <c r="H116" s="492">
        <v>0</v>
      </c>
      <c r="I116" s="492">
        <v>0</v>
      </c>
      <c r="J116" s="492">
        <v>-5</v>
      </c>
      <c r="K116" s="608">
        <v>-5</v>
      </c>
      <c r="L116" s="513"/>
      <c r="M116" s="534"/>
      <c r="N116" s="488"/>
      <c r="O116" s="550"/>
      <c r="P116" s="539"/>
    </row>
    <row r="117" spans="1:16" s="487" customFormat="1" ht="18">
      <c r="A117" s="543"/>
      <c r="B117" s="597"/>
      <c r="C117" s="486"/>
      <c r="D117" s="491" t="s">
        <v>61</v>
      </c>
      <c r="E117" s="491" t="s">
        <v>351</v>
      </c>
      <c r="F117" s="492">
        <v>0</v>
      </c>
      <c r="G117" s="492">
        <v>0</v>
      </c>
      <c r="H117" s="492">
        <v>0</v>
      </c>
      <c r="I117" s="492">
        <v>20</v>
      </c>
      <c r="J117" s="492">
        <v>45</v>
      </c>
      <c r="K117" s="608">
        <v>40</v>
      </c>
      <c r="L117" s="513"/>
      <c r="M117" s="534"/>
      <c r="N117" s="488"/>
      <c r="O117" s="550"/>
      <c r="P117" s="539"/>
    </row>
    <row r="118" spans="1:16" s="487" customFormat="1" ht="18">
      <c r="A118" s="543"/>
      <c r="B118" s="597"/>
      <c r="C118" s="486"/>
      <c r="D118" s="491" t="s">
        <v>333</v>
      </c>
      <c r="E118" s="491"/>
      <c r="F118" s="492">
        <v>0</v>
      </c>
      <c r="G118" s="492">
        <v>10</v>
      </c>
      <c r="H118" s="492">
        <v>25</v>
      </c>
      <c r="I118" s="492">
        <v>15</v>
      </c>
      <c r="J118" s="492">
        <v>60</v>
      </c>
      <c r="K118" s="611">
        <v>70</v>
      </c>
      <c r="L118" s="512"/>
      <c r="M118" s="534"/>
      <c r="N118" s="488"/>
      <c r="O118" s="550"/>
      <c r="P118" s="539"/>
    </row>
    <row r="119" spans="1:16" s="487" customFormat="1">
      <c r="A119" s="543"/>
      <c r="B119" s="597"/>
      <c r="C119" s="486"/>
      <c r="D119" s="491"/>
      <c r="E119" s="491"/>
      <c r="F119" s="564"/>
      <c r="G119" s="564"/>
      <c r="H119" s="564"/>
      <c r="I119" s="564"/>
      <c r="J119" s="564"/>
      <c r="K119" s="617"/>
      <c r="L119" s="513"/>
      <c r="M119" s="534"/>
      <c r="N119" s="488"/>
      <c r="O119" s="537"/>
    </row>
    <row r="120" spans="1:16" s="487" customFormat="1">
      <c r="A120" s="543"/>
      <c r="B120" s="597">
        <v>29</v>
      </c>
      <c r="C120" s="486" t="s">
        <v>365</v>
      </c>
      <c r="D120" s="491" t="s">
        <v>61</v>
      </c>
      <c r="E120" s="491" t="s">
        <v>205</v>
      </c>
      <c r="F120" s="492">
        <v>0</v>
      </c>
      <c r="G120" s="492">
        <v>0</v>
      </c>
      <c r="H120" s="492">
        <v>0</v>
      </c>
      <c r="I120" s="492">
        <v>5</v>
      </c>
      <c r="J120" s="492">
        <v>5</v>
      </c>
      <c r="K120" s="611">
        <v>5</v>
      </c>
      <c r="L120" s="513"/>
      <c r="M120" s="534"/>
      <c r="N120" s="488"/>
      <c r="O120" s="537"/>
    </row>
    <row r="121" spans="1:16" s="487" customFormat="1">
      <c r="A121" s="543"/>
      <c r="B121" s="597"/>
      <c r="C121" s="486"/>
      <c r="D121" s="491" t="s">
        <v>61</v>
      </c>
      <c r="E121" s="491" t="s">
        <v>203</v>
      </c>
      <c r="F121" s="492">
        <v>0</v>
      </c>
      <c r="G121" s="492">
        <v>0</v>
      </c>
      <c r="H121" s="492">
        <v>0</v>
      </c>
      <c r="I121" s="492">
        <v>5</v>
      </c>
      <c r="J121" s="492">
        <v>5</v>
      </c>
      <c r="K121" s="611">
        <v>5</v>
      </c>
      <c r="L121" s="512"/>
      <c r="M121" s="534"/>
      <c r="N121" s="488"/>
      <c r="O121" s="537"/>
    </row>
    <row r="122" spans="1:16" s="487" customFormat="1">
      <c r="A122" s="543"/>
      <c r="B122" s="597"/>
      <c r="C122" s="486"/>
      <c r="D122" s="491" t="s">
        <v>333</v>
      </c>
      <c r="E122" s="491"/>
      <c r="F122" s="492">
        <v>0</v>
      </c>
      <c r="G122" s="492">
        <v>0</v>
      </c>
      <c r="H122" s="492">
        <v>5</v>
      </c>
      <c r="I122" s="492">
        <v>5</v>
      </c>
      <c r="J122" s="492">
        <v>10</v>
      </c>
      <c r="K122" s="608">
        <v>10</v>
      </c>
      <c r="L122" s="513"/>
      <c r="M122" s="534"/>
      <c r="N122" s="488"/>
      <c r="O122" s="537"/>
    </row>
    <row r="123" spans="1:16" s="487" customFormat="1">
      <c r="A123" s="543"/>
      <c r="B123" s="597"/>
      <c r="C123" s="486"/>
      <c r="D123" s="491"/>
      <c r="E123" s="491"/>
      <c r="F123" s="492"/>
      <c r="G123" s="492"/>
      <c r="H123" s="492"/>
      <c r="I123" s="492"/>
      <c r="J123" s="492"/>
      <c r="K123" s="611"/>
      <c r="L123" s="513"/>
      <c r="M123" s="534"/>
      <c r="N123" s="488"/>
      <c r="O123" s="537"/>
    </row>
    <row r="124" spans="1:16" s="487" customFormat="1">
      <c r="A124" s="543"/>
      <c r="B124" s="597">
        <v>30</v>
      </c>
      <c r="C124" s="486" t="s">
        <v>366</v>
      </c>
      <c r="D124" s="522" t="s">
        <v>201</v>
      </c>
      <c r="E124" s="524" t="s">
        <v>129</v>
      </c>
      <c r="F124" s="492">
        <v>0</v>
      </c>
      <c r="G124" s="492">
        <v>80</v>
      </c>
      <c r="H124" s="492">
        <v>210</v>
      </c>
      <c r="I124" s="492">
        <v>0</v>
      </c>
      <c r="J124" s="492">
        <v>0</v>
      </c>
      <c r="K124" s="608">
        <v>0</v>
      </c>
      <c r="L124" s="512"/>
      <c r="M124" s="534"/>
      <c r="N124" s="488"/>
      <c r="O124" s="537"/>
    </row>
    <row r="125" spans="1:16" s="496" customFormat="1" ht="14.25" customHeight="1">
      <c r="A125" s="531"/>
      <c r="B125" s="597"/>
      <c r="C125" s="486"/>
      <c r="D125" s="491" t="s">
        <v>333</v>
      </c>
      <c r="E125" s="491"/>
      <c r="F125" s="492">
        <v>0</v>
      </c>
      <c r="G125" s="492">
        <v>80</v>
      </c>
      <c r="H125" s="492">
        <v>210</v>
      </c>
      <c r="I125" s="492">
        <v>0</v>
      </c>
      <c r="J125" s="492" t="s">
        <v>128</v>
      </c>
      <c r="K125" s="608" t="s">
        <v>128</v>
      </c>
      <c r="L125" s="497"/>
      <c r="M125" s="534"/>
      <c r="N125" s="534"/>
      <c r="O125" s="487"/>
    </row>
    <row r="126" spans="1:16" s="496" customFormat="1" ht="14.25" customHeight="1">
      <c r="A126" s="531"/>
      <c r="B126" s="597"/>
      <c r="C126" s="486"/>
      <c r="D126" s="491"/>
      <c r="E126" s="491"/>
      <c r="F126" s="492"/>
      <c r="G126" s="492"/>
      <c r="H126" s="492"/>
      <c r="I126" s="492"/>
      <c r="J126" s="492"/>
      <c r="K126" s="611"/>
      <c r="L126" s="514"/>
      <c r="M126" s="534"/>
      <c r="N126" s="534"/>
      <c r="O126" s="487"/>
    </row>
    <row r="127" spans="1:16" s="496" customFormat="1" ht="14.25" customHeight="1">
      <c r="A127" s="531"/>
      <c r="B127" s="597">
        <v>31</v>
      </c>
      <c r="C127" s="486" t="s">
        <v>367</v>
      </c>
      <c r="D127" s="522" t="s">
        <v>201</v>
      </c>
      <c r="E127" s="524" t="s">
        <v>129</v>
      </c>
      <c r="F127" s="492">
        <v>0</v>
      </c>
      <c r="G127" s="492">
        <v>-125</v>
      </c>
      <c r="H127" s="492">
        <v>-245</v>
      </c>
      <c r="I127" s="492">
        <v>-185</v>
      </c>
      <c r="J127" s="492" t="s">
        <v>128</v>
      </c>
      <c r="K127" s="608" t="s">
        <v>128</v>
      </c>
      <c r="L127" s="497"/>
      <c r="M127" s="534"/>
      <c r="N127" s="534"/>
      <c r="O127" s="487"/>
    </row>
    <row r="128" spans="1:16" s="496" customFormat="1" ht="14.25" customHeight="1">
      <c r="A128" s="531"/>
      <c r="B128" s="597"/>
      <c r="C128" s="486"/>
      <c r="D128" s="491" t="s">
        <v>333</v>
      </c>
      <c r="E128" s="491"/>
      <c r="F128" s="492">
        <v>0</v>
      </c>
      <c r="G128" s="492">
        <v>-125</v>
      </c>
      <c r="H128" s="492">
        <v>-245</v>
      </c>
      <c r="I128" s="492">
        <v>-185</v>
      </c>
      <c r="J128" s="492" t="s">
        <v>128</v>
      </c>
      <c r="K128" s="608" t="s">
        <v>128</v>
      </c>
      <c r="L128" s="513"/>
      <c r="M128" s="534"/>
      <c r="N128" s="534"/>
      <c r="O128" s="487"/>
    </row>
    <row r="129" spans="1:19" s="496" customFormat="1" ht="14.25" customHeight="1">
      <c r="A129" s="531"/>
      <c r="B129" s="597"/>
      <c r="C129" s="486"/>
      <c r="D129" s="491"/>
      <c r="E129" s="491"/>
      <c r="F129" s="492"/>
      <c r="G129" s="492"/>
      <c r="H129" s="492"/>
      <c r="I129" s="492"/>
      <c r="J129" s="492"/>
      <c r="K129" s="608"/>
      <c r="L129" s="513"/>
      <c r="M129" s="534"/>
      <c r="N129" s="534"/>
      <c r="O129" s="487"/>
    </row>
    <row r="130" spans="1:19" s="496" customFormat="1" ht="14.25" customHeight="1">
      <c r="A130" s="531"/>
      <c r="B130" s="597">
        <v>32</v>
      </c>
      <c r="C130" s="486" t="s">
        <v>368</v>
      </c>
      <c r="D130" s="529" t="s">
        <v>208</v>
      </c>
      <c r="E130" s="491" t="s">
        <v>130</v>
      </c>
      <c r="F130" s="492">
        <v>0</v>
      </c>
      <c r="G130" s="492">
        <v>-60</v>
      </c>
      <c r="H130" s="492">
        <v>-60</v>
      </c>
      <c r="I130" s="492">
        <v>-60</v>
      </c>
      <c r="J130" s="492">
        <v>-60</v>
      </c>
      <c r="K130" s="608" t="s">
        <v>128</v>
      </c>
      <c r="L130" s="513"/>
      <c r="M130" s="534"/>
      <c r="N130" s="534"/>
      <c r="O130" s="487"/>
    </row>
    <row r="131" spans="1:19" s="496" customFormat="1" ht="14.25" customHeight="1">
      <c r="A131" s="531"/>
      <c r="B131" s="597"/>
      <c r="C131" s="486"/>
      <c r="D131" s="491" t="s">
        <v>333</v>
      </c>
      <c r="E131" s="491"/>
      <c r="F131" s="492">
        <v>0</v>
      </c>
      <c r="G131" s="492">
        <v>-60</v>
      </c>
      <c r="H131" s="492">
        <v>-60</v>
      </c>
      <c r="I131" s="492">
        <v>-60</v>
      </c>
      <c r="J131" s="492">
        <v>-60</v>
      </c>
      <c r="K131" s="608" t="s">
        <v>128</v>
      </c>
      <c r="L131" s="513"/>
      <c r="M131" s="534"/>
      <c r="N131" s="534"/>
      <c r="O131" s="487"/>
    </row>
    <row r="132" spans="1:19" s="496" customFormat="1" ht="14.25" customHeight="1">
      <c r="A132" s="531"/>
      <c r="B132" s="597"/>
      <c r="C132" s="486"/>
      <c r="D132" s="491"/>
      <c r="E132" s="491"/>
      <c r="F132" s="492"/>
      <c r="G132" s="492"/>
      <c r="H132" s="492"/>
      <c r="I132" s="492"/>
      <c r="J132" s="492"/>
      <c r="K132" s="611"/>
      <c r="L132" s="513"/>
      <c r="M132" s="536"/>
      <c r="N132" s="534"/>
      <c r="O132" s="487"/>
    </row>
    <row r="133" spans="1:19" s="496" customFormat="1" ht="25.5" customHeight="1">
      <c r="A133" s="531"/>
      <c r="B133" s="597">
        <v>33</v>
      </c>
      <c r="C133" s="486" t="s">
        <v>369</v>
      </c>
      <c r="D133" s="491" t="s">
        <v>131</v>
      </c>
      <c r="E133" s="491" t="s">
        <v>206</v>
      </c>
      <c r="F133" s="492">
        <v>-95</v>
      </c>
      <c r="G133" s="492">
        <v>-80</v>
      </c>
      <c r="H133" s="492">
        <v>-65</v>
      </c>
      <c r="I133" s="492">
        <v>-55</v>
      </c>
      <c r="J133" s="492">
        <v>-40</v>
      </c>
      <c r="K133" s="608">
        <v>-25</v>
      </c>
      <c r="L133" s="513"/>
      <c r="M133" s="488"/>
      <c r="N133" s="534"/>
      <c r="O133" s="487"/>
    </row>
    <row r="134" spans="1:19" s="496" customFormat="1" ht="14.25" customHeight="1">
      <c r="A134" s="551"/>
      <c r="B134" s="597"/>
      <c r="C134" s="519"/>
      <c r="D134" s="491" t="s">
        <v>333</v>
      </c>
      <c r="E134" s="491"/>
      <c r="F134" s="492">
        <v>-95</v>
      </c>
      <c r="G134" s="492">
        <v>-80</v>
      </c>
      <c r="H134" s="492">
        <v>-65</v>
      </c>
      <c r="I134" s="492">
        <v>-55</v>
      </c>
      <c r="J134" s="492">
        <v>-40</v>
      </c>
      <c r="K134" s="608">
        <v>-25</v>
      </c>
      <c r="L134" s="513"/>
      <c r="M134" s="488"/>
      <c r="N134" s="534"/>
      <c r="O134" s="487"/>
    </row>
    <row r="135" spans="1:19" s="496" customFormat="1" ht="14.25" customHeight="1">
      <c r="A135" s="551"/>
      <c r="B135" s="597"/>
      <c r="C135" s="486"/>
      <c r="D135" s="491"/>
      <c r="E135" s="491"/>
      <c r="F135" s="492"/>
      <c r="G135" s="492"/>
      <c r="H135" s="492"/>
      <c r="I135" s="492"/>
      <c r="J135" s="492"/>
      <c r="K135" s="608"/>
      <c r="L135" s="497"/>
      <c r="M135" s="488"/>
      <c r="N135" s="534"/>
      <c r="O135" s="487"/>
    </row>
    <row r="136" spans="1:19" s="496" customFormat="1" ht="27.75" customHeight="1">
      <c r="A136" s="551"/>
      <c r="B136" s="597">
        <v>34</v>
      </c>
      <c r="C136" s="519" t="s">
        <v>370</v>
      </c>
      <c r="D136" s="491" t="s">
        <v>208</v>
      </c>
      <c r="E136" s="491" t="s">
        <v>130</v>
      </c>
      <c r="F136" s="495">
        <v>0</v>
      </c>
      <c r="G136" s="495">
        <v>-40</v>
      </c>
      <c r="H136" s="495">
        <v>-60</v>
      </c>
      <c r="I136" s="495">
        <v>-60</v>
      </c>
      <c r="J136" s="495">
        <v>-60</v>
      </c>
      <c r="K136" s="615" t="s">
        <v>128</v>
      </c>
      <c r="L136" s="514"/>
      <c r="M136" s="488"/>
      <c r="N136" s="534"/>
      <c r="O136" s="487"/>
    </row>
    <row r="137" spans="1:19" s="496" customFormat="1" ht="14.25" customHeight="1">
      <c r="A137" s="551"/>
      <c r="B137" s="597"/>
      <c r="C137" s="519"/>
      <c r="D137" s="491" t="s">
        <v>333</v>
      </c>
      <c r="E137" s="491"/>
      <c r="F137" s="495">
        <v>0</v>
      </c>
      <c r="G137" s="495">
        <v>-40</v>
      </c>
      <c r="H137" s="495">
        <v>-60</v>
      </c>
      <c r="I137" s="495">
        <v>-60</v>
      </c>
      <c r="J137" s="495">
        <v>-60</v>
      </c>
      <c r="K137" s="615" t="s">
        <v>128</v>
      </c>
      <c r="L137" s="512"/>
      <c r="M137" s="488"/>
      <c r="N137" s="552"/>
      <c r="O137" s="552"/>
      <c r="P137" s="553"/>
      <c r="Q137" s="553"/>
      <c r="R137" s="553"/>
      <c r="S137" s="553"/>
    </row>
    <row r="138" spans="1:19" s="496" customFormat="1" ht="14.25" customHeight="1">
      <c r="A138" s="551"/>
      <c r="B138" s="597"/>
      <c r="C138" s="486"/>
      <c r="D138" s="491"/>
      <c r="E138" s="491"/>
      <c r="F138" s="492"/>
      <c r="G138" s="492"/>
      <c r="H138" s="492"/>
      <c r="I138" s="492"/>
      <c r="J138" s="492"/>
      <c r="K138" s="611"/>
      <c r="L138" s="512"/>
      <c r="M138" s="488"/>
      <c r="N138" s="534"/>
      <c r="O138" s="487"/>
    </row>
    <row r="139" spans="1:19" s="496" customFormat="1" ht="14.25" customHeight="1">
      <c r="A139" s="551"/>
      <c r="B139" s="597">
        <v>35</v>
      </c>
      <c r="C139" s="519" t="s">
        <v>371</v>
      </c>
      <c r="D139" s="522" t="s">
        <v>201</v>
      </c>
      <c r="E139" s="524" t="s">
        <v>129</v>
      </c>
      <c r="F139" s="495">
        <v>-10</v>
      </c>
      <c r="G139" s="495">
        <v>-5</v>
      </c>
      <c r="H139" s="495">
        <v>-15</v>
      </c>
      <c r="I139" s="495">
        <v>-5</v>
      </c>
      <c r="J139" s="495">
        <v>0</v>
      </c>
      <c r="K139" s="615">
        <v>0</v>
      </c>
      <c r="L139" s="512"/>
      <c r="M139" s="488"/>
      <c r="N139" s="534"/>
      <c r="O139" s="487"/>
    </row>
    <row r="140" spans="1:19" s="496" customFormat="1" ht="14.25" customHeight="1">
      <c r="A140" s="551"/>
      <c r="B140" s="597"/>
      <c r="C140" s="519"/>
      <c r="D140" s="491" t="s">
        <v>208</v>
      </c>
      <c r="E140" s="491" t="s">
        <v>130</v>
      </c>
      <c r="F140" s="495">
        <v>0</v>
      </c>
      <c r="G140" s="495">
        <v>-5</v>
      </c>
      <c r="H140" s="495">
        <v>-5</v>
      </c>
      <c r="I140" s="495">
        <v>-10</v>
      </c>
      <c r="J140" s="495">
        <v>-10</v>
      </c>
      <c r="K140" s="615">
        <v>0</v>
      </c>
      <c r="L140" s="512"/>
      <c r="M140" s="488"/>
      <c r="N140" s="534"/>
      <c r="O140" s="487"/>
    </row>
    <row r="141" spans="1:19" s="496" customFormat="1" ht="14.25" customHeight="1">
      <c r="A141" s="551"/>
      <c r="B141" s="597"/>
      <c r="C141" s="519"/>
      <c r="D141" s="491" t="s">
        <v>333</v>
      </c>
      <c r="E141" s="527"/>
      <c r="F141" s="495">
        <v>-10</v>
      </c>
      <c r="G141" s="495">
        <v>-10</v>
      </c>
      <c r="H141" s="495">
        <v>-20</v>
      </c>
      <c r="I141" s="495">
        <v>-15</v>
      </c>
      <c r="J141" s="495">
        <v>-10</v>
      </c>
      <c r="K141" s="615" t="s">
        <v>128</v>
      </c>
      <c r="L141" s="512"/>
      <c r="M141" s="488"/>
      <c r="N141" s="534"/>
      <c r="O141" s="487"/>
    </row>
    <row r="142" spans="1:19" s="496" customFormat="1" ht="14.25" customHeight="1">
      <c r="A142" s="551"/>
      <c r="B142" s="597"/>
      <c r="C142" s="486"/>
      <c r="D142" s="491"/>
      <c r="E142" s="527"/>
      <c r="F142" s="492"/>
      <c r="G142" s="492"/>
      <c r="H142" s="492"/>
      <c r="I142" s="492"/>
      <c r="J142" s="492"/>
      <c r="K142" s="611"/>
      <c r="L142" s="512"/>
      <c r="M142" s="488"/>
      <c r="N142" s="534"/>
      <c r="O142" s="487"/>
    </row>
    <row r="143" spans="1:19" s="496" customFormat="1" ht="23.25" customHeight="1">
      <c r="A143" s="551"/>
      <c r="B143" s="597">
        <v>36</v>
      </c>
      <c r="C143" s="486" t="s">
        <v>372</v>
      </c>
      <c r="D143" s="522" t="s">
        <v>201</v>
      </c>
      <c r="E143" s="524" t="s">
        <v>129</v>
      </c>
      <c r="F143" s="495">
        <v>0</v>
      </c>
      <c r="G143" s="495">
        <v>-5</v>
      </c>
      <c r="H143" s="495">
        <v>-5</v>
      </c>
      <c r="I143" s="495">
        <v>0</v>
      </c>
      <c r="J143" s="495" t="s">
        <v>128</v>
      </c>
      <c r="K143" s="615" t="s">
        <v>128</v>
      </c>
      <c r="L143" s="512"/>
      <c r="M143" s="488"/>
      <c r="N143" s="534"/>
      <c r="O143" s="487"/>
    </row>
    <row r="144" spans="1:19" s="496" customFormat="1" ht="14.25" customHeight="1">
      <c r="A144" s="551"/>
      <c r="B144" s="597"/>
      <c r="C144" s="486"/>
      <c r="D144" s="491" t="s">
        <v>333</v>
      </c>
      <c r="E144" s="526"/>
      <c r="F144" s="495">
        <v>0</v>
      </c>
      <c r="G144" s="495">
        <v>-5</v>
      </c>
      <c r="H144" s="495">
        <v>-5</v>
      </c>
      <c r="I144" s="495">
        <v>0</v>
      </c>
      <c r="J144" s="495" t="s">
        <v>128</v>
      </c>
      <c r="K144" s="615" t="s">
        <v>128</v>
      </c>
      <c r="L144" s="512"/>
      <c r="M144" s="544"/>
      <c r="N144" s="534"/>
      <c r="O144" s="487"/>
    </row>
    <row r="145" spans="1:20" s="496" customFormat="1" ht="14.25" customHeight="1">
      <c r="A145" s="551"/>
      <c r="B145" s="597"/>
      <c r="C145" s="486"/>
      <c r="D145" s="525"/>
      <c r="E145" s="526"/>
      <c r="F145" s="492"/>
      <c r="G145" s="492"/>
      <c r="H145" s="492"/>
      <c r="I145" s="492"/>
      <c r="J145" s="492"/>
      <c r="K145" s="611"/>
      <c r="L145" s="512"/>
      <c r="M145" s="534"/>
      <c r="N145" s="534"/>
      <c r="O145" s="487"/>
    </row>
    <row r="146" spans="1:20" s="496" customFormat="1" ht="14.25" customHeight="1">
      <c r="A146" s="551"/>
      <c r="B146" s="597">
        <v>37</v>
      </c>
      <c r="C146" s="486" t="s">
        <v>373</v>
      </c>
      <c r="D146" s="522" t="s">
        <v>201</v>
      </c>
      <c r="E146" s="524" t="s">
        <v>129</v>
      </c>
      <c r="F146" s="495">
        <v>-6.4799999999999996E-2</v>
      </c>
      <c r="G146" s="495">
        <v>-15</v>
      </c>
      <c r="H146" s="495">
        <v>-30</v>
      </c>
      <c r="I146" s="495">
        <v>-45</v>
      </c>
      <c r="J146" s="495">
        <v>-25</v>
      </c>
      <c r="K146" s="615">
        <v>-25</v>
      </c>
      <c r="L146" s="497"/>
      <c r="M146" s="534"/>
      <c r="N146" s="534"/>
      <c r="O146" s="487"/>
    </row>
    <row r="147" spans="1:20" s="496" customFormat="1" ht="14.25" customHeight="1">
      <c r="A147" s="551"/>
      <c r="B147" s="597"/>
      <c r="C147" s="486"/>
      <c r="D147" s="491" t="s">
        <v>208</v>
      </c>
      <c r="E147" s="491" t="s">
        <v>130</v>
      </c>
      <c r="F147" s="495">
        <v>0</v>
      </c>
      <c r="G147" s="495">
        <v>-10</v>
      </c>
      <c r="H147" s="495">
        <v>-30</v>
      </c>
      <c r="I147" s="495">
        <v>-30</v>
      </c>
      <c r="J147" s="495">
        <v>-25</v>
      </c>
      <c r="K147" s="615">
        <v>0</v>
      </c>
      <c r="L147" s="497"/>
      <c r="M147" s="534"/>
      <c r="N147" s="534"/>
      <c r="O147" s="487"/>
    </row>
    <row r="148" spans="1:20" s="496" customFormat="1" ht="23.25" customHeight="1">
      <c r="A148" s="551"/>
      <c r="B148" s="597"/>
      <c r="C148" s="519"/>
      <c r="D148" s="491" t="s">
        <v>333</v>
      </c>
      <c r="E148" s="491"/>
      <c r="F148" s="495">
        <v>0</v>
      </c>
      <c r="G148" s="495">
        <v>-25</v>
      </c>
      <c r="H148" s="495">
        <v>-60</v>
      </c>
      <c r="I148" s="495">
        <v>-75</v>
      </c>
      <c r="J148" s="495">
        <v>-50</v>
      </c>
      <c r="K148" s="615">
        <v>-25</v>
      </c>
      <c r="L148" s="514"/>
      <c r="M148" s="534"/>
      <c r="N148" s="534"/>
      <c r="O148" s="487"/>
    </row>
    <row r="149" spans="1:20" s="496" customFormat="1" ht="11.25" customHeight="1">
      <c r="A149" s="554"/>
      <c r="B149" s="597"/>
      <c r="C149" s="519"/>
      <c r="D149" s="491"/>
      <c r="E149" s="491"/>
      <c r="F149" s="492"/>
      <c r="G149" s="492"/>
      <c r="H149" s="492"/>
      <c r="I149" s="492"/>
      <c r="J149" s="492"/>
      <c r="K149" s="611"/>
      <c r="L149" s="504"/>
      <c r="M149" s="534"/>
      <c r="N149" s="534"/>
      <c r="O149" s="487"/>
    </row>
    <row r="150" spans="1:20" s="496" customFormat="1" ht="11.25" customHeight="1">
      <c r="A150" s="555"/>
      <c r="B150" s="597">
        <v>38</v>
      </c>
      <c r="C150" s="486" t="s">
        <v>374</v>
      </c>
      <c r="D150" s="522" t="s">
        <v>201</v>
      </c>
      <c r="E150" s="524" t="s">
        <v>129</v>
      </c>
      <c r="F150" s="495">
        <v>0</v>
      </c>
      <c r="G150" s="495">
        <v>-5</v>
      </c>
      <c r="H150" s="495">
        <v>-5</v>
      </c>
      <c r="I150" s="495">
        <v>-5</v>
      </c>
      <c r="J150" s="495" t="s">
        <v>128</v>
      </c>
      <c r="K150" s="615" t="s">
        <v>128</v>
      </c>
      <c r="L150" s="497"/>
      <c r="M150" s="534"/>
      <c r="N150" s="534"/>
      <c r="O150" s="487"/>
    </row>
    <row r="151" spans="1:20" s="496" customFormat="1" ht="14.25" customHeight="1">
      <c r="A151" s="555"/>
      <c r="B151" s="597"/>
      <c r="C151" s="486"/>
      <c r="D151" s="491" t="s">
        <v>333</v>
      </c>
      <c r="E151" s="491"/>
      <c r="F151" s="495">
        <v>0</v>
      </c>
      <c r="G151" s="495">
        <v>-5</v>
      </c>
      <c r="H151" s="495">
        <v>-5</v>
      </c>
      <c r="I151" s="495">
        <v>-5</v>
      </c>
      <c r="J151" s="495" t="s">
        <v>128</v>
      </c>
      <c r="K151" s="615" t="s">
        <v>128</v>
      </c>
      <c r="L151" s="512"/>
      <c r="M151" s="534"/>
      <c r="N151" s="556"/>
      <c r="O151" s="505"/>
      <c r="P151" s="505"/>
      <c r="Q151" s="505"/>
      <c r="R151" s="505"/>
      <c r="S151" s="505"/>
      <c r="T151" s="505"/>
    </row>
    <row r="152" spans="1:20" s="496" customFormat="1" ht="14.25" customHeight="1">
      <c r="A152" s="555"/>
      <c r="B152" s="597"/>
      <c r="C152" s="486"/>
      <c r="D152" s="491"/>
      <c r="E152" s="491"/>
      <c r="F152" s="492"/>
      <c r="G152" s="492"/>
      <c r="H152" s="492"/>
      <c r="I152" s="492"/>
      <c r="J152" s="492"/>
      <c r="K152" s="611"/>
      <c r="L152" s="512"/>
      <c r="M152" s="534"/>
      <c r="N152" s="556"/>
      <c r="O152" s="505"/>
      <c r="P152" s="505"/>
      <c r="Q152" s="505"/>
      <c r="R152" s="505"/>
      <c r="S152" s="505"/>
      <c r="T152" s="505"/>
    </row>
    <row r="153" spans="1:20" s="496" customFormat="1" ht="25.5">
      <c r="A153" s="555"/>
      <c r="B153" s="597">
        <v>39</v>
      </c>
      <c r="C153" s="486" t="s">
        <v>375</v>
      </c>
      <c r="D153" s="491" t="s">
        <v>61</v>
      </c>
      <c r="E153" s="524" t="s">
        <v>118</v>
      </c>
      <c r="F153" s="492">
        <v>0</v>
      </c>
      <c r="G153" s="492">
        <v>-10</v>
      </c>
      <c r="H153" s="492">
        <v>-10</v>
      </c>
      <c r="I153" s="492">
        <v>-15</v>
      </c>
      <c r="J153" s="492">
        <v>-20</v>
      </c>
      <c r="K153" s="611">
        <v>-20</v>
      </c>
      <c r="L153" s="512"/>
      <c r="M153" s="534"/>
      <c r="N153" s="556"/>
      <c r="O153" s="505"/>
      <c r="P153" s="505"/>
      <c r="Q153" s="505"/>
      <c r="R153" s="505"/>
      <c r="S153" s="505"/>
      <c r="T153" s="505"/>
    </row>
    <row r="154" spans="1:20" s="496" customFormat="1">
      <c r="A154" s="555"/>
      <c r="B154" s="597"/>
      <c r="C154" s="486"/>
      <c r="D154" s="491" t="s">
        <v>131</v>
      </c>
      <c r="E154" s="524" t="s">
        <v>376</v>
      </c>
      <c r="F154" s="492">
        <v>0</v>
      </c>
      <c r="G154" s="492">
        <v>5</v>
      </c>
      <c r="H154" s="492">
        <v>5</v>
      </c>
      <c r="I154" s="492">
        <v>10</v>
      </c>
      <c r="J154" s="492">
        <v>10</v>
      </c>
      <c r="K154" s="611">
        <v>15</v>
      </c>
      <c r="L154" s="512"/>
      <c r="M154" s="534"/>
      <c r="N154" s="556"/>
      <c r="O154" s="505"/>
      <c r="P154" s="505"/>
      <c r="Q154" s="505"/>
      <c r="R154" s="505"/>
      <c r="S154" s="505"/>
      <c r="T154" s="505"/>
    </row>
    <row r="155" spans="1:20" s="496" customFormat="1">
      <c r="A155" s="555"/>
      <c r="B155" s="597"/>
      <c r="C155" s="486"/>
      <c r="D155" s="522" t="s">
        <v>201</v>
      </c>
      <c r="E155" s="524" t="s">
        <v>129</v>
      </c>
      <c r="F155" s="492">
        <v>0</v>
      </c>
      <c r="G155" s="492">
        <v>-10</v>
      </c>
      <c r="H155" s="492">
        <v>-10</v>
      </c>
      <c r="I155" s="492">
        <v>-5</v>
      </c>
      <c r="J155" s="492">
        <v>-15</v>
      </c>
      <c r="K155" s="611">
        <v>-20</v>
      </c>
      <c r="L155" s="512"/>
      <c r="M155" s="534"/>
      <c r="N155" s="556"/>
      <c r="O155" s="505"/>
      <c r="P155" s="505"/>
      <c r="Q155" s="505"/>
      <c r="R155" s="505"/>
      <c r="S155" s="505"/>
      <c r="T155" s="505"/>
    </row>
    <row r="156" spans="1:20" s="496" customFormat="1">
      <c r="A156" s="555"/>
      <c r="B156" s="597"/>
      <c r="C156" s="486"/>
      <c r="D156" s="491" t="s">
        <v>333</v>
      </c>
      <c r="E156" s="491"/>
      <c r="F156" s="492">
        <v>0</v>
      </c>
      <c r="G156" s="492">
        <v>-10</v>
      </c>
      <c r="H156" s="492">
        <v>-15</v>
      </c>
      <c r="I156" s="492">
        <v>-15</v>
      </c>
      <c r="J156" s="492">
        <v>-20</v>
      </c>
      <c r="K156" s="611">
        <v>-25</v>
      </c>
      <c r="L156" s="512"/>
      <c r="M156" s="534"/>
      <c r="N156" s="556"/>
      <c r="O156" s="505"/>
      <c r="P156" s="505"/>
      <c r="Q156" s="505"/>
      <c r="R156" s="505"/>
      <c r="S156" s="505"/>
      <c r="T156" s="505"/>
    </row>
    <row r="157" spans="1:20" s="496" customFormat="1" ht="14.25" customHeight="1">
      <c r="A157" s="555"/>
      <c r="B157" s="597"/>
      <c r="C157" s="486"/>
      <c r="D157" s="491"/>
      <c r="E157" s="491"/>
      <c r="F157" s="492"/>
      <c r="G157" s="492"/>
      <c r="H157" s="492"/>
      <c r="I157" s="492"/>
      <c r="J157" s="492"/>
      <c r="K157" s="611"/>
      <c r="L157" s="512"/>
      <c r="M157" s="534"/>
      <c r="N157" s="556"/>
      <c r="O157" s="487"/>
    </row>
    <row r="158" spans="1:20" s="496" customFormat="1">
      <c r="A158" s="555"/>
      <c r="B158" s="597">
        <v>40</v>
      </c>
      <c r="C158" s="486" t="s">
        <v>377</v>
      </c>
      <c r="D158" s="491" t="s">
        <v>131</v>
      </c>
      <c r="E158" s="524" t="s">
        <v>229</v>
      </c>
      <c r="F158" s="492">
        <v>0</v>
      </c>
      <c r="G158" s="492">
        <v>0</v>
      </c>
      <c r="H158" s="565">
        <v>-10</v>
      </c>
      <c r="I158" s="565">
        <v>-10</v>
      </c>
      <c r="J158" s="492">
        <v>-10</v>
      </c>
      <c r="K158" s="611">
        <v>-15</v>
      </c>
      <c r="L158" s="512"/>
      <c r="M158" s="534"/>
      <c r="N158" s="534"/>
      <c r="O158" s="557"/>
      <c r="P158" s="505"/>
      <c r="Q158" s="505"/>
      <c r="R158" s="505"/>
      <c r="S158" s="505"/>
      <c r="T158" s="505"/>
    </row>
    <row r="159" spans="1:20" s="496" customFormat="1" ht="14.25" customHeight="1">
      <c r="A159" s="555"/>
      <c r="B159" s="597"/>
      <c r="C159" s="520"/>
      <c r="D159" s="491" t="s">
        <v>61</v>
      </c>
      <c r="E159" s="491" t="s">
        <v>203</v>
      </c>
      <c r="F159" s="492">
        <v>0</v>
      </c>
      <c r="G159" s="492">
        <v>0</v>
      </c>
      <c r="H159" s="492">
        <v>-5</v>
      </c>
      <c r="I159" s="492">
        <v>-5</v>
      </c>
      <c r="J159" s="492">
        <v>-5</v>
      </c>
      <c r="K159" s="611">
        <v>-5</v>
      </c>
      <c r="L159" s="488"/>
      <c r="M159" s="534"/>
      <c r="N159" s="534"/>
      <c r="O159" s="534"/>
    </row>
    <row r="160" spans="1:20" s="558" customFormat="1" ht="14.25" customHeight="1">
      <c r="A160" s="551"/>
      <c r="B160" s="597"/>
      <c r="C160" s="520"/>
      <c r="D160" s="491" t="s">
        <v>333</v>
      </c>
      <c r="E160" s="491"/>
      <c r="F160" s="565">
        <v>0</v>
      </c>
      <c r="G160" s="565">
        <v>0</v>
      </c>
      <c r="H160" s="565">
        <v>-10</v>
      </c>
      <c r="I160" s="565">
        <v>-15</v>
      </c>
      <c r="J160" s="565">
        <v>-15</v>
      </c>
      <c r="K160" s="608">
        <v>-20</v>
      </c>
      <c r="L160" s="488"/>
      <c r="M160" s="488"/>
      <c r="N160" s="488"/>
      <c r="O160" s="488"/>
    </row>
    <row r="161" spans="1:20">
      <c r="A161" s="559"/>
      <c r="B161" s="597"/>
      <c r="C161" s="486"/>
      <c r="D161" s="491"/>
      <c r="E161" s="491"/>
      <c r="F161" s="492"/>
      <c r="G161" s="492"/>
      <c r="H161" s="492"/>
      <c r="I161" s="492"/>
      <c r="J161" s="492"/>
      <c r="K161" s="611"/>
      <c r="L161" s="515"/>
    </row>
    <row r="162" spans="1:20">
      <c r="B162" s="597">
        <v>41</v>
      </c>
      <c r="C162" s="486" t="s">
        <v>378</v>
      </c>
      <c r="D162" s="491" t="s">
        <v>131</v>
      </c>
      <c r="E162" s="524" t="s">
        <v>394</v>
      </c>
      <c r="F162" s="565">
        <v>0</v>
      </c>
      <c r="G162" s="565">
        <v>-5</v>
      </c>
      <c r="H162" s="565">
        <v>-30</v>
      </c>
      <c r="I162" s="565">
        <v>-30</v>
      </c>
      <c r="J162" s="565">
        <v>-30</v>
      </c>
      <c r="K162" s="608">
        <v>-30</v>
      </c>
      <c r="L162" s="515"/>
    </row>
    <row r="163" spans="1:20">
      <c r="B163" s="597"/>
      <c r="C163" s="486"/>
      <c r="D163" s="491" t="s">
        <v>333</v>
      </c>
      <c r="E163" s="491"/>
      <c r="F163" s="565">
        <v>0</v>
      </c>
      <c r="G163" s="565">
        <v>-5</v>
      </c>
      <c r="H163" s="565">
        <v>-30</v>
      </c>
      <c r="I163" s="565">
        <v>-30</v>
      </c>
      <c r="J163" s="565">
        <v>-30</v>
      </c>
      <c r="K163" s="608">
        <v>-30</v>
      </c>
      <c r="L163" s="512"/>
      <c r="M163" s="488"/>
    </row>
    <row r="164" spans="1:20">
      <c r="B164" s="597"/>
      <c r="C164" s="520"/>
      <c r="D164" s="491"/>
      <c r="E164" s="491"/>
      <c r="F164" s="492"/>
      <c r="G164" s="492"/>
      <c r="H164" s="492"/>
      <c r="I164" s="492"/>
      <c r="J164" s="492"/>
      <c r="K164" s="611"/>
      <c r="L164" s="512"/>
      <c r="M164" s="488"/>
    </row>
    <row r="165" spans="1:20">
      <c r="B165" s="597">
        <v>42</v>
      </c>
      <c r="C165" s="486" t="s">
        <v>379</v>
      </c>
      <c r="D165" s="491" t="s">
        <v>61</v>
      </c>
      <c r="E165" s="491" t="s">
        <v>203</v>
      </c>
      <c r="F165" s="492">
        <v>0</v>
      </c>
      <c r="G165" s="492">
        <v>10</v>
      </c>
      <c r="H165" s="492">
        <v>0</v>
      </c>
      <c r="I165" s="492">
        <v>-5</v>
      </c>
      <c r="J165" s="492">
        <v>-5</v>
      </c>
      <c r="K165" s="611">
        <v>-10</v>
      </c>
      <c r="L165" s="512"/>
      <c r="M165" s="488"/>
    </row>
    <row r="166" spans="1:20">
      <c r="B166" s="597"/>
      <c r="C166" s="520"/>
      <c r="D166" s="491" t="s">
        <v>61</v>
      </c>
      <c r="E166" s="252" t="s">
        <v>156</v>
      </c>
      <c r="F166" s="492">
        <v>0</v>
      </c>
      <c r="G166" s="492">
        <v>0</v>
      </c>
      <c r="H166" s="492">
        <v>5</v>
      </c>
      <c r="I166" s="492">
        <v>5</v>
      </c>
      <c r="J166" s="492">
        <v>5</v>
      </c>
      <c r="K166" s="611">
        <v>5</v>
      </c>
      <c r="L166" s="512"/>
      <c r="M166" s="488"/>
    </row>
    <row r="167" spans="1:20">
      <c r="B167" s="597"/>
      <c r="C167" s="486"/>
      <c r="D167" s="491" t="s">
        <v>333</v>
      </c>
      <c r="E167" s="491"/>
      <c r="F167" s="490">
        <v>0</v>
      </c>
      <c r="G167" s="490">
        <v>10</v>
      </c>
      <c r="H167" s="490">
        <v>5</v>
      </c>
      <c r="I167" s="490">
        <v>5</v>
      </c>
      <c r="J167" s="490">
        <v>0</v>
      </c>
      <c r="K167" s="612">
        <v>-5</v>
      </c>
      <c r="L167" s="512"/>
      <c r="M167" s="488"/>
    </row>
    <row r="168" spans="1:20">
      <c r="B168" s="597"/>
      <c r="C168" s="486"/>
      <c r="D168" s="491"/>
      <c r="E168" s="491"/>
      <c r="F168" s="492"/>
      <c r="G168" s="492"/>
      <c r="H168" s="492"/>
      <c r="I168" s="492"/>
      <c r="J168" s="492"/>
      <c r="K168" s="611"/>
      <c r="L168" s="515"/>
    </row>
    <row r="169" spans="1:20">
      <c r="B169" s="597">
        <v>43</v>
      </c>
      <c r="C169" s="486" t="s">
        <v>380</v>
      </c>
      <c r="D169" s="491" t="s">
        <v>61</v>
      </c>
      <c r="E169" s="491" t="s">
        <v>203</v>
      </c>
      <c r="F169" s="492">
        <v>0</v>
      </c>
      <c r="G169" s="492">
        <v>20</v>
      </c>
      <c r="H169" s="492">
        <v>20</v>
      </c>
      <c r="I169" s="492">
        <v>20</v>
      </c>
      <c r="J169" s="492">
        <v>20</v>
      </c>
      <c r="K169" s="611">
        <v>20</v>
      </c>
    </row>
    <row r="170" spans="1:20">
      <c r="B170" s="599"/>
      <c r="C170" s="493"/>
      <c r="D170" s="491" t="s">
        <v>61</v>
      </c>
      <c r="E170" s="491" t="s">
        <v>204</v>
      </c>
      <c r="F170" s="492">
        <v>0</v>
      </c>
      <c r="G170" s="492">
        <v>10</v>
      </c>
      <c r="H170" s="492">
        <v>10</v>
      </c>
      <c r="I170" s="492">
        <v>10</v>
      </c>
      <c r="J170" s="492">
        <v>10</v>
      </c>
      <c r="K170" s="611">
        <v>10</v>
      </c>
    </row>
    <row r="171" spans="1:20">
      <c r="B171" s="599"/>
      <c r="C171" s="493"/>
      <c r="D171" s="491" t="s">
        <v>61</v>
      </c>
      <c r="E171" s="527" t="s">
        <v>167</v>
      </c>
      <c r="F171" s="492">
        <v>0</v>
      </c>
      <c r="G171" s="492">
        <v>0</v>
      </c>
      <c r="H171" s="492">
        <v>-10</v>
      </c>
      <c r="I171" s="492">
        <v>-10</v>
      </c>
      <c r="J171" s="492">
        <v>-10</v>
      </c>
      <c r="K171" s="611">
        <v>-10</v>
      </c>
    </row>
    <row r="172" spans="1:20">
      <c r="B172" s="597"/>
      <c r="C172" s="486"/>
      <c r="D172" s="491" t="s">
        <v>333</v>
      </c>
      <c r="E172" s="491"/>
      <c r="F172" s="490">
        <v>0</v>
      </c>
      <c r="G172" s="490">
        <v>25</v>
      </c>
      <c r="H172" s="490">
        <v>20</v>
      </c>
      <c r="I172" s="490">
        <v>20</v>
      </c>
      <c r="J172" s="490">
        <v>25</v>
      </c>
      <c r="K172" s="612">
        <v>25</v>
      </c>
    </row>
    <row r="173" spans="1:20">
      <c r="B173" s="597"/>
      <c r="C173" s="486"/>
      <c r="D173" s="491"/>
      <c r="E173" s="491"/>
      <c r="F173" s="564"/>
      <c r="G173" s="564"/>
      <c r="H173" s="564"/>
      <c r="I173" s="564"/>
      <c r="J173" s="564"/>
      <c r="K173" s="617"/>
    </row>
    <row r="174" spans="1:20">
      <c r="B174" s="600"/>
      <c r="C174" s="577"/>
      <c r="D174" s="578"/>
      <c r="E174" s="252"/>
      <c r="F174" s="566"/>
      <c r="G174" s="566"/>
      <c r="H174" s="566"/>
      <c r="I174" s="566"/>
      <c r="J174" s="566"/>
      <c r="K174" s="618"/>
    </row>
    <row r="175" spans="1:20" s="499" customFormat="1">
      <c r="A175" s="517"/>
      <c r="B175" s="601"/>
      <c r="C175" s="579" t="s">
        <v>202</v>
      </c>
      <c r="D175" s="519"/>
      <c r="E175" s="519"/>
      <c r="F175" s="567">
        <v>25</v>
      </c>
      <c r="G175" s="567">
        <v>375</v>
      </c>
      <c r="H175" s="567">
        <v>640</v>
      </c>
      <c r="I175" s="567">
        <v>720</v>
      </c>
      <c r="J175" s="567">
        <v>565</v>
      </c>
      <c r="K175" s="592">
        <v>555</v>
      </c>
      <c r="M175" s="517"/>
      <c r="N175" s="517"/>
      <c r="O175" s="517"/>
      <c r="P175" s="517"/>
      <c r="Q175" s="517"/>
      <c r="R175" s="517"/>
      <c r="S175" s="517"/>
      <c r="T175" s="517"/>
    </row>
    <row r="176" spans="1:20" s="499" customFormat="1">
      <c r="A176" s="517"/>
      <c r="B176" s="600"/>
      <c r="C176" s="580" t="s">
        <v>93</v>
      </c>
      <c r="D176" s="519"/>
      <c r="E176" s="519"/>
      <c r="F176" s="567"/>
      <c r="G176" s="567"/>
      <c r="H176" s="567"/>
      <c r="I176" s="567"/>
      <c r="J176" s="567"/>
      <c r="K176" s="592"/>
      <c r="M176" s="517"/>
      <c r="N176" s="517"/>
      <c r="O176" s="517"/>
      <c r="P176" s="517"/>
      <c r="Q176" s="517"/>
      <c r="R176" s="517"/>
      <c r="S176" s="517"/>
      <c r="T176" s="517"/>
    </row>
    <row r="177" spans="1:20" s="499" customFormat="1">
      <c r="A177" s="517"/>
      <c r="B177" s="600"/>
      <c r="C177" s="581" t="s">
        <v>348</v>
      </c>
      <c r="D177" s="502"/>
      <c r="E177" s="502"/>
      <c r="F177" s="498">
        <v>0</v>
      </c>
      <c r="G177" s="498">
        <v>-845</v>
      </c>
      <c r="H177" s="498">
        <v>-845</v>
      </c>
      <c r="I177" s="498">
        <v>-860</v>
      </c>
      <c r="J177" s="498">
        <v>-885</v>
      </c>
      <c r="K177" s="573">
        <v>-910</v>
      </c>
      <c r="M177" s="517"/>
      <c r="N177" s="517"/>
      <c r="O177" s="517"/>
      <c r="P177" s="517"/>
      <c r="Q177" s="517"/>
      <c r="R177" s="517"/>
      <c r="S177" s="517"/>
      <c r="T177" s="517"/>
    </row>
    <row r="178" spans="1:20" s="499" customFormat="1">
      <c r="A178" s="517"/>
      <c r="B178" s="600"/>
      <c r="C178" s="581" t="s">
        <v>152</v>
      </c>
      <c r="D178" s="502"/>
      <c r="E178" s="502"/>
      <c r="F178" s="498">
        <v>0</v>
      </c>
      <c r="G178" s="498">
        <v>680</v>
      </c>
      <c r="H178" s="498">
        <v>840</v>
      </c>
      <c r="I178" s="570">
        <v>840</v>
      </c>
      <c r="J178" s="570">
        <v>845</v>
      </c>
      <c r="K178" s="571">
        <v>855</v>
      </c>
      <c r="M178" s="517"/>
      <c r="N178" s="517"/>
      <c r="O178" s="517"/>
      <c r="P178" s="517"/>
      <c r="Q178" s="517"/>
      <c r="R178" s="517"/>
      <c r="S178" s="517"/>
      <c r="T178" s="517"/>
    </row>
    <row r="179" spans="1:20" s="499" customFormat="1">
      <c r="A179" s="517"/>
      <c r="B179" s="600"/>
      <c r="C179" s="582" t="s">
        <v>203</v>
      </c>
      <c r="D179" s="577"/>
      <c r="E179" s="577"/>
      <c r="F179" s="498">
        <v>5</v>
      </c>
      <c r="G179" s="498">
        <v>160</v>
      </c>
      <c r="H179" s="498">
        <v>395</v>
      </c>
      <c r="I179" s="498">
        <v>555</v>
      </c>
      <c r="J179" s="498">
        <v>390</v>
      </c>
      <c r="K179" s="573">
        <v>405</v>
      </c>
      <c r="M179" s="517"/>
      <c r="N179" s="517"/>
      <c r="O179" s="517"/>
      <c r="P179" s="517"/>
      <c r="Q179" s="517"/>
      <c r="R179" s="517"/>
      <c r="S179" s="517"/>
      <c r="T179" s="517"/>
    </row>
    <row r="180" spans="1:20" s="499" customFormat="1">
      <c r="A180" s="517"/>
      <c r="B180" s="600"/>
      <c r="C180" s="581" t="s">
        <v>339</v>
      </c>
      <c r="D180" s="502"/>
      <c r="E180" s="502"/>
      <c r="F180" s="498">
        <v>0</v>
      </c>
      <c r="G180" s="498">
        <v>-190</v>
      </c>
      <c r="H180" s="498">
        <v>-220</v>
      </c>
      <c r="I180" s="498">
        <v>-255</v>
      </c>
      <c r="J180" s="498">
        <v>-305</v>
      </c>
      <c r="K180" s="573">
        <v>-305</v>
      </c>
      <c r="M180" s="517"/>
      <c r="N180" s="517"/>
      <c r="O180" s="517"/>
      <c r="P180" s="517"/>
      <c r="Q180" s="517"/>
      <c r="R180" s="517"/>
      <c r="S180" s="517"/>
      <c r="T180" s="517"/>
    </row>
    <row r="181" spans="1:20" s="499" customFormat="1">
      <c r="A181" s="517"/>
      <c r="B181" s="600"/>
      <c r="C181" s="582" t="s">
        <v>204</v>
      </c>
      <c r="D181" s="502"/>
      <c r="E181" s="502"/>
      <c r="F181" s="498">
        <v>-5</v>
      </c>
      <c r="G181" s="498">
        <v>235</v>
      </c>
      <c r="H181" s="498">
        <v>270</v>
      </c>
      <c r="I181" s="498">
        <v>275</v>
      </c>
      <c r="J181" s="498">
        <v>290</v>
      </c>
      <c r="K181" s="573">
        <v>290</v>
      </c>
      <c r="M181" s="517"/>
      <c r="N181" s="517"/>
      <c r="O181" s="517"/>
      <c r="P181" s="517"/>
      <c r="Q181" s="517"/>
      <c r="R181" s="517"/>
      <c r="S181" s="517"/>
      <c r="T181" s="517"/>
    </row>
    <row r="182" spans="1:20" s="499" customFormat="1">
      <c r="A182" s="517"/>
      <c r="B182" s="600"/>
      <c r="C182" s="581" t="s">
        <v>205</v>
      </c>
      <c r="D182" s="502"/>
      <c r="E182" s="502"/>
      <c r="F182" s="498">
        <v>0</v>
      </c>
      <c r="G182" s="498">
        <v>225</v>
      </c>
      <c r="H182" s="498">
        <v>225</v>
      </c>
      <c r="I182" s="498">
        <v>220</v>
      </c>
      <c r="J182" s="498">
        <v>215</v>
      </c>
      <c r="K182" s="573">
        <v>205</v>
      </c>
      <c r="M182" s="517"/>
      <c r="N182" s="517"/>
      <c r="O182" s="517"/>
      <c r="P182" s="517"/>
      <c r="Q182" s="517"/>
      <c r="R182" s="517"/>
      <c r="S182" s="517"/>
      <c r="T182" s="517"/>
    </row>
    <row r="183" spans="1:20" s="499" customFormat="1">
      <c r="A183" s="517"/>
      <c r="B183" s="600"/>
      <c r="C183" s="581" t="s">
        <v>337</v>
      </c>
      <c r="D183" s="502"/>
      <c r="E183" s="502"/>
      <c r="F183" s="498">
        <v>25</v>
      </c>
      <c r="G183" s="498">
        <v>90</v>
      </c>
      <c r="H183" s="498">
        <v>-50</v>
      </c>
      <c r="I183" s="498">
        <v>-80</v>
      </c>
      <c r="J183" s="498">
        <v>-50</v>
      </c>
      <c r="K183" s="573">
        <v>-60</v>
      </c>
      <c r="M183" s="517"/>
      <c r="N183" s="517"/>
      <c r="O183" s="517"/>
      <c r="P183" s="517"/>
      <c r="Q183" s="517"/>
      <c r="R183" s="517"/>
      <c r="S183" s="517"/>
      <c r="T183" s="517"/>
    </row>
    <row r="184" spans="1:20" s="499" customFormat="1">
      <c r="A184" s="517"/>
      <c r="B184" s="600"/>
      <c r="C184" s="581" t="s">
        <v>154</v>
      </c>
      <c r="D184" s="502"/>
      <c r="E184" s="502"/>
      <c r="F184" s="498">
        <v>0</v>
      </c>
      <c r="G184" s="498">
        <v>2.316E-2</v>
      </c>
      <c r="H184" s="498">
        <v>5</v>
      </c>
      <c r="I184" s="498">
        <v>10</v>
      </c>
      <c r="J184" s="498">
        <v>10</v>
      </c>
      <c r="K184" s="573">
        <v>10</v>
      </c>
      <c r="M184" s="517"/>
      <c r="N184" s="517"/>
      <c r="O184" s="517"/>
      <c r="P184" s="517"/>
      <c r="Q184" s="517"/>
      <c r="R184" s="517"/>
      <c r="S184" s="517"/>
      <c r="T184" s="517"/>
    </row>
    <row r="185" spans="1:20" s="499" customFormat="1">
      <c r="A185" s="517"/>
      <c r="B185" s="600"/>
      <c r="C185" s="581" t="s">
        <v>156</v>
      </c>
      <c r="D185" s="502"/>
      <c r="E185" s="502"/>
      <c r="F185" s="498">
        <v>0</v>
      </c>
      <c r="G185" s="498">
        <v>0.1512894740031622</v>
      </c>
      <c r="H185" s="498">
        <v>5</v>
      </c>
      <c r="I185" s="498">
        <v>5</v>
      </c>
      <c r="J185" s="498">
        <v>15</v>
      </c>
      <c r="K185" s="573">
        <v>35</v>
      </c>
      <c r="M185" s="517"/>
      <c r="N185" s="517"/>
      <c r="O185" s="517"/>
      <c r="P185" s="517"/>
      <c r="Q185" s="517"/>
      <c r="R185" s="517"/>
      <c r="S185" s="517"/>
      <c r="T185" s="517"/>
    </row>
    <row r="186" spans="1:20" s="499" customFormat="1">
      <c r="A186" s="517"/>
      <c r="B186" s="600"/>
      <c r="C186" s="581" t="s">
        <v>118</v>
      </c>
      <c r="D186" s="577"/>
      <c r="E186" s="577"/>
      <c r="F186" s="498">
        <v>0</v>
      </c>
      <c r="G186" s="498">
        <v>-10</v>
      </c>
      <c r="H186" s="498">
        <v>-10</v>
      </c>
      <c r="I186" s="498">
        <v>-15</v>
      </c>
      <c r="J186" s="498">
        <v>-20</v>
      </c>
      <c r="K186" s="573">
        <v>-20</v>
      </c>
      <c r="M186" s="517"/>
      <c r="N186" s="517"/>
      <c r="O186" s="517"/>
      <c r="P186" s="517"/>
      <c r="Q186" s="517"/>
      <c r="R186" s="517"/>
      <c r="S186" s="517"/>
      <c r="T186" s="517"/>
    </row>
    <row r="187" spans="1:20" s="499" customFormat="1">
      <c r="A187" s="517"/>
      <c r="B187" s="600"/>
      <c r="C187" s="581" t="s">
        <v>167</v>
      </c>
      <c r="D187" s="577"/>
      <c r="E187" s="577"/>
      <c r="F187" s="498">
        <v>0</v>
      </c>
      <c r="G187" s="498">
        <v>5</v>
      </c>
      <c r="H187" s="498">
        <v>0</v>
      </c>
      <c r="I187" s="498">
        <v>0</v>
      </c>
      <c r="J187" s="498">
        <v>-5</v>
      </c>
      <c r="K187" s="573">
        <v>-5</v>
      </c>
      <c r="M187" s="517"/>
      <c r="N187" s="517"/>
      <c r="O187" s="517"/>
      <c r="P187" s="517"/>
      <c r="Q187" s="517"/>
      <c r="R187" s="517"/>
      <c r="S187" s="517"/>
      <c r="T187" s="517"/>
    </row>
    <row r="188" spans="1:20" s="499" customFormat="1">
      <c r="A188" s="517"/>
      <c r="B188" s="600"/>
      <c r="C188" s="581" t="s">
        <v>351</v>
      </c>
      <c r="D188" s="502"/>
      <c r="E188" s="502"/>
      <c r="F188" s="498">
        <v>0</v>
      </c>
      <c r="G188" s="498">
        <v>0</v>
      </c>
      <c r="H188" s="498">
        <v>0</v>
      </c>
      <c r="I188" s="498">
        <v>20</v>
      </c>
      <c r="J188" s="498">
        <v>45</v>
      </c>
      <c r="K188" s="571">
        <v>40</v>
      </c>
      <c r="M188" s="517"/>
      <c r="N188" s="517"/>
      <c r="O188" s="517"/>
      <c r="P188" s="517"/>
      <c r="Q188" s="517"/>
      <c r="R188" s="517"/>
      <c r="S188" s="517"/>
      <c r="T188" s="517"/>
    </row>
    <row r="189" spans="1:20" s="499" customFormat="1">
      <c r="A189" s="517"/>
      <c r="B189" s="600"/>
      <c r="C189" s="602"/>
      <c r="D189" s="602"/>
      <c r="E189" s="602"/>
      <c r="F189" s="508"/>
      <c r="G189" s="508"/>
      <c r="H189" s="508"/>
      <c r="I189" s="508"/>
      <c r="J189" s="508"/>
      <c r="K189" s="572"/>
      <c r="M189" s="517"/>
      <c r="N189" s="517"/>
      <c r="O189" s="517"/>
      <c r="P189" s="517"/>
      <c r="Q189" s="517"/>
      <c r="R189" s="517"/>
      <c r="S189" s="517"/>
      <c r="T189" s="517"/>
    </row>
    <row r="190" spans="1:20" s="499" customFormat="1" ht="25.5">
      <c r="A190" s="517"/>
      <c r="B190" s="601"/>
      <c r="C190" s="583" t="s">
        <v>230</v>
      </c>
      <c r="D190" s="584"/>
      <c r="E190" s="584"/>
      <c r="F190" s="498">
        <v>-310.06479999999999</v>
      </c>
      <c r="G190" s="498">
        <v>-3930</v>
      </c>
      <c r="H190" s="498">
        <v>-6335</v>
      </c>
      <c r="I190" s="498">
        <v>-8680</v>
      </c>
      <c r="J190" s="498">
        <v>-7490</v>
      </c>
      <c r="K190" s="573">
        <v>-9270</v>
      </c>
      <c r="M190" s="517"/>
      <c r="N190" s="517"/>
      <c r="O190" s="517"/>
      <c r="P190" s="517"/>
      <c r="Q190" s="517"/>
      <c r="R190" s="517"/>
      <c r="S190" s="517"/>
      <c r="T190" s="517"/>
    </row>
    <row r="191" spans="1:20" s="499" customFormat="1">
      <c r="A191" s="517"/>
      <c r="B191" s="600"/>
      <c r="C191" s="585" t="s">
        <v>93</v>
      </c>
      <c r="D191" s="502"/>
      <c r="E191" s="502"/>
      <c r="F191" s="498"/>
      <c r="G191" s="498"/>
      <c r="H191" s="498"/>
      <c r="I191" s="498"/>
      <c r="J191" s="498"/>
      <c r="K191" s="571"/>
      <c r="M191" s="517"/>
      <c r="N191" s="517"/>
      <c r="O191" s="517"/>
      <c r="P191" s="517"/>
      <c r="Q191" s="517"/>
      <c r="R191" s="517"/>
      <c r="S191" s="517"/>
      <c r="T191" s="517"/>
    </row>
    <row r="192" spans="1:20" s="499" customFormat="1">
      <c r="A192" s="517"/>
      <c r="B192" s="600"/>
      <c r="C192" s="581" t="s">
        <v>201</v>
      </c>
      <c r="D192" s="502"/>
      <c r="E192" s="502"/>
      <c r="F192" s="498">
        <v>-125.06480000000001</v>
      </c>
      <c r="G192" s="498">
        <v>-145</v>
      </c>
      <c r="H192" s="498">
        <v>-130</v>
      </c>
      <c r="I192" s="498">
        <v>-1700</v>
      </c>
      <c r="J192" s="498">
        <v>-15</v>
      </c>
      <c r="K192" s="573">
        <v>-15</v>
      </c>
      <c r="M192" s="517"/>
      <c r="N192" s="517"/>
      <c r="O192" s="517"/>
      <c r="P192" s="517"/>
      <c r="Q192" s="517"/>
      <c r="R192" s="517"/>
      <c r="S192" s="517"/>
      <c r="T192" s="517"/>
    </row>
    <row r="193" spans="1:20" s="499" customFormat="1">
      <c r="A193" s="517"/>
      <c r="B193" s="600"/>
      <c r="C193" s="503" t="s">
        <v>129</v>
      </c>
      <c r="D193" s="502"/>
      <c r="E193" s="502"/>
      <c r="F193" s="498">
        <v>-125.06480000000001</v>
      </c>
      <c r="G193" s="498">
        <v>-145</v>
      </c>
      <c r="H193" s="498">
        <v>-130</v>
      </c>
      <c r="I193" s="498">
        <v>-1700</v>
      </c>
      <c r="J193" s="498">
        <v>-15</v>
      </c>
      <c r="K193" s="573">
        <v>-15</v>
      </c>
      <c r="M193" s="517"/>
      <c r="N193" s="517"/>
      <c r="O193" s="517"/>
      <c r="P193" s="517"/>
      <c r="Q193" s="517"/>
      <c r="R193" s="517"/>
      <c r="S193" s="517"/>
      <c r="T193" s="517"/>
    </row>
    <row r="194" spans="1:20" s="499" customFormat="1">
      <c r="A194" s="517"/>
      <c r="B194" s="600"/>
      <c r="C194" s="581" t="s">
        <v>131</v>
      </c>
      <c r="D194" s="502"/>
      <c r="E194" s="502"/>
      <c r="F194" s="498">
        <v>-150</v>
      </c>
      <c r="G194" s="498">
        <v>-1070</v>
      </c>
      <c r="H194" s="498">
        <v>-2365</v>
      </c>
      <c r="I194" s="498">
        <v>-1925</v>
      </c>
      <c r="J194" s="498">
        <v>-1995</v>
      </c>
      <c r="K194" s="571">
        <v>-2445</v>
      </c>
      <c r="M194" s="517"/>
      <c r="N194" s="517"/>
      <c r="O194" s="517"/>
      <c r="P194" s="517"/>
      <c r="Q194" s="517"/>
      <c r="R194" s="517"/>
      <c r="S194" s="517"/>
      <c r="T194" s="517"/>
    </row>
    <row r="195" spans="1:20" s="499" customFormat="1">
      <c r="A195" s="517"/>
      <c r="B195" s="600"/>
      <c r="C195" s="503" t="s">
        <v>206</v>
      </c>
      <c r="D195" s="502"/>
      <c r="E195" s="502"/>
      <c r="F195" s="498">
        <v>-150</v>
      </c>
      <c r="G195" s="498">
        <v>-1015</v>
      </c>
      <c r="H195" s="498">
        <v>-2200</v>
      </c>
      <c r="I195" s="498">
        <v>-1810</v>
      </c>
      <c r="J195" s="498">
        <v>-1920</v>
      </c>
      <c r="K195" s="573">
        <v>-2400</v>
      </c>
      <c r="M195" s="517"/>
      <c r="N195" s="517"/>
      <c r="O195" s="517"/>
      <c r="P195" s="517"/>
      <c r="Q195" s="517"/>
      <c r="R195" s="517"/>
      <c r="S195" s="517"/>
      <c r="T195" s="517"/>
    </row>
    <row r="196" spans="1:20" s="499" customFormat="1">
      <c r="A196" s="517"/>
      <c r="B196" s="600"/>
      <c r="C196" s="503" t="s">
        <v>207</v>
      </c>
      <c r="D196" s="502"/>
      <c r="E196" s="502"/>
      <c r="F196" s="498">
        <v>0</v>
      </c>
      <c r="G196" s="498">
        <v>0</v>
      </c>
      <c r="H196" s="498">
        <v>-30</v>
      </c>
      <c r="I196" s="498">
        <v>10</v>
      </c>
      <c r="J196" s="498">
        <v>5</v>
      </c>
      <c r="K196" s="573">
        <v>0</v>
      </c>
      <c r="M196" s="517"/>
      <c r="N196" s="517"/>
      <c r="O196" s="517"/>
      <c r="P196" s="517"/>
      <c r="Q196" s="517"/>
      <c r="R196" s="517"/>
      <c r="S196" s="517"/>
      <c r="T196" s="517"/>
    </row>
    <row r="197" spans="1:20" s="499" customFormat="1">
      <c r="A197" s="517"/>
      <c r="B197" s="600"/>
      <c r="C197" s="501" t="s">
        <v>4</v>
      </c>
      <c r="D197" s="502"/>
      <c r="E197" s="502"/>
      <c r="F197" s="498">
        <v>0</v>
      </c>
      <c r="G197" s="498">
        <v>-45</v>
      </c>
      <c r="H197" s="498">
        <v>-90</v>
      </c>
      <c r="I197" s="498">
        <v>-90</v>
      </c>
      <c r="J197" s="498">
        <v>-45</v>
      </c>
      <c r="K197" s="573">
        <v>0</v>
      </c>
      <c r="M197" s="517"/>
      <c r="N197" s="517"/>
      <c r="O197" s="517"/>
      <c r="P197" s="517"/>
      <c r="Q197" s="517"/>
      <c r="R197" s="517"/>
      <c r="S197" s="517"/>
      <c r="T197" s="517"/>
    </row>
    <row r="198" spans="1:20" s="499" customFormat="1">
      <c r="A198" s="517"/>
      <c r="B198" s="600"/>
      <c r="C198" s="501" t="s">
        <v>376</v>
      </c>
      <c r="D198" s="502"/>
      <c r="E198" s="502"/>
      <c r="F198" s="498">
        <v>0</v>
      </c>
      <c r="G198" s="498">
        <v>5</v>
      </c>
      <c r="H198" s="498">
        <v>5</v>
      </c>
      <c r="I198" s="498">
        <v>10</v>
      </c>
      <c r="J198" s="498">
        <v>10</v>
      </c>
      <c r="K198" s="573">
        <v>15</v>
      </c>
      <c r="M198" s="517"/>
      <c r="N198" s="517"/>
      <c r="O198" s="517"/>
      <c r="P198" s="517"/>
      <c r="Q198" s="517"/>
      <c r="R198" s="517"/>
      <c r="S198" s="517"/>
      <c r="T198" s="517"/>
    </row>
    <row r="199" spans="1:20" s="499" customFormat="1">
      <c r="A199" s="517"/>
      <c r="B199" s="600"/>
      <c r="C199" s="501" t="s">
        <v>394</v>
      </c>
      <c r="D199" s="502"/>
      <c r="E199" s="502"/>
      <c r="F199" s="498">
        <v>0</v>
      </c>
      <c r="G199" s="498">
        <v>-5</v>
      </c>
      <c r="H199" s="498">
        <v>-30</v>
      </c>
      <c r="I199" s="498">
        <v>-30</v>
      </c>
      <c r="J199" s="498">
        <v>-30</v>
      </c>
      <c r="K199" s="573">
        <v>-30</v>
      </c>
      <c r="M199" s="517"/>
      <c r="N199" s="517"/>
      <c r="O199" s="517"/>
      <c r="P199" s="517"/>
      <c r="Q199" s="517"/>
      <c r="R199" s="517"/>
      <c r="S199" s="517"/>
      <c r="T199" s="517"/>
    </row>
    <row r="200" spans="1:20" s="499" customFormat="1">
      <c r="A200" s="517"/>
      <c r="B200" s="600"/>
      <c r="C200" s="503" t="s">
        <v>229</v>
      </c>
      <c r="D200" s="502"/>
      <c r="E200" s="502"/>
      <c r="F200" s="498">
        <v>0</v>
      </c>
      <c r="G200" s="498">
        <v>0</v>
      </c>
      <c r="H200" s="498">
        <v>-5</v>
      </c>
      <c r="I200" s="498">
        <v>-5</v>
      </c>
      <c r="J200" s="498">
        <v>-10</v>
      </c>
      <c r="K200" s="573">
        <v>-15</v>
      </c>
      <c r="M200" s="517"/>
      <c r="N200" s="517"/>
      <c r="O200" s="517"/>
      <c r="P200" s="517"/>
      <c r="Q200" s="517"/>
      <c r="R200" s="517"/>
      <c r="S200" s="517"/>
      <c r="T200" s="517"/>
    </row>
    <row r="201" spans="1:20" s="499" customFormat="1">
      <c r="A201" s="517"/>
      <c r="B201" s="600"/>
      <c r="C201" s="581" t="s">
        <v>208</v>
      </c>
      <c r="D201" s="502"/>
      <c r="E201" s="502"/>
      <c r="F201" s="498">
        <v>0</v>
      </c>
      <c r="G201" s="498">
        <v>-1475</v>
      </c>
      <c r="H201" s="498">
        <v>-2930</v>
      </c>
      <c r="I201" s="498">
        <v>-4320</v>
      </c>
      <c r="J201" s="498">
        <v>-5325</v>
      </c>
      <c r="K201" s="573">
        <v>-6830</v>
      </c>
      <c r="M201" s="517"/>
      <c r="N201" s="517"/>
      <c r="O201" s="517"/>
      <c r="P201" s="517"/>
      <c r="Q201" s="517"/>
      <c r="R201" s="517"/>
      <c r="S201" s="517"/>
      <c r="T201" s="517"/>
    </row>
    <row r="202" spans="1:20" s="499" customFormat="1">
      <c r="A202" s="517"/>
      <c r="B202" s="600"/>
      <c r="C202" s="503" t="s">
        <v>130</v>
      </c>
      <c r="D202" s="502"/>
      <c r="E202" s="502"/>
      <c r="F202" s="498">
        <v>0</v>
      </c>
      <c r="G202" s="498">
        <v>-1475</v>
      </c>
      <c r="H202" s="498">
        <v>-2930</v>
      </c>
      <c r="I202" s="498">
        <v>-4320</v>
      </c>
      <c r="J202" s="498">
        <v>-5325</v>
      </c>
      <c r="K202" s="573">
        <v>-6830</v>
      </c>
      <c r="M202" s="517"/>
      <c r="N202" s="517"/>
      <c r="O202" s="517"/>
      <c r="P202" s="517"/>
      <c r="Q202" s="517"/>
      <c r="R202" s="517"/>
      <c r="S202" s="517"/>
      <c r="T202" s="517"/>
    </row>
    <row r="203" spans="1:20" s="499" customFormat="1">
      <c r="A203" s="517"/>
      <c r="B203" s="600"/>
      <c r="C203" s="581" t="s">
        <v>209</v>
      </c>
      <c r="D203" s="502"/>
      <c r="E203" s="502"/>
      <c r="F203" s="498">
        <v>-35</v>
      </c>
      <c r="G203" s="498">
        <v>-1235</v>
      </c>
      <c r="H203" s="498">
        <v>-905</v>
      </c>
      <c r="I203" s="498">
        <v>-740</v>
      </c>
      <c r="J203" s="498">
        <v>-155</v>
      </c>
      <c r="K203" s="573">
        <v>25</v>
      </c>
      <c r="M203" s="517"/>
      <c r="N203" s="517"/>
      <c r="O203" s="517"/>
      <c r="P203" s="517"/>
      <c r="Q203" s="517"/>
      <c r="R203" s="517"/>
      <c r="S203" s="517"/>
      <c r="T203" s="517"/>
    </row>
    <row r="204" spans="1:20" s="499" customFormat="1">
      <c r="A204" s="517"/>
      <c r="B204" s="600"/>
      <c r="C204" s="530" t="s">
        <v>393</v>
      </c>
      <c r="D204" s="502"/>
      <c r="E204" s="502"/>
      <c r="F204" s="498">
        <v>-35</v>
      </c>
      <c r="G204" s="498">
        <v>-1235</v>
      </c>
      <c r="H204" s="498">
        <v>-905</v>
      </c>
      <c r="I204" s="498">
        <v>-740</v>
      </c>
      <c r="J204" s="498">
        <v>-155</v>
      </c>
      <c r="K204" s="573">
        <v>25</v>
      </c>
      <c r="M204" s="517"/>
      <c r="N204" s="517"/>
      <c r="O204" s="517"/>
      <c r="P204" s="517"/>
      <c r="Q204" s="517"/>
      <c r="R204" s="517"/>
      <c r="S204" s="517"/>
      <c r="T204" s="517"/>
    </row>
    <row r="205" spans="1:20" s="499" customFormat="1">
      <c r="A205" s="517"/>
      <c r="B205" s="600"/>
      <c r="C205" s="502"/>
      <c r="D205" s="502"/>
      <c r="E205" s="586"/>
      <c r="F205" s="568"/>
      <c r="G205" s="568"/>
      <c r="H205" s="568"/>
      <c r="I205" s="568"/>
      <c r="J205" s="568"/>
      <c r="K205" s="573"/>
      <c r="M205" s="517"/>
      <c r="N205" s="517"/>
      <c r="O205" s="517"/>
      <c r="P205" s="517"/>
      <c r="Q205" s="517"/>
      <c r="R205" s="517"/>
      <c r="S205" s="517"/>
      <c r="T205" s="517"/>
    </row>
    <row r="206" spans="1:20" s="499" customFormat="1" ht="25.5">
      <c r="A206" s="517"/>
      <c r="B206" s="601"/>
      <c r="C206" s="583" t="s">
        <v>231</v>
      </c>
      <c r="D206" s="584"/>
      <c r="E206" s="587"/>
      <c r="F206" s="569">
        <v>-285.06479999999999</v>
      </c>
      <c r="G206" s="569">
        <v>-3555</v>
      </c>
      <c r="H206" s="569">
        <v>-5695</v>
      </c>
      <c r="I206" s="569">
        <v>-7960</v>
      </c>
      <c r="J206" s="569">
        <v>-6925</v>
      </c>
      <c r="K206" s="573">
        <v>-8715</v>
      </c>
      <c r="M206" s="517"/>
      <c r="N206" s="517"/>
      <c r="O206" s="517"/>
      <c r="P206" s="517"/>
      <c r="Q206" s="517"/>
      <c r="R206" s="517"/>
      <c r="S206" s="517"/>
      <c r="T206" s="517"/>
    </row>
    <row r="207" spans="1:20" s="499" customFormat="1" ht="13.5" thickBot="1">
      <c r="A207" s="517"/>
      <c r="B207" s="603"/>
      <c r="C207" s="604"/>
      <c r="D207" s="605"/>
      <c r="E207" s="605"/>
      <c r="F207" s="606"/>
      <c r="G207" s="606"/>
      <c r="H207" s="606"/>
      <c r="I207" s="606"/>
      <c r="J207" s="606"/>
      <c r="K207" s="607"/>
      <c r="M207" s="517"/>
      <c r="N207" s="517"/>
      <c r="O207" s="517"/>
      <c r="P207" s="517"/>
      <c r="Q207" s="517"/>
      <c r="R207" s="517"/>
      <c r="S207" s="517"/>
      <c r="T207" s="517"/>
    </row>
    <row r="208" spans="1:20" s="499" customFormat="1">
      <c r="A208" s="488"/>
      <c r="B208" s="619"/>
      <c r="C208" s="620"/>
      <c r="D208" s="620"/>
      <c r="E208" s="620"/>
      <c r="F208" s="621"/>
      <c r="G208" s="621"/>
      <c r="H208" s="621"/>
      <c r="I208" s="621"/>
      <c r="J208" s="621"/>
      <c r="K208" s="622"/>
      <c r="M208" s="517"/>
      <c r="N208" s="517"/>
      <c r="O208" s="517"/>
      <c r="P208" s="517"/>
      <c r="Q208" s="517"/>
      <c r="R208" s="517"/>
      <c r="S208" s="517"/>
      <c r="T208" s="517"/>
    </row>
    <row r="209" spans="1:20" s="499" customFormat="1">
      <c r="A209" s="488"/>
      <c r="B209" s="600"/>
      <c r="C209" s="583" t="s">
        <v>232</v>
      </c>
      <c r="D209" s="519"/>
      <c r="E209" s="519"/>
      <c r="F209" s="505">
        <v>-939.89835478106556</v>
      </c>
      <c r="G209" s="505">
        <v>-2535</v>
      </c>
      <c r="H209" s="505">
        <v>-4525</v>
      </c>
      <c r="I209" s="505">
        <v>-8360</v>
      </c>
      <c r="J209" s="505">
        <v>-9590</v>
      </c>
      <c r="K209" s="574">
        <v>-5589.7525762695259</v>
      </c>
      <c r="M209" s="517"/>
      <c r="N209" s="517"/>
      <c r="O209" s="517"/>
      <c r="P209" s="517"/>
      <c r="Q209" s="517"/>
      <c r="R209" s="517"/>
      <c r="S209" s="517"/>
      <c r="T209" s="517"/>
    </row>
    <row r="210" spans="1:20" s="499" customFormat="1">
      <c r="A210" s="488"/>
      <c r="B210" s="600"/>
      <c r="C210" s="585" t="s">
        <v>93</v>
      </c>
      <c r="D210" s="519"/>
      <c r="E210" s="519"/>
      <c r="F210" s="505"/>
      <c r="G210" s="506"/>
      <c r="H210" s="506"/>
      <c r="I210" s="506"/>
      <c r="J210" s="507"/>
      <c r="K210" s="574"/>
      <c r="L210" s="516"/>
      <c r="M210" s="517"/>
      <c r="N210" s="517"/>
      <c r="O210" s="517"/>
      <c r="P210" s="517"/>
      <c r="Q210" s="517"/>
      <c r="R210" s="517"/>
      <c r="S210" s="517"/>
      <c r="T210" s="517"/>
    </row>
    <row r="211" spans="1:20" s="499" customFormat="1">
      <c r="A211" s="488"/>
      <c r="B211" s="600"/>
      <c r="C211" s="502" t="s">
        <v>233</v>
      </c>
      <c r="D211" s="519"/>
      <c r="E211" s="519"/>
      <c r="F211" s="508">
        <v>-160</v>
      </c>
      <c r="G211" s="508">
        <v>-1940</v>
      </c>
      <c r="H211" s="508">
        <v>-2635</v>
      </c>
      <c r="I211" s="508">
        <v>-1940</v>
      </c>
      <c r="J211" s="508">
        <v>-1585</v>
      </c>
      <c r="K211" s="575">
        <v>-1870</v>
      </c>
      <c r="M211" s="517"/>
      <c r="N211" s="517"/>
      <c r="O211" s="517"/>
      <c r="P211" s="517"/>
      <c r="Q211" s="517"/>
      <c r="R211" s="517"/>
      <c r="S211" s="517"/>
      <c r="T211" s="517"/>
    </row>
    <row r="212" spans="1:20" s="499" customFormat="1">
      <c r="A212" s="488"/>
      <c r="B212" s="600"/>
      <c r="C212" s="502" t="s">
        <v>381</v>
      </c>
      <c r="D212" s="519"/>
      <c r="E212" s="519"/>
      <c r="F212" s="507">
        <v>-10</v>
      </c>
      <c r="G212" s="508">
        <v>265</v>
      </c>
      <c r="H212" s="508">
        <v>-40</v>
      </c>
      <c r="I212" s="508">
        <v>-940</v>
      </c>
      <c r="J212" s="508">
        <v>-905</v>
      </c>
      <c r="K212" s="575">
        <v>-935</v>
      </c>
      <c r="M212" s="517"/>
      <c r="N212" s="517"/>
      <c r="O212" s="517"/>
      <c r="P212" s="517"/>
      <c r="Q212" s="517"/>
      <c r="R212" s="517"/>
      <c r="S212" s="517"/>
      <c r="T212" s="517"/>
    </row>
    <row r="213" spans="1:20" s="499" customFormat="1" ht="14.25">
      <c r="A213" s="488"/>
      <c r="B213" s="600"/>
      <c r="C213" s="502" t="s">
        <v>395</v>
      </c>
      <c r="D213" s="519"/>
      <c r="E213" s="588"/>
      <c r="F213" s="508">
        <v>-2445</v>
      </c>
      <c r="G213" s="508">
        <v>-470</v>
      </c>
      <c r="H213" s="508">
        <v>-135</v>
      </c>
      <c r="I213" s="508">
        <v>-1665</v>
      </c>
      <c r="J213" s="508">
        <v>-1605</v>
      </c>
      <c r="K213" s="576">
        <v>5045</v>
      </c>
      <c r="M213" s="517"/>
      <c r="N213" s="517"/>
      <c r="O213" s="560"/>
      <c r="P213" s="517"/>
      <c r="Q213" s="517"/>
      <c r="R213" s="517"/>
      <c r="S213" s="517"/>
      <c r="T213" s="517"/>
    </row>
    <row r="214" spans="1:20" s="499" customFormat="1" ht="14.25">
      <c r="A214" s="488"/>
      <c r="B214" s="600"/>
      <c r="C214" s="502" t="s">
        <v>396</v>
      </c>
      <c r="D214" s="519"/>
      <c r="E214" s="588"/>
      <c r="F214" s="508">
        <v>1725</v>
      </c>
      <c r="G214" s="508">
        <v>-280</v>
      </c>
      <c r="H214" s="508">
        <v>-1585</v>
      </c>
      <c r="I214" s="508">
        <v>-3525</v>
      </c>
      <c r="J214" s="508">
        <v>-4825</v>
      </c>
      <c r="K214" s="572">
        <v>-5750</v>
      </c>
      <c r="M214" s="517"/>
      <c r="N214" s="517"/>
      <c r="O214" s="560"/>
      <c r="P214" s="517"/>
      <c r="Q214" s="517"/>
      <c r="R214" s="517"/>
      <c r="S214" s="517"/>
      <c r="T214" s="517"/>
    </row>
    <row r="215" spans="1:20" s="499" customFormat="1">
      <c r="A215" s="488"/>
      <c r="B215" s="600"/>
      <c r="C215" s="502" t="s">
        <v>234</v>
      </c>
      <c r="D215" s="519"/>
      <c r="E215" s="588"/>
      <c r="F215" s="508">
        <v>-50</v>
      </c>
      <c r="G215" s="508">
        <v>-110</v>
      </c>
      <c r="H215" s="508">
        <v>-135</v>
      </c>
      <c r="I215" s="508">
        <v>-285</v>
      </c>
      <c r="J215" s="508">
        <v>-675</v>
      </c>
      <c r="K215" s="572">
        <v>-2080</v>
      </c>
      <c r="M215" s="517"/>
      <c r="N215" s="517"/>
      <c r="O215" s="560"/>
      <c r="P215" s="517"/>
      <c r="Q215" s="517"/>
      <c r="R215" s="517"/>
      <c r="S215" s="517"/>
      <c r="T215" s="517"/>
    </row>
    <row r="216" spans="1:20" s="499" customFormat="1" ht="13.5" thickBot="1">
      <c r="A216" s="488"/>
      <c r="B216" s="623"/>
      <c r="C216" s="589"/>
      <c r="D216" s="589"/>
      <c r="E216" s="589"/>
      <c r="F216" s="589"/>
      <c r="G216" s="589"/>
      <c r="H216" s="589"/>
      <c r="I216" s="589"/>
      <c r="J216" s="590"/>
      <c r="K216" s="591"/>
      <c r="M216" s="517"/>
      <c r="N216" s="517"/>
      <c r="O216" s="560"/>
      <c r="P216" s="517"/>
      <c r="Q216" s="517"/>
      <c r="R216" s="517"/>
      <c r="S216" s="517"/>
      <c r="T216" s="517"/>
    </row>
    <row r="217" spans="1:20" s="499" customFormat="1" ht="13.5" thickBot="1">
      <c r="A217" s="488"/>
      <c r="B217" s="784" t="s">
        <v>262</v>
      </c>
      <c r="C217" s="785"/>
      <c r="D217" s="785"/>
      <c r="E217" s="785"/>
      <c r="F217" s="785"/>
      <c r="G217" s="785"/>
      <c r="H217" s="785"/>
      <c r="I217" s="785"/>
      <c r="J217" s="785"/>
      <c r="K217" s="786"/>
      <c r="M217" s="517"/>
      <c r="N217" s="517"/>
      <c r="O217" s="560"/>
      <c r="P217" s="517"/>
      <c r="Q217" s="517"/>
      <c r="R217" s="517"/>
      <c r="S217" s="517"/>
      <c r="T217" s="517"/>
    </row>
    <row r="218" spans="1:20" s="499" customFormat="1" ht="27" customHeight="1" thickBot="1">
      <c r="A218" s="488"/>
      <c r="B218" s="784" t="s">
        <v>397</v>
      </c>
      <c r="C218" s="787"/>
      <c r="D218" s="787"/>
      <c r="E218" s="787"/>
      <c r="F218" s="787"/>
      <c r="G218" s="787"/>
      <c r="H218" s="787"/>
      <c r="I218" s="787"/>
      <c r="J218" s="787"/>
      <c r="K218" s="788"/>
      <c r="M218" s="517"/>
      <c r="N218" s="517"/>
      <c r="O218" s="517"/>
      <c r="P218" s="517"/>
      <c r="Q218" s="517"/>
      <c r="R218" s="517"/>
      <c r="S218" s="517"/>
      <c r="T218" s="517"/>
    </row>
    <row r="219" spans="1:20" s="499" customFormat="1" ht="13.5" customHeight="1">
      <c r="M219" s="517"/>
      <c r="N219" s="517"/>
      <c r="O219" s="517"/>
      <c r="P219" s="517"/>
      <c r="Q219" s="517"/>
      <c r="R219" s="517"/>
      <c r="S219" s="517"/>
      <c r="T219" s="517"/>
    </row>
    <row r="220" spans="1:20" s="499" customFormat="1" ht="13.5" customHeight="1">
      <c r="M220" s="517"/>
      <c r="N220" s="517"/>
      <c r="O220" s="517"/>
      <c r="P220" s="517"/>
      <c r="Q220" s="517"/>
      <c r="R220" s="517"/>
      <c r="S220" s="517"/>
      <c r="T220" s="517"/>
    </row>
    <row r="221" spans="1:20" s="499" customFormat="1" ht="13.5" customHeight="1">
      <c r="M221" s="517"/>
      <c r="N221" s="517"/>
      <c r="O221" s="517"/>
      <c r="P221" s="517"/>
      <c r="Q221" s="517"/>
      <c r="R221" s="517"/>
      <c r="S221" s="517"/>
      <c r="T221" s="517"/>
    </row>
    <row r="222" spans="1:20" s="499" customFormat="1" ht="13.5" customHeight="1">
      <c r="M222" s="517"/>
      <c r="N222" s="517"/>
      <c r="O222" s="517"/>
      <c r="P222" s="517"/>
      <c r="Q222" s="517"/>
      <c r="R222" s="517"/>
      <c r="S222" s="517"/>
      <c r="T222" s="517"/>
    </row>
    <row r="223" spans="1:20" ht="24.75" customHeight="1">
      <c r="A223" s="499"/>
      <c r="B223" s="499"/>
      <c r="C223" s="499"/>
      <c r="D223" s="499"/>
      <c r="E223" s="499"/>
    </row>
    <row r="224" spans="1:20">
      <c r="A224" s="499"/>
      <c r="B224" s="499"/>
      <c r="C224" s="499"/>
      <c r="D224" s="499"/>
      <c r="E224" s="499"/>
    </row>
    <row r="225" spans="1:5">
      <c r="A225" s="499"/>
      <c r="B225" s="499"/>
      <c r="C225" s="499"/>
      <c r="D225" s="499"/>
      <c r="E225" s="499"/>
    </row>
    <row r="226" spans="1:5">
      <c r="A226" s="499"/>
      <c r="B226" s="499"/>
      <c r="C226" s="499"/>
      <c r="D226" s="499"/>
      <c r="E226" s="499"/>
    </row>
    <row r="227" spans="1:5">
      <c r="A227" s="499"/>
      <c r="B227" s="499"/>
      <c r="C227" s="499"/>
      <c r="D227" s="499"/>
      <c r="E227" s="499"/>
    </row>
    <row r="228" spans="1:5">
      <c r="A228" s="499"/>
      <c r="B228" s="499"/>
      <c r="C228" s="499"/>
      <c r="D228" s="499"/>
      <c r="E228" s="499"/>
    </row>
    <row r="229" spans="1:5">
      <c r="A229" s="499"/>
      <c r="B229" s="499"/>
      <c r="C229" s="499"/>
      <c r="D229" s="499"/>
      <c r="E229" s="499"/>
    </row>
    <row r="230" spans="1:5">
      <c r="A230" s="499"/>
      <c r="B230" s="499"/>
      <c r="C230" s="499"/>
      <c r="D230" s="499"/>
      <c r="E230" s="499"/>
    </row>
    <row r="231" spans="1:5">
      <c r="A231" s="499"/>
      <c r="B231" s="499"/>
      <c r="C231" s="499"/>
      <c r="D231" s="499"/>
      <c r="E231" s="499"/>
    </row>
    <row r="232" spans="1:5">
      <c r="A232" s="499"/>
      <c r="B232" s="499"/>
      <c r="C232" s="499"/>
      <c r="D232" s="499"/>
      <c r="E232" s="499"/>
    </row>
    <row r="233" spans="1:5">
      <c r="A233" s="499"/>
      <c r="B233" s="499"/>
      <c r="C233" s="499"/>
      <c r="D233" s="499"/>
      <c r="E233" s="499"/>
    </row>
    <row r="234" spans="1:5">
      <c r="A234" s="499"/>
      <c r="B234" s="499"/>
      <c r="C234" s="499"/>
      <c r="D234" s="499"/>
      <c r="E234" s="499"/>
    </row>
    <row r="235" spans="1:5">
      <c r="A235" s="499"/>
      <c r="B235" s="499"/>
      <c r="C235" s="499"/>
      <c r="D235" s="499"/>
      <c r="E235" s="499"/>
    </row>
    <row r="236" spans="1:5">
      <c r="A236" s="499"/>
      <c r="B236" s="499"/>
      <c r="C236" s="499"/>
      <c r="D236" s="499"/>
      <c r="E236" s="499"/>
    </row>
    <row r="237" spans="1:5">
      <c r="A237" s="499"/>
      <c r="B237" s="499"/>
      <c r="C237" s="499"/>
      <c r="D237" s="499"/>
      <c r="E237" s="499"/>
    </row>
    <row r="238" spans="1:5">
      <c r="A238" s="499"/>
      <c r="B238" s="499"/>
      <c r="C238" s="499"/>
      <c r="D238" s="499"/>
      <c r="E238" s="499"/>
    </row>
    <row r="239" spans="1:5">
      <c r="A239" s="499"/>
      <c r="B239" s="499"/>
      <c r="C239" s="499"/>
      <c r="D239" s="499"/>
      <c r="E239" s="499"/>
    </row>
    <row r="240" spans="1:5">
      <c r="A240" s="499"/>
      <c r="B240" s="499"/>
      <c r="C240" s="499"/>
      <c r="D240" s="499"/>
      <c r="E240" s="499"/>
    </row>
    <row r="241" spans="1:5">
      <c r="A241" s="499"/>
      <c r="B241" s="499"/>
      <c r="C241" s="499"/>
      <c r="D241" s="499"/>
      <c r="E241" s="499"/>
    </row>
    <row r="242" spans="1:5">
      <c r="A242" s="499"/>
      <c r="B242" s="499"/>
      <c r="C242" s="499"/>
      <c r="D242" s="499"/>
      <c r="E242" s="499"/>
    </row>
    <row r="243" spans="1:5">
      <c r="A243" s="499"/>
      <c r="B243" s="499"/>
      <c r="C243" s="499"/>
      <c r="D243" s="499"/>
      <c r="E243" s="499"/>
    </row>
    <row r="244" spans="1:5">
      <c r="A244" s="499"/>
      <c r="B244" s="499"/>
      <c r="C244" s="499"/>
      <c r="D244" s="499"/>
      <c r="E244" s="499"/>
    </row>
    <row r="245" spans="1:5">
      <c r="A245" s="499"/>
      <c r="B245" s="499"/>
      <c r="C245" s="499"/>
      <c r="D245" s="499"/>
      <c r="E245" s="499"/>
    </row>
    <row r="246" spans="1:5">
      <c r="A246" s="499"/>
      <c r="B246" s="499"/>
      <c r="C246" s="499"/>
      <c r="D246" s="499"/>
      <c r="E246" s="499"/>
    </row>
    <row r="247" spans="1:5">
      <c r="A247" s="499"/>
      <c r="B247" s="499"/>
      <c r="C247" s="499"/>
      <c r="D247" s="499"/>
      <c r="E247" s="499"/>
    </row>
    <row r="248" spans="1:5">
      <c r="A248" s="499"/>
      <c r="B248" s="499"/>
      <c r="C248" s="499"/>
      <c r="D248" s="499"/>
      <c r="E248" s="499"/>
    </row>
    <row r="249" spans="1:5">
      <c r="A249" s="499"/>
      <c r="B249" s="499"/>
      <c r="C249" s="499"/>
      <c r="D249" s="499"/>
      <c r="E249" s="499"/>
    </row>
    <row r="250" spans="1:5">
      <c r="A250" s="499"/>
      <c r="B250" s="499"/>
      <c r="C250" s="499"/>
      <c r="D250" s="499"/>
      <c r="E250" s="499"/>
    </row>
    <row r="251" spans="1:5">
      <c r="A251" s="499"/>
      <c r="B251" s="499"/>
      <c r="C251" s="499"/>
      <c r="D251" s="499"/>
      <c r="E251" s="499"/>
    </row>
    <row r="252" spans="1:5">
      <c r="A252" s="499"/>
      <c r="B252" s="499"/>
      <c r="C252" s="499"/>
      <c r="D252" s="499"/>
      <c r="E252" s="499"/>
    </row>
    <row r="253" spans="1:5">
      <c r="A253" s="499"/>
      <c r="B253" s="499"/>
      <c r="C253" s="499"/>
      <c r="D253" s="499"/>
      <c r="E253" s="499"/>
    </row>
    <row r="254" spans="1:5">
      <c r="A254" s="499"/>
      <c r="B254" s="499"/>
      <c r="C254" s="499"/>
      <c r="D254" s="499"/>
      <c r="E254" s="499"/>
    </row>
    <row r="255" spans="1:5">
      <c r="A255" s="499"/>
      <c r="B255" s="499"/>
      <c r="C255" s="499"/>
      <c r="D255" s="499"/>
      <c r="E255" s="499"/>
    </row>
    <row r="256" spans="1:5">
      <c r="A256" s="499"/>
      <c r="B256" s="499"/>
      <c r="C256" s="499"/>
      <c r="D256" s="499"/>
      <c r="E256" s="499"/>
    </row>
    <row r="257" spans="1:5">
      <c r="A257" s="499"/>
      <c r="B257" s="499"/>
      <c r="C257" s="499"/>
      <c r="D257" s="499"/>
      <c r="E257" s="499"/>
    </row>
    <row r="258" spans="1:5">
      <c r="A258" s="499"/>
      <c r="B258" s="499"/>
      <c r="C258" s="499"/>
      <c r="D258" s="499"/>
      <c r="E258" s="499"/>
    </row>
    <row r="259" spans="1:5">
      <c r="A259" s="499"/>
      <c r="B259" s="499"/>
      <c r="C259" s="499"/>
      <c r="D259" s="499"/>
      <c r="E259" s="499"/>
    </row>
  </sheetData>
  <mergeCells count="9">
    <mergeCell ref="B217:K217"/>
    <mergeCell ref="B218:K218"/>
    <mergeCell ref="C1:L1"/>
    <mergeCell ref="O40:P40"/>
    <mergeCell ref="O56:P56"/>
    <mergeCell ref="O90:P90"/>
    <mergeCell ref="B2:K2"/>
    <mergeCell ref="F3:K3"/>
    <mergeCell ref="F4:K4"/>
  </mergeCells>
  <hyperlinks>
    <hyperlink ref="A1" location="Contents!B44" display="Back to contents"/>
  </hyperlinks>
  <pageMargins left="0.23622047244094491" right="0.23622047244094491" top="0.31496062992125984" bottom="0.31496062992125984" header="0.31496062992125984" footer="0.31496062992125984"/>
  <pageSetup paperSize="8" scale="73" orientation="portrait" r:id="rId1"/>
  <headerFooter alignWithMargins="0">
    <oddHeader>&amp;C&amp;"Futura Bk BT,Book"&amp;8March 2014 &amp;"Futura Bk BT,Book Italic"Economic and fiscal outlook&amp;"Futura Bk BT,Book": Fiscal supplementary tables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5"/>
  </sheetPr>
  <dimension ref="A1:I28"/>
  <sheetViews>
    <sheetView zoomScaleNormal="100" workbookViewId="0"/>
  </sheetViews>
  <sheetFormatPr defaultRowHeight="12.75"/>
  <cols>
    <col min="1" max="1" width="9.28515625" style="1" customWidth="1"/>
    <col min="2" max="2" width="25.42578125" style="1" customWidth="1"/>
    <col min="3" max="9" width="8" style="1" customWidth="1"/>
    <col min="10" max="16384" width="9.140625" style="1"/>
  </cols>
  <sheetData>
    <row r="1" spans="1:9" ht="33.75" customHeight="1" thickBot="1">
      <c r="A1" s="37" t="s">
        <v>134</v>
      </c>
    </row>
    <row r="2" spans="1:9" ht="21" customHeight="1" thickBot="1">
      <c r="B2" s="798" t="s">
        <v>388</v>
      </c>
      <c r="C2" s="799"/>
      <c r="D2" s="799"/>
      <c r="E2" s="799"/>
      <c r="F2" s="799"/>
      <c r="G2" s="799"/>
      <c r="H2" s="799"/>
      <c r="I2" s="800"/>
    </row>
    <row r="3" spans="1:9" ht="15.75" customHeight="1">
      <c r="B3" s="272"/>
      <c r="C3" s="801" t="s">
        <v>65</v>
      </c>
      <c r="D3" s="801"/>
      <c r="E3" s="801"/>
      <c r="F3" s="801"/>
      <c r="G3" s="801"/>
      <c r="H3" s="801"/>
      <c r="I3" s="802"/>
    </row>
    <row r="4" spans="1:9" ht="15.75" customHeight="1">
      <c r="B4" s="273"/>
      <c r="C4" s="274" t="s">
        <v>71</v>
      </c>
      <c r="D4" s="803" t="s">
        <v>73</v>
      </c>
      <c r="E4" s="803"/>
      <c r="F4" s="803"/>
      <c r="G4" s="803"/>
      <c r="H4" s="803"/>
      <c r="I4" s="804"/>
    </row>
    <row r="5" spans="1:9" ht="15" customHeight="1">
      <c r="B5" s="273"/>
      <c r="C5" s="275" t="s">
        <v>72</v>
      </c>
      <c r="D5" s="275" t="s">
        <v>78</v>
      </c>
      <c r="E5" s="275" t="s">
        <v>69</v>
      </c>
      <c r="F5" s="276" t="s">
        <v>5</v>
      </c>
      <c r="G5" s="277" t="s">
        <v>175</v>
      </c>
      <c r="H5" s="277" t="s">
        <v>215</v>
      </c>
      <c r="I5" s="278" t="s">
        <v>282</v>
      </c>
    </row>
    <row r="6" spans="1:9">
      <c r="B6" s="279" t="s">
        <v>63</v>
      </c>
      <c r="C6" s="280"/>
      <c r="D6" s="280"/>
      <c r="E6" s="280"/>
      <c r="F6" s="280"/>
      <c r="G6" s="280"/>
      <c r="H6" s="280"/>
      <c r="I6" s="281"/>
    </row>
    <row r="7" spans="1:9">
      <c r="B7" s="282" t="s">
        <v>122</v>
      </c>
      <c r="C7" s="283">
        <v>679.75476205023995</v>
      </c>
      <c r="D7" s="283">
        <v>710.60971626493847</v>
      </c>
      <c r="E7" s="283">
        <v>738.03989962279036</v>
      </c>
      <c r="F7" s="283">
        <v>767.95937527169951</v>
      </c>
      <c r="G7" s="283">
        <v>801.7584458706458</v>
      </c>
      <c r="H7" s="283">
        <v>834.81871495450923</v>
      </c>
      <c r="I7" s="462">
        <v>869.17983871880074</v>
      </c>
    </row>
    <row r="8" spans="1:9">
      <c r="B8" s="282" t="s">
        <v>36</v>
      </c>
      <c r="C8" s="160">
        <v>682.72899999999981</v>
      </c>
      <c r="D8" s="160">
        <v>699.83845119273735</v>
      </c>
      <c r="E8" s="160">
        <v>713.02327780551582</v>
      </c>
      <c r="F8" s="160">
        <v>729.39466934923337</v>
      </c>
      <c r="G8" s="160">
        <v>736.15669222273664</v>
      </c>
      <c r="H8" s="160">
        <v>754.49531222802455</v>
      </c>
      <c r="I8" s="462">
        <v>780.13364898636053</v>
      </c>
    </row>
    <row r="9" spans="1:9">
      <c r="B9" s="284" t="s">
        <v>35</v>
      </c>
      <c r="C9" s="162">
        <v>39.658000000000001</v>
      </c>
      <c r="D9" s="162">
        <v>41.54352045285215</v>
      </c>
      <c r="E9" s="162">
        <v>43.38239616883525</v>
      </c>
      <c r="F9" s="162">
        <v>45.297099209446898</v>
      </c>
      <c r="G9" s="162">
        <v>47.107068642278321</v>
      </c>
      <c r="H9" s="162">
        <v>49.2394236424471</v>
      </c>
      <c r="I9" s="163">
        <v>51.624981813703094</v>
      </c>
    </row>
    <row r="10" spans="1:9" ht="13.5" customHeight="1">
      <c r="B10" s="285" t="s">
        <v>39</v>
      </c>
      <c r="C10" s="164">
        <f t="shared" ref="C10:I10" si="0">C7-C8-C9</f>
        <v>-42.632237949759869</v>
      </c>
      <c r="D10" s="164">
        <f t="shared" si="0"/>
        <v>-30.772255380651032</v>
      </c>
      <c r="E10" s="164">
        <f t="shared" si="0"/>
        <v>-18.365774351560709</v>
      </c>
      <c r="F10" s="164">
        <f t="shared" si="0"/>
        <v>-6.7323932869807521</v>
      </c>
      <c r="G10" s="164">
        <f t="shared" si="0"/>
        <v>18.494685005630842</v>
      </c>
      <c r="H10" s="164">
        <f t="shared" si="0"/>
        <v>31.083979084037587</v>
      </c>
      <c r="I10" s="165">
        <f t="shared" si="0"/>
        <v>37.421207918737117</v>
      </c>
    </row>
    <row r="11" spans="1:9">
      <c r="B11" s="279" t="s">
        <v>66</v>
      </c>
      <c r="C11" s="166"/>
      <c r="D11" s="166"/>
      <c r="E11" s="166"/>
      <c r="F11" s="166"/>
      <c r="G11" s="167"/>
      <c r="H11" s="167"/>
      <c r="I11" s="168"/>
    </row>
    <row r="12" spans="1:9" ht="14.25">
      <c r="B12" s="282" t="s">
        <v>67</v>
      </c>
      <c r="C12" s="160">
        <v>73.057000000000002</v>
      </c>
      <c r="D12" s="160">
        <v>78.95357433517789</v>
      </c>
      <c r="E12" s="160">
        <v>83.988576907611801</v>
      </c>
      <c r="F12" s="160">
        <v>85.080796954265779</v>
      </c>
      <c r="G12" s="160">
        <v>87.542448549903241</v>
      </c>
      <c r="H12" s="160">
        <v>101.06585472126619</v>
      </c>
      <c r="I12" s="161">
        <v>106.26530580365566</v>
      </c>
    </row>
    <row r="13" spans="1:9">
      <c r="B13" s="286" t="s">
        <v>68</v>
      </c>
      <c r="C13" s="162">
        <f t="shared" ref="C13:I13" si="1">C9</f>
        <v>39.658000000000001</v>
      </c>
      <c r="D13" s="162">
        <f t="shared" si="1"/>
        <v>41.54352045285215</v>
      </c>
      <c r="E13" s="162">
        <f t="shared" si="1"/>
        <v>43.38239616883525</v>
      </c>
      <c r="F13" s="162">
        <f t="shared" si="1"/>
        <v>45.297099209446898</v>
      </c>
      <c r="G13" s="162">
        <f t="shared" si="1"/>
        <v>47.107068642278321</v>
      </c>
      <c r="H13" s="162">
        <f t="shared" si="1"/>
        <v>49.2394236424471</v>
      </c>
      <c r="I13" s="161">
        <f t="shared" si="1"/>
        <v>51.624981813703094</v>
      </c>
    </row>
    <row r="14" spans="1:9">
      <c r="B14" s="285" t="s">
        <v>43</v>
      </c>
      <c r="C14" s="169">
        <v>33.399000000000001</v>
      </c>
      <c r="D14" s="169">
        <v>37.410053882325748</v>
      </c>
      <c r="E14" s="169">
        <v>40.606180738776551</v>
      </c>
      <c r="F14" s="169">
        <v>39.783697744818888</v>
      </c>
      <c r="G14" s="169">
        <v>40.435379907624927</v>
      </c>
      <c r="H14" s="169">
        <v>51.826431078819091</v>
      </c>
      <c r="I14" s="170">
        <v>54.640323989952563</v>
      </c>
    </row>
    <row r="15" spans="1:9" ht="13.5" customHeight="1">
      <c r="B15" s="285" t="s">
        <v>62</v>
      </c>
      <c r="C15" s="164">
        <v>76.031000000000006</v>
      </c>
      <c r="D15" s="164">
        <v>68.182309262976744</v>
      </c>
      <c r="E15" s="164">
        <v>58.971955090337197</v>
      </c>
      <c r="F15" s="164">
        <v>46.516091031799661</v>
      </c>
      <c r="G15" s="164">
        <v>21.940694901994096</v>
      </c>
      <c r="H15" s="164">
        <v>20.742451994781497</v>
      </c>
      <c r="I15" s="165">
        <v>17.219116071215495</v>
      </c>
    </row>
    <row r="16" spans="1:9" ht="12.75" customHeight="1" thickBot="1">
      <c r="B16" s="805" t="s">
        <v>264</v>
      </c>
      <c r="C16" s="806"/>
      <c r="D16" s="806"/>
      <c r="E16" s="806"/>
      <c r="F16" s="806"/>
      <c r="G16" s="806"/>
      <c r="H16" s="806"/>
      <c r="I16" s="807"/>
    </row>
    <row r="19" spans="3:9">
      <c r="C19" s="140"/>
      <c r="D19" s="140"/>
      <c r="E19" s="140"/>
      <c r="F19" s="140"/>
      <c r="G19" s="140"/>
      <c r="H19" s="140"/>
      <c r="I19" s="140"/>
    </row>
    <row r="20" spans="3:9">
      <c r="C20" s="140"/>
      <c r="D20" s="140"/>
      <c r="E20" s="140"/>
      <c r="F20" s="140"/>
      <c r="G20" s="140"/>
      <c r="H20" s="140"/>
      <c r="I20" s="140"/>
    </row>
    <row r="22" spans="3:9">
      <c r="C22" s="140"/>
      <c r="D22" s="140"/>
      <c r="E22" s="140"/>
      <c r="F22" s="140"/>
      <c r="G22" s="140"/>
      <c r="H22" s="140"/>
      <c r="I22" s="140"/>
    </row>
    <row r="23" spans="3:9">
      <c r="C23" s="140"/>
      <c r="D23" s="140"/>
      <c r="E23" s="140"/>
      <c r="F23" s="140"/>
      <c r="G23" s="140"/>
      <c r="H23" s="140"/>
      <c r="I23" s="140"/>
    </row>
    <row r="25" spans="3:9">
      <c r="C25" s="140"/>
      <c r="D25" s="140"/>
      <c r="E25" s="140"/>
      <c r="F25" s="140"/>
      <c r="G25" s="140"/>
      <c r="H25" s="140"/>
      <c r="I25" s="140"/>
    </row>
    <row r="26" spans="3:9">
      <c r="C26" s="140"/>
      <c r="D26" s="140"/>
      <c r="E26" s="140"/>
      <c r="F26" s="140"/>
      <c r="G26" s="140"/>
      <c r="H26" s="140"/>
      <c r="I26" s="140"/>
    </row>
    <row r="27" spans="3:9">
      <c r="C27" s="140"/>
      <c r="D27" s="140"/>
      <c r="E27" s="140"/>
      <c r="F27" s="140"/>
      <c r="G27" s="140"/>
      <c r="H27" s="140"/>
      <c r="I27" s="140"/>
    </row>
    <row r="28" spans="3:9">
      <c r="C28" s="140"/>
      <c r="D28" s="140"/>
      <c r="E28" s="140"/>
      <c r="F28" s="140"/>
      <c r="G28" s="140"/>
      <c r="H28" s="140"/>
      <c r="I28" s="140"/>
    </row>
  </sheetData>
  <mergeCells count="4">
    <mergeCell ref="B2:I2"/>
    <mergeCell ref="C3:I3"/>
    <mergeCell ref="D4:I4"/>
    <mergeCell ref="B16:I16"/>
  </mergeCells>
  <conditionalFormatting sqref="C7:H7">
    <cfRule type="cellIs" dxfId="0" priority="2"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1:P28"/>
  <sheetViews>
    <sheetView zoomScaleNormal="100" workbookViewId="0"/>
  </sheetViews>
  <sheetFormatPr defaultRowHeight="12.75"/>
  <cols>
    <col min="1" max="1" width="9.28515625" style="59" customWidth="1"/>
    <col min="2" max="2" width="39.7109375" style="59" customWidth="1"/>
    <col min="3" max="8" width="12.28515625" style="59" customWidth="1"/>
    <col min="9" max="9" width="9" style="59" customWidth="1"/>
    <col min="10" max="10" width="15.42578125" style="59" customWidth="1"/>
    <col min="11" max="16384" width="9.140625" style="59"/>
  </cols>
  <sheetData>
    <row r="1" spans="1:16" ht="33.75" customHeight="1" thickBot="1">
      <c r="A1" s="37" t="s">
        <v>134</v>
      </c>
    </row>
    <row r="2" spans="1:16" ht="21" customHeight="1" thickBot="1">
      <c r="B2" s="812" t="s">
        <v>389</v>
      </c>
      <c r="C2" s="813"/>
      <c r="D2" s="813"/>
      <c r="E2" s="813"/>
      <c r="F2" s="813"/>
      <c r="G2" s="813"/>
      <c r="H2" s="814"/>
    </row>
    <row r="3" spans="1:16" ht="15.75" customHeight="1">
      <c r="B3" s="209"/>
      <c r="C3" s="815" t="s">
        <v>73</v>
      </c>
      <c r="D3" s="815"/>
      <c r="E3" s="815"/>
      <c r="F3" s="815"/>
      <c r="G3" s="815"/>
      <c r="H3" s="816"/>
    </row>
    <row r="4" spans="1:16" ht="15.75">
      <c r="B4" s="209"/>
      <c r="C4" s="817" t="s">
        <v>70</v>
      </c>
      <c r="D4" s="817"/>
      <c r="E4" s="817"/>
      <c r="F4" s="817"/>
      <c r="G4" s="817"/>
      <c r="H4" s="818"/>
    </row>
    <row r="5" spans="1:16" ht="15" customHeight="1">
      <c r="B5" s="210"/>
      <c r="C5" s="211" t="s">
        <v>78</v>
      </c>
      <c r="D5" s="211" t="s">
        <v>69</v>
      </c>
      <c r="E5" s="211" t="s">
        <v>5</v>
      </c>
      <c r="F5" s="211" t="s">
        <v>175</v>
      </c>
      <c r="G5" s="211" t="s">
        <v>215</v>
      </c>
      <c r="H5" s="212" t="s">
        <v>282</v>
      </c>
    </row>
    <row r="6" spans="1:16" ht="15.75" customHeight="1">
      <c r="B6" s="193" t="s">
        <v>248</v>
      </c>
      <c r="C6" s="194"/>
      <c r="D6" s="194"/>
      <c r="E6" s="194"/>
      <c r="F6" s="194"/>
      <c r="G6" s="194"/>
      <c r="H6" s="195"/>
    </row>
    <row r="7" spans="1:16" ht="15.75" customHeight="1">
      <c r="B7" s="134" t="s">
        <v>221</v>
      </c>
      <c r="C7" s="202">
        <v>1.26</v>
      </c>
      <c r="D7" s="202">
        <v>1.3149999999999999</v>
      </c>
      <c r="E7" s="202">
        <v>1.38</v>
      </c>
      <c r="F7" s="202">
        <v>1.43</v>
      </c>
      <c r="G7" s="202">
        <v>1.47</v>
      </c>
      <c r="H7" s="203">
        <v>1.52</v>
      </c>
    </row>
    <row r="8" spans="1:16">
      <c r="B8" s="134" t="s">
        <v>415</v>
      </c>
      <c r="C8" s="202">
        <v>0.32100000000000001</v>
      </c>
      <c r="D8" s="202">
        <v>0.32900000000000001</v>
      </c>
      <c r="E8" s="202">
        <v>0.33900000000000002</v>
      </c>
      <c r="F8" s="202">
        <v>0.34499999999999997</v>
      </c>
      <c r="G8" s="202">
        <v>0.35199999999999998</v>
      </c>
      <c r="H8" s="203">
        <v>0.35799999999999998</v>
      </c>
    </row>
    <row r="9" spans="1:16">
      <c r="B9" s="134" t="s">
        <v>194</v>
      </c>
      <c r="C9" s="202">
        <v>0.14000000000000001</v>
      </c>
      <c r="D9" s="202">
        <v>0.72</v>
      </c>
      <c r="E9" s="202">
        <v>1.3</v>
      </c>
      <c r="F9" s="202">
        <v>1.86</v>
      </c>
      <c r="G9" s="202">
        <v>2.5750000000000002</v>
      </c>
      <c r="H9" s="203">
        <v>3.08</v>
      </c>
    </row>
    <row r="10" spans="1:16" ht="14.25">
      <c r="B10" s="134" t="s">
        <v>266</v>
      </c>
      <c r="C10" s="202">
        <v>0.10525370993273341</v>
      </c>
      <c r="D10" s="202">
        <v>0.10678255278021569</v>
      </c>
      <c r="E10" s="202">
        <v>0.10904620355307747</v>
      </c>
      <c r="F10" s="202">
        <v>0.11103375874302354</v>
      </c>
      <c r="G10" s="202">
        <v>0.11317112565769107</v>
      </c>
      <c r="H10" s="203">
        <v>0.11548414879419601</v>
      </c>
      <c r="I10" s="91"/>
      <c r="J10" s="201"/>
      <c r="K10" s="201"/>
    </row>
    <row r="11" spans="1:16" s="236" customFormat="1">
      <c r="B11" s="159" t="s">
        <v>123</v>
      </c>
      <c r="C11" s="204">
        <f t="shared" ref="C11:H11" si="0">SUM(C7:C10)</f>
        <v>1.8262537099327334</v>
      </c>
      <c r="D11" s="204">
        <f t="shared" si="0"/>
        <v>2.4707825527802156</v>
      </c>
      <c r="E11" s="204">
        <f t="shared" si="0"/>
        <v>3.1280462035530774</v>
      </c>
      <c r="F11" s="204">
        <f t="shared" si="0"/>
        <v>3.7460337587430232</v>
      </c>
      <c r="G11" s="204">
        <f t="shared" si="0"/>
        <v>4.5101711256576911</v>
      </c>
      <c r="H11" s="205">
        <f t="shared" si="0"/>
        <v>5.0734841487941962</v>
      </c>
    </row>
    <row r="12" spans="1:16" ht="15.75">
      <c r="B12" s="193" t="s">
        <v>223</v>
      </c>
      <c r="C12" s="206"/>
      <c r="D12" s="206"/>
      <c r="E12" s="206"/>
      <c r="F12" s="206"/>
      <c r="G12" s="206"/>
      <c r="H12" s="207"/>
      <c r="K12" s="141"/>
      <c r="L12" s="141"/>
      <c r="M12" s="141"/>
      <c r="N12" s="141"/>
      <c r="O12" s="141"/>
      <c r="P12" s="141"/>
    </row>
    <row r="13" spans="1:16">
      <c r="B13" s="134" t="s">
        <v>221</v>
      </c>
      <c r="C13" s="202">
        <f t="shared" ref="C13:H15" si="1">C7</f>
        <v>1.26</v>
      </c>
      <c r="D13" s="202">
        <f t="shared" si="1"/>
        <v>1.3149999999999999</v>
      </c>
      <c r="E13" s="202">
        <f t="shared" si="1"/>
        <v>1.38</v>
      </c>
      <c r="F13" s="202">
        <f t="shared" si="1"/>
        <v>1.43</v>
      </c>
      <c r="G13" s="202">
        <f t="shared" si="1"/>
        <v>1.47</v>
      </c>
      <c r="H13" s="203">
        <f t="shared" si="1"/>
        <v>1.52</v>
      </c>
      <c r="K13" s="141"/>
      <c r="L13" s="141"/>
      <c r="M13" s="141"/>
      <c r="N13" s="141"/>
      <c r="O13" s="141"/>
      <c r="P13" s="141"/>
    </row>
    <row r="14" spans="1:16">
      <c r="B14" s="134" t="s">
        <v>415</v>
      </c>
      <c r="C14" s="202">
        <f t="shared" si="1"/>
        <v>0.32100000000000001</v>
      </c>
      <c r="D14" s="202">
        <f t="shared" si="1"/>
        <v>0.32900000000000001</v>
      </c>
      <c r="E14" s="202">
        <f t="shared" si="1"/>
        <v>0.33900000000000002</v>
      </c>
      <c r="F14" s="202">
        <f t="shared" si="1"/>
        <v>0.34499999999999997</v>
      </c>
      <c r="G14" s="202">
        <f t="shared" si="1"/>
        <v>0.35199999999999998</v>
      </c>
      <c r="H14" s="203">
        <f t="shared" si="1"/>
        <v>0.35799999999999998</v>
      </c>
      <c r="K14" s="120"/>
      <c r="L14" s="120"/>
      <c r="M14" s="120"/>
      <c r="N14" s="120"/>
      <c r="O14" s="120"/>
      <c r="P14" s="120"/>
    </row>
    <row r="15" spans="1:16">
      <c r="B15" s="134" t="s">
        <v>194</v>
      </c>
      <c r="C15" s="202">
        <f t="shared" si="1"/>
        <v>0.14000000000000001</v>
      </c>
      <c r="D15" s="202">
        <f t="shared" si="1"/>
        <v>0.72</v>
      </c>
      <c r="E15" s="202">
        <f t="shared" si="1"/>
        <v>1.3</v>
      </c>
      <c r="F15" s="202">
        <f t="shared" si="1"/>
        <v>1.86</v>
      </c>
      <c r="G15" s="202">
        <f t="shared" si="1"/>
        <v>2.5750000000000002</v>
      </c>
      <c r="H15" s="203">
        <f t="shared" si="1"/>
        <v>3.08</v>
      </c>
    </row>
    <row r="16" spans="1:16">
      <c r="B16" s="134" t="s">
        <v>292</v>
      </c>
      <c r="C16" s="202">
        <v>-0.20499999999999999</v>
      </c>
      <c r="D16" s="202">
        <v>-0.20499999999999999</v>
      </c>
      <c r="E16" s="202">
        <v>-0.20499999999999999</v>
      </c>
      <c r="F16" s="202">
        <v>-0.20499999999999999</v>
      </c>
      <c r="G16" s="202">
        <v>-0.20499999999999999</v>
      </c>
      <c r="H16" s="203">
        <v>-0.20499999999999999</v>
      </c>
    </row>
    <row r="17" spans="2:10" s="236" customFormat="1">
      <c r="B17" s="159" t="s">
        <v>123</v>
      </c>
      <c r="C17" s="204">
        <f t="shared" ref="C17:H17" si="2">SUM(C13:C16)</f>
        <v>1.516</v>
      </c>
      <c r="D17" s="204">
        <f t="shared" si="2"/>
        <v>2.1589999999999998</v>
      </c>
      <c r="E17" s="204">
        <f t="shared" si="2"/>
        <v>2.8140000000000001</v>
      </c>
      <c r="F17" s="204">
        <f t="shared" si="2"/>
        <v>3.4299999999999997</v>
      </c>
      <c r="G17" s="204">
        <f t="shared" si="2"/>
        <v>4.1920000000000002</v>
      </c>
      <c r="H17" s="205">
        <f t="shared" si="2"/>
        <v>4.7530000000000001</v>
      </c>
    </row>
    <row r="18" spans="2:10" ht="15.75">
      <c r="B18" s="193" t="s">
        <v>224</v>
      </c>
      <c r="C18" s="206"/>
      <c r="D18" s="206"/>
      <c r="E18" s="206"/>
      <c r="F18" s="206"/>
      <c r="G18" s="206"/>
      <c r="H18" s="207"/>
    </row>
    <row r="19" spans="2:10">
      <c r="B19" s="134" t="s">
        <v>222</v>
      </c>
      <c r="C19" s="202">
        <v>0.27902300000000002</v>
      </c>
      <c r="D19" s="202">
        <v>0.260023</v>
      </c>
      <c r="E19" s="202">
        <v>0.260023</v>
      </c>
      <c r="F19" s="202">
        <v>0.26300000000000001</v>
      </c>
      <c r="G19" s="202">
        <v>0.254</v>
      </c>
      <c r="H19" s="203">
        <v>0.254</v>
      </c>
    </row>
    <row r="20" spans="2:10" s="236" customFormat="1" ht="15.75">
      <c r="B20" s="234" t="s">
        <v>247</v>
      </c>
      <c r="C20" s="235">
        <f t="shared" ref="C20:H20" si="3">C19+C17-C11</f>
        <v>-3.1230709932733358E-2</v>
      </c>
      <c r="D20" s="235">
        <f t="shared" si="3"/>
        <v>-5.1759552780215934E-2</v>
      </c>
      <c r="E20" s="235">
        <f t="shared" si="3"/>
        <v>-5.4023203553077437E-2</v>
      </c>
      <c r="F20" s="235">
        <f t="shared" si="3"/>
        <v>-5.3033758743023629E-2</v>
      </c>
      <c r="G20" s="235">
        <f t="shared" si="3"/>
        <v>-6.4171125657691341E-2</v>
      </c>
      <c r="H20" s="475">
        <f t="shared" si="3"/>
        <v>-6.6484148794196507E-2</v>
      </c>
    </row>
    <row r="21" spans="2:10" ht="33" customHeight="1">
      <c r="B21" s="809" t="s">
        <v>293</v>
      </c>
      <c r="C21" s="810"/>
      <c r="D21" s="810"/>
      <c r="E21" s="810"/>
      <c r="F21" s="810"/>
      <c r="G21" s="810"/>
      <c r="H21" s="811"/>
    </row>
    <row r="22" spans="2:10" ht="24" customHeight="1" thickBot="1">
      <c r="B22" s="819" t="s">
        <v>267</v>
      </c>
      <c r="C22" s="820"/>
      <c r="D22" s="820"/>
      <c r="E22" s="820"/>
      <c r="F22" s="820"/>
      <c r="G22" s="820"/>
      <c r="H22" s="821"/>
    </row>
    <row r="23" spans="2:10" ht="13.5" customHeight="1">
      <c r="B23" s="808"/>
      <c r="C23" s="808"/>
      <c r="D23" s="808"/>
      <c r="E23" s="808"/>
      <c r="F23" s="808"/>
      <c r="G23" s="808"/>
      <c r="H23" s="808"/>
    </row>
    <row r="26" spans="2:10">
      <c r="B26" s="200"/>
      <c r="C26" s="200"/>
      <c r="D26" s="200"/>
      <c r="E26" s="200"/>
      <c r="F26" s="200"/>
    </row>
    <row r="28" spans="2:10">
      <c r="B28" s="200"/>
      <c r="C28" s="200"/>
      <c r="D28" s="200"/>
      <c r="E28" s="200"/>
      <c r="F28" s="200"/>
      <c r="J28" s="63"/>
    </row>
  </sheetData>
  <mergeCells count="6">
    <mergeCell ref="B23:H23"/>
    <mergeCell ref="B21:H21"/>
    <mergeCell ref="B2:H2"/>
    <mergeCell ref="C3:H3"/>
    <mergeCell ref="C4:H4"/>
    <mergeCell ref="B22:H2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5"/>
    <pageSetUpPr fitToPage="1"/>
  </sheetPr>
  <dimension ref="A1:J16"/>
  <sheetViews>
    <sheetView zoomScaleNormal="100" workbookViewId="0"/>
  </sheetViews>
  <sheetFormatPr defaultRowHeight="12.75"/>
  <cols>
    <col min="1" max="1" width="10.28515625" style="80" customWidth="1"/>
    <col min="2" max="2" width="36.85546875" style="80" bestFit="1" customWidth="1"/>
    <col min="3" max="8" width="11.85546875" style="80" customWidth="1"/>
    <col min="9" max="16384" width="9.140625" style="80"/>
  </cols>
  <sheetData>
    <row r="1" spans="1:10" ht="42" customHeight="1">
      <c r="A1" s="37" t="s">
        <v>134</v>
      </c>
    </row>
    <row r="2" spans="1:10" ht="13.5" thickBot="1">
      <c r="B2" s="245"/>
      <c r="C2" s="245"/>
      <c r="D2" s="245"/>
      <c r="E2" s="245"/>
      <c r="F2" s="245"/>
      <c r="G2" s="245"/>
      <c r="H2" s="245"/>
    </row>
    <row r="3" spans="1:10" ht="21" customHeight="1" thickBot="1">
      <c r="B3" s="822" t="s">
        <v>390</v>
      </c>
      <c r="C3" s="823"/>
      <c r="D3" s="823"/>
      <c r="E3" s="823"/>
      <c r="F3" s="823"/>
      <c r="G3" s="823"/>
      <c r="H3" s="824"/>
    </row>
    <row r="4" spans="1:10" ht="15.75" customHeight="1">
      <c r="B4" s="244"/>
      <c r="C4" s="825" t="s">
        <v>73</v>
      </c>
      <c r="D4" s="825"/>
      <c r="E4" s="825"/>
      <c r="F4" s="825"/>
      <c r="G4" s="825"/>
      <c r="H4" s="826"/>
    </row>
    <row r="5" spans="1:10" ht="15" customHeight="1">
      <c r="B5" s="243"/>
      <c r="C5" s="308" t="s">
        <v>78</v>
      </c>
      <c r="D5" s="308" t="s">
        <v>69</v>
      </c>
      <c r="E5" s="308" t="s">
        <v>5</v>
      </c>
      <c r="F5" s="308" t="s">
        <v>175</v>
      </c>
      <c r="G5" s="308" t="s">
        <v>215</v>
      </c>
      <c r="H5" s="309" t="s">
        <v>282</v>
      </c>
      <c r="J5" s="245"/>
    </row>
    <row r="6" spans="1:10">
      <c r="B6" s="242" t="s">
        <v>249</v>
      </c>
      <c r="C6" s="289">
        <v>14.154509542500001</v>
      </c>
      <c r="D6" s="289">
        <v>15.180225848500001</v>
      </c>
      <c r="E6" s="289">
        <v>14.759117059899999</v>
      </c>
      <c r="F6" s="289">
        <v>14.447729196399999</v>
      </c>
      <c r="G6" s="289">
        <v>14.085651503299999</v>
      </c>
      <c r="H6" s="290">
        <v>13.802797035099999</v>
      </c>
    </row>
    <row r="7" spans="1:10">
      <c r="B7" s="242" t="s">
        <v>250</v>
      </c>
      <c r="C7" s="289">
        <v>1.174541302155149</v>
      </c>
      <c r="D7" s="289">
        <v>0.91349999999999998</v>
      </c>
      <c r="E7" s="289">
        <v>1.3919999999999999</v>
      </c>
      <c r="F7" s="289">
        <v>2.0445000000000002</v>
      </c>
      <c r="G7" s="289">
        <v>2.7404999999999999</v>
      </c>
      <c r="H7" s="290">
        <v>3.5343749999999998</v>
      </c>
    </row>
    <row r="8" spans="1:10">
      <c r="B8" s="242" t="s">
        <v>265</v>
      </c>
      <c r="C8" s="289">
        <v>9.648062176269999</v>
      </c>
      <c r="D8" s="289">
        <v>12.054242392100001</v>
      </c>
      <c r="E8" s="289">
        <v>11.3177184142</v>
      </c>
      <c r="F8" s="289">
        <v>8.489035755699998</v>
      </c>
      <c r="G8" s="289">
        <v>7.8407528622999987</v>
      </c>
      <c r="H8" s="290">
        <v>1.2752650110000006</v>
      </c>
    </row>
    <row r="9" spans="1:10" ht="14.25" customHeight="1" thickBot="1">
      <c r="B9" s="476" t="s">
        <v>251</v>
      </c>
      <c r="C9" s="291" t="s">
        <v>128</v>
      </c>
      <c r="D9" s="291" t="s">
        <v>128</v>
      </c>
      <c r="E9" s="291" t="s">
        <v>128</v>
      </c>
      <c r="F9" s="291" t="s">
        <v>128</v>
      </c>
      <c r="G9" s="291" t="s">
        <v>128</v>
      </c>
      <c r="H9" s="391" t="s">
        <v>128</v>
      </c>
    </row>
    <row r="16" spans="1:10">
      <c r="C16" s="245"/>
    </row>
  </sheetData>
  <mergeCells count="2">
    <mergeCell ref="B3:H3"/>
    <mergeCell ref="C4:H4"/>
  </mergeCells>
  <hyperlinks>
    <hyperlink ref="A1" location="Contents!B44" display="Back to contents"/>
  </hyperlinks>
  <pageMargins left="0.70866141732283472" right="0.70866141732283472" top="0.74803149606299213" bottom="0.74803149606299213" header="0.31496062992125984" footer="0.31496062992125984"/>
  <pageSetup paperSize="9" scale="82"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5"/>
  </sheetPr>
  <dimension ref="A1:I24"/>
  <sheetViews>
    <sheetView zoomScaleNormal="100" workbookViewId="0"/>
  </sheetViews>
  <sheetFormatPr defaultRowHeight="13.5" customHeight="1"/>
  <cols>
    <col min="1" max="1" width="9.28515625" style="216" customWidth="1"/>
    <col min="2" max="2" width="29.42578125" style="216" customWidth="1"/>
    <col min="3" max="8" width="8.85546875" style="216" customWidth="1"/>
    <col min="9" max="16384" width="9.140625" style="216"/>
  </cols>
  <sheetData>
    <row r="1" spans="1:9" ht="33.75" customHeight="1" thickBot="1">
      <c r="A1" s="37" t="s">
        <v>134</v>
      </c>
      <c r="B1" s="217"/>
      <c r="C1" s="217"/>
      <c r="D1" s="217"/>
      <c r="E1" s="217"/>
      <c r="F1" s="217"/>
      <c r="G1" s="217"/>
      <c r="H1" s="217"/>
      <c r="I1" s="218"/>
    </row>
    <row r="2" spans="1:9" ht="21" customHeight="1" thickBot="1">
      <c r="B2" s="833" t="s">
        <v>391</v>
      </c>
      <c r="C2" s="834"/>
      <c r="D2" s="834"/>
      <c r="E2" s="834"/>
      <c r="F2" s="834"/>
      <c r="G2" s="834"/>
      <c r="H2" s="835"/>
      <c r="I2" s="218"/>
    </row>
    <row r="3" spans="1:9" ht="24" customHeight="1">
      <c r="A3" s="221"/>
      <c r="B3" s="246"/>
      <c r="C3" s="827" t="s">
        <v>263</v>
      </c>
      <c r="D3" s="827"/>
      <c r="E3" s="827"/>
      <c r="F3" s="827"/>
      <c r="G3" s="827"/>
      <c r="H3" s="828"/>
      <c r="I3" s="218"/>
    </row>
    <row r="4" spans="1:9" ht="15" customHeight="1">
      <c r="A4" s="221"/>
      <c r="B4" s="246"/>
      <c r="C4" s="829" t="s">
        <v>73</v>
      </c>
      <c r="D4" s="829"/>
      <c r="E4" s="829"/>
      <c r="F4" s="829"/>
      <c r="G4" s="829"/>
      <c r="H4" s="830"/>
      <c r="I4" s="218"/>
    </row>
    <row r="5" spans="1:9" s="219" customFormat="1" ht="15" customHeight="1">
      <c r="A5" s="222"/>
      <c r="B5" s="247"/>
      <c r="C5" s="306" t="s">
        <v>78</v>
      </c>
      <c r="D5" s="306" t="s">
        <v>69</v>
      </c>
      <c r="E5" s="306" t="s">
        <v>5</v>
      </c>
      <c r="F5" s="306" t="s">
        <v>175</v>
      </c>
      <c r="G5" s="306" t="s">
        <v>215</v>
      </c>
      <c r="H5" s="307" t="s">
        <v>282</v>
      </c>
      <c r="I5" s="299"/>
    </row>
    <row r="6" spans="1:9" ht="12.75" customHeight="1">
      <c r="A6" s="221"/>
      <c r="B6" s="248" t="s">
        <v>235</v>
      </c>
      <c r="C6" s="288">
        <v>0.19521248074637271</v>
      </c>
      <c r="D6" s="288">
        <v>-1.9633671021892296</v>
      </c>
      <c r="E6" s="288">
        <v>-0.81280586128951049</v>
      </c>
      <c r="F6" s="288">
        <v>-2.2936157854867516</v>
      </c>
      <c r="G6" s="288">
        <v>-1.9470414802864218</v>
      </c>
      <c r="H6" s="437">
        <v>-2.0576812541475289</v>
      </c>
      <c r="I6" s="218"/>
    </row>
    <row r="7" spans="1:9" ht="12.75" customHeight="1">
      <c r="A7" s="221"/>
      <c r="B7" s="248" t="s">
        <v>236</v>
      </c>
      <c r="C7" s="288">
        <v>1.15613887060499</v>
      </c>
      <c r="D7" s="288">
        <v>1.9999999999999991</v>
      </c>
      <c r="E7" s="288">
        <v>2.6436716364832384</v>
      </c>
      <c r="F7" s="288">
        <v>2.5925603012320755</v>
      </c>
      <c r="G7" s="288">
        <v>2.5441886579002793</v>
      </c>
      <c r="H7" s="437">
        <v>1.695725997885881</v>
      </c>
      <c r="I7" s="218"/>
    </row>
    <row r="8" spans="1:9" ht="13.5" customHeight="1">
      <c r="A8" s="221"/>
      <c r="B8" s="477" t="s">
        <v>237</v>
      </c>
      <c r="C8" s="288">
        <v>1.3513513513513598</v>
      </c>
      <c r="D8" s="288">
        <v>3.6632897810769463E-2</v>
      </c>
      <c r="E8" s="288">
        <v>1.8308657751937283</v>
      </c>
      <c r="F8" s="288">
        <v>0.29894451574532382</v>
      </c>
      <c r="G8" s="288">
        <v>0.59714717761385727</v>
      </c>
      <c r="H8" s="437">
        <v>-0.36195525626164793</v>
      </c>
      <c r="I8" s="218"/>
    </row>
    <row r="9" spans="1:9" ht="12.75" customHeight="1">
      <c r="A9" s="221"/>
      <c r="B9" s="249"/>
      <c r="C9" s="831" t="s">
        <v>238</v>
      </c>
      <c r="D9" s="831"/>
      <c r="E9" s="831"/>
      <c r="F9" s="831"/>
      <c r="G9" s="831"/>
      <c r="H9" s="832"/>
      <c r="I9" s="218"/>
    </row>
    <row r="10" spans="1:9" s="220" customFormat="1" ht="12.75" customHeight="1">
      <c r="A10" s="223"/>
      <c r="B10" s="443" t="s">
        <v>291</v>
      </c>
      <c r="C10" s="444">
        <v>375</v>
      </c>
      <c r="D10" s="444">
        <v>375</v>
      </c>
      <c r="E10" s="444">
        <v>382</v>
      </c>
      <c r="F10" s="444">
        <v>383</v>
      </c>
      <c r="G10" s="444">
        <v>385</v>
      </c>
      <c r="H10" s="445">
        <v>384</v>
      </c>
      <c r="I10" s="300"/>
    </row>
    <row r="11" spans="1:9" ht="12.75" customHeight="1">
      <c r="B11" s="435" t="s">
        <v>93</v>
      </c>
      <c r="C11" s="436"/>
      <c r="D11" s="436"/>
      <c r="E11" s="436"/>
      <c r="F11" s="436"/>
      <c r="G11" s="436"/>
      <c r="H11" s="437"/>
      <c r="I11" s="218"/>
    </row>
    <row r="12" spans="1:9" ht="12.75" customHeight="1">
      <c r="B12" s="438" t="s">
        <v>288</v>
      </c>
      <c r="C12" s="439">
        <v>353</v>
      </c>
      <c r="D12" s="439">
        <v>352</v>
      </c>
      <c r="E12" s="439">
        <v>359</v>
      </c>
      <c r="F12" s="439">
        <v>360</v>
      </c>
      <c r="G12" s="439">
        <v>362</v>
      </c>
      <c r="H12" s="440">
        <v>361</v>
      </c>
    </row>
    <row r="13" spans="1:9" ht="12.75" customHeight="1" thickBot="1">
      <c r="B13" s="441" t="s">
        <v>289</v>
      </c>
      <c r="C13" s="439">
        <v>22</v>
      </c>
      <c r="D13" s="439">
        <v>23</v>
      </c>
      <c r="E13" s="439">
        <v>23</v>
      </c>
      <c r="F13" s="439">
        <v>23</v>
      </c>
      <c r="G13" s="439">
        <v>23</v>
      </c>
      <c r="H13" s="440">
        <v>23</v>
      </c>
    </row>
    <row r="14" spans="1:9" ht="35.25" customHeight="1" thickBot="1">
      <c r="B14" s="836" t="s">
        <v>290</v>
      </c>
      <c r="C14" s="837"/>
      <c r="D14" s="837"/>
      <c r="E14" s="837"/>
      <c r="F14" s="837"/>
      <c r="G14" s="837"/>
      <c r="H14" s="838"/>
    </row>
    <row r="15" spans="1:9" ht="13.5" customHeight="1">
      <c r="B15" s="442"/>
      <c r="C15" s="442"/>
      <c r="D15" s="442"/>
      <c r="E15" s="442"/>
      <c r="F15" s="442"/>
      <c r="G15" s="442"/>
      <c r="H15" s="442"/>
    </row>
    <row r="16" spans="1:9" ht="13.5" customHeight="1">
      <c r="B16" s="218"/>
      <c r="C16" s="218"/>
      <c r="D16" s="218"/>
      <c r="E16" s="218"/>
      <c r="F16" s="218"/>
      <c r="G16" s="218"/>
      <c r="H16" s="218"/>
    </row>
    <row r="17" spans="2:8" ht="13.5" customHeight="1">
      <c r="B17" s="218"/>
      <c r="C17" s="218"/>
      <c r="D17" s="218"/>
      <c r="E17" s="218"/>
      <c r="F17" s="218"/>
      <c r="G17" s="218"/>
      <c r="H17" s="218"/>
    </row>
    <row r="18" spans="2:8" ht="13.5" customHeight="1">
      <c r="B18" s="218"/>
      <c r="C18" s="218"/>
      <c r="D18" s="218"/>
      <c r="E18" s="218"/>
      <c r="F18" s="218"/>
      <c r="G18" s="218"/>
      <c r="H18" s="218"/>
    </row>
    <row r="19" spans="2:8" ht="13.5" customHeight="1">
      <c r="B19" s="218"/>
      <c r="C19" s="218"/>
      <c r="D19" s="218"/>
      <c r="E19" s="218"/>
      <c r="F19" s="218"/>
      <c r="G19" s="218"/>
      <c r="H19" s="218"/>
    </row>
    <row r="20" spans="2:8" ht="13.5" customHeight="1">
      <c r="B20" s="218"/>
      <c r="C20" s="218"/>
      <c r="D20" s="218"/>
      <c r="E20" s="218"/>
      <c r="F20" s="218"/>
      <c r="G20" s="218"/>
      <c r="H20" s="218"/>
    </row>
    <row r="21" spans="2:8" ht="13.5" customHeight="1">
      <c r="B21" s="218"/>
      <c r="C21" s="218"/>
      <c r="D21" s="218"/>
      <c r="E21" s="218"/>
      <c r="F21" s="218"/>
      <c r="G21" s="218"/>
      <c r="H21" s="218"/>
    </row>
    <row r="22" spans="2:8" ht="13.5" customHeight="1">
      <c r="B22" s="218"/>
      <c r="C22" s="218"/>
      <c r="D22" s="218"/>
      <c r="E22" s="218"/>
      <c r="F22" s="218"/>
      <c r="G22" s="218"/>
      <c r="H22" s="218"/>
    </row>
    <row r="23" spans="2:8" ht="13.5" customHeight="1">
      <c r="B23" s="218"/>
      <c r="C23" s="218"/>
      <c r="D23" s="218"/>
      <c r="E23" s="218"/>
      <c r="F23" s="218"/>
      <c r="G23" s="218"/>
      <c r="H23" s="218"/>
    </row>
    <row r="24" spans="2:8" ht="13.5" customHeight="1">
      <c r="B24" s="218"/>
      <c r="C24" s="218"/>
      <c r="D24" s="218"/>
      <c r="E24" s="218"/>
      <c r="F24" s="218"/>
      <c r="G24" s="218"/>
      <c r="H24" s="218"/>
    </row>
  </sheetData>
  <mergeCells count="5">
    <mergeCell ref="C3:H3"/>
    <mergeCell ref="C4:H4"/>
    <mergeCell ref="C9:H9"/>
    <mergeCell ref="B2:H2"/>
    <mergeCell ref="B14:H14"/>
  </mergeCells>
  <hyperlinks>
    <hyperlink ref="A1" location="Contents!B44" display="Back to content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5"/>
  </sheetPr>
  <dimension ref="A1:Q25"/>
  <sheetViews>
    <sheetView zoomScaleNormal="100" workbookViewId="0"/>
  </sheetViews>
  <sheetFormatPr defaultRowHeight="12.75"/>
  <cols>
    <col min="1" max="1" width="9.28515625" style="1" customWidth="1"/>
    <col min="2" max="2" width="38.140625" style="1" customWidth="1"/>
    <col min="3" max="8" width="8.5703125" style="1" customWidth="1"/>
    <col min="9" max="16384" width="9.140625" style="1"/>
  </cols>
  <sheetData>
    <row r="1" spans="1:17" ht="33.75" customHeight="1" thickBot="1">
      <c r="A1" s="37" t="s">
        <v>134</v>
      </c>
    </row>
    <row r="2" spans="1:17" ht="21" customHeight="1" thickBot="1">
      <c r="B2" s="781" t="s">
        <v>392</v>
      </c>
      <c r="C2" s="782"/>
      <c r="D2" s="782"/>
      <c r="E2" s="782"/>
      <c r="F2" s="782"/>
      <c r="G2" s="782"/>
      <c r="H2" s="783"/>
    </row>
    <row r="3" spans="1:17" ht="15.75">
      <c r="B3" s="42"/>
      <c r="C3" s="839" t="s">
        <v>70</v>
      </c>
      <c r="D3" s="839"/>
      <c r="E3" s="839"/>
      <c r="F3" s="839"/>
      <c r="G3" s="839"/>
      <c r="H3" s="840"/>
      <c r="I3" s="34"/>
    </row>
    <row r="4" spans="1:17" ht="15.75">
      <c r="B4" s="43"/>
      <c r="C4" s="745" t="s">
        <v>73</v>
      </c>
      <c r="D4" s="745"/>
      <c r="E4" s="745"/>
      <c r="F4" s="745"/>
      <c r="G4" s="745"/>
      <c r="H4" s="746"/>
    </row>
    <row r="5" spans="1:17" ht="15" customHeight="1">
      <c r="B5" s="43"/>
      <c r="C5" s="224" t="s">
        <v>78</v>
      </c>
      <c r="D5" s="224" t="s">
        <v>69</v>
      </c>
      <c r="E5" s="224" t="s">
        <v>5</v>
      </c>
      <c r="F5" s="224" t="s">
        <v>175</v>
      </c>
      <c r="G5" s="224" t="s">
        <v>215</v>
      </c>
      <c r="H5" s="227" t="s">
        <v>282</v>
      </c>
      <c r="J5" s="36"/>
    </row>
    <row r="6" spans="1:17">
      <c r="A6" s="34"/>
      <c r="B6" s="301" t="s">
        <v>242</v>
      </c>
      <c r="C6" s="312">
        <v>12.562802087075474</v>
      </c>
      <c r="D6" s="312">
        <v>14.51578801203957</v>
      </c>
      <c r="E6" s="312">
        <v>16.46249307685137</v>
      </c>
      <c r="F6" s="312">
        <v>18.010229393547029</v>
      </c>
      <c r="G6" s="312">
        <v>19.028393905317941</v>
      </c>
      <c r="H6" s="313">
        <v>19.692934269197281</v>
      </c>
      <c r="J6" s="36"/>
    </row>
    <row r="7" spans="1:17" ht="14.25">
      <c r="A7" s="34"/>
      <c r="B7" s="301" t="s">
        <v>307</v>
      </c>
      <c r="C7" s="312">
        <v>15.159332091351025</v>
      </c>
      <c r="D7" s="312">
        <v>17.086807771416183</v>
      </c>
      <c r="E7" s="312">
        <v>19.039580265459069</v>
      </c>
      <c r="F7" s="312">
        <v>20.8266006142034</v>
      </c>
      <c r="G7" s="312">
        <v>22.210178385191405</v>
      </c>
      <c r="H7" s="313">
        <v>23.209701246430484</v>
      </c>
      <c r="J7" s="36"/>
    </row>
    <row r="8" spans="1:17">
      <c r="A8" s="34"/>
      <c r="B8" s="302" t="s">
        <v>93</v>
      </c>
      <c r="C8" s="228"/>
      <c r="D8" s="228"/>
      <c r="E8" s="228"/>
      <c r="F8" s="228"/>
      <c r="G8" s="228"/>
      <c r="H8" s="298"/>
      <c r="J8" s="36"/>
    </row>
    <row r="9" spans="1:17">
      <c r="A9" s="34"/>
      <c r="B9" s="303" t="s">
        <v>162</v>
      </c>
      <c r="C9" s="228">
        <v>13.808364091351025</v>
      </c>
      <c r="D9" s="228">
        <v>15.565260774065282</v>
      </c>
      <c r="E9" s="228">
        <v>17.404070411080156</v>
      </c>
      <c r="F9" s="228">
        <v>19.103600249500655</v>
      </c>
      <c r="G9" s="228">
        <v>20.414543016234692</v>
      </c>
      <c r="H9" s="298">
        <v>21.370703042238208</v>
      </c>
      <c r="J9" s="36"/>
    </row>
    <row r="10" spans="1:17">
      <c r="A10" s="34"/>
      <c r="B10" s="304" t="s">
        <v>243</v>
      </c>
      <c r="C10" s="228">
        <v>1.3509679999999999</v>
      </c>
      <c r="D10" s="228">
        <v>1.5215469973509013</v>
      </c>
      <c r="E10" s="228">
        <v>1.6355098543789151</v>
      </c>
      <c r="F10" s="228">
        <v>1.7230003647027441</v>
      </c>
      <c r="G10" s="228">
        <v>1.7956353689567131</v>
      </c>
      <c r="H10" s="298">
        <v>1.8289982041922734</v>
      </c>
      <c r="J10" s="36"/>
    </row>
    <row r="11" spans="1:17">
      <c r="A11" s="34"/>
      <c r="B11" s="301" t="s">
        <v>244</v>
      </c>
      <c r="C11" s="312">
        <v>2.5965300042755524</v>
      </c>
      <c r="D11" s="312">
        <v>2.5710197593766133</v>
      </c>
      <c r="E11" s="312">
        <v>2.5770871886076985</v>
      </c>
      <c r="F11" s="312">
        <v>2.8163712206563702</v>
      </c>
      <c r="G11" s="312">
        <v>3.1817844798734654</v>
      </c>
      <c r="H11" s="313">
        <v>3.5167669772332038</v>
      </c>
      <c r="J11" s="36"/>
    </row>
    <row r="12" spans="1:17">
      <c r="A12" s="34"/>
      <c r="B12" s="302" t="s">
        <v>93</v>
      </c>
      <c r="C12" s="228"/>
      <c r="D12" s="228"/>
      <c r="E12" s="228"/>
      <c r="F12" s="228"/>
      <c r="G12" s="228"/>
      <c r="H12" s="298"/>
      <c r="J12" s="36"/>
    </row>
    <row r="13" spans="1:17">
      <c r="A13" s="34"/>
      <c r="B13" s="303" t="s">
        <v>162</v>
      </c>
      <c r="C13" s="228">
        <v>2.2819490042755524</v>
      </c>
      <c r="D13" s="228">
        <v>2.2323715795646879</v>
      </c>
      <c r="E13" s="228">
        <v>2.2158714426171033</v>
      </c>
      <c r="F13" s="228">
        <v>2.4334858997267923</v>
      </c>
      <c r="G13" s="228">
        <v>2.775487437842576</v>
      </c>
      <c r="H13" s="298">
        <v>3.0919152741946796</v>
      </c>
      <c r="J13" s="36"/>
    </row>
    <row r="14" spans="1:17" ht="13.5" thickBot="1">
      <c r="A14" s="34"/>
      <c r="B14" s="303" t="s">
        <v>243</v>
      </c>
      <c r="C14" s="228">
        <v>0.314581</v>
      </c>
      <c r="D14" s="228">
        <v>0.3386481798119253</v>
      </c>
      <c r="E14" s="228">
        <v>0.36121574599059497</v>
      </c>
      <c r="F14" s="228">
        <v>0.38288532092957778</v>
      </c>
      <c r="G14" s="228">
        <v>0.40629704203088912</v>
      </c>
      <c r="H14" s="446">
        <v>0.42485170303852421</v>
      </c>
      <c r="J14" s="36"/>
      <c r="L14" s="34"/>
    </row>
    <row r="15" spans="1:17" ht="24.75" customHeight="1" thickBot="1">
      <c r="B15" s="841" t="s">
        <v>305</v>
      </c>
      <c r="C15" s="842"/>
      <c r="D15" s="842"/>
      <c r="E15" s="842"/>
      <c r="F15" s="842"/>
      <c r="G15" s="842"/>
      <c r="H15" s="843"/>
      <c r="K15" s="94"/>
      <c r="L15" s="94"/>
      <c r="M15" s="94"/>
      <c r="N15" s="94"/>
      <c r="O15" s="94"/>
      <c r="P15" s="94"/>
      <c r="Q15" s="94"/>
    </row>
    <row r="16" spans="1:17">
      <c r="B16" s="103"/>
      <c r="K16" s="94"/>
      <c r="L16" s="94"/>
      <c r="M16" s="94"/>
      <c r="N16" s="94"/>
      <c r="O16" s="94"/>
      <c r="P16" s="94"/>
      <c r="Q16" s="94"/>
    </row>
    <row r="17" spans="1:9">
      <c r="B17" s="94"/>
      <c r="C17" s="94"/>
      <c r="D17" s="94"/>
      <c r="E17" s="94"/>
      <c r="F17" s="94"/>
      <c r="G17" s="94"/>
      <c r="H17" s="94"/>
    </row>
    <row r="18" spans="1:9">
      <c r="B18" s="94"/>
      <c r="C18" s="94"/>
      <c r="D18" s="94"/>
      <c r="E18" s="94"/>
      <c r="F18" s="94"/>
      <c r="G18" s="94"/>
      <c r="H18" s="94"/>
    </row>
    <row r="19" spans="1:9">
      <c r="B19" s="94"/>
      <c r="C19" s="94"/>
      <c r="D19" s="94"/>
      <c r="E19" s="94"/>
      <c r="F19" s="94"/>
      <c r="G19" s="94"/>
      <c r="H19" s="94"/>
    </row>
    <row r="20" spans="1:9">
      <c r="A20" s="36"/>
      <c r="B20" s="188"/>
      <c r="C20" s="188"/>
      <c r="D20" s="188"/>
      <c r="E20" s="188"/>
      <c r="F20" s="188"/>
      <c r="G20" s="188"/>
      <c r="H20" s="188"/>
      <c r="I20" s="36"/>
    </row>
    <row r="21" spans="1:9">
      <c r="B21" s="94"/>
      <c r="C21" s="94"/>
      <c r="D21" s="94"/>
      <c r="E21" s="94"/>
      <c r="F21" s="94"/>
      <c r="G21" s="94"/>
      <c r="H21" s="94"/>
    </row>
    <row r="22" spans="1:9">
      <c r="B22" s="94"/>
      <c r="C22" s="94"/>
      <c r="D22" s="94"/>
      <c r="E22" s="94"/>
      <c r="F22" s="94"/>
      <c r="G22" s="94"/>
      <c r="H22" s="94"/>
    </row>
    <row r="23" spans="1:9">
      <c r="B23" s="94"/>
      <c r="C23" s="94"/>
      <c r="D23" s="94"/>
      <c r="E23" s="94"/>
      <c r="F23" s="94"/>
      <c r="G23" s="94"/>
      <c r="H23" s="94"/>
    </row>
    <row r="24" spans="1:9">
      <c r="B24" s="94"/>
      <c r="C24" s="94"/>
      <c r="D24" s="94"/>
      <c r="E24" s="94"/>
      <c r="F24" s="94"/>
      <c r="G24" s="94"/>
      <c r="H24" s="94"/>
    </row>
    <row r="25" spans="1:9">
      <c r="B25" s="94"/>
      <c r="C25" s="94"/>
      <c r="D25" s="94"/>
      <c r="E25" s="94"/>
      <c r="F25" s="94"/>
      <c r="G25" s="94"/>
      <c r="H25" s="94"/>
    </row>
  </sheetData>
  <mergeCells count="4">
    <mergeCell ref="C3:H3"/>
    <mergeCell ref="C4:H4"/>
    <mergeCell ref="B2:H2"/>
    <mergeCell ref="B15:H15"/>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sheetPr>
  <dimension ref="A1:O19"/>
  <sheetViews>
    <sheetView zoomScaleNormal="100" workbookViewId="0"/>
  </sheetViews>
  <sheetFormatPr defaultRowHeight="12.75"/>
  <cols>
    <col min="1" max="1" width="9.28515625" style="59" customWidth="1"/>
    <col min="2" max="2" width="26" style="59" bestFit="1" customWidth="1"/>
    <col min="3" max="9" width="8.5703125" style="59" customWidth="1"/>
    <col min="10" max="16384" width="9.140625" style="59"/>
  </cols>
  <sheetData>
    <row r="1" spans="1:15" ht="33.75" customHeight="1" thickBot="1">
      <c r="A1" s="37" t="s">
        <v>134</v>
      </c>
      <c r="B1" s="104"/>
      <c r="C1" s="105"/>
      <c r="D1" s="105"/>
      <c r="E1" s="105"/>
      <c r="F1" s="105"/>
      <c r="G1" s="105"/>
      <c r="H1" s="105"/>
      <c r="I1" s="105"/>
      <c r="J1" s="106"/>
    </row>
    <row r="2" spans="1:15" ht="21" customHeight="1" thickBot="1">
      <c r="A2" s="106"/>
      <c r="B2" s="666" t="s">
        <v>166</v>
      </c>
      <c r="C2" s="667"/>
      <c r="D2" s="667"/>
      <c r="E2" s="667"/>
      <c r="F2" s="667"/>
      <c r="G2" s="667"/>
      <c r="H2" s="667"/>
      <c r="I2" s="668"/>
      <c r="J2" s="106"/>
    </row>
    <row r="3" spans="1:15" ht="15.75" customHeight="1">
      <c r="A3" s="106"/>
      <c r="B3" s="107"/>
      <c r="C3" s="662" t="s">
        <v>70</v>
      </c>
      <c r="D3" s="662"/>
      <c r="E3" s="662"/>
      <c r="F3" s="662"/>
      <c r="G3" s="662"/>
      <c r="H3" s="662"/>
      <c r="I3" s="663"/>
      <c r="J3" s="106"/>
      <c r="N3" s="63"/>
    </row>
    <row r="4" spans="1:15" ht="15.75" customHeight="1">
      <c r="A4" s="106"/>
      <c r="B4" s="108"/>
      <c r="C4" s="315" t="s">
        <v>71</v>
      </c>
      <c r="D4" s="664" t="s">
        <v>73</v>
      </c>
      <c r="E4" s="664"/>
      <c r="F4" s="664"/>
      <c r="G4" s="664"/>
      <c r="H4" s="664"/>
      <c r="I4" s="665"/>
      <c r="J4" s="106"/>
      <c r="N4" s="63"/>
    </row>
    <row r="5" spans="1:15" ht="15">
      <c r="A5" s="106"/>
      <c r="B5" s="108"/>
      <c r="C5" s="82" t="s">
        <v>72</v>
      </c>
      <c r="D5" s="82" t="s">
        <v>78</v>
      </c>
      <c r="E5" s="310" t="s">
        <v>69</v>
      </c>
      <c r="F5" s="310" t="s">
        <v>5</v>
      </c>
      <c r="G5" s="310" t="s">
        <v>175</v>
      </c>
      <c r="H5" s="310" t="s">
        <v>215</v>
      </c>
      <c r="I5" s="311" t="s">
        <v>282</v>
      </c>
      <c r="N5" s="63"/>
    </row>
    <row r="6" spans="1:15" ht="15">
      <c r="A6" s="106"/>
      <c r="B6" s="316" t="s">
        <v>74</v>
      </c>
      <c r="C6" s="142">
        <v>3.0833000000000004</v>
      </c>
      <c r="D6" s="142">
        <v>3.2822431498034939</v>
      </c>
      <c r="E6" s="142">
        <v>3.3838884728284522</v>
      </c>
      <c r="F6" s="142">
        <v>3.4504840017854534</v>
      </c>
      <c r="G6" s="142">
        <v>3.4840981459694667</v>
      </c>
      <c r="H6" s="142">
        <v>3.4792421627378673</v>
      </c>
      <c r="I6" s="143">
        <v>3.4650308787386201</v>
      </c>
      <c r="N6" s="63"/>
    </row>
    <row r="7" spans="1:15" ht="15">
      <c r="A7" s="106"/>
      <c r="B7" s="317" t="s">
        <v>75</v>
      </c>
      <c r="C7" s="142">
        <v>2.7589999999999995</v>
      </c>
      <c r="D7" s="142">
        <v>2.7379294326742767</v>
      </c>
      <c r="E7" s="142">
        <v>2.8815642880854173</v>
      </c>
      <c r="F7" s="142">
        <v>2.983651623351844</v>
      </c>
      <c r="G7" s="142">
        <v>3.0990558387783285</v>
      </c>
      <c r="H7" s="142">
        <v>3.2098307597172151</v>
      </c>
      <c r="I7" s="143">
        <v>3.3019135221845373</v>
      </c>
      <c r="N7" s="63"/>
    </row>
    <row r="8" spans="1:15" ht="15">
      <c r="A8" s="106"/>
      <c r="B8" s="317" t="s">
        <v>192</v>
      </c>
      <c r="C8" s="142">
        <v>0.88129999999999997</v>
      </c>
      <c r="D8" s="142">
        <v>0.92036640816120874</v>
      </c>
      <c r="E8" s="142">
        <v>0.79890073838758402</v>
      </c>
      <c r="F8" s="142">
        <v>0.7081071506517187</v>
      </c>
      <c r="G8" s="142">
        <v>0.65573553137238894</v>
      </c>
      <c r="H8" s="142">
        <v>0.62383449151754855</v>
      </c>
      <c r="I8" s="143">
        <v>0.61320297806166291</v>
      </c>
      <c r="N8" s="63"/>
    </row>
    <row r="9" spans="1:15" ht="15">
      <c r="A9" s="106"/>
      <c r="B9" s="317" t="s">
        <v>77</v>
      </c>
      <c r="C9" s="142">
        <v>0.34799999999999998</v>
      </c>
      <c r="D9" s="142">
        <v>0.36478979038247661</v>
      </c>
      <c r="E9" s="142">
        <v>0.34600575875813988</v>
      </c>
      <c r="F9" s="142">
        <v>0.36687687575448391</v>
      </c>
      <c r="G9" s="142">
        <v>0.3619861026365202</v>
      </c>
      <c r="H9" s="142">
        <v>0.36511747261892752</v>
      </c>
      <c r="I9" s="143">
        <v>0.36959094557212335</v>
      </c>
      <c r="N9" s="63"/>
    </row>
    <row r="10" spans="1:15" ht="15">
      <c r="A10" s="106"/>
      <c r="B10" s="318" t="s">
        <v>295</v>
      </c>
      <c r="C10" s="187">
        <v>7.071600000000001</v>
      </c>
      <c r="D10" s="187">
        <v>7.3053287810214558</v>
      </c>
      <c r="E10" s="187">
        <v>7.4103592580595938</v>
      </c>
      <c r="F10" s="187">
        <v>7.5091196515435001</v>
      </c>
      <c r="G10" s="187">
        <v>7.6008756187567039</v>
      </c>
      <c r="H10" s="187">
        <v>7.678024886591559</v>
      </c>
      <c r="I10" s="410">
        <v>7.7497383245569456</v>
      </c>
      <c r="J10" s="109"/>
      <c r="N10" s="63"/>
    </row>
    <row r="11" spans="1:15" ht="12.75" customHeight="1">
      <c r="A11" s="106"/>
      <c r="B11" s="669" t="s">
        <v>173</v>
      </c>
      <c r="C11" s="670"/>
      <c r="D11" s="670"/>
      <c r="E11" s="670"/>
      <c r="F11" s="670"/>
      <c r="G11" s="670"/>
      <c r="H11" s="670"/>
      <c r="I11" s="671"/>
      <c r="J11" s="106"/>
      <c r="N11" s="63"/>
    </row>
    <row r="12" spans="1:15" ht="10.5" customHeight="1">
      <c r="A12" s="106"/>
      <c r="B12" s="463" t="s">
        <v>312</v>
      </c>
      <c r="C12" s="319"/>
      <c r="D12" s="319"/>
      <c r="E12" s="319"/>
      <c r="F12" s="319"/>
      <c r="G12" s="319"/>
      <c r="H12" s="319"/>
      <c r="I12" s="320"/>
      <c r="J12" s="106"/>
      <c r="N12" s="63"/>
    </row>
    <row r="13" spans="1:15" ht="13.5" customHeight="1" thickBot="1">
      <c r="A13" s="106"/>
      <c r="B13" s="464" t="s">
        <v>311</v>
      </c>
      <c r="C13" s="408"/>
      <c r="D13" s="408"/>
      <c r="E13" s="408"/>
      <c r="F13" s="408"/>
      <c r="G13" s="408"/>
      <c r="H13" s="408"/>
      <c r="I13" s="409"/>
      <c r="J13" s="106"/>
      <c r="N13" s="63"/>
      <c r="O13" s="110"/>
    </row>
    <row r="14" spans="1:15" ht="15">
      <c r="A14" s="106"/>
      <c r="B14" s="106"/>
      <c r="C14" s="106"/>
      <c r="D14" s="106"/>
      <c r="E14" s="106"/>
      <c r="F14" s="106"/>
      <c r="G14" s="106"/>
      <c r="H14" s="106"/>
      <c r="I14" s="106"/>
      <c r="J14" s="106"/>
      <c r="N14" s="63"/>
    </row>
    <row r="15" spans="1:15">
      <c r="B15" s="111"/>
      <c r="C15" s="112"/>
      <c r="D15" s="112"/>
      <c r="E15" s="112"/>
      <c r="F15" s="112"/>
      <c r="G15" s="112"/>
      <c r="H15" s="112"/>
      <c r="I15" s="112"/>
      <c r="K15" s="84"/>
    </row>
    <row r="19" spans="3:3">
      <c r="C19" s="63"/>
    </row>
  </sheetData>
  <mergeCells count="4">
    <mergeCell ref="C3:I3"/>
    <mergeCell ref="D4:I4"/>
    <mergeCell ref="B2:I2"/>
    <mergeCell ref="B11:I11"/>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pageSetUpPr fitToPage="1"/>
  </sheetPr>
  <dimension ref="A1:K23"/>
  <sheetViews>
    <sheetView zoomScaleNormal="100" workbookViewId="0"/>
  </sheetViews>
  <sheetFormatPr defaultRowHeight="12.75"/>
  <cols>
    <col min="1" max="1" width="9.28515625" style="59" customWidth="1"/>
    <col min="2" max="2" width="47.7109375" style="59" bestFit="1" customWidth="1"/>
    <col min="3" max="3" width="9.85546875" style="59" customWidth="1"/>
    <col min="4" max="9" width="8.5703125" style="59" customWidth="1"/>
    <col min="10" max="10" width="2.140625" style="59" customWidth="1"/>
    <col min="11" max="11" width="5" style="59" customWidth="1"/>
    <col min="12" max="16384" width="9.140625" style="59"/>
  </cols>
  <sheetData>
    <row r="1" spans="1:10" ht="33.75" customHeight="1" thickBot="1">
      <c r="A1" s="37" t="s">
        <v>134</v>
      </c>
      <c r="B1" s="106"/>
      <c r="C1" s="106"/>
      <c r="D1" s="106"/>
      <c r="E1" s="106"/>
      <c r="F1" s="106"/>
      <c r="G1" s="106"/>
      <c r="H1" s="106"/>
      <c r="I1" s="106"/>
    </row>
    <row r="2" spans="1:10" ht="21" customHeight="1" thickBot="1">
      <c r="A2" s="106"/>
      <c r="B2" s="672" t="s">
        <v>142</v>
      </c>
      <c r="C2" s="673"/>
      <c r="D2" s="673"/>
      <c r="E2" s="673"/>
      <c r="F2" s="673"/>
      <c r="G2" s="673"/>
      <c r="H2" s="673"/>
      <c r="I2" s="674"/>
    </row>
    <row r="3" spans="1:10" ht="15.75" customHeight="1">
      <c r="A3" s="106"/>
      <c r="B3" s="107"/>
      <c r="C3" s="675" t="s">
        <v>70</v>
      </c>
      <c r="D3" s="675"/>
      <c r="E3" s="675"/>
      <c r="F3" s="675"/>
      <c r="G3" s="675"/>
      <c r="H3" s="675"/>
      <c r="I3" s="676"/>
    </row>
    <row r="4" spans="1:10" ht="15.75" customHeight="1">
      <c r="A4" s="106"/>
      <c r="B4" s="108"/>
      <c r="C4" s="315" t="s">
        <v>71</v>
      </c>
      <c r="D4" s="677" t="s">
        <v>73</v>
      </c>
      <c r="E4" s="677"/>
      <c r="F4" s="677"/>
      <c r="G4" s="677"/>
      <c r="H4" s="677"/>
      <c r="I4" s="678"/>
    </row>
    <row r="5" spans="1:10" ht="15">
      <c r="A5" s="106"/>
      <c r="B5" s="108"/>
      <c r="C5" s="82" t="s">
        <v>72</v>
      </c>
      <c r="D5" s="82" t="s">
        <v>78</v>
      </c>
      <c r="E5" s="82" t="s">
        <v>69</v>
      </c>
      <c r="F5" s="82" t="s">
        <v>5</v>
      </c>
      <c r="G5" s="82" t="s">
        <v>175</v>
      </c>
      <c r="H5" s="82" t="s">
        <v>215</v>
      </c>
      <c r="I5" s="432" t="s">
        <v>282</v>
      </c>
    </row>
    <row r="6" spans="1:10" ht="15">
      <c r="A6" s="106"/>
      <c r="B6" s="321" t="s">
        <v>79</v>
      </c>
      <c r="C6" s="142">
        <v>0.38</v>
      </c>
      <c r="D6" s="142">
        <v>0.38525877047534313</v>
      </c>
      <c r="E6" s="142">
        <v>0.39085477384707668</v>
      </c>
      <c r="F6" s="142">
        <v>0.39914038500601473</v>
      </c>
      <c r="G6" s="142">
        <v>0.40641540713321461</v>
      </c>
      <c r="H6" s="142">
        <v>0.41423878314652324</v>
      </c>
      <c r="I6" s="143">
        <v>0.42270511131890232</v>
      </c>
    </row>
    <row r="7" spans="1:10" ht="15">
      <c r="A7" s="106"/>
      <c r="B7" s="321" t="s">
        <v>80</v>
      </c>
      <c r="C7" s="142">
        <v>0.40200000000000002</v>
      </c>
      <c r="D7" s="142">
        <v>0.40756322560812613</v>
      </c>
      <c r="E7" s="142">
        <v>0.41348320812243378</v>
      </c>
      <c r="F7" s="142">
        <v>0.42224851255899459</v>
      </c>
      <c r="G7" s="142">
        <v>0.42994472017776925</v>
      </c>
      <c r="H7" s="142">
        <v>0.43822102848658517</v>
      </c>
      <c r="I7" s="143">
        <v>0.44717751250052307</v>
      </c>
    </row>
    <row r="8" spans="1:10" ht="15">
      <c r="A8" s="106"/>
      <c r="B8" s="321" t="s">
        <v>144</v>
      </c>
      <c r="C8" s="142">
        <v>3.093</v>
      </c>
      <c r="D8" s="142">
        <v>3.2511957974527412</v>
      </c>
      <c r="E8" s="142">
        <v>3.3824999999999998</v>
      </c>
      <c r="F8" s="142">
        <v>3.4350000000000005</v>
      </c>
      <c r="G8" s="142">
        <v>3.4773167364795157</v>
      </c>
      <c r="H8" s="142">
        <v>3.4775706642289097</v>
      </c>
      <c r="I8" s="143">
        <v>3.472747384897743</v>
      </c>
      <c r="J8" s="84"/>
    </row>
    <row r="9" spans="1:10" ht="15">
      <c r="A9" s="106"/>
      <c r="B9" s="321" t="s">
        <v>81</v>
      </c>
      <c r="C9" s="142">
        <v>0.48</v>
      </c>
      <c r="D9" s="142">
        <v>0.53396766917293237</v>
      </c>
      <c r="E9" s="142">
        <v>0.5558300751879699</v>
      </c>
      <c r="F9" s="142">
        <v>0.57769248120300742</v>
      </c>
      <c r="G9" s="142">
        <v>0.59955488721804506</v>
      </c>
      <c r="H9" s="142">
        <v>0.6214172932330827</v>
      </c>
      <c r="I9" s="143">
        <v>0.64687368421052638</v>
      </c>
      <c r="J9" s="141"/>
    </row>
    <row r="10" spans="1:10" ht="15">
      <c r="A10" s="106"/>
      <c r="B10" s="321" t="s">
        <v>82</v>
      </c>
      <c r="C10" s="142">
        <v>0.39739999999999998</v>
      </c>
      <c r="D10" s="142">
        <v>0.37882680425252196</v>
      </c>
      <c r="E10" s="142">
        <v>0.1545977152487075</v>
      </c>
      <c r="F10" s="142">
        <v>0</v>
      </c>
      <c r="G10" s="142">
        <v>0</v>
      </c>
      <c r="H10" s="142">
        <v>0</v>
      </c>
      <c r="I10" s="143">
        <v>0</v>
      </c>
    </row>
    <row r="11" spans="1:10" ht="15">
      <c r="A11" s="106"/>
      <c r="B11" s="321" t="s">
        <v>7</v>
      </c>
      <c r="C11" s="142">
        <v>0.21460000000000001</v>
      </c>
      <c r="D11" s="142">
        <v>0.2175698214316017</v>
      </c>
      <c r="E11" s="142">
        <v>0.22073009070416491</v>
      </c>
      <c r="F11" s="142">
        <v>0.22540928058497572</v>
      </c>
      <c r="G11" s="142">
        <v>0.22951775360733648</v>
      </c>
      <c r="H11" s="142">
        <v>0.23393590227169445</v>
      </c>
      <c r="I11" s="143">
        <v>0.23871714970799066</v>
      </c>
    </row>
    <row r="12" spans="1:10" ht="15">
      <c r="A12" s="106"/>
      <c r="B12" s="321" t="s">
        <v>140</v>
      </c>
      <c r="C12" s="142">
        <v>1.7130000000000001</v>
      </c>
      <c r="D12" s="142">
        <v>1.8992070715089011</v>
      </c>
      <c r="E12" s="142">
        <v>1.923696095905743</v>
      </c>
      <c r="F12" s="142">
        <v>1.9515080341747137</v>
      </c>
      <c r="G12" s="142">
        <v>1.9966121783772852</v>
      </c>
      <c r="H12" s="142">
        <v>2.0368308536829351</v>
      </c>
      <c r="I12" s="143">
        <v>2.0886287483750863</v>
      </c>
    </row>
    <row r="13" spans="1:10" ht="15">
      <c r="A13" s="106"/>
      <c r="B13" s="321" t="s">
        <v>83</v>
      </c>
      <c r="C13" s="142">
        <v>0.108</v>
      </c>
      <c r="D13" s="142">
        <v>0.1094945979245712</v>
      </c>
      <c r="E13" s="142">
        <v>0.11108504098811653</v>
      </c>
      <c r="F13" s="142">
        <v>0.11343989889644629</v>
      </c>
      <c r="G13" s="142">
        <v>0.11550753676417677</v>
      </c>
      <c r="H13" s="142">
        <v>0.11773102257848554</v>
      </c>
      <c r="I13" s="143">
        <v>0.12013724216431959</v>
      </c>
    </row>
    <row r="14" spans="1:10" ht="15">
      <c r="A14" s="106"/>
      <c r="B14" s="321" t="s">
        <v>84</v>
      </c>
      <c r="C14" s="142">
        <v>1.62</v>
      </c>
      <c r="D14" s="142">
        <v>1.795363</v>
      </c>
      <c r="E14" s="142">
        <v>1.729948</v>
      </c>
      <c r="F14" s="142">
        <v>1.753288</v>
      </c>
      <c r="G14" s="142">
        <v>1.7766279999999999</v>
      </c>
      <c r="H14" s="142">
        <v>1.810827561915763</v>
      </c>
      <c r="I14" s="143">
        <v>1.8478377623762667</v>
      </c>
    </row>
    <row r="15" spans="1:10" ht="15">
      <c r="A15" s="106"/>
      <c r="B15" s="321" t="s">
        <v>85</v>
      </c>
      <c r="C15" s="142">
        <v>0.159</v>
      </c>
      <c r="D15" s="142">
        <v>0.62</v>
      </c>
      <c r="E15" s="142">
        <v>0.84</v>
      </c>
      <c r="F15" s="142">
        <v>0.99</v>
      </c>
      <c r="G15" s="142">
        <v>1.17</v>
      </c>
      <c r="H15" s="142">
        <v>1.32</v>
      </c>
      <c r="I15" s="143">
        <v>1.44</v>
      </c>
    </row>
    <row r="16" spans="1:10" ht="15">
      <c r="A16" s="106"/>
      <c r="B16" s="321" t="s">
        <v>86</v>
      </c>
      <c r="C16" s="142">
        <v>0.443</v>
      </c>
      <c r="D16" s="142">
        <v>0.440164</v>
      </c>
      <c r="E16" s="142">
        <v>0.424398</v>
      </c>
      <c r="F16" s="142">
        <v>0.406134</v>
      </c>
      <c r="G16" s="142">
        <v>0.39565</v>
      </c>
      <c r="H16" s="142">
        <v>0.40326614511984032</v>
      </c>
      <c r="I16" s="143">
        <v>0.41150821144559802</v>
      </c>
    </row>
    <row r="17" spans="1:11" ht="15">
      <c r="A17" s="106"/>
      <c r="B17" s="321" t="s">
        <v>217</v>
      </c>
      <c r="C17" s="142">
        <v>0.19800000000000001</v>
      </c>
      <c r="D17" s="142">
        <v>0.19841077192569295</v>
      </c>
      <c r="E17" s="142">
        <v>0.20733268207787237</v>
      </c>
      <c r="F17" s="142">
        <v>0.21739577929252571</v>
      </c>
      <c r="G17" s="142">
        <v>0.22759980148419665</v>
      </c>
      <c r="H17" s="142">
        <v>0.23831019634269343</v>
      </c>
      <c r="I17" s="143">
        <v>0.24976160839997957</v>
      </c>
    </row>
    <row r="18" spans="1:11" ht="15">
      <c r="A18" s="106"/>
      <c r="B18" s="321" t="s">
        <v>145</v>
      </c>
      <c r="C18" s="142">
        <v>0.68881700000000001</v>
      </c>
      <c r="D18" s="142">
        <v>0.71003045710970591</v>
      </c>
      <c r="E18" s="142">
        <v>0.72365897751001951</v>
      </c>
      <c r="F18" s="142">
        <v>0.73859227687576812</v>
      </c>
      <c r="G18" s="142">
        <v>0.75240996271692251</v>
      </c>
      <c r="H18" s="142">
        <v>0.76681663246338094</v>
      </c>
      <c r="I18" s="143">
        <v>0.78240729226767947</v>
      </c>
    </row>
    <row r="19" spans="1:11" ht="15">
      <c r="A19" s="106"/>
      <c r="B19" s="321" t="s">
        <v>87</v>
      </c>
      <c r="C19" s="142">
        <v>-3.0833000000000004</v>
      </c>
      <c r="D19" s="142">
        <v>-3.2822431498034939</v>
      </c>
      <c r="E19" s="142">
        <v>-3.3838884728284522</v>
      </c>
      <c r="F19" s="142">
        <v>-3.4504840017854534</v>
      </c>
      <c r="G19" s="142">
        <v>-3.4840981459694667</v>
      </c>
      <c r="H19" s="142">
        <v>-3.4792421627378673</v>
      </c>
      <c r="I19" s="143">
        <v>-3.4650308787386201</v>
      </c>
    </row>
    <row r="20" spans="1:11" ht="15.75" customHeight="1">
      <c r="A20" s="106"/>
      <c r="B20" s="322" t="s">
        <v>143</v>
      </c>
      <c r="C20" s="147">
        <v>6.7206999999998516</v>
      </c>
      <c r="D20" s="147">
        <v>7.6648088370585583</v>
      </c>
      <c r="E20" s="147">
        <v>7.6942261867641264</v>
      </c>
      <c r="F20" s="147">
        <v>7.7793646468072666</v>
      </c>
      <c r="G20" s="147">
        <v>8.0930588379891333</v>
      </c>
      <c r="H20" s="147">
        <v>8.3999239207320215</v>
      </c>
      <c r="I20" s="433">
        <v>8.7034708289260152</v>
      </c>
    </row>
    <row r="21" spans="1:11">
      <c r="B21" s="448" t="s">
        <v>313</v>
      </c>
      <c r="C21" s="113"/>
      <c r="D21" s="113"/>
      <c r="E21" s="113"/>
      <c r="F21" s="113"/>
      <c r="G21" s="113"/>
      <c r="H21" s="113"/>
      <c r="I21" s="434"/>
      <c r="J21" s="84"/>
    </row>
    <row r="22" spans="1:11" ht="13.5" thickBot="1">
      <c r="B22" s="449" t="s">
        <v>296</v>
      </c>
      <c r="C22" s="114"/>
      <c r="D22" s="114"/>
      <c r="E22" s="114"/>
      <c r="F22" s="114"/>
      <c r="G22" s="114"/>
      <c r="H22" s="114"/>
      <c r="I22" s="115"/>
    </row>
    <row r="23" spans="1:11">
      <c r="K23" s="62"/>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A1:K26"/>
  <sheetViews>
    <sheetView zoomScaleNormal="100" workbookViewId="0"/>
  </sheetViews>
  <sheetFormatPr defaultRowHeight="12.75"/>
  <cols>
    <col min="1" max="1" width="9.28515625" style="59" customWidth="1"/>
    <col min="2" max="2" width="32" style="59" customWidth="1"/>
    <col min="3" max="9" width="8.7109375" style="59" customWidth="1"/>
    <col min="10" max="16384" width="9.140625" style="59"/>
  </cols>
  <sheetData>
    <row r="1" spans="1:11" ht="33.75" customHeight="1" thickBot="1">
      <c r="A1" s="37" t="s">
        <v>134</v>
      </c>
    </row>
    <row r="2" spans="1:11" ht="21" customHeight="1" thickBot="1">
      <c r="B2" s="679" t="s">
        <v>88</v>
      </c>
      <c r="C2" s="680"/>
      <c r="D2" s="680"/>
      <c r="E2" s="680"/>
      <c r="F2" s="680"/>
      <c r="G2" s="680"/>
      <c r="H2" s="680"/>
      <c r="I2" s="681"/>
      <c r="J2" s="106"/>
    </row>
    <row r="3" spans="1:11" ht="15.75" customHeight="1">
      <c r="B3" s="60"/>
      <c r="C3" s="662" t="s">
        <v>70</v>
      </c>
      <c r="D3" s="662"/>
      <c r="E3" s="662"/>
      <c r="F3" s="662"/>
      <c r="G3" s="662"/>
      <c r="H3" s="662"/>
      <c r="I3" s="683"/>
      <c r="J3" s="106"/>
    </row>
    <row r="4" spans="1:11" ht="15.75" customHeight="1">
      <c r="B4" s="61"/>
      <c r="C4" s="315" t="s">
        <v>71</v>
      </c>
      <c r="D4" s="677" t="s">
        <v>73</v>
      </c>
      <c r="E4" s="677"/>
      <c r="F4" s="677"/>
      <c r="G4" s="677"/>
      <c r="H4" s="677"/>
      <c r="I4" s="682"/>
      <c r="J4" s="106"/>
    </row>
    <row r="5" spans="1:11" ht="15" customHeight="1">
      <c r="A5" s="63"/>
      <c r="B5" s="61"/>
      <c r="C5" s="82" t="s">
        <v>72</v>
      </c>
      <c r="D5" s="82" t="s">
        <v>78</v>
      </c>
      <c r="E5" s="82" t="s">
        <v>69</v>
      </c>
      <c r="F5" s="82" t="s">
        <v>5</v>
      </c>
      <c r="G5" s="82" t="s">
        <v>175</v>
      </c>
      <c r="H5" s="82" t="s">
        <v>215</v>
      </c>
      <c r="I5" s="83" t="s">
        <v>282</v>
      </c>
      <c r="K5" s="62"/>
    </row>
    <row r="6" spans="1:11">
      <c r="B6" s="323" t="s">
        <v>90</v>
      </c>
      <c r="C6" s="142">
        <v>2.7109999999999999</v>
      </c>
      <c r="D6" s="142">
        <v>1.9358466391039988</v>
      </c>
      <c r="E6" s="142">
        <v>1.8971964651876119</v>
      </c>
      <c r="F6" s="142">
        <v>1.9525594692063433</v>
      </c>
      <c r="G6" s="142">
        <v>2.021221057113963</v>
      </c>
      <c r="H6" s="142">
        <v>2.1381223106237353</v>
      </c>
      <c r="I6" s="143">
        <v>2.2178243940012954</v>
      </c>
    </row>
    <row r="7" spans="1:11">
      <c r="B7" s="362" t="s">
        <v>268</v>
      </c>
      <c r="C7" s="142">
        <v>0.82399999999999995</v>
      </c>
      <c r="D7" s="142">
        <v>7.2999999999999995E-2</v>
      </c>
      <c r="E7" s="142">
        <v>0</v>
      </c>
      <c r="F7" s="142">
        <v>0</v>
      </c>
      <c r="G7" s="142">
        <v>0</v>
      </c>
      <c r="H7" s="142">
        <v>0</v>
      </c>
      <c r="I7" s="143">
        <v>0</v>
      </c>
    </row>
    <row r="8" spans="1:11" ht="25.5">
      <c r="B8" s="363" t="s">
        <v>186</v>
      </c>
      <c r="C8" s="142">
        <v>1.32</v>
      </c>
      <c r="D8" s="142">
        <v>1.2889999999999999</v>
      </c>
      <c r="E8" s="142">
        <v>1.2949999999999999</v>
      </c>
      <c r="F8" s="142">
        <v>1.3380000000000001</v>
      </c>
      <c r="G8" s="142">
        <v>1.387</v>
      </c>
      <c r="H8" s="142">
        <v>1.456</v>
      </c>
      <c r="I8" s="143">
        <v>1.536</v>
      </c>
    </row>
    <row r="9" spans="1:11">
      <c r="B9" s="323" t="s">
        <v>89</v>
      </c>
      <c r="C9" s="142">
        <v>0.26200000000000001</v>
      </c>
      <c r="D9" s="142">
        <v>0.45925650697947051</v>
      </c>
      <c r="E9" s="142">
        <v>0.42877428478189872</v>
      </c>
      <c r="F9" s="142">
        <v>0.43761485135866635</v>
      </c>
      <c r="G9" s="142">
        <v>0.4459666912990557</v>
      </c>
      <c r="H9" s="142">
        <v>0.45455141779860991</v>
      </c>
      <c r="I9" s="143">
        <v>0.46384166687927597</v>
      </c>
    </row>
    <row r="10" spans="1:11">
      <c r="B10" s="323" t="s">
        <v>139</v>
      </c>
      <c r="C10" s="142">
        <v>-1.389</v>
      </c>
      <c r="D10" s="142">
        <v>-1.4175617785769701</v>
      </c>
      <c r="E10" s="142">
        <v>-1.4348450928271901</v>
      </c>
      <c r="F10" s="142">
        <v>-1.4816830150129399</v>
      </c>
      <c r="G10" s="142">
        <v>-1.53360906191919</v>
      </c>
      <c r="H10" s="142">
        <v>-1.5642668819271199</v>
      </c>
      <c r="I10" s="143">
        <v>-1.5949935838859601</v>
      </c>
    </row>
    <row r="11" spans="1:11">
      <c r="B11" s="323" t="s">
        <v>91</v>
      </c>
      <c r="C11" s="142">
        <v>-8.2000000000000003E-2</v>
      </c>
      <c r="D11" s="142">
        <v>-8.2000000000000003E-2</v>
      </c>
      <c r="E11" s="142">
        <v>-8.2000000000000003E-2</v>
      </c>
      <c r="F11" s="142">
        <v>-8.2000000000000003E-2</v>
      </c>
      <c r="G11" s="142">
        <v>-8.2000000000000003E-2</v>
      </c>
      <c r="H11" s="142">
        <v>-8.2000000000000003E-2</v>
      </c>
      <c r="I11" s="143">
        <v>-8.2000000000000003E-2</v>
      </c>
    </row>
    <row r="12" spans="1:11">
      <c r="B12" s="323" t="s">
        <v>138</v>
      </c>
      <c r="C12" s="142">
        <v>2.5000000000000001E-2</v>
      </c>
      <c r="D12" s="142">
        <v>2.5000000000000001E-2</v>
      </c>
      <c r="E12" s="142">
        <v>2.5000000000000001E-2</v>
      </c>
      <c r="F12" s="142">
        <v>2.5000000000000001E-2</v>
      </c>
      <c r="G12" s="142">
        <v>2.5000000000000001E-2</v>
      </c>
      <c r="H12" s="142">
        <v>2.5000000000000001E-2</v>
      </c>
      <c r="I12" s="143">
        <v>2.5000000000000001E-2</v>
      </c>
    </row>
    <row r="13" spans="1:11">
      <c r="B13" s="323" t="s">
        <v>187</v>
      </c>
      <c r="C13" s="142">
        <v>1.1619999999999999</v>
      </c>
      <c r="D13" s="142">
        <v>1.1619999999999999</v>
      </c>
      <c r="E13" s="142">
        <v>1.1619999999999999</v>
      </c>
      <c r="F13" s="142">
        <v>1.1619999999999999</v>
      </c>
      <c r="G13" s="142">
        <v>1.1619999999999999</v>
      </c>
      <c r="H13" s="142">
        <v>1.1619999999999999</v>
      </c>
      <c r="I13" s="143">
        <v>0.9</v>
      </c>
    </row>
    <row r="14" spans="1:11" ht="14.25">
      <c r="B14" s="324" t="s">
        <v>141</v>
      </c>
      <c r="C14" s="148">
        <v>2.6889999999999645</v>
      </c>
      <c r="D14" s="148">
        <v>2.0825413675065647</v>
      </c>
      <c r="E14" s="148">
        <v>1.9961256571423291</v>
      </c>
      <c r="F14" s="148">
        <v>2.0134913055520656</v>
      </c>
      <c r="G14" s="148">
        <v>2.0385786864940201</v>
      </c>
      <c r="H14" s="148">
        <v>2.133406846495177</v>
      </c>
      <c r="I14" s="424">
        <v>1.9296724769945968</v>
      </c>
    </row>
    <row r="15" spans="1:11" ht="13.5" customHeight="1" thickBot="1">
      <c r="B15" s="450" t="s">
        <v>314</v>
      </c>
      <c r="C15" s="430"/>
      <c r="D15" s="430"/>
      <c r="E15" s="430"/>
      <c r="F15" s="430"/>
      <c r="G15" s="430"/>
      <c r="H15" s="430"/>
      <c r="I15" s="431"/>
      <c r="J15" s="106"/>
    </row>
    <row r="16" spans="1:11" ht="15">
      <c r="B16" s="106"/>
      <c r="C16" s="106"/>
      <c r="D16" s="106"/>
      <c r="E16" s="106"/>
      <c r="F16" s="106"/>
      <c r="G16" s="106"/>
      <c r="H16" s="106"/>
      <c r="I16" s="106"/>
      <c r="J16" s="106"/>
    </row>
    <row r="26" spans="11:11">
      <c r="K26" s="59" t="s">
        <v>92</v>
      </c>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A1:K27"/>
  <sheetViews>
    <sheetView zoomScaleNormal="100" workbookViewId="0"/>
  </sheetViews>
  <sheetFormatPr defaultRowHeight="12.75"/>
  <cols>
    <col min="1" max="1" width="9.28515625" style="59" customWidth="1"/>
    <col min="2" max="2" width="28.7109375" style="59" bestFit="1" customWidth="1"/>
    <col min="3" max="9" width="9" style="59" customWidth="1"/>
    <col min="10" max="10" width="9.140625" style="59"/>
    <col min="11" max="11" width="20.42578125" style="59" bestFit="1" customWidth="1"/>
    <col min="12" max="12" width="9.140625" style="59"/>
    <col min="13" max="13" width="13.5703125" style="59" customWidth="1"/>
    <col min="14" max="14" width="10.42578125" style="59" customWidth="1"/>
    <col min="15" max="16384" width="9.140625" style="59"/>
  </cols>
  <sheetData>
    <row r="1" spans="1:11" ht="33.75" customHeight="1" thickBot="1">
      <c r="A1" s="37" t="s">
        <v>134</v>
      </c>
    </row>
    <row r="2" spans="1:11" ht="21" customHeight="1" thickBot="1">
      <c r="B2" s="672" t="s">
        <v>146</v>
      </c>
      <c r="C2" s="673"/>
      <c r="D2" s="673"/>
      <c r="E2" s="673"/>
      <c r="F2" s="673"/>
      <c r="G2" s="673"/>
      <c r="H2" s="673"/>
      <c r="I2" s="674"/>
      <c r="J2" s="106"/>
      <c r="K2" s="116"/>
    </row>
    <row r="3" spans="1:11" ht="15.75" customHeight="1">
      <c r="B3" s="60"/>
      <c r="C3" s="662" t="s">
        <v>70</v>
      </c>
      <c r="D3" s="662"/>
      <c r="E3" s="662"/>
      <c r="F3" s="662"/>
      <c r="G3" s="662"/>
      <c r="H3" s="662"/>
      <c r="I3" s="663"/>
      <c r="J3" s="106"/>
    </row>
    <row r="4" spans="1:11" ht="15.75" customHeight="1">
      <c r="B4" s="61"/>
      <c r="C4" s="315" t="s">
        <v>71</v>
      </c>
      <c r="D4" s="677" t="s">
        <v>73</v>
      </c>
      <c r="E4" s="677"/>
      <c r="F4" s="677"/>
      <c r="G4" s="677"/>
      <c r="H4" s="677"/>
      <c r="I4" s="678"/>
      <c r="J4" s="106"/>
    </row>
    <row r="5" spans="1:11" ht="15">
      <c r="B5" s="108"/>
      <c r="C5" s="82" t="s">
        <v>72</v>
      </c>
      <c r="D5" s="82" t="s">
        <v>78</v>
      </c>
      <c r="E5" s="82" t="s">
        <v>69</v>
      </c>
      <c r="F5" s="82" t="s">
        <v>5</v>
      </c>
      <c r="G5" s="117" t="s">
        <v>175</v>
      </c>
      <c r="H5" s="117" t="s">
        <v>215</v>
      </c>
      <c r="I5" s="83" t="s">
        <v>282</v>
      </c>
      <c r="J5" s="118"/>
    </row>
    <row r="6" spans="1:11">
      <c r="B6" s="321" t="s">
        <v>147</v>
      </c>
      <c r="C6" s="142">
        <v>168.91</v>
      </c>
      <c r="D6" s="142">
        <v>173.69042722052231</v>
      </c>
      <c r="E6" s="142">
        <v>175.42351950718231</v>
      </c>
      <c r="F6" s="142">
        <v>183.45084464646544</v>
      </c>
      <c r="G6" s="142">
        <v>192.58507214899066</v>
      </c>
      <c r="H6" s="142">
        <v>201.93248565827091</v>
      </c>
      <c r="I6" s="143">
        <v>213.13137484216182</v>
      </c>
      <c r="J6" s="116"/>
    </row>
    <row r="7" spans="1:11">
      <c r="B7" s="326" t="s">
        <v>93</v>
      </c>
      <c r="C7" s="142"/>
      <c r="D7" s="142"/>
      <c r="E7" s="142"/>
      <c r="F7" s="142"/>
      <c r="G7" s="142"/>
      <c r="H7" s="142"/>
      <c r="I7" s="143"/>
      <c r="J7" s="116"/>
    </row>
    <row r="8" spans="1:11">
      <c r="B8" s="364" t="s">
        <v>94</v>
      </c>
      <c r="C8" s="142">
        <v>146.15886550416045</v>
      </c>
      <c r="D8" s="142">
        <v>147.22618618780874</v>
      </c>
      <c r="E8" s="142">
        <v>150.98252913138342</v>
      </c>
      <c r="F8" s="142">
        <v>157.01681625498725</v>
      </c>
      <c r="G8" s="142">
        <v>164.21438522826597</v>
      </c>
      <c r="H8" s="142">
        <v>172.18942820092235</v>
      </c>
      <c r="I8" s="143">
        <v>181.03656237563985</v>
      </c>
      <c r="J8" s="84"/>
    </row>
    <row r="9" spans="1:11">
      <c r="B9" s="364" t="s">
        <v>95</v>
      </c>
      <c r="C9" s="142">
        <v>24.327420291239658</v>
      </c>
      <c r="D9" s="142">
        <v>28.730373876167953</v>
      </c>
      <c r="E9" s="142">
        <v>27.337070317746171</v>
      </c>
      <c r="F9" s="142">
        <v>29.439551673278796</v>
      </c>
      <c r="G9" s="142">
        <v>31.582268976880396</v>
      </c>
      <c r="H9" s="142">
        <v>32.997795411383159</v>
      </c>
      <c r="I9" s="143">
        <v>35.099419884672152</v>
      </c>
      <c r="J9" s="116"/>
    </row>
    <row r="10" spans="1:11" ht="14.25">
      <c r="B10" s="365" t="s">
        <v>218</v>
      </c>
      <c r="C10" s="142">
        <v>1.4794068649866667</v>
      </c>
      <c r="D10" s="142">
        <v>0</v>
      </c>
      <c r="E10" s="142">
        <v>0</v>
      </c>
      <c r="F10" s="142">
        <v>0</v>
      </c>
      <c r="G10" s="142">
        <v>0</v>
      </c>
      <c r="H10" s="142">
        <v>0</v>
      </c>
      <c r="I10" s="143">
        <v>0</v>
      </c>
      <c r="J10" s="119"/>
    </row>
    <row r="11" spans="1:11">
      <c r="B11" s="365" t="s">
        <v>193</v>
      </c>
      <c r="C11" s="142">
        <v>1.2749999999999999</v>
      </c>
      <c r="D11" s="142">
        <v>1.6461623027367216</v>
      </c>
      <c r="E11" s="142">
        <v>1.3818731065526917</v>
      </c>
      <c r="F11" s="142">
        <v>1.3202526799854053</v>
      </c>
      <c r="G11" s="142">
        <v>1.3559432807833187</v>
      </c>
      <c r="H11" s="142">
        <v>1.3718839397253748</v>
      </c>
      <c r="I11" s="143">
        <v>1.7702474188269897</v>
      </c>
      <c r="J11" s="119"/>
    </row>
    <row r="12" spans="1:11">
      <c r="B12" s="365" t="s">
        <v>96</v>
      </c>
      <c r="C12" s="142">
        <v>-6.8609253162800004</v>
      </c>
      <c r="D12" s="142">
        <v>-6.8201917174204629</v>
      </c>
      <c r="E12" s="142">
        <v>-7.115080109119809</v>
      </c>
      <c r="F12" s="142">
        <v>-7.2827418071733101</v>
      </c>
      <c r="G12" s="142">
        <v>-7.4963333809529296</v>
      </c>
      <c r="H12" s="142">
        <v>-7.7650760149901528</v>
      </c>
      <c r="I12" s="143">
        <v>-8.0591548110955546</v>
      </c>
      <c r="J12" s="119"/>
    </row>
    <row r="13" spans="1:11" ht="15.75" customHeight="1">
      <c r="B13" s="365" t="s">
        <v>219</v>
      </c>
      <c r="C13" s="142">
        <v>2.5302326558932267</v>
      </c>
      <c r="D13" s="142">
        <v>2.9078965712293625</v>
      </c>
      <c r="E13" s="142">
        <v>2.837127060619836</v>
      </c>
      <c r="F13" s="142">
        <v>2.9569658453873027</v>
      </c>
      <c r="G13" s="142">
        <v>2.9288080440138806</v>
      </c>
      <c r="H13" s="142">
        <v>3.1384541212301746</v>
      </c>
      <c r="I13" s="143">
        <v>3.2842999741183858</v>
      </c>
      <c r="J13" s="116"/>
    </row>
    <row r="14" spans="1:11">
      <c r="B14" s="325" t="s">
        <v>104</v>
      </c>
      <c r="C14" s="149">
        <v>114.06100000000002</v>
      </c>
      <c r="D14" s="149">
        <v>124.37128023100279</v>
      </c>
      <c r="E14" s="149">
        <v>129.10551694288955</v>
      </c>
      <c r="F14" s="149">
        <v>133.02765624997224</v>
      </c>
      <c r="G14" s="149">
        <v>138.78533897971499</v>
      </c>
      <c r="H14" s="149">
        <v>145.39296817626436</v>
      </c>
      <c r="I14" s="411">
        <v>152.05797197271968</v>
      </c>
      <c r="J14" s="116"/>
    </row>
    <row r="15" spans="1:11">
      <c r="B15" s="325" t="s">
        <v>30</v>
      </c>
      <c r="C15" s="149">
        <v>48.027999999999999</v>
      </c>
      <c r="D15" s="149">
        <v>56.75550026644688</v>
      </c>
      <c r="E15" s="149">
        <v>58.816705377222746</v>
      </c>
      <c r="F15" s="149">
        <v>60.195371296885497</v>
      </c>
      <c r="G15" s="149">
        <v>62.637967247539279</v>
      </c>
      <c r="H15" s="149">
        <v>65.371019877605406</v>
      </c>
      <c r="I15" s="411">
        <v>68.136285823582838</v>
      </c>
      <c r="J15" s="116"/>
    </row>
    <row r="16" spans="1:11">
      <c r="B16" s="327" t="s">
        <v>31</v>
      </c>
      <c r="C16" s="150">
        <v>66.033000000000001</v>
      </c>
      <c r="D16" s="150">
        <v>67.615779964555898</v>
      </c>
      <c r="E16" s="150">
        <v>70.288811565666791</v>
      </c>
      <c r="F16" s="150">
        <v>72.83228495308677</v>
      </c>
      <c r="G16" s="150">
        <v>76.147371732175685</v>
      </c>
      <c r="H16" s="150">
        <v>80.02194829865897</v>
      </c>
      <c r="I16" s="412">
        <v>83.921686149136832</v>
      </c>
    </row>
    <row r="17" spans="2:10" ht="10.5" customHeight="1">
      <c r="B17" s="413" t="s">
        <v>174</v>
      </c>
      <c r="C17" s="414"/>
      <c r="D17" s="414"/>
      <c r="E17" s="414"/>
      <c r="F17" s="414"/>
      <c r="G17" s="414"/>
      <c r="H17" s="414"/>
      <c r="I17" s="415"/>
    </row>
    <row r="18" spans="2:10" ht="12.75" customHeight="1" thickBot="1">
      <c r="B18" s="465" t="s">
        <v>256</v>
      </c>
      <c r="C18" s="416"/>
      <c r="D18" s="416"/>
      <c r="E18" s="416"/>
      <c r="F18" s="416"/>
      <c r="G18" s="416"/>
      <c r="H18" s="416"/>
      <c r="I18" s="417"/>
    </row>
    <row r="25" spans="2:10">
      <c r="J25" s="121"/>
    </row>
    <row r="27" spans="2:10">
      <c r="J27" s="63"/>
    </row>
  </sheetData>
  <mergeCells count="3">
    <mergeCell ref="C3:I3"/>
    <mergeCell ref="B2:I2"/>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sheetPr>
  <dimension ref="A1:L26"/>
  <sheetViews>
    <sheetView zoomScaleNormal="100" workbookViewId="0"/>
  </sheetViews>
  <sheetFormatPr defaultRowHeight="12.75"/>
  <cols>
    <col min="1" max="1" width="9.28515625" style="59" customWidth="1"/>
    <col min="2" max="2" width="34.85546875" style="59" bestFit="1" customWidth="1"/>
    <col min="3" max="3" width="8.42578125" style="59" customWidth="1"/>
    <col min="4" max="8" width="9" style="59" customWidth="1"/>
    <col min="9" max="9" width="8.42578125" style="59" customWidth="1"/>
    <col min="10" max="10" width="9.140625" style="59"/>
    <col min="11" max="11" width="22.7109375" style="59" customWidth="1"/>
    <col min="12" max="16384" width="9.140625" style="59"/>
  </cols>
  <sheetData>
    <row r="1" spans="1:10" ht="33.75" customHeight="1" thickBot="1">
      <c r="A1" s="37" t="s">
        <v>134</v>
      </c>
    </row>
    <row r="2" spans="1:10" ht="21" customHeight="1" thickBot="1">
      <c r="B2" s="679" t="s">
        <v>97</v>
      </c>
      <c r="C2" s="680"/>
      <c r="D2" s="680"/>
      <c r="E2" s="680"/>
      <c r="F2" s="680"/>
      <c r="G2" s="680"/>
      <c r="H2" s="680"/>
      <c r="I2" s="681"/>
      <c r="J2" s="86"/>
    </row>
    <row r="3" spans="1:10" ht="15.75" customHeight="1">
      <c r="B3" s="60"/>
      <c r="C3" s="662" t="s">
        <v>70</v>
      </c>
      <c r="D3" s="662"/>
      <c r="E3" s="662"/>
      <c r="F3" s="662"/>
      <c r="G3" s="662"/>
      <c r="H3" s="662"/>
      <c r="I3" s="683"/>
      <c r="J3" s="86"/>
    </row>
    <row r="4" spans="1:10" ht="15.75" customHeight="1">
      <c r="B4" s="61"/>
      <c r="C4" s="315" t="s">
        <v>71</v>
      </c>
      <c r="D4" s="677" t="s">
        <v>73</v>
      </c>
      <c r="E4" s="677"/>
      <c r="F4" s="677"/>
      <c r="G4" s="677"/>
      <c r="H4" s="677"/>
      <c r="I4" s="682"/>
      <c r="J4" s="86"/>
    </row>
    <row r="5" spans="1:10" ht="15" customHeight="1">
      <c r="B5" s="61"/>
      <c r="C5" s="82" t="s">
        <v>72</v>
      </c>
      <c r="D5" s="82" t="s">
        <v>78</v>
      </c>
      <c r="E5" s="82" t="s">
        <v>69</v>
      </c>
      <c r="F5" s="82" t="s">
        <v>5</v>
      </c>
      <c r="G5" s="117" t="s">
        <v>175</v>
      </c>
      <c r="H5" s="117" t="s">
        <v>215</v>
      </c>
      <c r="I5" s="83" t="s">
        <v>282</v>
      </c>
      <c r="J5" s="86"/>
    </row>
    <row r="6" spans="1:10" ht="15.75">
      <c r="B6" s="323" t="s">
        <v>167</v>
      </c>
      <c r="C6" s="142">
        <v>43.871970178789994</v>
      </c>
      <c r="D6" s="142">
        <v>45.900303644167884</v>
      </c>
      <c r="E6" s="142">
        <v>48.897729904918087</v>
      </c>
      <c r="F6" s="142">
        <v>49.444998314799896</v>
      </c>
      <c r="G6" s="142">
        <v>50.954372999997801</v>
      </c>
      <c r="H6" s="142">
        <v>52.033138238875743</v>
      </c>
      <c r="I6" s="143">
        <v>52.265444312904513</v>
      </c>
      <c r="J6" s="87"/>
    </row>
    <row r="7" spans="1:10">
      <c r="B7" s="366" t="s">
        <v>93</v>
      </c>
      <c r="C7" s="142"/>
      <c r="D7" s="142"/>
      <c r="E7" s="142"/>
      <c r="F7" s="142"/>
      <c r="G7" s="142"/>
      <c r="H7" s="142"/>
      <c r="I7" s="143"/>
      <c r="J7" s="84"/>
    </row>
    <row r="8" spans="1:10" ht="15.75">
      <c r="B8" s="367" t="s">
        <v>98</v>
      </c>
      <c r="C8" s="142">
        <v>32.619423155000014</v>
      </c>
      <c r="D8" s="142">
        <v>34.249873639173614</v>
      </c>
      <c r="E8" s="142">
        <v>37.630657370821012</v>
      </c>
      <c r="F8" s="142">
        <v>38.17130780673024</v>
      </c>
      <c r="G8" s="142">
        <v>39.666733565313606</v>
      </c>
      <c r="H8" s="142">
        <v>40.807343598894455</v>
      </c>
      <c r="I8" s="143">
        <v>40.963659296890441</v>
      </c>
      <c r="J8" s="122"/>
    </row>
    <row r="9" spans="1:10" ht="15.75">
      <c r="B9" s="367" t="s">
        <v>308</v>
      </c>
      <c r="C9" s="142">
        <v>6.4752029897100005</v>
      </c>
      <c r="D9" s="142">
        <v>7.3079539325150797</v>
      </c>
      <c r="E9" s="142">
        <v>7.2100639264668223</v>
      </c>
      <c r="F9" s="142">
        <v>7.0296723260467244</v>
      </c>
      <c r="G9" s="142">
        <v>6.9700451232198857</v>
      </c>
      <c r="H9" s="142">
        <v>6.8157327729177943</v>
      </c>
      <c r="I9" s="143">
        <v>6.8292633739193045</v>
      </c>
      <c r="J9" s="86"/>
    </row>
    <row r="10" spans="1:10" ht="15.75">
      <c r="B10" s="367" t="s">
        <v>99</v>
      </c>
      <c r="C10" s="142">
        <v>1.2330000000000001</v>
      </c>
      <c r="D10" s="142">
        <v>1.7674318100271293</v>
      </c>
      <c r="E10" s="142">
        <v>1.6907903310812409</v>
      </c>
      <c r="F10" s="142">
        <v>1.254693736120859</v>
      </c>
      <c r="G10" s="142">
        <v>1.2327479189437593</v>
      </c>
      <c r="H10" s="142">
        <v>1.2672609571440814</v>
      </c>
      <c r="I10" s="143">
        <v>1.3209826075479156</v>
      </c>
      <c r="J10" s="86"/>
    </row>
    <row r="11" spans="1:10" ht="15.75">
      <c r="B11" s="367" t="s">
        <v>416</v>
      </c>
      <c r="C11" s="142">
        <v>2.5417637274309381</v>
      </c>
      <c r="D11" s="142">
        <v>1.5966017766657168</v>
      </c>
      <c r="E11" s="142">
        <v>1.3587487917031831</v>
      </c>
      <c r="F11" s="142">
        <v>1.9461262252416418</v>
      </c>
      <c r="G11" s="142">
        <v>2.0345954277297786</v>
      </c>
      <c r="H11" s="142">
        <v>2.0601106540878247</v>
      </c>
      <c r="I11" s="143">
        <v>2.0649219345054082</v>
      </c>
      <c r="J11" s="86"/>
    </row>
    <row r="12" spans="1:10" ht="15.75">
      <c r="B12" s="367" t="s">
        <v>309</v>
      </c>
      <c r="C12" s="142">
        <v>0.98049323165751978</v>
      </c>
      <c r="D12" s="142">
        <v>0.97844248578633874</v>
      </c>
      <c r="E12" s="142">
        <v>1.0077887257354541</v>
      </c>
      <c r="F12" s="142">
        <v>1.0433435365226202</v>
      </c>
      <c r="G12" s="142">
        <v>1.0510150063506385</v>
      </c>
      <c r="H12" s="142">
        <v>1.0829672341039149</v>
      </c>
      <c r="I12" s="143">
        <v>1.086638226486125</v>
      </c>
      <c r="J12" s="122"/>
    </row>
    <row r="13" spans="1:10" ht="15.75">
      <c r="B13" s="368" t="s">
        <v>310</v>
      </c>
      <c r="C13" s="144">
        <v>28.647314894833109</v>
      </c>
      <c r="D13" s="144">
        <v>27.098278898608864</v>
      </c>
      <c r="E13" s="144">
        <v>26.035607948963889</v>
      </c>
      <c r="F13" s="144">
        <v>26.706705454082652</v>
      </c>
      <c r="G13" s="144">
        <v>27.403224238226819</v>
      </c>
      <c r="H13" s="144">
        <v>28.359646571952705</v>
      </c>
      <c r="I13" s="143">
        <v>28.892164154073338</v>
      </c>
      <c r="J13" s="122"/>
    </row>
    <row r="14" spans="1:10" ht="12" customHeight="1">
      <c r="B14" s="687" t="s">
        <v>257</v>
      </c>
      <c r="C14" s="688"/>
      <c r="D14" s="688"/>
      <c r="E14" s="688"/>
      <c r="F14" s="688"/>
      <c r="G14" s="688"/>
      <c r="H14" s="688"/>
      <c r="I14" s="689"/>
      <c r="J14" s="86"/>
    </row>
    <row r="15" spans="1:10" ht="12" customHeight="1">
      <c r="B15" s="690" t="s">
        <v>258</v>
      </c>
      <c r="C15" s="691"/>
      <c r="D15" s="691"/>
      <c r="E15" s="691"/>
      <c r="F15" s="691"/>
      <c r="G15" s="691"/>
      <c r="H15" s="691"/>
      <c r="I15" s="692"/>
      <c r="J15" s="86"/>
    </row>
    <row r="16" spans="1:10" ht="10.5" customHeight="1">
      <c r="B16" s="690" t="s">
        <v>259</v>
      </c>
      <c r="C16" s="691"/>
      <c r="D16" s="691"/>
      <c r="E16" s="691"/>
      <c r="F16" s="691"/>
      <c r="G16" s="691"/>
      <c r="H16" s="691"/>
      <c r="I16" s="692"/>
      <c r="J16" s="86"/>
    </row>
    <row r="17" spans="2:12" ht="24.75" customHeight="1" thickBot="1">
      <c r="B17" s="684" t="s">
        <v>260</v>
      </c>
      <c r="C17" s="685"/>
      <c r="D17" s="685"/>
      <c r="E17" s="685"/>
      <c r="F17" s="685"/>
      <c r="G17" s="685"/>
      <c r="H17" s="685"/>
      <c r="I17" s="686"/>
      <c r="J17" s="86"/>
    </row>
    <row r="18" spans="2:12" ht="15.75">
      <c r="B18" s="86"/>
      <c r="C18" s="123"/>
      <c r="D18" s="123"/>
      <c r="E18" s="123"/>
      <c r="F18" s="123"/>
      <c r="G18" s="123"/>
      <c r="H18" s="123"/>
      <c r="I18" s="123"/>
      <c r="J18" s="86"/>
      <c r="K18" s="86"/>
      <c r="L18" s="86"/>
    </row>
    <row r="19" spans="2:12" ht="15.75">
      <c r="B19" s="86"/>
      <c r="C19" s="86"/>
      <c r="D19" s="86"/>
      <c r="E19" s="86"/>
      <c r="F19" s="86"/>
      <c r="G19" s="86"/>
      <c r="H19" s="86"/>
      <c r="I19" s="86"/>
      <c r="J19" s="86"/>
      <c r="K19" s="86"/>
      <c r="L19" s="86"/>
    </row>
    <row r="20" spans="2:12" ht="15.75">
      <c r="B20" s="86"/>
      <c r="C20" s="86"/>
      <c r="D20" s="86"/>
      <c r="E20" s="86"/>
      <c r="F20" s="86"/>
      <c r="G20" s="86"/>
      <c r="H20" s="86"/>
      <c r="I20" s="86"/>
      <c r="J20" s="86"/>
      <c r="K20" s="86"/>
      <c r="L20" s="86"/>
    </row>
    <row r="21" spans="2:12" ht="15.75">
      <c r="B21" s="86"/>
      <c r="C21" s="86"/>
      <c r="D21" s="86"/>
      <c r="E21" s="86"/>
      <c r="F21" s="86"/>
      <c r="G21" s="86"/>
      <c r="H21" s="86"/>
      <c r="I21" s="86"/>
      <c r="J21" s="86"/>
      <c r="K21" s="86"/>
    </row>
    <row r="22" spans="2:12" ht="15.75">
      <c r="B22" s="86"/>
      <c r="C22" s="86"/>
      <c r="D22" s="86"/>
      <c r="E22" s="86"/>
      <c r="F22" s="86"/>
      <c r="G22" s="86"/>
      <c r="H22" s="86"/>
      <c r="I22" s="86"/>
      <c r="J22" s="86"/>
      <c r="K22" s="86"/>
    </row>
    <row r="23" spans="2:12" ht="15.75">
      <c r="B23" s="86"/>
      <c r="C23" s="86"/>
      <c r="D23" s="86"/>
      <c r="E23" s="86"/>
      <c r="F23" s="86"/>
      <c r="G23" s="86"/>
      <c r="H23" s="86"/>
      <c r="I23" s="86"/>
      <c r="J23" s="86"/>
      <c r="K23" s="86"/>
    </row>
    <row r="24" spans="2:12" ht="15.75">
      <c r="B24" s="86"/>
      <c r="C24" s="86"/>
      <c r="D24" s="86"/>
      <c r="E24" s="86"/>
      <c r="F24" s="86"/>
      <c r="G24" s="86"/>
      <c r="H24" s="86"/>
      <c r="I24" s="86"/>
      <c r="J24" s="86"/>
      <c r="K24" s="86"/>
    </row>
    <row r="25" spans="2:12" ht="15.75">
      <c r="B25" s="86"/>
      <c r="C25" s="86"/>
      <c r="D25" s="86"/>
      <c r="E25" s="86"/>
      <c r="F25" s="86"/>
      <c r="G25" s="86"/>
      <c r="H25" s="86"/>
      <c r="I25" s="86"/>
      <c r="J25" s="86"/>
      <c r="K25" s="86"/>
    </row>
    <row r="26" spans="2:12" ht="15.75">
      <c r="B26" s="86"/>
      <c r="C26" s="86"/>
      <c r="D26" s="86"/>
      <c r="E26" s="86"/>
      <c r="F26" s="86"/>
      <c r="G26" s="86"/>
      <c r="H26" s="86"/>
      <c r="I26" s="86"/>
      <c r="J26" s="86"/>
      <c r="K26" s="86"/>
    </row>
  </sheetData>
  <mergeCells count="7">
    <mergeCell ref="B2:I2"/>
    <mergeCell ref="C3:I3"/>
    <mergeCell ref="D4:I4"/>
    <mergeCell ref="B17:I17"/>
    <mergeCell ref="B14:I14"/>
    <mergeCell ref="B15:I15"/>
    <mergeCell ref="B16:I16"/>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sheetPr>
  <dimension ref="A1:K36"/>
  <sheetViews>
    <sheetView zoomScaleNormal="100" workbookViewId="0"/>
  </sheetViews>
  <sheetFormatPr defaultRowHeight="12.75"/>
  <cols>
    <col min="1" max="1" width="9.28515625" style="59" customWidth="1"/>
    <col min="2" max="2" width="34.7109375" style="59" customWidth="1"/>
    <col min="3" max="9" width="9.5703125" style="59" customWidth="1"/>
    <col min="10" max="16384" width="9.140625" style="59"/>
  </cols>
  <sheetData>
    <row r="1" spans="1:11" ht="33.75" customHeight="1" thickBot="1">
      <c r="A1" s="37" t="s">
        <v>134</v>
      </c>
    </row>
    <row r="2" spans="1:11" ht="21" customHeight="1" thickBot="1">
      <c r="B2" s="679" t="s">
        <v>200</v>
      </c>
      <c r="C2" s="680"/>
      <c r="D2" s="680"/>
      <c r="E2" s="680"/>
      <c r="F2" s="680"/>
      <c r="G2" s="680"/>
      <c r="H2" s="680"/>
      <c r="I2" s="681"/>
      <c r="J2" s="124"/>
      <c r="K2" s="86"/>
    </row>
    <row r="3" spans="1:11" ht="15.75">
      <c r="B3" s="60"/>
      <c r="C3" s="662" t="s">
        <v>70</v>
      </c>
      <c r="D3" s="662"/>
      <c r="E3" s="662"/>
      <c r="F3" s="662"/>
      <c r="G3" s="662"/>
      <c r="H3" s="662"/>
      <c r="I3" s="683"/>
      <c r="J3" s="125"/>
      <c r="K3" s="86"/>
    </row>
    <row r="4" spans="1:11" ht="15.75">
      <c r="B4" s="61"/>
      <c r="C4" s="315" t="s">
        <v>71</v>
      </c>
      <c r="D4" s="693" t="s">
        <v>73</v>
      </c>
      <c r="E4" s="693"/>
      <c r="F4" s="693"/>
      <c r="G4" s="693"/>
      <c r="H4" s="693"/>
      <c r="I4" s="694"/>
      <c r="J4" s="125"/>
      <c r="K4" s="86"/>
    </row>
    <row r="5" spans="1:11" ht="15" customHeight="1">
      <c r="B5" s="61"/>
      <c r="C5" s="82" t="s">
        <v>72</v>
      </c>
      <c r="D5" s="82" t="s">
        <v>78</v>
      </c>
      <c r="E5" s="82" t="s">
        <v>69</v>
      </c>
      <c r="F5" s="82" t="s">
        <v>5</v>
      </c>
      <c r="G5" s="117" t="s">
        <v>175</v>
      </c>
      <c r="H5" s="117" t="s">
        <v>215</v>
      </c>
      <c r="I5" s="83" t="s">
        <v>282</v>
      </c>
      <c r="J5" s="86"/>
    </row>
    <row r="6" spans="1:11" ht="15.75">
      <c r="B6" s="323" t="s">
        <v>100</v>
      </c>
      <c r="C6" s="142">
        <v>7.3431667976000474</v>
      </c>
      <c r="D6" s="142">
        <v>8.1385815990592381</v>
      </c>
      <c r="E6" s="142">
        <v>9.0492374347358524</v>
      </c>
      <c r="F6" s="142">
        <v>9.8478147438968069</v>
      </c>
      <c r="G6" s="142">
        <v>10.826228924182084</v>
      </c>
      <c r="H6" s="142">
        <v>11.954707532709939</v>
      </c>
      <c r="I6" s="143">
        <v>13.029668705967881</v>
      </c>
      <c r="J6" s="86"/>
    </row>
    <row r="7" spans="1:11" ht="15.75">
      <c r="B7" s="323" t="s">
        <v>270</v>
      </c>
      <c r="C7" s="142">
        <v>3.3700292501567466</v>
      </c>
      <c r="D7" s="142">
        <v>2.9740728493943944</v>
      </c>
      <c r="E7" s="142">
        <v>3.0193682982096712</v>
      </c>
      <c r="F7" s="142">
        <v>3.1564179953829239</v>
      </c>
      <c r="G7" s="142">
        <v>3.300522952598846</v>
      </c>
      <c r="H7" s="142">
        <v>3.4531290211310108</v>
      </c>
      <c r="I7" s="143">
        <v>3.6052773046087476</v>
      </c>
      <c r="J7" s="86"/>
    </row>
    <row r="8" spans="1:11" ht="14.25" customHeight="1">
      <c r="B8" s="323" t="s">
        <v>269</v>
      </c>
      <c r="C8" s="142">
        <v>0.17106328924584518</v>
      </c>
      <c r="D8" s="142">
        <v>0.18085494050374437</v>
      </c>
      <c r="E8" s="142">
        <v>0.16314812216162278</v>
      </c>
      <c r="F8" s="142">
        <v>0.17515823189682028</v>
      </c>
      <c r="G8" s="142">
        <v>0.17819342872923061</v>
      </c>
      <c r="H8" s="142">
        <v>0.18127973484753948</v>
      </c>
      <c r="I8" s="143">
        <v>0.17849910821263995</v>
      </c>
      <c r="J8" s="86"/>
    </row>
    <row r="9" spans="1:11" ht="12" customHeight="1" thickBot="1">
      <c r="B9" s="457" t="s">
        <v>304</v>
      </c>
      <c r="C9" s="270">
        <v>10.8558</v>
      </c>
      <c r="D9" s="270">
        <v>11.293509388957377</v>
      </c>
      <c r="E9" s="270">
        <v>12.231777015107145</v>
      </c>
      <c r="F9" s="270">
        <v>13.182390971176551</v>
      </c>
      <c r="G9" s="270">
        <v>14.312945305510162</v>
      </c>
      <c r="H9" s="270">
        <v>15.598116288688493</v>
      </c>
      <c r="I9" s="271">
        <v>16.821445118789267</v>
      </c>
      <c r="J9" s="86"/>
    </row>
    <row r="10" spans="1:11" ht="12.75" customHeight="1">
      <c r="A10" s="62"/>
      <c r="B10" s="36"/>
      <c r="C10" s="36"/>
      <c r="D10" s="36"/>
      <c r="E10" s="36"/>
      <c r="F10" s="36"/>
      <c r="G10" s="36"/>
      <c r="H10" s="36"/>
      <c r="I10" s="36"/>
      <c r="J10" s="126"/>
      <c r="K10" s="86"/>
    </row>
    <row r="11" spans="1:11" ht="12.75" customHeight="1">
      <c r="A11" s="62"/>
      <c r="C11" s="141"/>
      <c r="D11" s="141"/>
      <c r="E11" s="141"/>
      <c r="F11" s="141"/>
      <c r="G11" s="141"/>
      <c r="H11" s="141"/>
      <c r="I11" s="141"/>
    </row>
    <row r="12" spans="1:11" ht="12.75" customHeight="1">
      <c r="C12" s="141"/>
      <c r="D12" s="141"/>
      <c r="E12" s="141"/>
      <c r="F12" s="141"/>
      <c r="G12" s="141"/>
      <c r="H12" s="141"/>
      <c r="I12" s="141"/>
      <c r="K12" s="86"/>
    </row>
    <row r="13" spans="1:11" ht="15.75">
      <c r="C13" s="141"/>
      <c r="D13" s="141"/>
      <c r="E13" s="141"/>
      <c r="F13" s="141"/>
      <c r="G13" s="141"/>
      <c r="H13" s="141"/>
      <c r="I13" s="141"/>
      <c r="K13" s="86"/>
    </row>
    <row r="14" spans="1:11">
      <c r="C14" s="141"/>
      <c r="D14" s="141"/>
      <c r="E14" s="141"/>
      <c r="F14" s="141"/>
      <c r="G14" s="141"/>
      <c r="H14" s="141"/>
      <c r="I14" s="141"/>
    </row>
    <row r="15" spans="1:11">
      <c r="C15" s="141"/>
      <c r="D15" s="141"/>
      <c r="E15" s="141"/>
      <c r="F15" s="141"/>
      <c r="G15" s="141"/>
      <c r="H15" s="141"/>
      <c r="I15" s="141"/>
    </row>
    <row r="16" spans="1:11">
      <c r="C16" s="141"/>
      <c r="D16" s="141"/>
      <c r="E16" s="141"/>
      <c r="F16" s="141"/>
      <c r="G16" s="141"/>
      <c r="H16" s="141"/>
      <c r="I16" s="141"/>
    </row>
    <row r="17" spans="3:9">
      <c r="C17" s="141"/>
      <c r="D17" s="141"/>
      <c r="E17" s="141"/>
      <c r="F17" s="141"/>
      <c r="G17" s="141"/>
      <c r="H17" s="141"/>
      <c r="I17" s="141"/>
    </row>
    <row r="18" spans="3:9">
      <c r="C18" s="141"/>
      <c r="D18" s="141"/>
      <c r="E18" s="141"/>
      <c r="F18" s="141"/>
      <c r="G18" s="141"/>
      <c r="H18" s="141"/>
      <c r="I18" s="141"/>
    </row>
    <row r="19" spans="3:9">
      <c r="C19" s="141"/>
      <c r="D19" s="141"/>
      <c r="E19" s="141"/>
      <c r="F19" s="141"/>
      <c r="G19" s="141"/>
      <c r="H19" s="141"/>
      <c r="I19" s="141"/>
    </row>
    <row r="20" spans="3:9">
      <c r="C20" s="141"/>
      <c r="D20" s="141"/>
      <c r="E20" s="141"/>
      <c r="F20" s="141"/>
      <c r="G20" s="141"/>
      <c r="H20" s="141"/>
      <c r="I20" s="141"/>
    </row>
    <row r="21" spans="3:9">
      <c r="C21" s="141"/>
      <c r="D21" s="141"/>
      <c r="E21" s="141"/>
      <c r="F21" s="141"/>
      <c r="G21" s="141"/>
      <c r="H21" s="141"/>
      <c r="I21" s="141"/>
    </row>
    <row r="22" spans="3:9">
      <c r="C22" s="141"/>
      <c r="D22" s="141"/>
      <c r="E22" s="141"/>
      <c r="F22" s="141"/>
      <c r="G22" s="141"/>
      <c r="H22" s="141"/>
      <c r="I22" s="141"/>
    </row>
    <row r="23" spans="3:9">
      <c r="C23" s="141"/>
      <c r="D23" s="141"/>
      <c r="E23" s="141"/>
      <c r="F23" s="141"/>
      <c r="G23" s="141"/>
      <c r="H23" s="141"/>
      <c r="I23" s="141"/>
    </row>
    <row r="24" spans="3:9">
      <c r="C24" s="141"/>
      <c r="D24" s="141"/>
      <c r="E24" s="141"/>
      <c r="F24" s="141"/>
      <c r="G24" s="141"/>
      <c r="H24" s="141"/>
      <c r="I24" s="141"/>
    </row>
    <row r="25" spans="3:9">
      <c r="C25" s="141"/>
      <c r="D25" s="141"/>
      <c r="E25" s="141"/>
      <c r="F25" s="141"/>
      <c r="G25" s="141"/>
      <c r="H25" s="141"/>
      <c r="I25" s="141"/>
    </row>
    <row r="26" spans="3:9">
      <c r="C26" s="141"/>
      <c r="D26" s="141"/>
      <c r="E26" s="141"/>
      <c r="F26" s="141"/>
      <c r="G26" s="141"/>
      <c r="H26" s="141"/>
      <c r="I26" s="141"/>
    </row>
    <row r="27" spans="3:9">
      <c r="C27" s="141"/>
      <c r="D27" s="141"/>
      <c r="E27" s="141"/>
      <c r="F27" s="141"/>
      <c r="G27" s="141"/>
      <c r="H27" s="141"/>
      <c r="I27" s="141"/>
    </row>
    <row r="28" spans="3:9">
      <c r="C28" s="141"/>
      <c r="D28" s="141"/>
      <c r="E28" s="141"/>
      <c r="F28" s="141"/>
      <c r="G28" s="141"/>
      <c r="H28" s="141"/>
      <c r="I28" s="141"/>
    </row>
    <row r="29" spans="3:9">
      <c r="C29" s="141"/>
      <c r="D29" s="141"/>
      <c r="E29" s="141"/>
      <c r="F29" s="141"/>
      <c r="G29" s="141"/>
      <c r="H29" s="141"/>
      <c r="I29" s="141"/>
    </row>
    <row r="30" spans="3:9">
      <c r="C30" s="141"/>
      <c r="D30" s="141"/>
      <c r="E30" s="141"/>
      <c r="F30" s="141"/>
      <c r="G30" s="141"/>
      <c r="H30" s="141"/>
      <c r="I30" s="141"/>
    </row>
    <row r="31" spans="3:9">
      <c r="C31" s="141"/>
      <c r="D31" s="141"/>
      <c r="E31" s="141"/>
      <c r="F31" s="141"/>
      <c r="G31" s="141"/>
      <c r="H31" s="141"/>
      <c r="I31" s="141"/>
    </row>
    <row r="32" spans="3:9">
      <c r="C32" s="141"/>
      <c r="D32" s="141"/>
      <c r="E32" s="141"/>
      <c r="F32" s="141"/>
      <c r="G32" s="141"/>
      <c r="H32" s="141"/>
      <c r="I32" s="141"/>
    </row>
    <row r="33" spans="3:9">
      <c r="C33" s="141"/>
      <c r="D33" s="141"/>
      <c r="E33" s="141"/>
      <c r="F33" s="141"/>
      <c r="G33" s="141"/>
      <c r="H33" s="141"/>
      <c r="I33" s="141"/>
    </row>
    <row r="34" spans="3:9">
      <c r="C34" s="141"/>
      <c r="D34" s="141"/>
      <c r="E34" s="141"/>
      <c r="F34" s="141"/>
      <c r="G34" s="141"/>
      <c r="H34" s="141"/>
      <c r="I34" s="141"/>
    </row>
    <row r="35" spans="3:9">
      <c r="C35" s="141"/>
      <c r="D35" s="141"/>
      <c r="E35" s="141"/>
      <c r="F35" s="141"/>
      <c r="G35" s="141"/>
      <c r="H35" s="141"/>
      <c r="I35" s="141"/>
    </row>
    <row r="36" spans="3:9">
      <c r="C36" s="141"/>
      <c r="D36" s="141"/>
      <c r="E36" s="141"/>
      <c r="F36" s="141"/>
      <c r="G36" s="141"/>
      <c r="H36" s="141"/>
      <c r="I36" s="141"/>
    </row>
  </sheetData>
  <mergeCells count="3">
    <mergeCell ref="C3:I3"/>
    <mergeCell ref="D4:I4"/>
    <mergeCell ref="B2:I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sheetPr>
  <dimension ref="A1:K16"/>
  <sheetViews>
    <sheetView zoomScaleNormal="100" workbookViewId="0"/>
  </sheetViews>
  <sheetFormatPr defaultRowHeight="12.75"/>
  <cols>
    <col min="1" max="1" width="9.28515625" style="59" customWidth="1"/>
    <col min="2" max="2" width="31.42578125" style="59" customWidth="1"/>
    <col min="3" max="9" width="8.85546875" style="59" customWidth="1"/>
    <col min="10" max="16384" width="9.140625" style="59"/>
  </cols>
  <sheetData>
    <row r="1" spans="1:11" ht="33.75" customHeight="1" thickBot="1">
      <c r="A1" s="37" t="s">
        <v>134</v>
      </c>
    </row>
    <row r="2" spans="1:11" ht="21" customHeight="1" thickBot="1">
      <c r="B2" s="698" t="s">
        <v>165</v>
      </c>
      <c r="C2" s="699"/>
      <c r="D2" s="699"/>
      <c r="E2" s="699"/>
      <c r="F2" s="699"/>
      <c r="G2" s="699"/>
      <c r="H2" s="699"/>
      <c r="I2" s="700"/>
      <c r="J2" s="86"/>
      <c r="K2" s="86"/>
    </row>
    <row r="3" spans="1:11" ht="15.75" customHeight="1">
      <c r="B3" s="295"/>
      <c r="C3" s="701" t="s">
        <v>70</v>
      </c>
      <c r="D3" s="701"/>
      <c r="E3" s="701"/>
      <c r="F3" s="701"/>
      <c r="G3" s="701"/>
      <c r="H3" s="701"/>
      <c r="I3" s="702"/>
      <c r="J3" s="86"/>
      <c r="K3" s="86"/>
    </row>
    <row r="4" spans="1:11" ht="15.75" customHeight="1">
      <c r="B4" s="296"/>
      <c r="C4" s="315" t="s">
        <v>71</v>
      </c>
      <c r="D4" s="693" t="s">
        <v>73</v>
      </c>
      <c r="E4" s="693"/>
      <c r="F4" s="693"/>
      <c r="G4" s="693"/>
      <c r="H4" s="693"/>
      <c r="I4" s="694"/>
      <c r="J4" s="86"/>
    </row>
    <row r="5" spans="1:11" ht="15" customHeight="1">
      <c r="B5" s="296"/>
      <c r="C5" s="127" t="s">
        <v>72</v>
      </c>
      <c r="D5" s="127" t="s">
        <v>78</v>
      </c>
      <c r="E5" s="127" t="s">
        <v>69</v>
      </c>
      <c r="F5" s="128" t="s">
        <v>5</v>
      </c>
      <c r="G5" s="128" t="s">
        <v>175</v>
      </c>
      <c r="H5" s="128" t="s">
        <v>215</v>
      </c>
      <c r="I5" s="418" t="s">
        <v>282</v>
      </c>
      <c r="J5" s="86"/>
    </row>
    <row r="6" spans="1:11" ht="15.75">
      <c r="B6" s="329" t="s">
        <v>196</v>
      </c>
      <c r="C6" s="145">
        <v>0.65200000000000002</v>
      </c>
      <c r="D6" s="145">
        <v>0.67300000000000004</v>
      </c>
      <c r="E6" s="145">
        <v>0.58799999999999997</v>
      </c>
      <c r="F6" s="145">
        <v>0.52700000000000002</v>
      </c>
      <c r="G6" s="145">
        <v>0.52400000000000002</v>
      </c>
      <c r="H6" s="145">
        <v>0</v>
      </c>
      <c r="I6" s="146">
        <v>0</v>
      </c>
      <c r="J6" s="86"/>
    </row>
    <row r="7" spans="1:11" ht="15.75">
      <c r="B7" s="330" t="s">
        <v>417</v>
      </c>
      <c r="C7" s="145">
        <v>0</v>
      </c>
      <c r="D7" s="145">
        <v>0.32100000000000001</v>
      </c>
      <c r="E7" s="145">
        <v>0.32900000000000001</v>
      </c>
      <c r="F7" s="145">
        <v>0.33900000000000002</v>
      </c>
      <c r="G7" s="145">
        <v>0.34499999999999997</v>
      </c>
      <c r="H7" s="145">
        <v>0.35199999999999998</v>
      </c>
      <c r="I7" s="146">
        <v>0.35799999999999998</v>
      </c>
      <c r="J7" s="86"/>
    </row>
    <row r="8" spans="1:11" ht="15.75">
      <c r="B8" s="330" t="s">
        <v>281</v>
      </c>
      <c r="C8" s="145">
        <v>0</v>
      </c>
      <c r="D8" s="145">
        <v>1.26</v>
      </c>
      <c r="E8" s="145">
        <v>1.3149999999999999</v>
      </c>
      <c r="F8" s="145">
        <v>1.38</v>
      </c>
      <c r="G8" s="145">
        <v>1.43</v>
      </c>
      <c r="H8" s="145">
        <v>1.47</v>
      </c>
      <c r="I8" s="146">
        <v>1.52</v>
      </c>
      <c r="J8" s="86"/>
    </row>
    <row r="9" spans="1:11" ht="15.75">
      <c r="B9" s="330" t="s">
        <v>195</v>
      </c>
      <c r="C9" s="145">
        <v>3.8849999999999998</v>
      </c>
      <c r="D9" s="145">
        <v>4.5650000000000004</v>
      </c>
      <c r="E9" s="145">
        <v>5.42</v>
      </c>
      <c r="F9" s="145">
        <v>6.15</v>
      </c>
      <c r="G9" s="145">
        <v>6.45</v>
      </c>
      <c r="H9" s="145">
        <v>6.6149999999999993</v>
      </c>
      <c r="I9" s="146">
        <v>6.7949999999999999</v>
      </c>
      <c r="J9" s="86"/>
    </row>
    <row r="10" spans="1:11" ht="15.75">
      <c r="B10" s="330" t="s">
        <v>194</v>
      </c>
      <c r="C10" s="145">
        <v>1.4999999999999999E-2</v>
      </c>
      <c r="D10" s="145">
        <v>0.14000000000000001</v>
      </c>
      <c r="E10" s="145">
        <v>0.72</v>
      </c>
      <c r="F10" s="145">
        <v>1.3</v>
      </c>
      <c r="G10" s="145">
        <v>1.86</v>
      </c>
      <c r="H10" s="145">
        <v>2.5750000000000002</v>
      </c>
      <c r="I10" s="146">
        <v>3.08</v>
      </c>
      <c r="J10" s="86"/>
    </row>
    <row r="11" spans="1:11" ht="15.75">
      <c r="B11" s="330" t="s">
        <v>211</v>
      </c>
      <c r="C11" s="145">
        <v>0</v>
      </c>
      <c r="D11" s="145">
        <v>1.7000000000000001E-2</v>
      </c>
      <c r="E11" s="145">
        <v>1.3650899999999999</v>
      </c>
      <c r="F11" s="145">
        <v>1.7458900000000002</v>
      </c>
      <c r="G11" s="145">
        <v>1.04298</v>
      </c>
      <c r="H11" s="145">
        <v>1.14256</v>
      </c>
      <c r="I11" s="146">
        <v>1.2319599999999999</v>
      </c>
      <c r="J11" s="86"/>
    </row>
    <row r="12" spans="1:11" ht="15.75">
      <c r="B12" s="331" t="s">
        <v>170</v>
      </c>
      <c r="C12" s="297">
        <v>4.5860000000000003</v>
      </c>
      <c r="D12" s="297">
        <v>6.976</v>
      </c>
      <c r="E12" s="297">
        <v>9.7370900000000002</v>
      </c>
      <c r="F12" s="297">
        <v>11.441889999999999</v>
      </c>
      <c r="G12" s="297">
        <v>11.65198</v>
      </c>
      <c r="H12" s="297">
        <v>12.15456</v>
      </c>
      <c r="I12" s="369">
        <v>12.984959999999999</v>
      </c>
      <c r="J12" s="122"/>
    </row>
    <row r="13" spans="1:11" ht="27.75" customHeight="1">
      <c r="B13" s="387" t="s">
        <v>280</v>
      </c>
      <c r="C13" s="388">
        <v>0.372</v>
      </c>
      <c r="D13" s="388">
        <v>0.59299999999999997</v>
      </c>
      <c r="E13" s="388">
        <v>0.70299999999999996</v>
      </c>
      <c r="F13" s="388">
        <v>0.84</v>
      </c>
      <c r="G13" s="388">
        <v>0.98499999999999999</v>
      </c>
      <c r="H13" s="388">
        <v>1.1339999999999999</v>
      </c>
      <c r="I13" s="389">
        <v>1.2090000000000001</v>
      </c>
      <c r="J13" s="122"/>
    </row>
    <row r="14" spans="1:11" ht="24" customHeight="1">
      <c r="B14" s="703" t="s">
        <v>294</v>
      </c>
      <c r="C14" s="704"/>
      <c r="D14" s="704"/>
      <c r="E14" s="704"/>
      <c r="F14" s="704"/>
      <c r="G14" s="704"/>
      <c r="H14" s="704"/>
      <c r="I14" s="705"/>
      <c r="J14" s="122"/>
    </row>
    <row r="15" spans="1:11" ht="12.75" customHeight="1" thickBot="1">
      <c r="B15" s="695" t="s">
        <v>418</v>
      </c>
      <c r="C15" s="696"/>
      <c r="D15" s="696"/>
      <c r="E15" s="696"/>
      <c r="F15" s="696"/>
      <c r="G15" s="696"/>
      <c r="H15" s="696"/>
      <c r="I15" s="697"/>
      <c r="J15" s="86"/>
    </row>
    <row r="16" spans="1:11" ht="15.75">
      <c r="B16" s="87"/>
      <c r="C16" s="86"/>
      <c r="D16" s="86"/>
      <c r="E16" s="86"/>
      <c r="F16" s="86"/>
      <c r="G16" s="86"/>
      <c r="H16" s="86"/>
      <c r="I16" s="86"/>
      <c r="J16" s="86"/>
    </row>
  </sheetData>
  <mergeCells count="5">
    <mergeCell ref="B15:I15"/>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16</vt:i4>
      </vt:variant>
    </vt:vector>
  </HeadingPairs>
  <TitlesOfParts>
    <vt:vector size="45"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Other</vt:lpstr>
      <vt:lpstr>2.37</vt:lpstr>
      <vt:lpstr>2.38</vt:lpstr>
      <vt:lpstr>2.39</vt:lpstr>
      <vt:lpstr>2.40</vt:lpstr>
      <vt:lpstr>2.41</vt:lpstr>
      <vt:lpstr>2.42</vt:lpstr>
      <vt:lpstr>2.43</vt:lpstr>
      <vt:lpstr>2.44</vt:lpstr>
      <vt:lpstr>2.45</vt:lpstr>
      <vt:lpstr>2.46</vt:lpstr>
      <vt:lpstr>2.47</vt:lpstr>
      <vt:lpstr>2.48</vt:lpstr>
      <vt:lpstr>'2.1'!Print_Area</vt:lpstr>
      <vt:lpstr>'2.10'!Print_Area</vt:lpstr>
      <vt:lpstr>'2.11'!Print_Area</vt:lpstr>
      <vt:lpstr>'2.12'!Print_Area</vt:lpstr>
      <vt:lpstr>'2.2'!Print_Area</vt:lpstr>
      <vt:lpstr>'2.3'!Print_Area</vt:lpstr>
      <vt:lpstr>'2.37'!Print_Area</vt:lpstr>
      <vt:lpstr>'2.4'!Print_Area</vt:lpstr>
      <vt:lpstr>'2.45'!Print_Area</vt:lpstr>
      <vt:lpstr>'2.46'!Print_Area</vt:lpstr>
      <vt:lpstr>'2.5'!Print_Area</vt:lpstr>
      <vt:lpstr>'2.6'!Print_Area</vt:lpstr>
      <vt:lpstr>'2.7'!Print_Area</vt:lpstr>
      <vt:lpstr>'2.8'!Print_Area</vt:lpstr>
      <vt:lpstr>'2.9'!Print_Area</vt:lpstr>
      <vt:lpstr>Contents!Print_Area</vt:lpstr>
    </vt:vector>
  </TitlesOfParts>
  <Company>Attorney General's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Hariet</cp:lastModifiedBy>
  <cp:lastPrinted>2016-11-19T20:05:09Z</cp:lastPrinted>
  <dcterms:created xsi:type="dcterms:W3CDTF">2013-01-24T16:24:22Z</dcterms:created>
  <dcterms:modified xsi:type="dcterms:W3CDTF">2017-01-10T10:47:43Z</dcterms:modified>
</cp:coreProperties>
</file>