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Groups\Documents and research\Economic and Fiscal Outlook\Autumn 2016\FINAL WEB VERSIONS\"/>
    </mc:Choice>
  </mc:AlternateContent>
  <bookViews>
    <workbookView xWindow="0" yWindow="0" windowWidth="28800" windowHeight="11835"/>
  </bookViews>
  <sheets>
    <sheet name="Contents" sheetId="27" r:id="rId1"/>
    <sheet name="Spending" sheetId="26" r:id="rId2"/>
    <sheet name="2.15" sheetId="28" r:id="rId3"/>
    <sheet name="2.16" sheetId="3" r:id="rId4"/>
    <sheet name="2.17" sheetId="4" r:id="rId5"/>
    <sheet name="2.18" sheetId="5" r:id="rId6"/>
    <sheet name="2.19" sheetId="6" r:id="rId7"/>
    <sheet name="2.20" sheetId="7" r:id="rId8"/>
    <sheet name="2.21" sheetId="8" r:id="rId9"/>
    <sheet name="2.22" sheetId="29" r:id="rId10"/>
    <sheet name="2.23" sheetId="9" r:id="rId11"/>
    <sheet name="2.24" sheetId="10" r:id="rId12"/>
    <sheet name="2.25" sheetId="11" r:id="rId13"/>
    <sheet name="2.26" sheetId="12" r:id="rId14"/>
    <sheet name="2.27" sheetId="30" r:id="rId15"/>
    <sheet name="2.28" sheetId="17" r:id="rId16"/>
    <sheet name="2.29" sheetId="18" r:id="rId17"/>
    <sheet name="2.30" sheetId="19" r:id="rId18"/>
    <sheet name="2.31" sheetId="20" r:id="rId19"/>
    <sheet name="2.32" sheetId="21" r:id="rId20"/>
    <sheet name="2.33" sheetId="22" r:id="rId21"/>
    <sheet name="2.34" sheetId="14" r:id="rId22"/>
    <sheet name="2.35" sheetId="15" r:id="rId23"/>
    <sheet name="2.36" sheetId="16" r:id="rId24"/>
  </sheets>
  <externalReferences>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s>
  <definedNames>
    <definedName name="__123Graph_A" localSheetId="2" hidden="1">'[1]Model inputs'!#REF!</definedName>
    <definedName name="__123Graph_A" localSheetId="4" hidden="1">'[1]Model inputs'!#REF!</definedName>
    <definedName name="__123Graph_A" localSheetId="6" hidden="1">'[1]Model inputs'!#REF!</definedName>
    <definedName name="__123Graph_A" localSheetId="7" hidden="1">'[1]Model inputs'!#REF!</definedName>
    <definedName name="__123Graph_A" localSheetId="8" hidden="1">'[1]Model inputs'!#REF!</definedName>
    <definedName name="__123Graph_A" localSheetId="9" hidden="1">'[1]Model inputs'!#REF!</definedName>
    <definedName name="__123Graph_A" localSheetId="13" hidden="1">'[1]Model inputs'!#REF!</definedName>
    <definedName name="__123Graph_A" localSheetId="14" hidden="1">'[1]Model inputs'!#REF!</definedName>
    <definedName name="__123Graph_A" localSheetId="15" hidden="1">'[1]Model inputs'!#REF!</definedName>
    <definedName name="__123Graph_A" hidden="1">'[1]Model inputs'!#REF!</definedName>
    <definedName name="__123Graph_AALLTAX" localSheetId="2" hidden="1">'[2]Forecast data'!#REF!</definedName>
    <definedName name="__123Graph_AALLTAX" localSheetId="4" hidden="1">'[2]Forecast data'!#REF!</definedName>
    <definedName name="__123Graph_AALLTAX" localSheetId="6" hidden="1">'[2]Forecast data'!#REF!</definedName>
    <definedName name="__123Graph_AALLTAX" localSheetId="7" hidden="1">'[2]Forecast data'!#REF!</definedName>
    <definedName name="__123Graph_AALLTAX" localSheetId="8" hidden="1">'[2]Forecast data'!#REF!</definedName>
    <definedName name="__123Graph_AALLTAX" localSheetId="9" hidden="1">'[2]Forecast data'!#REF!</definedName>
    <definedName name="__123Graph_AALLTAX" localSheetId="13" hidden="1">'[2]Forecast data'!#REF!</definedName>
    <definedName name="__123Graph_AALLTAX" localSheetId="14" hidden="1">'[2]Forecast data'!#REF!</definedName>
    <definedName name="__123Graph_AALLTAX" hidden="1">'[2]Forecast data'!#REF!</definedName>
    <definedName name="__123Graph_ACHGSPD1" localSheetId="6" hidden="1">[3]CHGSPD19.FIN!$B$10:$B$20</definedName>
    <definedName name="__123Graph_ACHGSPD1" localSheetId="7" hidden="1">[3]CHGSPD19.FIN!$B$10:$B$20</definedName>
    <definedName name="__123Graph_ACHGSPD1" localSheetId="8" hidden="1">[4]CHGSPD19.FIN!$B$10:$B$20</definedName>
    <definedName name="__123Graph_ACHGSPD1" hidden="1">[3]CHGSPD19.FIN!$B$10:$B$20</definedName>
    <definedName name="__123Graph_ACHGSPD2" localSheetId="6" hidden="1">[3]CHGSPD19.FIN!$E$11:$E$20</definedName>
    <definedName name="__123Graph_ACHGSPD2" localSheetId="7" hidden="1">[3]CHGSPD19.FIN!$E$11:$E$20</definedName>
    <definedName name="__123Graph_ACHGSPD2" localSheetId="8" hidden="1">[4]CHGSPD19.FIN!$E$11:$E$20</definedName>
    <definedName name="__123Graph_ACHGSPD2" hidden="1">[3]CHGSPD19.FIN!$E$11:$E$20</definedName>
    <definedName name="__123Graph_AEFF" localSheetId="2" hidden="1">'[5]T3 Page 1'!#REF!</definedName>
    <definedName name="__123Graph_AEFF" localSheetId="4" hidden="1">'[5]T3 Page 1'!#REF!</definedName>
    <definedName name="__123Graph_AEFF" localSheetId="6" hidden="1">'[5]T3 Page 1'!#REF!</definedName>
    <definedName name="__123Graph_AEFF" localSheetId="7" hidden="1">'[5]T3 Page 1'!#REF!</definedName>
    <definedName name="__123Graph_AEFF" localSheetId="8" hidden="1">'[5]T3 Page 1'!#REF!</definedName>
    <definedName name="__123Graph_AEFF" localSheetId="12" hidden="1">'[5]T3 Page 1'!#REF!</definedName>
    <definedName name="__123Graph_AEFF" localSheetId="13" hidden="1">'[5]T3 Page 1'!#REF!</definedName>
    <definedName name="__123Graph_AEFF" localSheetId="14" hidden="1">'[5]T3 Page 1'!#REF!</definedName>
    <definedName name="__123Graph_AEFF" hidden="1">'[5]T3 Page 1'!#REF!</definedName>
    <definedName name="__123Graph_AGR14PBF1" localSheetId="6" hidden="1">'[6]HIS19FIN(A)'!$AF$70:$AF$81</definedName>
    <definedName name="__123Graph_AGR14PBF1" localSheetId="7" hidden="1">'[6]HIS19FIN(A)'!$AF$70:$AF$81</definedName>
    <definedName name="__123Graph_AGR14PBF1" localSheetId="8" hidden="1">'[7]HIS19FIN(A)'!$AF$70:$AF$81</definedName>
    <definedName name="__123Graph_AGR14PBF1" hidden="1">'[6]HIS19FIN(A)'!$AF$70:$AF$81</definedName>
    <definedName name="__123Graph_AHOMEVAT" localSheetId="2" hidden="1">'[2]Forecast data'!#REF!</definedName>
    <definedName name="__123Graph_AHOMEVAT" localSheetId="4" hidden="1">'[2]Forecast data'!#REF!</definedName>
    <definedName name="__123Graph_AHOMEVAT" localSheetId="6" hidden="1">'[2]Forecast data'!#REF!</definedName>
    <definedName name="__123Graph_AHOMEVAT" localSheetId="7" hidden="1">'[2]Forecast data'!#REF!</definedName>
    <definedName name="__123Graph_AHOMEVAT" localSheetId="8" hidden="1">'[2]Forecast data'!#REF!</definedName>
    <definedName name="__123Graph_AHOMEVAT" localSheetId="12" hidden="1">'[2]Forecast data'!#REF!</definedName>
    <definedName name="__123Graph_AHOMEVAT" localSheetId="13" hidden="1">'[2]Forecast data'!#REF!</definedName>
    <definedName name="__123Graph_AHOMEVAT" localSheetId="14" hidden="1">'[2]Forecast data'!#REF!</definedName>
    <definedName name="__123Graph_AHOMEVAT" hidden="1">'[2]Forecast data'!#REF!</definedName>
    <definedName name="__123Graph_AIMPORT" localSheetId="2" hidden="1">'[2]Forecast data'!#REF!</definedName>
    <definedName name="__123Graph_AIMPORT" localSheetId="4" hidden="1">'[2]Forecast data'!#REF!</definedName>
    <definedName name="__123Graph_AIMPORT" localSheetId="6" hidden="1">'[2]Forecast data'!#REF!</definedName>
    <definedName name="__123Graph_AIMPORT" localSheetId="7" hidden="1">'[2]Forecast data'!#REF!</definedName>
    <definedName name="__123Graph_AIMPORT" localSheetId="8" hidden="1">'[2]Forecast data'!#REF!</definedName>
    <definedName name="__123Graph_AIMPORT" localSheetId="12" hidden="1">'[2]Forecast data'!#REF!</definedName>
    <definedName name="__123Graph_AIMPORT" localSheetId="13" hidden="1">'[2]Forecast data'!#REF!</definedName>
    <definedName name="__123Graph_AIMPORT" localSheetId="14" hidden="1">'[2]Forecast data'!#REF!</definedName>
    <definedName name="__123Graph_AIMPORT" hidden="1">'[2]Forecast data'!#REF!</definedName>
    <definedName name="__123Graph_ALBFFIN" localSheetId="2" hidden="1">'[5]FC Page 1'!#REF!</definedName>
    <definedName name="__123Graph_ALBFFIN" localSheetId="4" hidden="1">'[5]FC Page 1'!#REF!</definedName>
    <definedName name="__123Graph_ALBFFIN" localSheetId="6" hidden="1">'[5]FC Page 1'!#REF!</definedName>
    <definedName name="__123Graph_ALBFFIN" localSheetId="7" hidden="1">'[5]FC Page 1'!#REF!</definedName>
    <definedName name="__123Graph_ALBFFIN" localSheetId="8" hidden="1">'[5]FC Page 1'!#REF!</definedName>
    <definedName name="__123Graph_ALBFFIN" localSheetId="12" hidden="1">'[5]FC Page 1'!#REF!</definedName>
    <definedName name="__123Graph_ALBFFIN" localSheetId="13" hidden="1">'[5]FC Page 1'!#REF!</definedName>
    <definedName name="__123Graph_ALBFFIN" localSheetId="14" hidden="1">'[5]FC Page 1'!#REF!</definedName>
    <definedName name="__123Graph_ALBFFIN" hidden="1">'[5]FC Page 1'!#REF!</definedName>
    <definedName name="__123Graph_ALBFFIN2" localSheetId="6" hidden="1">'[6]HIS19FIN(A)'!$K$59:$Q$59</definedName>
    <definedName name="__123Graph_ALBFFIN2" localSheetId="7" hidden="1">'[6]HIS19FIN(A)'!$K$59:$Q$59</definedName>
    <definedName name="__123Graph_ALBFFIN2" localSheetId="8" hidden="1">'[7]HIS19FIN(A)'!$K$59:$Q$59</definedName>
    <definedName name="__123Graph_ALBFFIN2" hidden="1">'[6]HIS19FIN(A)'!$K$59:$Q$59</definedName>
    <definedName name="__123Graph_ALBFHIC2" localSheetId="6" hidden="1">'[6]HIS19FIN(A)'!$D$59:$J$59</definedName>
    <definedName name="__123Graph_ALBFHIC2" localSheetId="7" hidden="1">'[6]HIS19FIN(A)'!$D$59:$J$59</definedName>
    <definedName name="__123Graph_ALBFHIC2" localSheetId="8" hidden="1">'[7]HIS19FIN(A)'!$D$59:$J$59</definedName>
    <definedName name="__123Graph_ALBFHIC2" hidden="1">'[6]HIS19FIN(A)'!$D$59:$J$59</definedName>
    <definedName name="__123Graph_ALCB" localSheetId="6" hidden="1">'[6]HIS19FIN(A)'!$D$83:$I$83</definedName>
    <definedName name="__123Graph_ALCB" localSheetId="7" hidden="1">'[6]HIS19FIN(A)'!$D$83:$I$83</definedName>
    <definedName name="__123Graph_ALCB" localSheetId="8" hidden="1">'[7]HIS19FIN(A)'!$D$83:$I$83</definedName>
    <definedName name="__123Graph_ALCB" hidden="1">'[6]HIS19FIN(A)'!$D$83:$I$83</definedName>
    <definedName name="__123Graph_ANACFIN" localSheetId="6" hidden="1">'[6]HIS19FIN(A)'!$K$97:$Q$97</definedName>
    <definedName name="__123Graph_ANACFIN" localSheetId="7" hidden="1">'[6]HIS19FIN(A)'!$K$97:$Q$97</definedName>
    <definedName name="__123Graph_ANACFIN" localSheetId="8" hidden="1">'[7]HIS19FIN(A)'!$K$97:$Q$97</definedName>
    <definedName name="__123Graph_ANACFIN" hidden="1">'[6]HIS19FIN(A)'!$K$97:$Q$97</definedName>
    <definedName name="__123Graph_ANACHIC" localSheetId="6" hidden="1">'[6]HIS19FIN(A)'!$D$97:$J$97</definedName>
    <definedName name="__123Graph_ANACHIC" localSheetId="7" hidden="1">'[6]HIS19FIN(A)'!$D$97:$J$97</definedName>
    <definedName name="__123Graph_ANACHIC" localSheetId="8" hidden="1">'[7]HIS19FIN(A)'!$D$97:$J$97</definedName>
    <definedName name="__123Graph_ANACHIC" hidden="1">'[6]HIS19FIN(A)'!$D$97:$J$97</definedName>
    <definedName name="__123Graph_APIC" localSheetId="2" hidden="1">'[5]T3 Page 1'!#REF!</definedName>
    <definedName name="__123Graph_APIC" localSheetId="4" hidden="1">'[5]T3 Page 1'!#REF!</definedName>
    <definedName name="__123Graph_APIC" localSheetId="6" hidden="1">'[5]T3 Page 1'!#REF!</definedName>
    <definedName name="__123Graph_APIC" localSheetId="7" hidden="1">'[5]T3 Page 1'!#REF!</definedName>
    <definedName name="__123Graph_APIC" localSheetId="8" hidden="1">'[5]T3 Page 1'!#REF!</definedName>
    <definedName name="__123Graph_APIC" localSheetId="12" hidden="1">'[5]T3 Page 1'!#REF!</definedName>
    <definedName name="__123Graph_APIC" localSheetId="13" hidden="1">'[5]T3 Page 1'!#REF!</definedName>
    <definedName name="__123Graph_APIC" localSheetId="14" hidden="1">'[5]T3 Page 1'!#REF!</definedName>
    <definedName name="__123Graph_APIC" hidden="1">'[5]T3 Page 1'!#REF!</definedName>
    <definedName name="__123Graph_ATOBREV" localSheetId="2" hidden="1">'[2]Forecast data'!#REF!</definedName>
    <definedName name="__123Graph_ATOBREV" localSheetId="4" hidden="1">'[2]Forecast data'!#REF!</definedName>
    <definedName name="__123Graph_ATOBREV" localSheetId="6" hidden="1">'[2]Forecast data'!#REF!</definedName>
    <definedName name="__123Graph_ATOBREV" localSheetId="7" hidden="1">'[2]Forecast data'!#REF!</definedName>
    <definedName name="__123Graph_ATOBREV" localSheetId="8" hidden="1">'[2]Forecast data'!#REF!</definedName>
    <definedName name="__123Graph_ATOBREV" localSheetId="12" hidden="1">'[2]Forecast data'!#REF!</definedName>
    <definedName name="__123Graph_ATOBREV" localSheetId="13" hidden="1">'[2]Forecast data'!#REF!</definedName>
    <definedName name="__123Graph_ATOBREV" localSheetId="14" hidden="1">'[2]Forecast data'!#REF!</definedName>
    <definedName name="__123Graph_ATOBREV" hidden="1">'[2]Forecast data'!#REF!</definedName>
    <definedName name="__123Graph_ATOTAL" localSheetId="2" hidden="1">'[2]Forecast data'!#REF!</definedName>
    <definedName name="__123Graph_ATOTAL" localSheetId="4" hidden="1">'[2]Forecast data'!#REF!</definedName>
    <definedName name="__123Graph_ATOTAL" localSheetId="6" hidden="1">'[2]Forecast data'!#REF!</definedName>
    <definedName name="__123Graph_ATOTAL" localSheetId="7" hidden="1">'[2]Forecast data'!#REF!</definedName>
    <definedName name="__123Graph_ATOTAL" localSheetId="8" hidden="1">'[2]Forecast data'!#REF!</definedName>
    <definedName name="__123Graph_ATOTAL" localSheetId="12" hidden="1">'[2]Forecast data'!#REF!</definedName>
    <definedName name="__123Graph_ATOTAL" localSheetId="13" hidden="1">'[2]Forecast data'!#REF!</definedName>
    <definedName name="__123Graph_ATOTAL" localSheetId="14" hidden="1">'[2]Forecast data'!#REF!</definedName>
    <definedName name="__123Graph_ATOTAL" hidden="1">'[2]Forecast data'!#REF!</definedName>
    <definedName name="__123Graph_B" localSheetId="2" hidden="1">'[1]Model inputs'!#REF!</definedName>
    <definedName name="__123Graph_B" localSheetId="4" hidden="1">'[1]Model inputs'!#REF!</definedName>
    <definedName name="__123Graph_B" localSheetId="6" hidden="1">'[1]Model inputs'!#REF!</definedName>
    <definedName name="__123Graph_B" localSheetId="7" hidden="1">'[1]Model inputs'!#REF!</definedName>
    <definedName name="__123Graph_B" localSheetId="8" hidden="1">'[1]Model inputs'!#REF!</definedName>
    <definedName name="__123Graph_B" localSheetId="12" hidden="1">'[1]Model inputs'!#REF!</definedName>
    <definedName name="__123Graph_B" localSheetId="13" hidden="1">'[1]Model inputs'!#REF!</definedName>
    <definedName name="__123Graph_B" localSheetId="14" hidden="1">'[1]Model inputs'!#REF!</definedName>
    <definedName name="__123Graph_B" hidden="1">'[1]Model inputs'!#REF!</definedName>
    <definedName name="__123Graph_BCHGSPD1" localSheetId="6" hidden="1">[3]CHGSPD19.FIN!$H$10:$H$25</definedName>
    <definedName name="__123Graph_BCHGSPD1" localSheetId="7" hidden="1">[3]CHGSPD19.FIN!$H$10:$H$25</definedName>
    <definedName name="__123Graph_BCHGSPD1" localSheetId="8" hidden="1">[4]CHGSPD19.FIN!$H$10:$H$25</definedName>
    <definedName name="__123Graph_BCHGSPD1" hidden="1">[3]CHGSPD19.FIN!$H$10:$H$25</definedName>
    <definedName name="__123Graph_BCHGSPD2" localSheetId="6" hidden="1">[3]CHGSPD19.FIN!$I$11:$I$25</definedName>
    <definedName name="__123Graph_BCHGSPD2" localSheetId="7" hidden="1">[3]CHGSPD19.FIN!$I$11:$I$25</definedName>
    <definedName name="__123Graph_BCHGSPD2" localSheetId="8" hidden="1">[4]CHGSPD19.FIN!$I$11:$I$25</definedName>
    <definedName name="__123Graph_BCHGSPD2" hidden="1">[3]CHGSPD19.FIN!$I$11:$I$25</definedName>
    <definedName name="__123Graph_BEFF" localSheetId="2" hidden="1">'[5]T3 Page 1'!#REF!</definedName>
    <definedName name="__123Graph_BEFF" localSheetId="4" hidden="1">'[5]T3 Page 1'!#REF!</definedName>
    <definedName name="__123Graph_BEFF" localSheetId="6" hidden="1">'[5]T3 Page 1'!#REF!</definedName>
    <definedName name="__123Graph_BEFF" localSheetId="7" hidden="1">'[5]T3 Page 1'!#REF!</definedName>
    <definedName name="__123Graph_BEFF" localSheetId="8" hidden="1">'[5]T3 Page 1'!#REF!</definedName>
    <definedName name="__123Graph_BEFF" localSheetId="12" hidden="1">'[5]T3 Page 1'!#REF!</definedName>
    <definedName name="__123Graph_BEFF" localSheetId="13" hidden="1">'[5]T3 Page 1'!#REF!</definedName>
    <definedName name="__123Graph_BEFF" localSheetId="14" hidden="1">'[5]T3 Page 1'!#REF!</definedName>
    <definedName name="__123Graph_BEFF" hidden="1">'[5]T3 Page 1'!#REF!</definedName>
    <definedName name="__123Graph_BHOMEVAT" localSheetId="2" hidden="1">'[2]Forecast data'!#REF!</definedName>
    <definedName name="__123Graph_BHOMEVAT" localSheetId="4" hidden="1">'[2]Forecast data'!#REF!</definedName>
    <definedName name="__123Graph_BHOMEVAT" localSheetId="6" hidden="1">'[2]Forecast data'!#REF!</definedName>
    <definedName name="__123Graph_BHOMEVAT" localSheetId="7" hidden="1">'[2]Forecast data'!#REF!</definedName>
    <definedName name="__123Graph_BHOMEVAT" localSheetId="8" hidden="1">'[2]Forecast data'!#REF!</definedName>
    <definedName name="__123Graph_BHOMEVAT" localSheetId="12" hidden="1">'[2]Forecast data'!#REF!</definedName>
    <definedName name="__123Graph_BHOMEVAT" localSheetId="13" hidden="1">'[2]Forecast data'!#REF!</definedName>
    <definedName name="__123Graph_BHOMEVAT" localSheetId="14" hidden="1">'[2]Forecast data'!#REF!</definedName>
    <definedName name="__123Graph_BHOMEVAT" hidden="1">'[2]Forecast data'!#REF!</definedName>
    <definedName name="__123Graph_BIMPORT" localSheetId="2" hidden="1">'[2]Forecast data'!#REF!</definedName>
    <definedName name="__123Graph_BIMPORT" localSheetId="4" hidden="1">'[2]Forecast data'!#REF!</definedName>
    <definedName name="__123Graph_BIMPORT" localSheetId="6" hidden="1">'[2]Forecast data'!#REF!</definedName>
    <definedName name="__123Graph_BIMPORT" localSheetId="7" hidden="1">'[2]Forecast data'!#REF!</definedName>
    <definedName name="__123Graph_BIMPORT" localSheetId="8" hidden="1">'[2]Forecast data'!#REF!</definedName>
    <definedName name="__123Graph_BIMPORT" localSheetId="12" hidden="1">'[2]Forecast data'!#REF!</definedName>
    <definedName name="__123Graph_BIMPORT" localSheetId="13" hidden="1">'[2]Forecast data'!#REF!</definedName>
    <definedName name="__123Graph_BIMPORT" localSheetId="14" hidden="1">'[2]Forecast data'!#REF!</definedName>
    <definedName name="__123Graph_BIMPORT" hidden="1">'[2]Forecast data'!#REF!</definedName>
    <definedName name="__123Graph_BLBF" localSheetId="2" hidden="1">'[5]T3 Page 1'!#REF!</definedName>
    <definedName name="__123Graph_BLBF" localSheetId="4" hidden="1">'[5]T3 Page 1'!#REF!</definedName>
    <definedName name="__123Graph_BLBF" localSheetId="6" hidden="1">'[5]T3 Page 1'!#REF!</definedName>
    <definedName name="__123Graph_BLBF" localSheetId="7" hidden="1">'[5]T3 Page 1'!#REF!</definedName>
    <definedName name="__123Graph_BLBF" localSheetId="8" hidden="1">'[5]T3 Page 1'!#REF!</definedName>
    <definedName name="__123Graph_BLBF" localSheetId="12" hidden="1">'[5]T3 Page 1'!#REF!</definedName>
    <definedName name="__123Graph_BLBF" localSheetId="13" hidden="1">'[5]T3 Page 1'!#REF!</definedName>
    <definedName name="__123Graph_BLBF" localSheetId="14" hidden="1">'[5]T3 Page 1'!#REF!</definedName>
    <definedName name="__123Graph_BLBF" hidden="1">'[5]T3 Page 1'!#REF!</definedName>
    <definedName name="__123Graph_BLBFFIN" localSheetId="4" hidden="1">'[5]FC Page 1'!#REF!</definedName>
    <definedName name="__123Graph_BLBFFIN" localSheetId="6" hidden="1">'[5]FC Page 1'!#REF!</definedName>
    <definedName name="__123Graph_BLBFFIN" localSheetId="7" hidden="1">'[5]FC Page 1'!#REF!</definedName>
    <definedName name="__123Graph_BLBFFIN" localSheetId="8" hidden="1">'[5]FC Page 1'!#REF!</definedName>
    <definedName name="__123Graph_BLBFFIN" localSheetId="14" hidden="1">'[5]FC Page 1'!#REF!</definedName>
    <definedName name="__123Graph_BLBFFIN" hidden="1">'[5]FC Page 1'!#REF!</definedName>
    <definedName name="__123Graph_BLCB" localSheetId="6" hidden="1">'[6]HIS19FIN(A)'!$D$79:$I$79</definedName>
    <definedName name="__123Graph_BLCB" localSheetId="7" hidden="1">'[6]HIS19FIN(A)'!$D$79:$I$79</definedName>
    <definedName name="__123Graph_BLCB" localSheetId="8" hidden="1">'[7]HIS19FIN(A)'!$D$79:$I$79</definedName>
    <definedName name="__123Graph_BLCB" hidden="1">'[6]HIS19FIN(A)'!$D$79:$I$79</definedName>
    <definedName name="__123Graph_BPIC" localSheetId="2" hidden="1">'[5]T3 Page 1'!#REF!</definedName>
    <definedName name="__123Graph_BPIC" localSheetId="4" hidden="1">'[5]T3 Page 1'!#REF!</definedName>
    <definedName name="__123Graph_BPIC" localSheetId="6" hidden="1">'[5]T3 Page 1'!#REF!</definedName>
    <definedName name="__123Graph_BPIC" localSheetId="7" hidden="1">'[5]T3 Page 1'!#REF!</definedName>
    <definedName name="__123Graph_BPIC" localSheetId="8" hidden="1">'[5]T3 Page 1'!#REF!</definedName>
    <definedName name="__123Graph_BPIC" localSheetId="12" hidden="1">'[5]T3 Page 1'!#REF!</definedName>
    <definedName name="__123Graph_BPIC" localSheetId="13" hidden="1">'[5]T3 Page 1'!#REF!</definedName>
    <definedName name="__123Graph_BPIC" localSheetId="14" hidden="1">'[5]T3 Page 1'!#REF!</definedName>
    <definedName name="__123Graph_BPIC" hidden="1">'[5]T3 Page 1'!#REF!</definedName>
    <definedName name="__123Graph_BTOTAL" localSheetId="2" hidden="1">'[2]Forecast data'!#REF!</definedName>
    <definedName name="__123Graph_BTOTAL" localSheetId="4" hidden="1">'[2]Forecast data'!#REF!</definedName>
    <definedName name="__123Graph_BTOTAL" localSheetId="6" hidden="1">'[2]Forecast data'!#REF!</definedName>
    <definedName name="__123Graph_BTOTAL" localSheetId="7" hidden="1">'[2]Forecast data'!#REF!</definedName>
    <definedName name="__123Graph_BTOTAL" localSheetId="8" hidden="1">'[2]Forecast data'!#REF!</definedName>
    <definedName name="__123Graph_BTOTAL" localSheetId="12" hidden="1">'[2]Forecast data'!#REF!</definedName>
    <definedName name="__123Graph_BTOTAL" localSheetId="13" hidden="1">'[2]Forecast data'!#REF!</definedName>
    <definedName name="__123Graph_BTOTAL" localSheetId="14" hidden="1">'[2]Forecast data'!#REF!</definedName>
    <definedName name="__123Graph_BTOTAL" hidden="1">'[2]Forecast data'!#REF!</definedName>
    <definedName name="__123Graph_CACT13BUD" localSheetId="2" hidden="1">'[5]FC Page 1'!#REF!</definedName>
    <definedName name="__123Graph_CACT13BUD" localSheetId="4" hidden="1">'[5]FC Page 1'!#REF!</definedName>
    <definedName name="__123Graph_CACT13BUD" localSheetId="6" hidden="1">'[5]FC Page 1'!#REF!</definedName>
    <definedName name="__123Graph_CACT13BUD" localSheetId="7" hidden="1">'[5]FC Page 1'!#REF!</definedName>
    <definedName name="__123Graph_CACT13BUD" localSheetId="8" hidden="1">'[5]FC Page 1'!#REF!</definedName>
    <definedName name="__123Graph_CACT13BUD" localSheetId="12" hidden="1">'[5]FC Page 1'!#REF!</definedName>
    <definedName name="__123Graph_CACT13BUD" localSheetId="13" hidden="1">'[5]FC Page 1'!#REF!</definedName>
    <definedName name="__123Graph_CACT13BUD" localSheetId="14" hidden="1">'[5]FC Page 1'!#REF!</definedName>
    <definedName name="__123Graph_CACT13BUD" hidden="1">'[5]FC Page 1'!#REF!</definedName>
    <definedName name="__123Graph_CEFF" localSheetId="2" hidden="1">'[5]T3 Page 1'!#REF!</definedName>
    <definedName name="__123Graph_CEFF" localSheetId="4" hidden="1">'[5]T3 Page 1'!#REF!</definedName>
    <definedName name="__123Graph_CEFF" localSheetId="6" hidden="1">'[5]T3 Page 1'!#REF!</definedName>
    <definedName name="__123Graph_CEFF" localSheetId="7" hidden="1">'[5]T3 Page 1'!#REF!</definedName>
    <definedName name="__123Graph_CEFF" localSheetId="8" hidden="1">'[5]T3 Page 1'!#REF!</definedName>
    <definedName name="__123Graph_CEFF" localSheetId="12" hidden="1">'[5]T3 Page 1'!#REF!</definedName>
    <definedName name="__123Graph_CEFF" localSheetId="13" hidden="1">'[5]T3 Page 1'!#REF!</definedName>
    <definedName name="__123Graph_CEFF" localSheetId="14" hidden="1">'[5]T3 Page 1'!#REF!</definedName>
    <definedName name="__123Graph_CEFF" hidden="1">'[5]T3 Page 1'!#REF!</definedName>
    <definedName name="__123Graph_CGR14PBF1" localSheetId="6" hidden="1">'[6]HIS19FIN(A)'!$AK$70:$AK$81</definedName>
    <definedName name="__123Graph_CGR14PBF1" localSheetId="7" hidden="1">'[6]HIS19FIN(A)'!$AK$70:$AK$81</definedName>
    <definedName name="__123Graph_CGR14PBF1" localSheetId="8" hidden="1">'[7]HIS19FIN(A)'!$AK$70:$AK$81</definedName>
    <definedName name="__123Graph_CGR14PBF1" hidden="1">'[6]HIS19FIN(A)'!$AK$70:$AK$81</definedName>
    <definedName name="__123Graph_CLBF" localSheetId="2" hidden="1">'[5]T3 Page 1'!#REF!</definedName>
    <definedName name="__123Graph_CLBF" localSheetId="4" hidden="1">'[5]T3 Page 1'!#REF!</definedName>
    <definedName name="__123Graph_CLBF" localSheetId="6" hidden="1">'[5]T3 Page 1'!#REF!</definedName>
    <definedName name="__123Graph_CLBF" localSheetId="7" hidden="1">'[5]T3 Page 1'!#REF!</definedName>
    <definedName name="__123Graph_CLBF" localSheetId="8" hidden="1">'[5]T3 Page 1'!#REF!</definedName>
    <definedName name="__123Graph_CLBF" localSheetId="12" hidden="1">'[5]T3 Page 1'!#REF!</definedName>
    <definedName name="__123Graph_CLBF" localSheetId="13" hidden="1">'[5]T3 Page 1'!#REF!</definedName>
    <definedName name="__123Graph_CLBF" localSheetId="14" hidden="1">'[5]T3 Page 1'!#REF!</definedName>
    <definedName name="__123Graph_CLBF" hidden="1">'[5]T3 Page 1'!#REF!</definedName>
    <definedName name="__123Graph_CPIC" localSheetId="2" hidden="1">'[5]T3 Page 1'!#REF!</definedName>
    <definedName name="__123Graph_CPIC" localSheetId="4" hidden="1">'[5]T3 Page 1'!#REF!</definedName>
    <definedName name="__123Graph_CPIC" localSheetId="6" hidden="1">'[5]T3 Page 1'!#REF!</definedName>
    <definedName name="__123Graph_CPIC" localSheetId="7" hidden="1">'[5]T3 Page 1'!#REF!</definedName>
    <definedName name="__123Graph_CPIC" localSheetId="8" hidden="1">'[5]T3 Page 1'!#REF!</definedName>
    <definedName name="__123Graph_CPIC" localSheetId="12" hidden="1">'[5]T3 Page 1'!#REF!</definedName>
    <definedName name="__123Graph_CPIC" localSheetId="13" hidden="1">'[5]T3 Page 1'!#REF!</definedName>
    <definedName name="__123Graph_CPIC" localSheetId="14" hidden="1">'[5]T3 Page 1'!#REF!</definedName>
    <definedName name="__123Graph_CPIC" hidden="1">'[5]T3 Page 1'!#REF!</definedName>
    <definedName name="__123Graph_DACT13BUD" localSheetId="2" hidden="1">'[5]FC Page 1'!#REF!</definedName>
    <definedName name="__123Graph_DACT13BUD" localSheetId="4" hidden="1">'[5]FC Page 1'!#REF!</definedName>
    <definedName name="__123Graph_DACT13BUD" localSheetId="6" hidden="1">'[5]FC Page 1'!#REF!</definedName>
    <definedName name="__123Graph_DACT13BUD" localSheetId="7" hidden="1">'[5]FC Page 1'!#REF!</definedName>
    <definedName name="__123Graph_DACT13BUD" localSheetId="8" hidden="1">'[5]FC Page 1'!#REF!</definedName>
    <definedName name="__123Graph_DACT13BUD" localSheetId="12" hidden="1">'[5]FC Page 1'!#REF!</definedName>
    <definedName name="__123Graph_DACT13BUD" localSheetId="13" hidden="1">'[5]FC Page 1'!#REF!</definedName>
    <definedName name="__123Graph_DACT13BUD" localSheetId="14" hidden="1">'[5]FC Page 1'!#REF!</definedName>
    <definedName name="__123Graph_DACT13BUD" hidden="1">'[5]FC Page 1'!#REF!</definedName>
    <definedName name="__123Graph_DEFF" localSheetId="2" hidden="1">'[5]T3 Page 1'!#REF!</definedName>
    <definedName name="__123Graph_DEFF" localSheetId="4" hidden="1">'[5]T3 Page 1'!#REF!</definedName>
    <definedName name="__123Graph_DEFF" localSheetId="6" hidden="1">'[5]T3 Page 1'!#REF!</definedName>
    <definedName name="__123Graph_DEFF" localSheetId="7" hidden="1">'[5]T3 Page 1'!#REF!</definedName>
    <definedName name="__123Graph_DEFF" localSheetId="8" hidden="1">'[5]T3 Page 1'!#REF!</definedName>
    <definedName name="__123Graph_DEFF" localSheetId="12" hidden="1">'[5]T3 Page 1'!#REF!</definedName>
    <definedName name="__123Graph_DEFF" localSheetId="13" hidden="1">'[5]T3 Page 1'!#REF!</definedName>
    <definedName name="__123Graph_DEFF" localSheetId="14" hidden="1">'[5]T3 Page 1'!#REF!</definedName>
    <definedName name="__123Graph_DEFF" hidden="1">'[5]T3 Page 1'!#REF!</definedName>
    <definedName name="__123Graph_DGR14PBF1" localSheetId="6" hidden="1">'[6]HIS19FIN(A)'!$AH$70:$AH$81</definedName>
    <definedName name="__123Graph_DGR14PBF1" localSheetId="7" hidden="1">'[6]HIS19FIN(A)'!$AH$70:$AH$81</definedName>
    <definedName name="__123Graph_DGR14PBF1" localSheetId="8" hidden="1">'[7]HIS19FIN(A)'!$AH$70:$AH$81</definedName>
    <definedName name="__123Graph_DGR14PBF1" hidden="1">'[6]HIS19FIN(A)'!$AH$70:$AH$81</definedName>
    <definedName name="__123Graph_DLBF" localSheetId="2" hidden="1">'[5]T3 Page 1'!#REF!</definedName>
    <definedName name="__123Graph_DLBF" localSheetId="4" hidden="1">'[5]T3 Page 1'!#REF!</definedName>
    <definedName name="__123Graph_DLBF" localSheetId="6" hidden="1">'[5]T3 Page 1'!#REF!</definedName>
    <definedName name="__123Graph_DLBF" localSheetId="7" hidden="1">'[5]T3 Page 1'!#REF!</definedName>
    <definedName name="__123Graph_DLBF" localSheetId="8" hidden="1">'[5]T3 Page 1'!#REF!</definedName>
    <definedName name="__123Graph_DLBF" localSheetId="12" hidden="1">'[5]T3 Page 1'!#REF!</definedName>
    <definedName name="__123Graph_DLBF" localSheetId="13" hidden="1">'[5]T3 Page 1'!#REF!</definedName>
    <definedName name="__123Graph_DLBF" localSheetId="14" hidden="1">'[5]T3 Page 1'!#REF!</definedName>
    <definedName name="__123Graph_DLBF" hidden="1">'[5]T3 Page 1'!#REF!</definedName>
    <definedName name="__123Graph_DPIC" localSheetId="2" hidden="1">'[5]T3 Page 1'!#REF!</definedName>
    <definedName name="__123Graph_DPIC" localSheetId="4" hidden="1">'[5]T3 Page 1'!#REF!</definedName>
    <definedName name="__123Graph_DPIC" localSheetId="6" hidden="1">'[5]T3 Page 1'!#REF!</definedName>
    <definedName name="__123Graph_DPIC" localSheetId="7" hidden="1">'[5]T3 Page 1'!#REF!</definedName>
    <definedName name="__123Graph_DPIC" localSheetId="8" hidden="1">'[5]T3 Page 1'!#REF!</definedName>
    <definedName name="__123Graph_DPIC" localSheetId="12" hidden="1">'[5]T3 Page 1'!#REF!</definedName>
    <definedName name="__123Graph_DPIC" localSheetId="13" hidden="1">'[5]T3 Page 1'!#REF!</definedName>
    <definedName name="__123Graph_DPIC" localSheetId="14" hidden="1">'[5]T3 Page 1'!#REF!</definedName>
    <definedName name="__123Graph_DPIC" hidden="1">'[5]T3 Page 1'!#REF!</definedName>
    <definedName name="__123Graph_EACT13BUD" localSheetId="2" hidden="1">'[5]FC Page 1'!#REF!</definedName>
    <definedName name="__123Graph_EACT13BUD" localSheetId="4" hidden="1">'[5]FC Page 1'!#REF!</definedName>
    <definedName name="__123Graph_EACT13BUD" localSheetId="6" hidden="1">'[5]FC Page 1'!#REF!</definedName>
    <definedName name="__123Graph_EACT13BUD" localSheetId="7" hidden="1">'[5]FC Page 1'!#REF!</definedName>
    <definedName name="__123Graph_EACT13BUD" localSheetId="8" hidden="1">'[5]FC Page 1'!#REF!</definedName>
    <definedName name="__123Graph_EACT13BUD" localSheetId="12" hidden="1">'[5]FC Page 1'!#REF!</definedName>
    <definedName name="__123Graph_EACT13BUD" localSheetId="13" hidden="1">'[5]FC Page 1'!#REF!</definedName>
    <definedName name="__123Graph_EACT13BUD" localSheetId="14" hidden="1">'[5]FC Page 1'!#REF!</definedName>
    <definedName name="__123Graph_EACT13BUD" hidden="1">'[5]FC Page 1'!#REF!</definedName>
    <definedName name="__123Graph_EEFF" localSheetId="2" hidden="1">'[5]T3 Page 1'!#REF!</definedName>
    <definedName name="__123Graph_EEFF" localSheetId="4" hidden="1">'[5]T3 Page 1'!#REF!</definedName>
    <definedName name="__123Graph_EEFF" localSheetId="6" hidden="1">'[5]T3 Page 1'!#REF!</definedName>
    <definedName name="__123Graph_EEFF" localSheetId="7" hidden="1">'[5]T3 Page 1'!#REF!</definedName>
    <definedName name="__123Graph_EEFF" localSheetId="8" hidden="1">'[5]T3 Page 1'!#REF!</definedName>
    <definedName name="__123Graph_EEFF" localSheetId="12" hidden="1">'[5]T3 Page 1'!#REF!</definedName>
    <definedName name="__123Graph_EEFF" localSheetId="13" hidden="1">'[5]T3 Page 1'!#REF!</definedName>
    <definedName name="__123Graph_EEFF" localSheetId="14" hidden="1">'[5]T3 Page 1'!#REF!</definedName>
    <definedName name="__123Graph_EEFF" hidden="1">'[5]T3 Page 1'!#REF!</definedName>
    <definedName name="__123Graph_EEFFHIC" localSheetId="4" hidden="1">'[5]FC Page 1'!#REF!</definedName>
    <definedName name="__123Graph_EEFFHIC" localSheetId="6" hidden="1">'[5]FC Page 1'!#REF!</definedName>
    <definedName name="__123Graph_EEFFHIC" localSheetId="7" hidden="1">'[5]FC Page 1'!#REF!</definedName>
    <definedName name="__123Graph_EEFFHIC" localSheetId="8" hidden="1">'[5]FC Page 1'!#REF!</definedName>
    <definedName name="__123Graph_EEFFHIC" localSheetId="14" hidden="1">'[5]FC Page 1'!#REF!</definedName>
    <definedName name="__123Graph_EEFFHIC" hidden="1">'[5]FC Page 1'!#REF!</definedName>
    <definedName name="__123Graph_EGR14PBF1" localSheetId="6" hidden="1">'[6]HIS19FIN(A)'!$AG$67:$AG$67</definedName>
    <definedName name="__123Graph_EGR14PBF1" localSheetId="7" hidden="1">'[6]HIS19FIN(A)'!$AG$67:$AG$67</definedName>
    <definedName name="__123Graph_EGR14PBF1" localSheetId="8" hidden="1">'[7]HIS19FIN(A)'!$AG$67:$AG$67</definedName>
    <definedName name="__123Graph_EGR14PBF1" hidden="1">'[6]HIS19FIN(A)'!$AG$67:$AG$67</definedName>
    <definedName name="__123Graph_ELBF" localSheetId="2" hidden="1">'[5]T3 Page 1'!#REF!</definedName>
    <definedName name="__123Graph_ELBF" localSheetId="4" hidden="1">'[5]T3 Page 1'!#REF!</definedName>
    <definedName name="__123Graph_ELBF" localSheetId="6" hidden="1">'[5]T3 Page 1'!#REF!</definedName>
    <definedName name="__123Graph_ELBF" localSheetId="7" hidden="1">'[5]T3 Page 1'!#REF!</definedName>
    <definedName name="__123Graph_ELBF" localSheetId="8" hidden="1">'[5]T3 Page 1'!#REF!</definedName>
    <definedName name="__123Graph_ELBF" localSheetId="12" hidden="1">'[5]T3 Page 1'!#REF!</definedName>
    <definedName name="__123Graph_ELBF" localSheetId="13" hidden="1">'[5]T3 Page 1'!#REF!</definedName>
    <definedName name="__123Graph_ELBF" localSheetId="14" hidden="1">'[5]T3 Page 1'!#REF!</definedName>
    <definedName name="__123Graph_ELBF" hidden="1">'[5]T3 Page 1'!#REF!</definedName>
    <definedName name="__123Graph_EPIC" localSheetId="2" hidden="1">'[5]T3 Page 1'!#REF!</definedName>
    <definedName name="__123Graph_EPIC" localSheetId="4" hidden="1">'[5]T3 Page 1'!#REF!</definedName>
    <definedName name="__123Graph_EPIC" localSheetId="6" hidden="1">'[5]T3 Page 1'!#REF!</definedName>
    <definedName name="__123Graph_EPIC" localSheetId="7" hidden="1">'[5]T3 Page 1'!#REF!</definedName>
    <definedName name="__123Graph_EPIC" localSheetId="8" hidden="1">'[5]T3 Page 1'!#REF!</definedName>
    <definedName name="__123Graph_EPIC" localSheetId="12" hidden="1">'[5]T3 Page 1'!#REF!</definedName>
    <definedName name="__123Graph_EPIC" localSheetId="13" hidden="1">'[5]T3 Page 1'!#REF!</definedName>
    <definedName name="__123Graph_EPIC" localSheetId="14" hidden="1">'[5]T3 Page 1'!#REF!</definedName>
    <definedName name="__123Graph_EPIC" hidden="1">'[5]T3 Page 1'!#REF!</definedName>
    <definedName name="__123Graph_FACT13BUD" localSheetId="2" hidden="1">'[5]FC Page 1'!#REF!</definedName>
    <definedName name="__123Graph_FACT13BUD" localSheetId="4" hidden="1">'[5]FC Page 1'!#REF!</definedName>
    <definedName name="__123Graph_FACT13BUD" localSheetId="6" hidden="1">'[5]FC Page 1'!#REF!</definedName>
    <definedName name="__123Graph_FACT13BUD" localSheetId="7" hidden="1">'[5]FC Page 1'!#REF!</definedName>
    <definedName name="__123Graph_FACT13BUD" localSheetId="8" hidden="1">'[5]FC Page 1'!#REF!</definedName>
    <definedName name="__123Graph_FACT13BUD" localSheetId="12" hidden="1">'[5]FC Page 1'!#REF!</definedName>
    <definedName name="__123Graph_FACT13BUD" localSheetId="13" hidden="1">'[5]FC Page 1'!#REF!</definedName>
    <definedName name="__123Graph_FACT13BUD" localSheetId="14" hidden="1">'[5]FC Page 1'!#REF!</definedName>
    <definedName name="__123Graph_FACT13BUD" hidden="1">'[5]FC Page 1'!#REF!</definedName>
    <definedName name="__123Graph_FEFF" localSheetId="2" hidden="1">'[5]T3 Page 1'!#REF!</definedName>
    <definedName name="__123Graph_FEFF" localSheetId="4" hidden="1">'[5]T3 Page 1'!#REF!</definedName>
    <definedName name="__123Graph_FEFF" localSheetId="6" hidden="1">'[5]T3 Page 1'!#REF!</definedName>
    <definedName name="__123Graph_FEFF" localSheetId="7" hidden="1">'[5]T3 Page 1'!#REF!</definedName>
    <definedName name="__123Graph_FEFF" localSheetId="8" hidden="1">'[5]T3 Page 1'!#REF!</definedName>
    <definedName name="__123Graph_FEFF" localSheetId="12" hidden="1">'[5]T3 Page 1'!#REF!</definedName>
    <definedName name="__123Graph_FEFF" localSheetId="13" hidden="1">'[5]T3 Page 1'!#REF!</definedName>
    <definedName name="__123Graph_FEFF" localSheetId="14" hidden="1">'[5]T3 Page 1'!#REF!</definedName>
    <definedName name="__123Graph_FEFF" hidden="1">'[5]T3 Page 1'!#REF!</definedName>
    <definedName name="__123Graph_FEFFHIC" localSheetId="4" hidden="1">'[5]FC Page 1'!#REF!</definedName>
    <definedName name="__123Graph_FEFFHIC" localSheetId="6" hidden="1">'[5]FC Page 1'!#REF!</definedName>
    <definedName name="__123Graph_FEFFHIC" localSheetId="7" hidden="1">'[5]FC Page 1'!#REF!</definedName>
    <definedName name="__123Graph_FEFFHIC" localSheetId="8" hidden="1">'[5]FC Page 1'!#REF!</definedName>
    <definedName name="__123Graph_FEFFHIC" localSheetId="14" hidden="1">'[5]FC Page 1'!#REF!</definedName>
    <definedName name="__123Graph_FEFFHIC" hidden="1">'[5]FC Page 1'!#REF!</definedName>
    <definedName name="__123Graph_FGR14PBF1" localSheetId="6" hidden="1">'[6]HIS19FIN(A)'!$AH$67:$AH$67</definedName>
    <definedName name="__123Graph_FGR14PBF1" localSheetId="7" hidden="1">'[6]HIS19FIN(A)'!$AH$67:$AH$67</definedName>
    <definedName name="__123Graph_FGR14PBF1" localSheetId="8" hidden="1">'[7]HIS19FIN(A)'!$AH$67:$AH$67</definedName>
    <definedName name="__123Graph_FGR14PBF1" hidden="1">'[6]HIS19FIN(A)'!$AH$67:$AH$67</definedName>
    <definedName name="__123Graph_FLBF" localSheetId="2" hidden="1">'[5]T3 Page 1'!#REF!</definedName>
    <definedName name="__123Graph_FLBF" localSheetId="4" hidden="1">'[5]T3 Page 1'!#REF!</definedName>
    <definedName name="__123Graph_FLBF" localSheetId="6" hidden="1">'[5]T3 Page 1'!#REF!</definedName>
    <definedName name="__123Graph_FLBF" localSheetId="7" hidden="1">'[5]T3 Page 1'!#REF!</definedName>
    <definedName name="__123Graph_FLBF" localSheetId="8" hidden="1">'[5]T3 Page 1'!#REF!</definedName>
    <definedName name="__123Graph_FLBF" localSheetId="12" hidden="1">'[5]T3 Page 1'!#REF!</definedName>
    <definedName name="__123Graph_FLBF" localSheetId="13" hidden="1">'[5]T3 Page 1'!#REF!</definedName>
    <definedName name="__123Graph_FLBF" localSheetId="14" hidden="1">'[5]T3 Page 1'!#REF!</definedName>
    <definedName name="__123Graph_FLBF" hidden="1">'[5]T3 Page 1'!#REF!</definedName>
    <definedName name="__123Graph_FPIC" localSheetId="2" hidden="1">'[5]T3 Page 1'!#REF!</definedName>
    <definedName name="__123Graph_FPIC" localSheetId="4" hidden="1">'[5]T3 Page 1'!#REF!</definedName>
    <definedName name="__123Graph_FPIC" localSheetId="6" hidden="1">'[5]T3 Page 1'!#REF!</definedName>
    <definedName name="__123Graph_FPIC" localSheetId="7" hidden="1">'[5]T3 Page 1'!#REF!</definedName>
    <definedName name="__123Graph_FPIC" localSheetId="8" hidden="1">'[5]T3 Page 1'!#REF!</definedName>
    <definedName name="__123Graph_FPIC" localSheetId="12" hidden="1">'[5]T3 Page 1'!#REF!</definedName>
    <definedName name="__123Graph_FPIC" localSheetId="13" hidden="1">'[5]T3 Page 1'!#REF!</definedName>
    <definedName name="__123Graph_FPIC" localSheetId="14" hidden="1">'[5]T3 Page 1'!#REF!</definedName>
    <definedName name="__123Graph_FPIC" hidden="1">'[5]T3 Page 1'!#REF!</definedName>
    <definedName name="__123Graph_LBL_ARESID" localSheetId="6" hidden="1">'[6]HIS19FIN(A)'!$R$3:$W$3</definedName>
    <definedName name="__123Graph_LBL_ARESID" localSheetId="7" hidden="1">'[6]HIS19FIN(A)'!$R$3:$W$3</definedName>
    <definedName name="__123Graph_LBL_ARESID" localSheetId="8" hidden="1">'[7]HIS19FIN(A)'!$R$3:$W$3</definedName>
    <definedName name="__123Graph_LBL_ARESID" hidden="1">'[6]HIS19FIN(A)'!$R$3:$W$3</definedName>
    <definedName name="__123Graph_LBL_BRESID" localSheetId="6" hidden="1">'[6]HIS19FIN(A)'!$R$3:$W$3</definedName>
    <definedName name="__123Graph_LBL_BRESID" localSheetId="7" hidden="1">'[6]HIS19FIN(A)'!$R$3:$W$3</definedName>
    <definedName name="__123Graph_LBL_BRESID" localSheetId="8" hidden="1">'[7]HIS19FIN(A)'!$R$3:$W$3</definedName>
    <definedName name="__123Graph_LBL_BRESID" hidden="1">'[6]HIS19FIN(A)'!$R$3:$W$3</definedName>
    <definedName name="__123Graph_X" localSheetId="2" hidden="1">'[2]Forecast data'!#REF!</definedName>
    <definedName name="__123Graph_X" localSheetId="4" hidden="1">'[2]Forecast data'!#REF!</definedName>
    <definedName name="__123Graph_X" localSheetId="6" hidden="1">'[2]Forecast data'!#REF!</definedName>
    <definedName name="__123Graph_X" localSheetId="7" hidden="1">'[2]Forecast data'!#REF!</definedName>
    <definedName name="__123Graph_X" localSheetId="8" hidden="1">'[2]Forecast data'!#REF!</definedName>
    <definedName name="__123Graph_X" localSheetId="12" hidden="1">'[2]Forecast data'!#REF!</definedName>
    <definedName name="__123Graph_X" localSheetId="13" hidden="1">'[2]Forecast data'!#REF!</definedName>
    <definedName name="__123Graph_X" localSheetId="14" hidden="1">'[2]Forecast data'!#REF!</definedName>
    <definedName name="__123Graph_X" hidden="1">'[2]Forecast data'!#REF!</definedName>
    <definedName name="__123Graph_XACTHIC" localSheetId="2" hidden="1">'[5]FC Page 1'!#REF!</definedName>
    <definedName name="__123Graph_XACTHIC" localSheetId="4" hidden="1">'[5]FC Page 1'!#REF!</definedName>
    <definedName name="__123Graph_XACTHIC" localSheetId="6" hidden="1">'[5]FC Page 1'!#REF!</definedName>
    <definedName name="__123Graph_XACTHIC" localSheetId="7" hidden="1">'[5]FC Page 1'!#REF!</definedName>
    <definedName name="__123Graph_XACTHIC" localSheetId="8" hidden="1">'[5]FC Page 1'!#REF!</definedName>
    <definedName name="__123Graph_XACTHIC" localSheetId="12" hidden="1">'[5]FC Page 1'!#REF!</definedName>
    <definedName name="__123Graph_XACTHIC" localSheetId="13" hidden="1">'[5]FC Page 1'!#REF!</definedName>
    <definedName name="__123Graph_XACTHIC" localSheetId="14" hidden="1">'[5]FC Page 1'!#REF!</definedName>
    <definedName name="__123Graph_XACTHIC" hidden="1">'[5]FC Page 1'!#REF!</definedName>
    <definedName name="__123Graph_XALLTAX" localSheetId="2" hidden="1">'[2]Forecast data'!#REF!</definedName>
    <definedName name="__123Graph_XALLTAX" localSheetId="4" hidden="1">'[2]Forecast data'!#REF!</definedName>
    <definedName name="__123Graph_XALLTAX" localSheetId="6" hidden="1">'[2]Forecast data'!#REF!</definedName>
    <definedName name="__123Graph_XALLTAX" localSheetId="7" hidden="1">'[2]Forecast data'!#REF!</definedName>
    <definedName name="__123Graph_XALLTAX" localSheetId="8" hidden="1">'[2]Forecast data'!#REF!</definedName>
    <definedName name="__123Graph_XALLTAX" localSheetId="12" hidden="1">'[2]Forecast data'!#REF!</definedName>
    <definedName name="__123Graph_XALLTAX" localSheetId="13" hidden="1">'[2]Forecast data'!#REF!</definedName>
    <definedName name="__123Graph_XALLTAX" localSheetId="14" hidden="1">'[2]Forecast data'!#REF!</definedName>
    <definedName name="__123Graph_XALLTAX" hidden="1">'[2]Forecast data'!#REF!</definedName>
    <definedName name="__123Graph_XCHGSPD1" localSheetId="6" hidden="1">[3]CHGSPD19.FIN!$A$10:$A$25</definedName>
    <definedName name="__123Graph_XCHGSPD1" localSheetId="7" hidden="1">[3]CHGSPD19.FIN!$A$10:$A$25</definedName>
    <definedName name="__123Graph_XCHGSPD1" localSheetId="8" hidden="1">[4]CHGSPD19.FIN!$A$10:$A$25</definedName>
    <definedName name="__123Graph_XCHGSPD1" hidden="1">[3]CHGSPD19.FIN!$A$10:$A$25</definedName>
    <definedName name="__123Graph_XCHGSPD2" localSheetId="6" hidden="1">[3]CHGSPD19.FIN!$A$11:$A$25</definedName>
    <definedName name="__123Graph_XCHGSPD2" localSheetId="7" hidden="1">[3]CHGSPD19.FIN!$A$11:$A$25</definedName>
    <definedName name="__123Graph_XCHGSPD2" localSheetId="8" hidden="1">[4]CHGSPD19.FIN!$A$11:$A$25</definedName>
    <definedName name="__123Graph_XCHGSPD2" hidden="1">[3]CHGSPD19.FIN!$A$11:$A$25</definedName>
    <definedName name="__123Graph_XEFF" localSheetId="2" hidden="1">'[5]T3 Page 1'!#REF!</definedName>
    <definedName name="__123Graph_XEFF" localSheetId="4" hidden="1">'[5]T3 Page 1'!#REF!</definedName>
    <definedName name="__123Graph_XEFF" localSheetId="6" hidden="1">'[5]T3 Page 1'!#REF!</definedName>
    <definedName name="__123Graph_XEFF" localSheetId="7" hidden="1">'[5]T3 Page 1'!#REF!</definedName>
    <definedName name="__123Graph_XEFF" localSheetId="8" hidden="1">'[5]T3 Page 1'!#REF!</definedName>
    <definedName name="__123Graph_XEFF" localSheetId="12" hidden="1">'[5]T3 Page 1'!#REF!</definedName>
    <definedName name="__123Graph_XEFF" localSheetId="13" hidden="1">'[5]T3 Page 1'!#REF!</definedName>
    <definedName name="__123Graph_XEFF" localSheetId="14" hidden="1">'[5]T3 Page 1'!#REF!</definedName>
    <definedName name="__123Graph_XEFF" hidden="1">'[5]T3 Page 1'!#REF!</definedName>
    <definedName name="__123Graph_XGR14PBF1" localSheetId="6" hidden="1">'[6]HIS19FIN(A)'!$AL$70:$AL$81</definedName>
    <definedName name="__123Graph_XGR14PBF1" localSheetId="7" hidden="1">'[6]HIS19FIN(A)'!$AL$70:$AL$81</definedName>
    <definedName name="__123Graph_XGR14PBF1" localSheetId="8" hidden="1">'[7]HIS19FIN(A)'!$AL$70:$AL$81</definedName>
    <definedName name="__123Graph_XGR14PBF1" hidden="1">'[6]HIS19FIN(A)'!$AL$70:$AL$81</definedName>
    <definedName name="__123Graph_XHOMEVAT" localSheetId="2" hidden="1">'[2]Forecast data'!#REF!</definedName>
    <definedName name="__123Graph_XHOMEVAT" localSheetId="4" hidden="1">'[2]Forecast data'!#REF!</definedName>
    <definedName name="__123Graph_XHOMEVAT" localSheetId="6" hidden="1">'[2]Forecast data'!#REF!</definedName>
    <definedName name="__123Graph_XHOMEVAT" localSheetId="7" hidden="1">'[2]Forecast data'!#REF!</definedName>
    <definedName name="__123Graph_XHOMEVAT" localSheetId="8" hidden="1">'[2]Forecast data'!#REF!</definedName>
    <definedName name="__123Graph_XHOMEVAT" localSheetId="12" hidden="1">'[2]Forecast data'!#REF!</definedName>
    <definedName name="__123Graph_XHOMEVAT" localSheetId="13" hidden="1">'[2]Forecast data'!#REF!</definedName>
    <definedName name="__123Graph_XHOMEVAT" localSheetId="14" hidden="1">'[2]Forecast data'!#REF!</definedName>
    <definedName name="__123Graph_XHOMEVAT" hidden="1">'[2]Forecast data'!#REF!</definedName>
    <definedName name="__123Graph_XIMPORT" localSheetId="2" hidden="1">'[2]Forecast data'!#REF!</definedName>
    <definedName name="__123Graph_XIMPORT" localSheetId="4" hidden="1">'[2]Forecast data'!#REF!</definedName>
    <definedName name="__123Graph_XIMPORT" localSheetId="6" hidden="1">'[2]Forecast data'!#REF!</definedName>
    <definedName name="__123Graph_XIMPORT" localSheetId="7" hidden="1">'[2]Forecast data'!#REF!</definedName>
    <definedName name="__123Graph_XIMPORT" localSheetId="8" hidden="1">'[2]Forecast data'!#REF!</definedName>
    <definedName name="__123Graph_XIMPORT" localSheetId="12" hidden="1">'[2]Forecast data'!#REF!</definedName>
    <definedName name="__123Graph_XIMPORT" localSheetId="13" hidden="1">'[2]Forecast data'!#REF!</definedName>
    <definedName name="__123Graph_XIMPORT" localSheetId="14" hidden="1">'[2]Forecast data'!#REF!</definedName>
    <definedName name="__123Graph_XIMPORT" hidden="1">'[2]Forecast data'!#REF!</definedName>
    <definedName name="__123Graph_XLBF" localSheetId="2" hidden="1">'[5]T3 Page 1'!#REF!</definedName>
    <definedName name="__123Graph_XLBF" localSheetId="4" hidden="1">'[5]T3 Page 1'!#REF!</definedName>
    <definedName name="__123Graph_XLBF" localSheetId="6" hidden="1">'[5]T3 Page 1'!#REF!</definedName>
    <definedName name="__123Graph_XLBF" localSheetId="7" hidden="1">'[5]T3 Page 1'!#REF!</definedName>
    <definedName name="__123Graph_XLBF" localSheetId="8" hidden="1">'[5]T3 Page 1'!#REF!</definedName>
    <definedName name="__123Graph_XLBF" localSheetId="12" hidden="1">'[5]T3 Page 1'!#REF!</definedName>
    <definedName name="__123Graph_XLBF" localSheetId="13" hidden="1">'[5]T3 Page 1'!#REF!</definedName>
    <definedName name="__123Graph_XLBF" localSheetId="14" hidden="1">'[5]T3 Page 1'!#REF!</definedName>
    <definedName name="__123Graph_XLBF" hidden="1">'[5]T3 Page 1'!#REF!</definedName>
    <definedName name="__123Graph_XLBFFIN2" localSheetId="6" hidden="1">'[6]HIS19FIN(A)'!$K$61:$Q$61</definedName>
    <definedName name="__123Graph_XLBFFIN2" localSheetId="7" hidden="1">'[6]HIS19FIN(A)'!$K$61:$Q$61</definedName>
    <definedName name="__123Graph_XLBFFIN2" localSheetId="8" hidden="1">'[7]HIS19FIN(A)'!$K$61:$Q$61</definedName>
    <definedName name="__123Graph_XLBFFIN2" hidden="1">'[6]HIS19FIN(A)'!$K$61:$Q$61</definedName>
    <definedName name="__123Graph_XLBFHIC" localSheetId="6" hidden="1">'[6]HIS19FIN(A)'!$D$61:$J$61</definedName>
    <definedName name="__123Graph_XLBFHIC" localSheetId="7" hidden="1">'[6]HIS19FIN(A)'!$D$61:$J$61</definedName>
    <definedName name="__123Graph_XLBFHIC" localSheetId="8" hidden="1">'[7]HIS19FIN(A)'!$D$61:$J$61</definedName>
    <definedName name="__123Graph_XLBFHIC" hidden="1">'[6]HIS19FIN(A)'!$D$61:$J$61</definedName>
    <definedName name="__123Graph_XLBFHIC2" localSheetId="6" hidden="1">'[6]HIS19FIN(A)'!$D$61:$J$61</definedName>
    <definedName name="__123Graph_XLBFHIC2" localSheetId="7" hidden="1">'[6]HIS19FIN(A)'!$D$61:$J$61</definedName>
    <definedName name="__123Graph_XLBFHIC2" localSheetId="8" hidden="1">'[7]HIS19FIN(A)'!$D$61:$J$61</definedName>
    <definedName name="__123Graph_XLBFHIC2" hidden="1">'[6]HIS19FIN(A)'!$D$61:$J$61</definedName>
    <definedName name="__123Graph_XLCB" localSheetId="6" hidden="1">'[6]HIS19FIN(A)'!$D$79:$I$79</definedName>
    <definedName name="__123Graph_XLCB" localSheetId="7" hidden="1">'[6]HIS19FIN(A)'!$D$79:$I$79</definedName>
    <definedName name="__123Graph_XLCB" localSheetId="8" hidden="1">'[7]HIS19FIN(A)'!$D$79:$I$79</definedName>
    <definedName name="__123Graph_XLCB" hidden="1">'[6]HIS19FIN(A)'!$D$79:$I$79</definedName>
    <definedName name="__123Graph_XNACFIN" localSheetId="6" hidden="1">'[6]HIS19FIN(A)'!$K$95:$Q$95</definedName>
    <definedName name="__123Graph_XNACFIN" localSheetId="7" hidden="1">'[6]HIS19FIN(A)'!$K$95:$Q$95</definedName>
    <definedName name="__123Graph_XNACFIN" localSheetId="8" hidden="1">'[7]HIS19FIN(A)'!$K$95:$Q$95</definedName>
    <definedName name="__123Graph_XNACFIN" hidden="1">'[6]HIS19FIN(A)'!$K$95:$Q$95</definedName>
    <definedName name="__123Graph_XNACHIC" localSheetId="6" hidden="1">'[6]HIS19FIN(A)'!$D$95:$J$95</definedName>
    <definedName name="__123Graph_XNACHIC" localSheetId="7" hidden="1">'[6]HIS19FIN(A)'!$D$95:$J$95</definedName>
    <definedName name="__123Graph_XNACHIC" localSheetId="8" hidden="1">'[7]HIS19FIN(A)'!$D$95:$J$95</definedName>
    <definedName name="__123Graph_XNACHIC" hidden="1">'[6]HIS19FIN(A)'!$D$95:$J$95</definedName>
    <definedName name="__123Graph_XPIC" localSheetId="2" hidden="1">'[5]T3 Page 1'!#REF!</definedName>
    <definedName name="__123Graph_XPIC" localSheetId="4" hidden="1">'[5]T3 Page 1'!#REF!</definedName>
    <definedName name="__123Graph_XPIC" localSheetId="6" hidden="1">'[5]T3 Page 1'!#REF!</definedName>
    <definedName name="__123Graph_XPIC" localSheetId="7" hidden="1">'[5]T3 Page 1'!#REF!</definedName>
    <definedName name="__123Graph_XPIC" localSheetId="8" hidden="1">'[5]T3 Page 1'!#REF!</definedName>
    <definedName name="__123Graph_XPIC" localSheetId="12" hidden="1">'[5]T3 Page 1'!#REF!</definedName>
    <definedName name="__123Graph_XPIC" localSheetId="13" hidden="1">'[5]T3 Page 1'!#REF!</definedName>
    <definedName name="__123Graph_XPIC" localSheetId="14" hidden="1">'[5]T3 Page 1'!#REF!</definedName>
    <definedName name="__123Graph_XPIC" hidden="1">'[5]T3 Page 1'!#REF!</definedName>
    <definedName name="__123Graph_XSTAG2ALL" localSheetId="2" hidden="1">'[2]Forecast data'!#REF!</definedName>
    <definedName name="__123Graph_XSTAG2ALL" localSheetId="4" hidden="1">'[2]Forecast data'!#REF!</definedName>
    <definedName name="__123Graph_XSTAG2ALL" localSheetId="6" hidden="1">'[2]Forecast data'!#REF!</definedName>
    <definedName name="__123Graph_XSTAG2ALL" localSheetId="7" hidden="1">'[2]Forecast data'!#REF!</definedName>
    <definedName name="__123Graph_XSTAG2ALL" localSheetId="8" hidden="1">'[2]Forecast data'!#REF!</definedName>
    <definedName name="__123Graph_XSTAG2ALL" localSheetId="12" hidden="1">'[2]Forecast data'!#REF!</definedName>
    <definedName name="__123Graph_XSTAG2ALL" localSheetId="13" hidden="1">'[2]Forecast data'!#REF!</definedName>
    <definedName name="__123Graph_XSTAG2ALL" localSheetId="14" hidden="1">'[2]Forecast data'!#REF!</definedName>
    <definedName name="__123Graph_XSTAG2ALL" hidden="1">'[2]Forecast data'!#REF!</definedName>
    <definedName name="__123Graph_XSTAG2EC" localSheetId="2" hidden="1">'[2]Forecast data'!#REF!</definedName>
    <definedName name="__123Graph_XSTAG2EC" localSheetId="4" hidden="1">'[2]Forecast data'!#REF!</definedName>
    <definedName name="__123Graph_XSTAG2EC" localSheetId="6" hidden="1">'[2]Forecast data'!#REF!</definedName>
    <definedName name="__123Graph_XSTAG2EC" localSheetId="7" hidden="1">'[2]Forecast data'!#REF!</definedName>
    <definedName name="__123Graph_XSTAG2EC" localSheetId="8" hidden="1">'[2]Forecast data'!#REF!</definedName>
    <definedName name="__123Graph_XSTAG2EC" localSheetId="12" hidden="1">'[2]Forecast data'!#REF!</definedName>
    <definedName name="__123Graph_XSTAG2EC" localSheetId="13" hidden="1">'[2]Forecast data'!#REF!</definedName>
    <definedName name="__123Graph_XSTAG2EC" localSheetId="14" hidden="1">'[2]Forecast data'!#REF!</definedName>
    <definedName name="__123Graph_XSTAG2EC" hidden="1">'[2]Forecast data'!#REF!</definedName>
    <definedName name="__123Graph_XTOBREV" localSheetId="2" hidden="1">'[2]Forecast data'!#REF!</definedName>
    <definedName name="__123Graph_XTOBREV" localSheetId="4" hidden="1">'[2]Forecast data'!#REF!</definedName>
    <definedName name="__123Graph_XTOBREV" localSheetId="6" hidden="1">'[2]Forecast data'!#REF!</definedName>
    <definedName name="__123Graph_XTOBREV" localSheetId="7" hidden="1">'[2]Forecast data'!#REF!</definedName>
    <definedName name="__123Graph_XTOBREV" localSheetId="8" hidden="1">'[2]Forecast data'!#REF!</definedName>
    <definedName name="__123Graph_XTOBREV" localSheetId="12" hidden="1">'[2]Forecast data'!#REF!</definedName>
    <definedName name="__123Graph_XTOBREV" localSheetId="13" hidden="1">'[2]Forecast data'!#REF!</definedName>
    <definedName name="__123Graph_XTOBREV" localSheetId="14" hidden="1">'[2]Forecast data'!#REF!</definedName>
    <definedName name="__123Graph_XTOBREV" hidden="1">'[2]Forecast data'!#REF!</definedName>
    <definedName name="__123Graph_XTOTAL" localSheetId="4" hidden="1">'[2]Forecast data'!#REF!</definedName>
    <definedName name="__123Graph_XTOTAL" localSheetId="6" hidden="1">'[2]Forecast data'!#REF!</definedName>
    <definedName name="__123Graph_XTOTAL" localSheetId="7" hidden="1">'[2]Forecast data'!#REF!</definedName>
    <definedName name="__123Graph_XTOTAL" localSheetId="8" hidden="1">'[2]Forecast data'!#REF!</definedName>
    <definedName name="__123Graph_XTOTAL" localSheetId="14" hidden="1">'[2]Forecast data'!#REF!</definedName>
    <definedName name="__123Graph_XTOTAL" hidden="1">'[2]Forecast data'!#REF!</definedName>
    <definedName name="_1_" localSheetId="2">#REF!</definedName>
    <definedName name="_1_" localSheetId="4">#REF!</definedName>
    <definedName name="_1_" localSheetId="5">#REF!</definedName>
    <definedName name="_1_" localSheetId="6">#REF!</definedName>
    <definedName name="_1_" localSheetId="7">#REF!</definedName>
    <definedName name="_1_" localSheetId="8">#REF!</definedName>
    <definedName name="_1_" localSheetId="10">#REF!</definedName>
    <definedName name="_1_" localSheetId="11">#REF!</definedName>
    <definedName name="_1_" localSheetId="12">#REF!</definedName>
    <definedName name="_1_" localSheetId="13">#REF!</definedName>
    <definedName name="_1_" localSheetId="14">#REF!</definedName>
    <definedName name="_1_" localSheetId="15">#REF!</definedName>
    <definedName name="_1_" localSheetId="16">#REF!</definedName>
    <definedName name="_1_" localSheetId="17">#REF!</definedName>
    <definedName name="_1_" localSheetId="18">#REF!</definedName>
    <definedName name="_1_" localSheetId="0">#REF!</definedName>
    <definedName name="_1_">#REF!</definedName>
    <definedName name="_2ecm" localSheetId="2">#REF!</definedName>
    <definedName name="_2ecm" localSheetId="4">#REF!</definedName>
    <definedName name="_2ecm" localSheetId="5">#REF!</definedName>
    <definedName name="_2ecm" localSheetId="6">#REF!</definedName>
    <definedName name="_2ecm" localSheetId="7">#REF!</definedName>
    <definedName name="_2ecm" localSheetId="8">#REF!</definedName>
    <definedName name="_2ecm" localSheetId="10">#REF!</definedName>
    <definedName name="_2ecm" localSheetId="11">#REF!</definedName>
    <definedName name="_2ecm" localSheetId="12">#REF!</definedName>
    <definedName name="_2ecm" localSheetId="13">#REF!</definedName>
    <definedName name="_2ecm" localSheetId="14">#REF!</definedName>
    <definedName name="_2ecm" localSheetId="15">#REF!</definedName>
    <definedName name="_2ecm" localSheetId="16">#REF!</definedName>
    <definedName name="_2ecm" localSheetId="17">#REF!</definedName>
    <definedName name="_2ecm" localSheetId="18">#REF!</definedName>
    <definedName name="_2ecm" localSheetId="0">#REF!</definedName>
    <definedName name="_2ecm">#REF!</definedName>
    <definedName name="_3ecw" localSheetId="2">#REF!</definedName>
    <definedName name="_3ecw" localSheetId="4">#REF!</definedName>
    <definedName name="_3ecw" localSheetId="5">#REF!</definedName>
    <definedName name="_3ecw" localSheetId="6">#REF!</definedName>
    <definedName name="_3ecw" localSheetId="7">#REF!</definedName>
    <definedName name="_3ecw" localSheetId="8">#REF!</definedName>
    <definedName name="_3ecw" localSheetId="10">#REF!</definedName>
    <definedName name="_3ecw" localSheetId="14">#REF!</definedName>
    <definedName name="_3ecw" localSheetId="0">#REF!</definedName>
    <definedName name="_3ecw">#REF!</definedName>
    <definedName name="_Fill" localSheetId="2" hidden="1">'[2]Forecast data'!#REF!</definedName>
    <definedName name="_Fill" localSheetId="4" hidden="1">'[2]Forecast data'!#REF!</definedName>
    <definedName name="_Fill" localSheetId="6" hidden="1">'[2]Forecast data'!#REF!</definedName>
    <definedName name="_Fill" localSheetId="7" hidden="1">'[2]Forecast data'!#REF!</definedName>
    <definedName name="_Fill" localSheetId="8" hidden="1">'[2]Forecast data'!#REF!</definedName>
    <definedName name="_Fill" localSheetId="12" hidden="1">'[2]Forecast data'!#REF!</definedName>
    <definedName name="_Fill" localSheetId="13" hidden="1">'[2]Forecast data'!#REF!</definedName>
    <definedName name="_Fill" localSheetId="14" hidden="1">'[2]Forecast data'!#REF!</definedName>
    <definedName name="_Fill" hidden="1">'[2]Forecast data'!#REF!</definedName>
    <definedName name="_Regression_Out" localSheetId="2" hidden="1">#REF!</definedName>
    <definedName name="_Regression_Out" localSheetId="4" hidden="1">#REF!</definedName>
    <definedName name="_Regression_Out" localSheetId="6" hidden="1">#REF!</definedName>
    <definedName name="_Regression_Out" localSheetId="7" hidden="1">#REF!</definedName>
    <definedName name="_Regression_Out" localSheetId="8" hidden="1">#REF!</definedName>
    <definedName name="_Regression_Out" localSheetId="12" hidden="1">#REF!</definedName>
    <definedName name="_Regression_Out" localSheetId="13" hidden="1">#REF!</definedName>
    <definedName name="_Regression_Out" localSheetId="14" hidden="1">#REF!</definedName>
    <definedName name="_Regression_Out" localSheetId="0" hidden="1">#REF!</definedName>
    <definedName name="_Regression_Out" hidden="1">#REF!</definedName>
    <definedName name="_Regression_X" localSheetId="2" hidden="1">#REF!</definedName>
    <definedName name="_Regression_X" localSheetId="4" hidden="1">#REF!</definedName>
    <definedName name="_Regression_X" localSheetId="6" hidden="1">#REF!</definedName>
    <definedName name="_Regression_X" localSheetId="7" hidden="1">#REF!</definedName>
    <definedName name="_Regression_X" localSheetId="8" hidden="1">#REF!</definedName>
    <definedName name="_Regression_X" localSheetId="12" hidden="1">#REF!</definedName>
    <definedName name="_Regression_X" localSheetId="13" hidden="1">#REF!</definedName>
    <definedName name="_Regression_X" localSheetId="14" hidden="1">#REF!</definedName>
    <definedName name="_Regression_X" localSheetId="0" hidden="1">#REF!</definedName>
    <definedName name="_Regression_X" hidden="1">#REF!</definedName>
    <definedName name="_Regression_Y" localSheetId="2" hidden="1">#REF!</definedName>
    <definedName name="_Regression_Y" localSheetId="4" hidden="1">#REF!</definedName>
    <definedName name="_Regression_Y" localSheetId="6" hidden="1">#REF!</definedName>
    <definedName name="_Regression_Y" localSheetId="7" hidden="1">#REF!</definedName>
    <definedName name="_Regression_Y" localSheetId="8" hidden="1">#REF!</definedName>
    <definedName name="_Regression_Y" localSheetId="12" hidden="1">#REF!</definedName>
    <definedName name="_Regression_Y" localSheetId="13" hidden="1">#REF!</definedName>
    <definedName name="_Regression_Y" localSheetId="14" hidden="1">#REF!</definedName>
    <definedName name="_Regression_Y" localSheetId="0" hidden="1">#REF!</definedName>
    <definedName name="_Regression_Y" hidden="1">#REF!</definedName>
    <definedName name="AME" localSheetId="7">OFFSET([8]AME!$H$15,0,0,MAX([8]AME!$B$15:$B100),1)</definedName>
    <definedName name="AME" localSheetId="8">OFFSET([8]AME!$H$15,0,0,MAX([8]AME!$B$15:$B100),1)</definedName>
    <definedName name="AME" localSheetId="11">OFFSET([8]AME!$H$15,0,0,MAX([8]AME!$B$15:$B100),1)</definedName>
    <definedName name="AME" localSheetId="12">OFFSET([8]AME!$H$15,0,0,MAX([8]AME!$B$15:$B100),1)</definedName>
    <definedName name="AME" localSheetId="13">OFFSET([8]AME!$H$15,0,0,MAX([8]AME!$B$15:$B100),1)</definedName>
    <definedName name="AME" localSheetId="14">OFFSET([8]AME!$H$15,0,0,MAX([8]AME!$B$15:$B100),1)</definedName>
    <definedName name="AME" localSheetId="15">OFFSET([8]AME!$H$15,0,0,MAX([8]AME!$B$15:$B100),1)</definedName>
    <definedName name="AME" localSheetId="16">OFFSET([8]AME!$H$15,0,0,MAX([8]AME!$B$15:$B100),1)</definedName>
    <definedName name="AME" localSheetId="17">OFFSET([8]AME!$H$15,0,0,MAX([8]AME!$B$15:$B100),1)</definedName>
    <definedName name="AME" localSheetId="18">OFFSET([8]AME!$H$15,0,0,MAX([8]AME!$B$15:$B100),1)</definedName>
    <definedName name="AME">OFFSET([8]AME!$H$15,0,0,MAX([8]AME!$B$15:$B100),1)</definedName>
    <definedName name="asdas" localSheetId="2" hidden="1">{#N/A,#N/A,FALSE,"TMCOMP96";#N/A,#N/A,FALSE,"MAT96";#N/A,#N/A,FALSE,"FANDA96";#N/A,#N/A,FALSE,"INTRAN96";#N/A,#N/A,FALSE,"NAA9697";#N/A,#N/A,FALSE,"ECWEBB";#N/A,#N/A,FALSE,"MFT96";#N/A,#N/A,FALSE,"CTrecon"}</definedName>
    <definedName name="asdas" localSheetId="4" hidden="1">{#N/A,#N/A,FALSE,"TMCOMP96";#N/A,#N/A,FALSE,"MAT96";#N/A,#N/A,FALSE,"FANDA96";#N/A,#N/A,FALSE,"INTRAN96";#N/A,#N/A,FALSE,"NAA9697";#N/A,#N/A,FALSE,"ECWEBB";#N/A,#N/A,FALSE,"MFT96";#N/A,#N/A,FALSE,"CTrecon"}</definedName>
    <definedName name="asdas" localSheetId="5" hidden="1">{#N/A,#N/A,FALSE,"TMCOMP96";#N/A,#N/A,FALSE,"MAT96";#N/A,#N/A,FALSE,"FANDA96";#N/A,#N/A,FALSE,"INTRAN96";#N/A,#N/A,FALSE,"NAA9697";#N/A,#N/A,FALSE,"ECWEBB";#N/A,#N/A,FALSE,"MFT96";#N/A,#N/A,FALSE,"CTrecon"}</definedName>
    <definedName name="asdas" localSheetId="6" hidden="1">{#N/A,#N/A,FALSE,"TMCOMP96";#N/A,#N/A,FALSE,"MAT96";#N/A,#N/A,FALSE,"FANDA96";#N/A,#N/A,FALSE,"INTRAN96";#N/A,#N/A,FALSE,"NAA9697";#N/A,#N/A,FALSE,"ECWEBB";#N/A,#N/A,FALSE,"MFT96";#N/A,#N/A,FALSE,"CTrecon"}</definedName>
    <definedName name="asdas" localSheetId="7" hidden="1">{#N/A,#N/A,FALSE,"TMCOMP96";#N/A,#N/A,FALSE,"MAT96";#N/A,#N/A,FALSE,"FANDA96";#N/A,#N/A,FALSE,"INTRAN96";#N/A,#N/A,FALSE,"NAA9697";#N/A,#N/A,FALSE,"ECWEBB";#N/A,#N/A,FALSE,"MFT96";#N/A,#N/A,FALSE,"CTrecon"}</definedName>
    <definedName name="asdas" localSheetId="8" hidden="1">{#N/A,#N/A,FALSE,"TMCOMP96";#N/A,#N/A,FALSE,"MAT96";#N/A,#N/A,FALSE,"FANDA96";#N/A,#N/A,FALSE,"INTRAN96";#N/A,#N/A,FALSE,"NAA9697";#N/A,#N/A,FALSE,"ECWEBB";#N/A,#N/A,FALSE,"MFT96";#N/A,#N/A,FALSE,"CTrecon"}</definedName>
    <definedName name="asdas" localSheetId="9" hidden="1">{#N/A,#N/A,FALSE,"TMCOMP96";#N/A,#N/A,FALSE,"MAT96";#N/A,#N/A,FALSE,"FANDA96";#N/A,#N/A,FALSE,"INTRAN96";#N/A,#N/A,FALSE,"NAA9697";#N/A,#N/A,FALSE,"ECWEBB";#N/A,#N/A,FALSE,"MFT96";#N/A,#N/A,FALSE,"CTrecon"}</definedName>
    <definedName name="asdas" localSheetId="10" hidden="1">{#N/A,#N/A,FALSE,"TMCOMP96";#N/A,#N/A,FALSE,"MAT96";#N/A,#N/A,FALSE,"FANDA96";#N/A,#N/A,FALSE,"INTRAN96";#N/A,#N/A,FALSE,"NAA9697";#N/A,#N/A,FALSE,"ECWEBB";#N/A,#N/A,FALSE,"MFT96";#N/A,#N/A,FALSE,"CTrecon"}</definedName>
    <definedName name="asdas" localSheetId="11" hidden="1">{#N/A,#N/A,FALSE,"TMCOMP96";#N/A,#N/A,FALSE,"MAT96";#N/A,#N/A,FALSE,"FANDA96";#N/A,#N/A,FALSE,"INTRAN96";#N/A,#N/A,FALSE,"NAA9697";#N/A,#N/A,FALSE,"ECWEBB";#N/A,#N/A,FALSE,"MFT96";#N/A,#N/A,FALSE,"CTrecon"}</definedName>
    <definedName name="asdas" localSheetId="12" hidden="1">{#N/A,#N/A,FALSE,"TMCOMP96";#N/A,#N/A,FALSE,"MAT96";#N/A,#N/A,FALSE,"FANDA96";#N/A,#N/A,FALSE,"INTRAN96";#N/A,#N/A,FALSE,"NAA9697";#N/A,#N/A,FALSE,"ECWEBB";#N/A,#N/A,FALSE,"MFT96";#N/A,#N/A,FALSE,"CTrecon"}</definedName>
    <definedName name="asdas" localSheetId="13" hidden="1">{#N/A,#N/A,FALSE,"TMCOMP96";#N/A,#N/A,FALSE,"MAT96";#N/A,#N/A,FALSE,"FANDA96";#N/A,#N/A,FALSE,"INTRAN96";#N/A,#N/A,FALSE,"NAA9697";#N/A,#N/A,FALSE,"ECWEBB";#N/A,#N/A,FALSE,"MFT96";#N/A,#N/A,FALSE,"CTrecon"}</definedName>
    <definedName name="asdas" localSheetId="14" hidden="1">{#N/A,#N/A,FALSE,"TMCOMP96";#N/A,#N/A,FALSE,"MAT96";#N/A,#N/A,FALSE,"FANDA96";#N/A,#N/A,FALSE,"INTRAN96";#N/A,#N/A,FALSE,"NAA9697";#N/A,#N/A,FALSE,"ECWEBB";#N/A,#N/A,FALSE,"MFT96";#N/A,#N/A,FALSE,"CTrecon"}</definedName>
    <definedName name="asdas" localSheetId="15" hidden="1">{#N/A,#N/A,FALSE,"TMCOMP96";#N/A,#N/A,FALSE,"MAT96";#N/A,#N/A,FALSE,"FANDA96";#N/A,#N/A,FALSE,"INTRAN96";#N/A,#N/A,FALSE,"NAA9697";#N/A,#N/A,FALSE,"ECWEBB";#N/A,#N/A,FALSE,"MFT96";#N/A,#N/A,FALSE,"CTrecon"}</definedName>
    <definedName name="asdas" localSheetId="16" hidden="1">{#N/A,#N/A,FALSE,"TMCOMP96";#N/A,#N/A,FALSE,"MAT96";#N/A,#N/A,FALSE,"FANDA96";#N/A,#N/A,FALSE,"INTRAN96";#N/A,#N/A,FALSE,"NAA9697";#N/A,#N/A,FALSE,"ECWEBB";#N/A,#N/A,FALSE,"MFT96";#N/A,#N/A,FALSE,"CTrecon"}</definedName>
    <definedName name="asdas" localSheetId="17" hidden="1">{#N/A,#N/A,FALSE,"TMCOMP96";#N/A,#N/A,FALSE,"MAT96";#N/A,#N/A,FALSE,"FANDA96";#N/A,#N/A,FALSE,"INTRAN96";#N/A,#N/A,FALSE,"NAA9697";#N/A,#N/A,FALSE,"ECWEBB";#N/A,#N/A,FALSE,"MFT96";#N/A,#N/A,FALSE,"CTrecon"}</definedName>
    <definedName name="asdas" localSheetId="18" hidden="1">{#N/A,#N/A,FALSE,"TMCOMP96";#N/A,#N/A,FALSE,"MAT96";#N/A,#N/A,FALSE,"FANDA96";#N/A,#N/A,FALSE,"INTRAN96";#N/A,#N/A,FALSE,"NAA9697";#N/A,#N/A,FALSE,"ECWEBB";#N/A,#N/A,FALSE,"MFT96";#N/A,#N/A,FALSE,"CTrecon"}</definedName>
    <definedName name="asdas" localSheetId="20" hidden="1">{#N/A,#N/A,FALSE,"TMCOMP96";#N/A,#N/A,FALSE,"MAT96";#N/A,#N/A,FALSE,"FANDA96";#N/A,#N/A,FALSE,"INTRAN96";#N/A,#N/A,FALSE,"NAA9697";#N/A,#N/A,FALSE,"ECWEBB";#N/A,#N/A,FALSE,"MFT96";#N/A,#N/A,FALSE,"CTrecon"}</definedName>
    <definedName name="asdas" localSheetId="0"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BLPH1" hidden="1">'[9]4.6 ten year bonds'!$A$4</definedName>
    <definedName name="BLPH2" hidden="1">'[9]4.6 ten year bonds'!$D$4</definedName>
    <definedName name="BLPH3" hidden="1">'[9]4.6 ten year bonds'!$G$4</definedName>
    <definedName name="BLPH4" hidden="1">'[9]4.6 ten year bonds'!$J$4</definedName>
    <definedName name="BLPH5" hidden="1">'[9]4.6 ten year bonds'!$M$4</definedName>
    <definedName name="CDEL" localSheetId="7">OFFSET([8]CDEL!$G$15,0,0,MAX([8]CDEL!$B$15:$B100),1)</definedName>
    <definedName name="CDEL" localSheetId="8">OFFSET([8]CDEL!$G$15,0,0,MAX([8]CDEL!$B$15:$B100),1)</definedName>
    <definedName name="CDEL" localSheetId="11">OFFSET([8]CDEL!$G$15,0,0,MAX([8]CDEL!$B$15:$B100),1)</definedName>
    <definedName name="CDEL" localSheetId="12">OFFSET([8]CDEL!$G$15,0,0,MAX([8]CDEL!$B$15:$B100),1)</definedName>
    <definedName name="CDEL" localSheetId="13">OFFSET([8]CDEL!$G$15,0,0,MAX([8]CDEL!$B$15:$B100),1)</definedName>
    <definedName name="CDEL" localSheetId="14">OFFSET([8]CDEL!$G$15,0,0,MAX([8]CDEL!$B$15:$B100),1)</definedName>
    <definedName name="CDEL" localSheetId="15">OFFSET([8]CDEL!$G$15,0,0,MAX([8]CDEL!$B$15:$B100),1)</definedName>
    <definedName name="CDEL" localSheetId="16">OFFSET([8]CDEL!$G$15,0,0,MAX([8]CDEL!$B$15:$B100),1)</definedName>
    <definedName name="CDEL" localSheetId="17">OFFSET([8]CDEL!$G$15,0,0,MAX([8]CDEL!$B$15:$B100),1)</definedName>
    <definedName name="CDEL" localSheetId="18">OFFSET([8]CDEL!$G$15,0,0,MAX([8]CDEL!$B$15:$B100),1)</definedName>
    <definedName name="CDEL">OFFSET([8]CDEL!$G$15,0,0,MAX([8]CDEL!$B$15:$B100),1)</definedName>
    <definedName name="CLASSIFICATION">[10]Menus!$C$2:$C$6</definedName>
    <definedName name="datazone">'[11]Data (monthly)'!$A$3:$AN$2314</definedName>
    <definedName name="dgsgf" localSheetId="2" hidden="1">{#N/A,#N/A,FALSE,"TMCOMP96";#N/A,#N/A,FALSE,"MAT96";#N/A,#N/A,FALSE,"FANDA96";#N/A,#N/A,FALSE,"INTRAN96";#N/A,#N/A,FALSE,"NAA9697";#N/A,#N/A,FALSE,"ECWEBB";#N/A,#N/A,FALSE,"MFT96";#N/A,#N/A,FALSE,"CTrecon"}</definedName>
    <definedName name="dgsgf" localSheetId="4" hidden="1">{#N/A,#N/A,FALSE,"TMCOMP96";#N/A,#N/A,FALSE,"MAT96";#N/A,#N/A,FALSE,"FANDA96";#N/A,#N/A,FALSE,"INTRAN96";#N/A,#N/A,FALSE,"NAA9697";#N/A,#N/A,FALSE,"ECWEBB";#N/A,#N/A,FALSE,"MFT96";#N/A,#N/A,FALSE,"CTrecon"}</definedName>
    <definedName name="dgsgf" localSheetId="5" hidden="1">{#N/A,#N/A,FALSE,"TMCOMP96";#N/A,#N/A,FALSE,"MAT96";#N/A,#N/A,FALSE,"FANDA96";#N/A,#N/A,FALSE,"INTRAN96";#N/A,#N/A,FALSE,"NAA9697";#N/A,#N/A,FALSE,"ECWEBB";#N/A,#N/A,FALSE,"MFT96";#N/A,#N/A,FALSE,"CTrecon"}</definedName>
    <definedName name="dgsgf" localSheetId="6" hidden="1">{#N/A,#N/A,FALSE,"TMCOMP96";#N/A,#N/A,FALSE,"MAT96";#N/A,#N/A,FALSE,"FANDA96";#N/A,#N/A,FALSE,"INTRAN96";#N/A,#N/A,FALSE,"NAA9697";#N/A,#N/A,FALSE,"ECWEBB";#N/A,#N/A,FALSE,"MFT96";#N/A,#N/A,FALSE,"CTrecon"}</definedName>
    <definedName name="dgsgf" localSheetId="7" hidden="1">{#N/A,#N/A,FALSE,"TMCOMP96";#N/A,#N/A,FALSE,"MAT96";#N/A,#N/A,FALSE,"FANDA96";#N/A,#N/A,FALSE,"INTRAN96";#N/A,#N/A,FALSE,"NAA9697";#N/A,#N/A,FALSE,"ECWEBB";#N/A,#N/A,FALSE,"MFT96";#N/A,#N/A,FALSE,"CTrecon"}</definedName>
    <definedName name="dgsgf" localSheetId="8" hidden="1">{#N/A,#N/A,FALSE,"TMCOMP96";#N/A,#N/A,FALSE,"MAT96";#N/A,#N/A,FALSE,"FANDA96";#N/A,#N/A,FALSE,"INTRAN96";#N/A,#N/A,FALSE,"NAA9697";#N/A,#N/A,FALSE,"ECWEBB";#N/A,#N/A,FALSE,"MFT96";#N/A,#N/A,FALSE,"CTrecon"}</definedName>
    <definedName name="dgsgf" localSheetId="9" hidden="1">{#N/A,#N/A,FALSE,"TMCOMP96";#N/A,#N/A,FALSE,"MAT96";#N/A,#N/A,FALSE,"FANDA96";#N/A,#N/A,FALSE,"INTRAN96";#N/A,#N/A,FALSE,"NAA9697";#N/A,#N/A,FALSE,"ECWEBB";#N/A,#N/A,FALSE,"MFT96";#N/A,#N/A,FALSE,"CTrecon"}</definedName>
    <definedName name="dgsgf" localSheetId="10" hidden="1">{#N/A,#N/A,FALSE,"TMCOMP96";#N/A,#N/A,FALSE,"MAT96";#N/A,#N/A,FALSE,"FANDA96";#N/A,#N/A,FALSE,"INTRAN96";#N/A,#N/A,FALSE,"NAA9697";#N/A,#N/A,FALSE,"ECWEBB";#N/A,#N/A,FALSE,"MFT96";#N/A,#N/A,FALSE,"CTrecon"}</definedName>
    <definedName name="dgsgf" localSheetId="11" hidden="1">{#N/A,#N/A,FALSE,"TMCOMP96";#N/A,#N/A,FALSE,"MAT96";#N/A,#N/A,FALSE,"FANDA96";#N/A,#N/A,FALSE,"INTRAN96";#N/A,#N/A,FALSE,"NAA9697";#N/A,#N/A,FALSE,"ECWEBB";#N/A,#N/A,FALSE,"MFT96";#N/A,#N/A,FALSE,"CTrecon"}</definedName>
    <definedName name="dgsgf" localSheetId="12" hidden="1">{#N/A,#N/A,FALSE,"TMCOMP96";#N/A,#N/A,FALSE,"MAT96";#N/A,#N/A,FALSE,"FANDA96";#N/A,#N/A,FALSE,"INTRAN96";#N/A,#N/A,FALSE,"NAA9697";#N/A,#N/A,FALSE,"ECWEBB";#N/A,#N/A,FALSE,"MFT96";#N/A,#N/A,FALSE,"CTrecon"}</definedName>
    <definedName name="dgsgf" localSheetId="13" hidden="1">{#N/A,#N/A,FALSE,"TMCOMP96";#N/A,#N/A,FALSE,"MAT96";#N/A,#N/A,FALSE,"FANDA96";#N/A,#N/A,FALSE,"INTRAN96";#N/A,#N/A,FALSE,"NAA9697";#N/A,#N/A,FALSE,"ECWEBB";#N/A,#N/A,FALSE,"MFT96";#N/A,#N/A,FALSE,"CTrecon"}</definedName>
    <definedName name="dgsgf" localSheetId="14" hidden="1">{#N/A,#N/A,FALSE,"TMCOMP96";#N/A,#N/A,FALSE,"MAT96";#N/A,#N/A,FALSE,"FANDA96";#N/A,#N/A,FALSE,"INTRAN96";#N/A,#N/A,FALSE,"NAA9697";#N/A,#N/A,FALSE,"ECWEBB";#N/A,#N/A,FALSE,"MFT96";#N/A,#N/A,FALSE,"CTrecon"}</definedName>
    <definedName name="dgsgf" localSheetId="15" hidden="1">{#N/A,#N/A,FALSE,"TMCOMP96";#N/A,#N/A,FALSE,"MAT96";#N/A,#N/A,FALSE,"FANDA96";#N/A,#N/A,FALSE,"INTRAN96";#N/A,#N/A,FALSE,"NAA9697";#N/A,#N/A,FALSE,"ECWEBB";#N/A,#N/A,FALSE,"MFT96";#N/A,#N/A,FALSE,"CTrecon"}</definedName>
    <definedName name="dgsgf" localSheetId="16" hidden="1">{#N/A,#N/A,FALSE,"TMCOMP96";#N/A,#N/A,FALSE,"MAT96";#N/A,#N/A,FALSE,"FANDA96";#N/A,#N/A,FALSE,"INTRAN96";#N/A,#N/A,FALSE,"NAA9697";#N/A,#N/A,FALSE,"ECWEBB";#N/A,#N/A,FALSE,"MFT96";#N/A,#N/A,FALSE,"CTrecon"}</definedName>
    <definedName name="dgsgf" localSheetId="17" hidden="1">{#N/A,#N/A,FALSE,"TMCOMP96";#N/A,#N/A,FALSE,"MAT96";#N/A,#N/A,FALSE,"FANDA96";#N/A,#N/A,FALSE,"INTRAN96";#N/A,#N/A,FALSE,"NAA9697";#N/A,#N/A,FALSE,"ECWEBB";#N/A,#N/A,FALSE,"MFT96";#N/A,#N/A,FALSE,"CTrecon"}</definedName>
    <definedName name="dgsgf" localSheetId="18" hidden="1">{#N/A,#N/A,FALSE,"TMCOMP96";#N/A,#N/A,FALSE,"MAT96";#N/A,#N/A,FALSE,"FANDA96";#N/A,#N/A,FALSE,"INTRAN96";#N/A,#N/A,FALSE,"NAA9697";#N/A,#N/A,FALSE,"ECWEBB";#N/A,#N/A,FALSE,"MFT96";#N/A,#N/A,FALSE,"CTrecon"}</definedName>
    <definedName name="dgsgf" localSheetId="20" hidden="1">{#N/A,#N/A,FALSE,"TMCOMP96";#N/A,#N/A,FALSE,"MAT96";#N/A,#N/A,FALSE,"FANDA96";#N/A,#N/A,FALSE,"INTRAN96";#N/A,#N/A,FALSE,"NAA9697";#N/A,#N/A,FALSE,"ECWEBB";#N/A,#N/A,FALSE,"MFT96";#N/A,#N/A,FALSE,"CTrecon"}</definedName>
    <definedName name="dgsgf" localSheetId="0"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localSheetId="2" hidden="1">#REF!</definedName>
    <definedName name="Distribution" localSheetId="4" hidden="1">#REF!</definedName>
    <definedName name="Distribution" localSheetId="6" hidden="1">#REF!</definedName>
    <definedName name="Distribution" localSheetId="7" hidden="1">#REF!</definedName>
    <definedName name="Distribution" localSheetId="8" hidden="1">#REF!</definedName>
    <definedName name="Distribution" localSheetId="12" hidden="1">#REF!</definedName>
    <definedName name="Distribution" localSheetId="13" hidden="1">#REF!</definedName>
    <definedName name="Distribution" localSheetId="14" hidden="1">#REF!</definedName>
    <definedName name="Distribution" localSheetId="0" hidden="1">#REF!</definedName>
    <definedName name="Distribution" hidden="1">#REF!</definedName>
    <definedName name="dwl_data">[12]Download!$B$2:$CE$81</definedName>
    <definedName name="dwl_data_fy">[13]Download!$B$65:$CE$79</definedName>
    <definedName name="dwl_data_P09b" localSheetId="23">#REF!</definedName>
    <definedName name="dwl_dates">[12]Download!$A$2:$A$81</definedName>
    <definedName name="dwl_dates_fy">[13]Download!$A$65:$A$79</definedName>
    <definedName name="dwl_dates_P09b" localSheetId="23">#REF!</definedName>
    <definedName name="dwl_vars">[12]Download!$B$1:$CE$1</definedName>
    <definedName name="dwl_vars_P09b" localSheetId="23">#REF!</definedName>
    <definedName name="Ev">[14]Determinants!$CL$2:$CL$8</definedName>
    <definedName name="ExtraProfiles" localSheetId="2" hidden="1">#REF!</definedName>
    <definedName name="ExtraProfiles" localSheetId="4" hidden="1">#REF!</definedName>
    <definedName name="ExtraProfiles" localSheetId="6" hidden="1">#REF!</definedName>
    <definedName name="ExtraProfiles" localSheetId="7" hidden="1">#REF!</definedName>
    <definedName name="ExtraProfiles" localSheetId="8" hidden="1">#REF!</definedName>
    <definedName name="ExtraProfiles" localSheetId="12" hidden="1">#REF!</definedName>
    <definedName name="ExtraProfiles" localSheetId="13" hidden="1">#REF!</definedName>
    <definedName name="ExtraProfiles" localSheetId="14" hidden="1">#REF!</definedName>
    <definedName name="ExtraProfiles" localSheetId="0" hidden="1">#REF!</definedName>
    <definedName name="ExtraProfiles" hidden="1">#REF!</definedName>
    <definedName name="fg" localSheetId="2" hidden="1">{#N/A,#N/A,FALSE,"TMCOMP96";#N/A,#N/A,FALSE,"MAT96";#N/A,#N/A,FALSE,"FANDA96";#N/A,#N/A,FALSE,"INTRAN96";#N/A,#N/A,FALSE,"NAA9697";#N/A,#N/A,FALSE,"ECWEBB";#N/A,#N/A,FALSE,"MFT96";#N/A,#N/A,FALSE,"CTrecon"}</definedName>
    <definedName name="fg" localSheetId="4" hidden="1">{#N/A,#N/A,FALSE,"TMCOMP96";#N/A,#N/A,FALSE,"MAT96";#N/A,#N/A,FALSE,"FANDA96";#N/A,#N/A,FALSE,"INTRAN96";#N/A,#N/A,FALSE,"NAA9697";#N/A,#N/A,FALSE,"ECWEBB";#N/A,#N/A,FALSE,"MFT96";#N/A,#N/A,FALSE,"CTrecon"}</definedName>
    <definedName name="fg" localSheetId="5" hidden="1">{#N/A,#N/A,FALSE,"TMCOMP96";#N/A,#N/A,FALSE,"MAT96";#N/A,#N/A,FALSE,"FANDA96";#N/A,#N/A,FALSE,"INTRAN96";#N/A,#N/A,FALSE,"NAA9697";#N/A,#N/A,FALSE,"ECWEBB";#N/A,#N/A,FALSE,"MFT96";#N/A,#N/A,FALSE,"CTrecon"}</definedName>
    <definedName name="fg" localSheetId="6" hidden="1">{#N/A,#N/A,FALSE,"TMCOMP96";#N/A,#N/A,FALSE,"MAT96";#N/A,#N/A,FALSE,"FANDA96";#N/A,#N/A,FALSE,"INTRAN96";#N/A,#N/A,FALSE,"NAA9697";#N/A,#N/A,FALSE,"ECWEBB";#N/A,#N/A,FALSE,"MFT96";#N/A,#N/A,FALSE,"CTrecon"}</definedName>
    <definedName name="fg" localSheetId="7" hidden="1">{#N/A,#N/A,FALSE,"TMCOMP96";#N/A,#N/A,FALSE,"MAT96";#N/A,#N/A,FALSE,"FANDA96";#N/A,#N/A,FALSE,"INTRAN96";#N/A,#N/A,FALSE,"NAA9697";#N/A,#N/A,FALSE,"ECWEBB";#N/A,#N/A,FALSE,"MFT96";#N/A,#N/A,FALSE,"CTrecon"}</definedName>
    <definedName name="fg" localSheetId="8" hidden="1">{#N/A,#N/A,FALSE,"TMCOMP96";#N/A,#N/A,FALSE,"MAT96";#N/A,#N/A,FALSE,"FANDA96";#N/A,#N/A,FALSE,"INTRAN96";#N/A,#N/A,FALSE,"NAA9697";#N/A,#N/A,FALSE,"ECWEBB";#N/A,#N/A,FALSE,"MFT96";#N/A,#N/A,FALSE,"CTrecon"}</definedName>
    <definedName name="fg" localSheetId="9" hidden="1">{#N/A,#N/A,FALSE,"TMCOMP96";#N/A,#N/A,FALSE,"MAT96";#N/A,#N/A,FALSE,"FANDA96";#N/A,#N/A,FALSE,"INTRAN96";#N/A,#N/A,FALSE,"NAA9697";#N/A,#N/A,FALSE,"ECWEBB";#N/A,#N/A,FALSE,"MFT96";#N/A,#N/A,FALSE,"CTrecon"}</definedName>
    <definedName name="fg" localSheetId="10" hidden="1">{#N/A,#N/A,FALSE,"TMCOMP96";#N/A,#N/A,FALSE,"MAT96";#N/A,#N/A,FALSE,"FANDA96";#N/A,#N/A,FALSE,"INTRAN96";#N/A,#N/A,FALSE,"NAA9697";#N/A,#N/A,FALSE,"ECWEBB";#N/A,#N/A,FALSE,"MFT96";#N/A,#N/A,FALSE,"CTrecon"}</definedName>
    <definedName name="fg" localSheetId="11" hidden="1">{#N/A,#N/A,FALSE,"TMCOMP96";#N/A,#N/A,FALSE,"MAT96";#N/A,#N/A,FALSE,"FANDA96";#N/A,#N/A,FALSE,"INTRAN96";#N/A,#N/A,FALSE,"NAA9697";#N/A,#N/A,FALSE,"ECWEBB";#N/A,#N/A,FALSE,"MFT96";#N/A,#N/A,FALSE,"CTrecon"}</definedName>
    <definedName name="fg" localSheetId="12" hidden="1">{#N/A,#N/A,FALSE,"TMCOMP96";#N/A,#N/A,FALSE,"MAT96";#N/A,#N/A,FALSE,"FANDA96";#N/A,#N/A,FALSE,"INTRAN96";#N/A,#N/A,FALSE,"NAA9697";#N/A,#N/A,FALSE,"ECWEBB";#N/A,#N/A,FALSE,"MFT96";#N/A,#N/A,FALSE,"CTrecon"}</definedName>
    <definedName name="fg" localSheetId="13" hidden="1">{#N/A,#N/A,FALSE,"TMCOMP96";#N/A,#N/A,FALSE,"MAT96";#N/A,#N/A,FALSE,"FANDA96";#N/A,#N/A,FALSE,"INTRAN96";#N/A,#N/A,FALSE,"NAA9697";#N/A,#N/A,FALSE,"ECWEBB";#N/A,#N/A,FALSE,"MFT96";#N/A,#N/A,FALSE,"CTrecon"}</definedName>
    <definedName name="fg" localSheetId="14" hidden="1">{#N/A,#N/A,FALSE,"TMCOMP96";#N/A,#N/A,FALSE,"MAT96";#N/A,#N/A,FALSE,"FANDA96";#N/A,#N/A,FALSE,"INTRAN96";#N/A,#N/A,FALSE,"NAA9697";#N/A,#N/A,FALSE,"ECWEBB";#N/A,#N/A,FALSE,"MFT96";#N/A,#N/A,FALSE,"CTrecon"}</definedName>
    <definedName name="fg" localSheetId="15" hidden="1">{#N/A,#N/A,FALSE,"TMCOMP96";#N/A,#N/A,FALSE,"MAT96";#N/A,#N/A,FALSE,"FANDA96";#N/A,#N/A,FALSE,"INTRAN96";#N/A,#N/A,FALSE,"NAA9697";#N/A,#N/A,FALSE,"ECWEBB";#N/A,#N/A,FALSE,"MFT96";#N/A,#N/A,FALSE,"CTrecon"}</definedName>
    <definedName name="fg" localSheetId="16" hidden="1">{#N/A,#N/A,FALSE,"TMCOMP96";#N/A,#N/A,FALSE,"MAT96";#N/A,#N/A,FALSE,"FANDA96";#N/A,#N/A,FALSE,"INTRAN96";#N/A,#N/A,FALSE,"NAA9697";#N/A,#N/A,FALSE,"ECWEBB";#N/A,#N/A,FALSE,"MFT96";#N/A,#N/A,FALSE,"CTrecon"}</definedName>
    <definedName name="fg" localSheetId="17" hidden="1">{#N/A,#N/A,FALSE,"TMCOMP96";#N/A,#N/A,FALSE,"MAT96";#N/A,#N/A,FALSE,"FANDA96";#N/A,#N/A,FALSE,"INTRAN96";#N/A,#N/A,FALSE,"NAA9697";#N/A,#N/A,FALSE,"ECWEBB";#N/A,#N/A,FALSE,"MFT96";#N/A,#N/A,FALSE,"CTrecon"}</definedName>
    <definedName name="fg" localSheetId="18" hidden="1">{#N/A,#N/A,FALSE,"TMCOMP96";#N/A,#N/A,FALSE,"MAT96";#N/A,#N/A,FALSE,"FANDA96";#N/A,#N/A,FALSE,"INTRAN96";#N/A,#N/A,FALSE,"NAA9697";#N/A,#N/A,FALSE,"ECWEBB";#N/A,#N/A,FALSE,"MFT96";#N/A,#N/A,FALSE,"CTrecon"}</definedName>
    <definedName name="fg" localSheetId="20" hidden="1">{#N/A,#N/A,FALSE,"TMCOMP96";#N/A,#N/A,FALSE,"MAT96";#N/A,#N/A,FALSE,"FANDA96";#N/A,#N/A,FALSE,"INTRAN96";#N/A,#N/A,FALSE,"NAA9697";#N/A,#N/A,FALSE,"ECWEBB";#N/A,#N/A,FALSE,"MFT96";#N/A,#N/A,FALSE,"CTrecon"}</definedName>
    <definedName name="fg" localSheetId="0"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2" hidden="1">{#N/A,#N/A,FALSE,"TMCOMP96";#N/A,#N/A,FALSE,"MAT96";#N/A,#N/A,FALSE,"FANDA96";#N/A,#N/A,FALSE,"INTRAN96";#N/A,#N/A,FALSE,"NAA9697";#N/A,#N/A,FALSE,"ECWEBB";#N/A,#N/A,FALSE,"MFT96";#N/A,#N/A,FALSE,"CTrecon"}</definedName>
    <definedName name="fgfd" localSheetId="4" hidden="1">{#N/A,#N/A,FALSE,"TMCOMP96";#N/A,#N/A,FALSE,"MAT96";#N/A,#N/A,FALSE,"FANDA96";#N/A,#N/A,FALSE,"INTRAN96";#N/A,#N/A,FALSE,"NAA9697";#N/A,#N/A,FALSE,"ECWEBB";#N/A,#N/A,FALSE,"MFT96";#N/A,#N/A,FALSE,"CTrecon"}</definedName>
    <definedName name="fgfd" localSheetId="5" hidden="1">{#N/A,#N/A,FALSE,"TMCOMP96";#N/A,#N/A,FALSE,"MAT96";#N/A,#N/A,FALSE,"FANDA96";#N/A,#N/A,FALSE,"INTRAN96";#N/A,#N/A,FALSE,"NAA9697";#N/A,#N/A,FALSE,"ECWEBB";#N/A,#N/A,FALSE,"MFT96";#N/A,#N/A,FALSE,"CTrecon"}</definedName>
    <definedName name="fgfd" localSheetId="6" hidden="1">{#N/A,#N/A,FALSE,"TMCOMP96";#N/A,#N/A,FALSE,"MAT96";#N/A,#N/A,FALSE,"FANDA96";#N/A,#N/A,FALSE,"INTRAN96";#N/A,#N/A,FALSE,"NAA9697";#N/A,#N/A,FALSE,"ECWEBB";#N/A,#N/A,FALSE,"MFT96";#N/A,#N/A,FALSE,"CTrecon"}</definedName>
    <definedName name="fgfd" localSheetId="7" hidden="1">{#N/A,#N/A,FALSE,"TMCOMP96";#N/A,#N/A,FALSE,"MAT96";#N/A,#N/A,FALSE,"FANDA96";#N/A,#N/A,FALSE,"INTRAN96";#N/A,#N/A,FALSE,"NAA9697";#N/A,#N/A,FALSE,"ECWEBB";#N/A,#N/A,FALSE,"MFT96";#N/A,#N/A,FALSE,"CTrecon"}</definedName>
    <definedName name="fgfd" localSheetId="8" hidden="1">{#N/A,#N/A,FALSE,"TMCOMP96";#N/A,#N/A,FALSE,"MAT96";#N/A,#N/A,FALSE,"FANDA96";#N/A,#N/A,FALSE,"INTRAN96";#N/A,#N/A,FALSE,"NAA9697";#N/A,#N/A,FALSE,"ECWEBB";#N/A,#N/A,FALSE,"MFT96";#N/A,#N/A,FALSE,"CTrecon"}</definedName>
    <definedName name="fgfd" localSheetId="9" hidden="1">{#N/A,#N/A,FALSE,"TMCOMP96";#N/A,#N/A,FALSE,"MAT96";#N/A,#N/A,FALSE,"FANDA96";#N/A,#N/A,FALSE,"INTRAN96";#N/A,#N/A,FALSE,"NAA9697";#N/A,#N/A,FALSE,"ECWEBB";#N/A,#N/A,FALSE,"MFT96";#N/A,#N/A,FALSE,"CTrecon"}</definedName>
    <definedName name="fgfd" localSheetId="10" hidden="1">{#N/A,#N/A,FALSE,"TMCOMP96";#N/A,#N/A,FALSE,"MAT96";#N/A,#N/A,FALSE,"FANDA96";#N/A,#N/A,FALSE,"INTRAN96";#N/A,#N/A,FALSE,"NAA9697";#N/A,#N/A,FALSE,"ECWEBB";#N/A,#N/A,FALSE,"MFT96";#N/A,#N/A,FALSE,"CTrecon"}</definedName>
    <definedName name="fgfd" localSheetId="11" hidden="1">{#N/A,#N/A,FALSE,"TMCOMP96";#N/A,#N/A,FALSE,"MAT96";#N/A,#N/A,FALSE,"FANDA96";#N/A,#N/A,FALSE,"INTRAN96";#N/A,#N/A,FALSE,"NAA9697";#N/A,#N/A,FALSE,"ECWEBB";#N/A,#N/A,FALSE,"MFT96";#N/A,#N/A,FALSE,"CTrecon"}</definedName>
    <definedName name="fgfd" localSheetId="12" hidden="1">{#N/A,#N/A,FALSE,"TMCOMP96";#N/A,#N/A,FALSE,"MAT96";#N/A,#N/A,FALSE,"FANDA96";#N/A,#N/A,FALSE,"INTRAN96";#N/A,#N/A,FALSE,"NAA9697";#N/A,#N/A,FALSE,"ECWEBB";#N/A,#N/A,FALSE,"MFT96";#N/A,#N/A,FALSE,"CTrecon"}</definedName>
    <definedName name="fgfd" localSheetId="13" hidden="1">{#N/A,#N/A,FALSE,"TMCOMP96";#N/A,#N/A,FALSE,"MAT96";#N/A,#N/A,FALSE,"FANDA96";#N/A,#N/A,FALSE,"INTRAN96";#N/A,#N/A,FALSE,"NAA9697";#N/A,#N/A,FALSE,"ECWEBB";#N/A,#N/A,FALSE,"MFT96";#N/A,#N/A,FALSE,"CTrecon"}</definedName>
    <definedName name="fgfd" localSheetId="14" hidden="1">{#N/A,#N/A,FALSE,"TMCOMP96";#N/A,#N/A,FALSE,"MAT96";#N/A,#N/A,FALSE,"FANDA96";#N/A,#N/A,FALSE,"INTRAN96";#N/A,#N/A,FALSE,"NAA9697";#N/A,#N/A,FALSE,"ECWEBB";#N/A,#N/A,FALSE,"MFT96";#N/A,#N/A,FALSE,"CTrecon"}</definedName>
    <definedName name="fgfd" localSheetId="15" hidden="1">{#N/A,#N/A,FALSE,"TMCOMP96";#N/A,#N/A,FALSE,"MAT96";#N/A,#N/A,FALSE,"FANDA96";#N/A,#N/A,FALSE,"INTRAN96";#N/A,#N/A,FALSE,"NAA9697";#N/A,#N/A,FALSE,"ECWEBB";#N/A,#N/A,FALSE,"MFT96";#N/A,#N/A,FALSE,"CTrecon"}</definedName>
    <definedName name="fgfd" localSheetId="16" hidden="1">{#N/A,#N/A,FALSE,"TMCOMP96";#N/A,#N/A,FALSE,"MAT96";#N/A,#N/A,FALSE,"FANDA96";#N/A,#N/A,FALSE,"INTRAN96";#N/A,#N/A,FALSE,"NAA9697";#N/A,#N/A,FALSE,"ECWEBB";#N/A,#N/A,FALSE,"MFT96";#N/A,#N/A,FALSE,"CTrecon"}</definedName>
    <definedName name="fgfd" localSheetId="17" hidden="1">{#N/A,#N/A,FALSE,"TMCOMP96";#N/A,#N/A,FALSE,"MAT96";#N/A,#N/A,FALSE,"FANDA96";#N/A,#N/A,FALSE,"INTRAN96";#N/A,#N/A,FALSE,"NAA9697";#N/A,#N/A,FALSE,"ECWEBB";#N/A,#N/A,FALSE,"MFT96";#N/A,#N/A,FALSE,"CTrecon"}</definedName>
    <definedName name="fgfd" localSheetId="18" hidden="1">{#N/A,#N/A,FALSE,"TMCOMP96";#N/A,#N/A,FALSE,"MAT96";#N/A,#N/A,FALSE,"FANDA96";#N/A,#N/A,FALSE,"INTRAN96";#N/A,#N/A,FALSE,"NAA9697";#N/A,#N/A,FALSE,"ECWEBB";#N/A,#N/A,FALSE,"MFT96";#N/A,#N/A,FALSE,"CTrecon"}</definedName>
    <definedName name="fgfd" localSheetId="20" hidden="1">{#N/A,#N/A,FALSE,"TMCOMP96";#N/A,#N/A,FALSE,"MAT96";#N/A,#N/A,FALSE,"FANDA96";#N/A,#N/A,FALSE,"INTRAN96";#N/A,#N/A,FALSE,"NAA9697";#N/A,#N/A,FALSE,"ECWEBB";#N/A,#N/A,FALSE,"MFT96";#N/A,#N/A,FALSE,"CTrecon"}</definedName>
    <definedName name="fgfd" localSheetId="0"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yu" localSheetId="4" hidden="1">'[2]Forecast data'!#REF!</definedName>
    <definedName name="fyu" localSheetId="6" hidden="1">'[2]Forecast data'!#REF!</definedName>
    <definedName name="fyu" localSheetId="7" hidden="1">'[2]Forecast data'!#REF!</definedName>
    <definedName name="fyu" localSheetId="8" hidden="1">'[2]Forecast data'!#REF!</definedName>
    <definedName name="fyu" localSheetId="14" hidden="1">'[2]Forecast data'!#REF!</definedName>
    <definedName name="fyu" hidden="1">'[2]Forecast data'!#REF!</definedName>
    <definedName name="General_CDEL" localSheetId="7">OFFSET([8]CDEL!$G$17,0,0,MAX([8]CDEL!$B$17:$B100)-1,1)</definedName>
    <definedName name="General_CDEL" localSheetId="8">OFFSET([8]CDEL!$G$17,0,0,MAX([8]CDEL!$B$17:$B100)-1,1)</definedName>
    <definedName name="General_CDEL" localSheetId="11">OFFSET([8]CDEL!$G$17,0,0,MAX([8]CDEL!$B$17:$B100)-1,1)</definedName>
    <definedName name="General_CDEL" localSheetId="12">OFFSET([8]CDEL!$G$17,0,0,MAX([8]CDEL!$B$17:$B100)-1,1)</definedName>
    <definedName name="General_CDEL" localSheetId="13">OFFSET([8]CDEL!$G$17,0,0,MAX([8]CDEL!$B$17:$B100)-1,1)</definedName>
    <definedName name="General_CDEL" localSheetId="14">OFFSET([8]CDEL!$G$17,0,0,MAX([8]CDEL!$B$17:$B100)-1,1)</definedName>
    <definedName name="General_CDEL" localSheetId="15">OFFSET([8]CDEL!$G$17,0,0,MAX([8]CDEL!$B$17:$B100)-1,1)</definedName>
    <definedName name="General_CDEL" localSheetId="16">OFFSET([8]CDEL!$G$17,0,0,MAX([8]CDEL!$B$17:$B100)-1,1)</definedName>
    <definedName name="General_CDEL" localSheetId="17">OFFSET([8]CDEL!$G$17,0,0,MAX([8]CDEL!$B$17:$B100)-1,1)</definedName>
    <definedName name="General_CDEL" localSheetId="18">OFFSET([8]CDEL!$G$17,0,0,MAX([8]CDEL!$B$17:$B100)-1,1)</definedName>
    <definedName name="General_CDEL">OFFSET([8]CDEL!$G$17,0,0,MAX([8]CDEL!$B$17:$B100)-1,1)</definedName>
    <definedName name="General_RDEL" localSheetId="7">OFFSET([8]RDEL!$G$17,0,0,MAX([8]RDEL!$B$17:$B100)-1,1)</definedName>
    <definedName name="General_RDEL" localSheetId="8">OFFSET([8]RDEL!$G$17,0,0,MAX([8]RDEL!$B$17:$B100)-1,1)</definedName>
    <definedName name="General_RDEL" localSheetId="11">OFFSET([8]RDEL!$G$17,0,0,MAX([8]RDEL!$B$17:$B100)-1,1)</definedName>
    <definedName name="General_RDEL" localSheetId="12">OFFSET([8]RDEL!$G$17,0,0,MAX([8]RDEL!$B$17:$B100)-1,1)</definedName>
    <definedName name="General_RDEL" localSheetId="13">OFFSET([8]RDEL!$G$17,0,0,MAX([8]RDEL!$B$17:$B100)-1,1)</definedName>
    <definedName name="General_RDEL" localSheetId="14">OFFSET([8]RDEL!$G$17,0,0,MAX([8]RDEL!$B$17:$B100)-1,1)</definedName>
    <definedName name="General_RDEL" localSheetId="15">OFFSET([8]RDEL!$G$17,0,0,MAX([8]RDEL!$B$17:$B100)-1,1)</definedName>
    <definedName name="General_RDEL" localSheetId="16">OFFSET([8]RDEL!$G$17,0,0,MAX([8]RDEL!$B$17:$B100)-1,1)</definedName>
    <definedName name="General_RDEL" localSheetId="17">OFFSET([8]RDEL!$G$17,0,0,MAX([8]RDEL!$B$17:$B100)-1,1)</definedName>
    <definedName name="General_RDEL" localSheetId="18">OFFSET([8]RDEL!$G$17,0,0,MAX([8]RDEL!$B$17:$B100)-1,1)</definedName>
    <definedName name="General_RDEL">OFFSET([8]RDEL!$G$17,0,0,MAX([8]RDEL!$B$17:$B100)-1,1)</definedName>
    <definedName name="ghj" localSheetId="2" hidden="1">{#N/A,#N/A,FALSE,"TMCOMP96";#N/A,#N/A,FALSE,"MAT96";#N/A,#N/A,FALSE,"FANDA96";#N/A,#N/A,FALSE,"INTRAN96";#N/A,#N/A,FALSE,"NAA9697";#N/A,#N/A,FALSE,"ECWEBB";#N/A,#N/A,FALSE,"MFT96";#N/A,#N/A,FALSE,"CTrecon"}</definedName>
    <definedName name="ghj" localSheetId="4" hidden="1">{#N/A,#N/A,FALSE,"TMCOMP96";#N/A,#N/A,FALSE,"MAT96";#N/A,#N/A,FALSE,"FANDA96";#N/A,#N/A,FALSE,"INTRAN96";#N/A,#N/A,FALSE,"NAA9697";#N/A,#N/A,FALSE,"ECWEBB";#N/A,#N/A,FALSE,"MFT96";#N/A,#N/A,FALSE,"CTrecon"}</definedName>
    <definedName name="ghj" localSheetId="5" hidden="1">{#N/A,#N/A,FALSE,"TMCOMP96";#N/A,#N/A,FALSE,"MAT96";#N/A,#N/A,FALSE,"FANDA96";#N/A,#N/A,FALSE,"INTRAN96";#N/A,#N/A,FALSE,"NAA9697";#N/A,#N/A,FALSE,"ECWEBB";#N/A,#N/A,FALSE,"MFT96";#N/A,#N/A,FALSE,"CTrecon"}</definedName>
    <definedName name="ghj" localSheetId="6" hidden="1">{#N/A,#N/A,FALSE,"TMCOMP96";#N/A,#N/A,FALSE,"MAT96";#N/A,#N/A,FALSE,"FANDA96";#N/A,#N/A,FALSE,"INTRAN96";#N/A,#N/A,FALSE,"NAA9697";#N/A,#N/A,FALSE,"ECWEBB";#N/A,#N/A,FALSE,"MFT96";#N/A,#N/A,FALSE,"CTrecon"}</definedName>
    <definedName name="ghj" localSheetId="7" hidden="1">{#N/A,#N/A,FALSE,"TMCOMP96";#N/A,#N/A,FALSE,"MAT96";#N/A,#N/A,FALSE,"FANDA96";#N/A,#N/A,FALSE,"INTRAN96";#N/A,#N/A,FALSE,"NAA9697";#N/A,#N/A,FALSE,"ECWEBB";#N/A,#N/A,FALSE,"MFT96";#N/A,#N/A,FALSE,"CTrecon"}</definedName>
    <definedName name="ghj" localSheetId="8" hidden="1">{#N/A,#N/A,FALSE,"TMCOMP96";#N/A,#N/A,FALSE,"MAT96";#N/A,#N/A,FALSE,"FANDA96";#N/A,#N/A,FALSE,"INTRAN96";#N/A,#N/A,FALSE,"NAA9697";#N/A,#N/A,FALSE,"ECWEBB";#N/A,#N/A,FALSE,"MFT96";#N/A,#N/A,FALSE,"CTrecon"}</definedName>
    <definedName name="ghj" localSheetId="9" hidden="1">{#N/A,#N/A,FALSE,"TMCOMP96";#N/A,#N/A,FALSE,"MAT96";#N/A,#N/A,FALSE,"FANDA96";#N/A,#N/A,FALSE,"INTRAN96";#N/A,#N/A,FALSE,"NAA9697";#N/A,#N/A,FALSE,"ECWEBB";#N/A,#N/A,FALSE,"MFT96";#N/A,#N/A,FALSE,"CTrecon"}</definedName>
    <definedName name="ghj" localSheetId="10" hidden="1">{#N/A,#N/A,FALSE,"TMCOMP96";#N/A,#N/A,FALSE,"MAT96";#N/A,#N/A,FALSE,"FANDA96";#N/A,#N/A,FALSE,"INTRAN96";#N/A,#N/A,FALSE,"NAA9697";#N/A,#N/A,FALSE,"ECWEBB";#N/A,#N/A,FALSE,"MFT96";#N/A,#N/A,FALSE,"CTrecon"}</definedName>
    <definedName name="ghj" localSheetId="11" hidden="1">{#N/A,#N/A,FALSE,"TMCOMP96";#N/A,#N/A,FALSE,"MAT96";#N/A,#N/A,FALSE,"FANDA96";#N/A,#N/A,FALSE,"INTRAN96";#N/A,#N/A,FALSE,"NAA9697";#N/A,#N/A,FALSE,"ECWEBB";#N/A,#N/A,FALSE,"MFT96";#N/A,#N/A,FALSE,"CTrecon"}</definedName>
    <definedName name="ghj" localSheetId="12" hidden="1">{#N/A,#N/A,FALSE,"TMCOMP96";#N/A,#N/A,FALSE,"MAT96";#N/A,#N/A,FALSE,"FANDA96";#N/A,#N/A,FALSE,"INTRAN96";#N/A,#N/A,FALSE,"NAA9697";#N/A,#N/A,FALSE,"ECWEBB";#N/A,#N/A,FALSE,"MFT96";#N/A,#N/A,FALSE,"CTrecon"}</definedName>
    <definedName name="ghj" localSheetId="13" hidden="1">{#N/A,#N/A,FALSE,"TMCOMP96";#N/A,#N/A,FALSE,"MAT96";#N/A,#N/A,FALSE,"FANDA96";#N/A,#N/A,FALSE,"INTRAN96";#N/A,#N/A,FALSE,"NAA9697";#N/A,#N/A,FALSE,"ECWEBB";#N/A,#N/A,FALSE,"MFT96";#N/A,#N/A,FALSE,"CTrecon"}</definedName>
    <definedName name="ghj" localSheetId="14" hidden="1">{#N/A,#N/A,FALSE,"TMCOMP96";#N/A,#N/A,FALSE,"MAT96";#N/A,#N/A,FALSE,"FANDA96";#N/A,#N/A,FALSE,"INTRAN96";#N/A,#N/A,FALSE,"NAA9697";#N/A,#N/A,FALSE,"ECWEBB";#N/A,#N/A,FALSE,"MFT96";#N/A,#N/A,FALSE,"CTrecon"}</definedName>
    <definedName name="ghj" localSheetId="15" hidden="1">{#N/A,#N/A,FALSE,"TMCOMP96";#N/A,#N/A,FALSE,"MAT96";#N/A,#N/A,FALSE,"FANDA96";#N/A,#N/A,FALSE,"INTRAN96";#N/A,#N/A,FALSE,"NAA9697";#N/A,#N/A,FALSE,"ECWEBB";#N/A,#N/A,FALSE,"MFT96";#N/A,#N/A,FALSE,"CTrecon"}</definedName>
    <definedName name="ghj" localSheetId="16" hidden="1">{#N/A,#N/A,FALSE,"TMCOMP96";#N/A,#N/A,FALSE,"MAT96";#N/A,#N/A,FALSE,"FANDA96";#N/A,#N/A,FALSE,"INTRAN96";#N/A,#N/A,FALSE,"NAA9697";#N/A,#N/A,FALSE,"ECWEBB";#N/A,#N/A,FALSE,"MFT96";#N/A,#N/A,FALSE,"CTrecon"}</definedName>
    <definedName name="ghj" localSheetId="17" hidden="1">{#N/A,#N/A,FALSE,"TMCOMP96";#N/A,#N/A,FALSE,"MAT96";#N/A,#N/A,FALSE,"FANDA96";#N/A,#N/A,FALSE,"INTRAN96";#N/A,#N/A,FALSE,"NAA9697";#N/A,#N/A,FALSE,"ECWEBB";#N/A,#N/A,FALSE,"MFT96";#N/A,#N/A,FALSE,"CTrecon"}</definedName>
    <definedName name="ghj" localSheetId="18" hidden="1">{#N/A,#N/A,FALSE,"TMCOMP96";#N/A,#N/A,FALSE,"MAT96";#N/A,#N/A,FALSE,"FANDA96";#N/A,#N/A,FALSE,"INTRAN96";#N/A,#N/A,FALSE,"NAA9697";#N/A,#N/A,FALSE,"ECWEBB";#N/A,#N/A,FALSE,"MFT96";#N/A,#N/A,FALSE,"CTrecon"}</definedName>
    <definedName name="ghj" localSheetId="20" hidden="1">{#N/A,#N/A,FALSE,"TMCOMP96";#N/A,#N/A,FALSE,"MAT96";#N/A,#N/A,FALSE,"FANDA96";#N/A,#N/A,FALSE,"INTRAN96";#N/A,#N/A,FALSE,"NAA9697";#N/A,#N/A,FALSE,"ECWEBB";#N/A,#N/A,FALSE,"MFT96";#N/A,#N/A,FALSE,"CTrecon"}</definedName>
    <definedName name="ghj" localSheetId="0"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hag" localSheetId="23">'[15]Dint 13'!#REF!</definedName>
    <definedName name="ilgupPbr" localSheetId="23">#REF!</definedName>
    <definedName name="intid" localSheetId="23">#REF!</definedName>
    <definedName name="jhkgh" localSheetId="2" hidden="1">{#N/A,#N/A,FALSE,"TMCOMP96";#N/A,#N/A,FALSE,"MAT96";#N/A,#N/A,FALSE,"FANDA96";#N/A,#N/A,FALSE,"INTRAN96";#N/A,#N/A,FALSE,"NAA9697";#N/A,#N/A,FALSE,"ECWEBB";#N/A,#N/A,FALSE,"MFT96";#N/A,#N/A,FALSE,"CTrecon"}</definedName>
    <definedName name="jhkgh" localSheetId="4" hidden="1">{#N/A,#N/A,FALSE,"TMCOMP96";#N/A,#N/A,FALSE,"MAT96";#N/A,#N/A,FALSE,"FANDA96";#N/A,#N/A,FALSE,"INTRAN96";#N/A,#N/A,FALSE,"NAA9697";#N/A,#N/A,FALSE,"ECWEBB";#N/A,#N/A,FALSE,"MFT96";#N/A,#N/A,FALSE,"CTrecon"}</definedName>
    <definedName name="jhkgh" localSheetId="5" hidden="1">{#N/A,#N/A,FALSE,"TMCOMP96";#N/A,#N/A,FALSE,"MAT96";#N/A,#N/A,FALSE,"FANDA96";#N/A,#N/A,FALSE,"INTRAN96";#N/A,#N/A,FALSE,"NAA9697";#N/A,#N/A,FALSE,"ECWEBB";#N/A,#N/A,FALSE,"MFT96";#N/A,#N/A,FALSE,"CTrecon"}</definedName>
    <definedName name="jhkgh" localSheetId="6" hidden="1">{#N/A,#N/A,FALSE,"TMCOMP96";#N/A,#N/A,FALSE,"MAT96";#N/A,#N/A,FALSE,"FANDA96";#N/A,#N/A,FALSE,"INTRAN96";#N/A,#N/A,FALSE,"NAA9697";#N/A,#N/A,FALSE,"ECWEBB";#N/A,#N/A,FALSE,"MFT96";#N/A,#N/A,FALSE,"CTrecon"}</definedName>
    <definedName name="jhkgh" localSheetId="7" hidden="1">{#N/A,#N/A,FALSE,"TMCOMP96";#N/A,#N/A,FALSE,"MAT96";#N/A,#N/A,FALSE,"FANDA96";#N/A,#N/A,FALSE,"INTRAN96";#N/A,#N/A,FALSE,"NAA9697";#N/A,#N/A,FALSE,"ECWEBB";#N/A,#N/A,FALSE,"MFT96";#N/A,#N/A,FALSE,"CTrecon"}</definedName>
    <definedName name="jhkgh" localSheetId="8" hidden="1">{#N/A,#N/A,FALSE,"TMCOMP96";#N/A,#N/A,FALSE,"MAT96";#N/A,#N/A,FALSE,"FANDA96";#N/A,#N/A,FALSE,"INTRAN96";#N/A,#N/A,FALSE,"NAA9697";#N/A,#N/A,FALSE,"ECWEBB";#N/A,#N/A,FALSE,"MFT96";#N/A,#N/A,FALSE,"CTrecon"}</definedName>
    <definedName name="jhkgh" localSheetId="9" hidden="1">{#N/A,#N/A,FALSE,"TMCOMP96";#N/A,#N/A,FALSE,"MAT96";#N/A,#N/A,FALSE,"FANDA96";#N/A,#N/A,FALSE,"INTRAN96";#N/A,#N/A,FALSE,"NAA9697";#N/A,#N/A,FALSE,"ECWEBB";#N/A,#N/A,FALSE,"MFT96";#N/A,#N/A,FALSE,"CTrecon"}</definedName>
    <definedName name="jhkgh" localSheetId="10" hidden="1">{#N/A,#N/A,FALSE,"TMCOMP96";#N/A,#N/A,FALSE,"MAT96";#N/A,#N/A,FALSE,"FANDA96";#N/A,#N/A,FALSE,"INTRAN96";#N/A,#N/A,FALSE,"NAA9697";#N/A,#N/A,FALSE,"ECWEBB";#N/A,#N/A,FALSE,"MFT96";#N/A,#N/A,FALSE,"CTrecon"}</definedName>
    <definedName name="jhkgh" localSheetId="11" hidden="1">{#N/A,#N/A,FALSE,"TMCOMP96";#N/A,#N/A,FALSE,"MAT96";#N/A,#N/A,FALSE,"FANDA96";#N/A,#N/A,FALSE,"INTRAN96";#N/A,#N/A,FALSE,"NAA9697";#N/A,#N/A,FALSE,"ECWEBB";#N/A,#N/A,FALSE,"MFT96";#N/A,#N/A,FALSE,"CTrecon"}</definedName>
    <definedName name="jhkgh" localSheetId="12" hidden="1">{#N/A,#N/A,FALSE,"TMCOMP96";#N/A,#N/A,FALSE,"MAT96";#N/A,#N/A,FALSE,"FANDA96";#N/A,#N/A,FALSE,"INTRAN96";#N/A,#N/A,FALSE,"NAA9697";#N/A,#N/A,FALSE,"ECWEBB";#N/A,#N/A,FALSE,"MFT96";#N/A,#N/A,FALSE,"CTrecon"}</definedName>
    <definedName name="jhkgh" localSheetId="13" hidden="1">{#N/A,#N/A,FALSE,"TMCOMP96";#N/A,#N/A,FALSE,"MAT96";#N/A,#N/A,FALSE,"FANDA96";#N/A,#N/A,FALSE,"INTRAN96";#N/A,#N/A,FALSE,"NAA9697";#N/A,#N/A,FALSE,"ECWEBB";#N/A,#N/A,FALSE,"MFT96";#N/A,#N/A,FALSE,"CTrecon"}</definedName>
    <definedName name="jhkgh" localSheetId="14" hidden="1">{#N/A,#N/A,FALSE,"TMCOMP96";#N/A,#N/A,FALSE,"MAT96";#N/A,#N/A,FALSE,"FANDA96";#N/A,#N/A,FALSE,"INTRAN96";#N/A,#N/A,FALSE,"NAA9697";#N/A,#N/A,FALSE,"ECWEBB";#N/A,#N/A,FALSE,"MFT96";#N/A,#N/A,FALSE,"CTrecon"}</definedName>
    <definedName name="jhkgh" localSheetId="15" hidden="1">{#N/A,#N/A,FALSE,"TMCOMP96";#N/A,#N/A,FALSE,"MAT96";#N/A,#N/A,FALSE,"FANDA96";#N/A,#N/A,FALSE,"INTRAN96";#N/A,#N/A,FALSE,"NAA9697";#N/A,#N/A,FALSE,"ECWEBB";#N/A,#N/A,FALSE,"MFT96";#N/A,#N/A,FALSE,"CTrecon"}</definedName>
    <definedName name="jhkgh" localSheetId="16" hidden="1">{#N/A,#N/A,FALSE,"TMCOMP96";#N/A,#N/A,FALSE,"MAT96";#N/A,#N/A,FALSE,"FANDA96";#N/A,#N/A,FALSE,"INTRAN96";#N/A,#N/A,FALSE,"NAA9697";#N/A,#N/A,FALSE,"ECWEBB";#N/A,#N/A,FALSE,"MFT96";#N/A,#N/A,FALSE,"CTrecon"}</definedName>
    <definedName name="jhkgh" localSheetId="17" hidden="1">{#N/A,#N/A,FALSE,"TMCOMP96";#N/A,#N/A,FALSE,"MAT96";#N/A,#N/A,FALSE,"FANDA96";#N/A,#N/A,FALSE,"INTRAN96";#N/A,#N/A,FALSE,"NAA9697";#N/A,#N/A,FALSE,"ECWEBB";#N/A,#N/A,FALSE,"MFT96";#N/A,#N/A,FALSE,"CTrecon"}</definedName>
    <definedName name="jhkgh" localSheetId="18" hidden="1">{#N/A,#N/A,FALSE,"TMCOMP96";#N/A,#N/A,FALSE,"MAT96";#N/A,#N/A,FALSE,"FANDA96";#N/A,#N/A,FALSE,"INTRAN96";#N/A,#N/A,FALSE,"NAA9697";#N/A,#N/A,FALSE,"ECWEBB";#N/A,#N/A,FALSE,"MFT96";#N/A,#N/A,FALSE,"CTrecon"}</definedName>
    <definedName name="jhkgh" localSheetId="20" hidden="1">{#N/A,#N/A,FALSE,"TMCOMP96";#N/A,#N/A,FALSE,"MAT96";#N/A,#N/A,FALSE,"FANDA96";#N/A,#N/A,FALSE,"INTRAN96";#N/A,#N/A,FALSE,"NAA9697";#N/A,#N/A,FALSE,"ECWEBB";#N/A,#N/A,FALSE,"MFT96";#N/A,#N/A,FALSE,"CTrecon"}</definedName>
    <definedName name="jhkgh" localSheetId="0"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2" hidden="1">{#N/A,#N/A,FALSE,"TMCOMP96";#N/A,#N/A,FALSE,"MAT96";#N/A,#N/A,FALSE,"FANDA96";#N/A,#N/A,FALSE,"INTRAN96";#N/A,#N/A,FALSE,"NAA9697";#N/A,#N/A,FALSE,"ECWEBB";#N/A,#N/A,FALSE,"MFT96";#N/A,#N/A,FALSE,"CTrecon"}</definedName>
    <definedName name="jhkgh2" localSheetId="4" hidden="1">{#N/A,#N/A,FALSE,"TMCOMP96";#N/A,#N/A,FALSE,"MAT96";#N/A,#N/A,FALSE,"FANDA96";#N/A,#N/A,FALSE,"INTRAN96";#N/A,#N/A,FALSE,"NAA9697";#N/A,#N/A,FALSE,"ECWEBB";#N/A,#N/A,FALSE,"MFT96";#N/A,#N/A,FALSE,"CTrecon"}</definedName>
    <definedName name="jhkgh2" localSheetId="5" hidden="1">{#N/A,#N/A,FALSE,"TMCOMP96";#N/A,#N/A,FALSE,"MAT96";#N/A,#N/A,FALSE,"FANDA96";#N/A,#N/A,FALSE,"INTRAN96";#N/A,#N/A,FALSE,"NAA9697";#N/A,#N/A,FALSE,"ECWEBB";#N/A,#N/A,FALSE,"MFT96";#N/A,#N/A,FALSE,"CTrecon"}</definedName>
    <definedName name="jhkgh2" localSheetId="6" hidden="1">{#N/A,#N/A,FALSE,"TMCOMP96";#N/A,#N/A,FALSE,"MAT96";#N/A,#N/A,FALSE,"FANDA96";#N/A,#N/A,FALSE,"INTRAN96";#N/A,#N/A,FALSE,"NAA9697";#N/A,#N/A,FALSE,"ECWEBB";#N/A,#N/A,FALSE,"MFT96";#N/A,#N/A,FALSE,"CTrecon"}</definedName>
    <definedName name="jhkgh2" localSheetId="7" hidden="1">{#N/A,#N/A,FALSE,"TMCOMP96";#N/A,#N/A,FALSE,"MAT96";#N/A,#N/A,FALSE,"FANDA96";#N/A,#N/A,FALSE,"INTRAN96";#N/A,#N/A,FALSE,"NAA9697";#N/A,#N/A,FALSE,"ECWEBB";#N/A,#N/A,FALSE,"MFT96";#N/A,#N/A,FALSE,"CTrecon"}</definedName>
    <definedName name="jhkgh2" localSheetId="8" hidden="1">{#N/A,#N/A,FALSE,"TMCOMP96";#N/A,#N/A,FALSE,"MAT96";#N/A,#N/A,FALSE,"FANDA96";#N/A,#N/A,FALSE,"INTRAN96";#N/A,#N/A,FALSE,"NAA9697";#N/A,#N/A,FALSE,"ECWEBB";#N/A,#N/A,FALSE,"MFT96";#N/A,#N/A,FALSE,"CTrecon"}</definedName>
    <definedName name="jhkgh2" localSheetId="9" hidden="1">{#N/A,#N/A,FALSE,"TMCOMP96";#N/A,#N/A,FALSE,"MAT96";#N/A,#N/A,FALSE,"FANDA96";#N/A,#N/A,FALSE,"INTRAN96";#N/A,#N/A,FALSE,"NAA9697";#N/A,#N/A,FALSE,"ECWEBB";#N/A,#N/A,FALSE,"MFT96";#N/A,#N/A,FALSE,"CTrecon"}</definedName>
    <definedName name="jhkgh2" localSheetId="10" hidden="1">{#N/A,#N/A,FALSE,"TMCOMP96";#N/A,#N/A,FALSE,"MAT96";#N/A,#N/A,FALSE,"FANDA96";#N/A,#N/A,FALSE,"INTRAN96";#N/A,#N/A,FALSE,"NAA9697";#N/A,#N/A,FALSE,"ECWEBB";#N/A,#N/A,FALSE,"MFT96";#N/A,#N/A,FALSE,"CTrecon"}</definedName>
    <definedName name="jhkgh2" localSheetId="11" hidden="1">{#N/A,#N/A,FALSE,"TMCOMP96";#N/A,#N/A,FALSE,"MAT96";#N/A,#N/A,FALSE,"FANDA96";#N/A,#N/A,FALSE,"INTRAN96";#N/A,#N/A,FALSE,"NAA9697";#N/A,#N/A,FALSE,"ECWEBB";#N/A,#N/A,FALSE,"MFT96";#N/A,#N/A,FALSE,"CTrecon"}</definedName>
    <definedName name="jhkgh2" localSheetId="12" hidden="1">{#N/A,#N/A,FALSE,"TMCOMP96";#N/A,#N/A,FALSE,"MAT96";#N/A,#N/A,FALSE,"FANDA96";#N/A,#N/A,FALSE,"INTRAN96";#N/A,#N/A,FALSE,"NAA9697";#N/A,#N/A,FALSE,"ECWEBB";#N/A,#N/A,FALSE,"MFT96";#N/A,#N/A,FALSE,"CTrecon"}</definedName>
    <definedName name="jhkgh2" localSheetId="13" hidden="1">{#N/A,#N/A,FALSE,"TMCOMP96";#N/A,#N/A,FALSE,"MAT96";#N/A,#N/A,FALSE,"FANDA96";#N/A,#N/A,FALSE,"INTRAN96";#N/A,#N/A,FALSE,"NAA9697";#N/A,#N/A,FALSE,"ECWEBB";#N/A,#N/A,FALSE,"MFT96";#N/A,#N/A,FALSE,"CTrecon"}</definedName>
    <definedName name="jhkgh2" localSheetId="14" hidden="1">{#N/A,#N/A,FALSE,"TMCOMP96";#N/A,#N/A,FALSE,"MAT96";#N/A,#N/A,FALSE,"FANDA96";#N/A,#N/A,FALSE,"INTRAN96";#N/A,#N/A,FALSE,"NAA9697";#N/A,#N/A,FALSE,"ECWEBB";#N/A,#N/A,FALSE,"MFT96";#N/A,#N/A,FALSE,"CTrecon"}</definedName>
    <definedName name="jhkgh2" localSheetId="15" hidden="1">{#N/A,#N/A,FALSE,"TMCOMP96";#N/A,#N/A,FALSE,"MAT96";#N/A,#N/A,FALSE,"FANDA96";#N/A,#N/A,FALSE,"INTRAN96";#N/A,#N/A,FALSE,"NAA9697";#N/A,#N/A,FALSE,"ECWEBB";#N/A,#N/A,FALSE,"MFT96";#N/A,#N/A,FALSE,"CTrecon"}</definedName>
    <definedName name="jhkgh2" localSheetId="16" hidden="1">{#N/A,#N/A,FALSE,"TMCOMP96";#N/A,#N/A,FALSE,"MAT96";#N/A,#N/A,FALSE,"FANDA96";#N/A,#N/A,FALSE,"INTRAN96";#N/A,#N/A,FALSE,"NAA9697";#N/A,#N/A,FALSE,"ECWEBB";#N/A,#N/A,FALSE,"MFT96";#N/A,#N/A,FALSE,"CTrecon"}</definedName>
    <definedName name="jhkgh2" localSheetId="17" hidden="1">{#N/A,#N/A,FALSE,"TMCOMP96";#N/A,#N/A,FALSE,"MAT96";#N/A,#N/A,FALSE,"FANDA96";#N/A,#N/A,FALSE,"INTRAN96";#N/A,#N/A,FALSE,"NAA9697";#N/A,#N/A,FALSE,"ECWEBB";#N/A,#N/A,FALSE,"MFT96";#N/A,#N/A,FALSE,"CTrecon"}</definedName>
    <definedName name="jhkgh2" localSheetId="18" hidden="1">{#N/A,#N/A,FALSE,"TMCOMP96";#N/A,#N/A,FALSE,"MAT96";#N/A,#N/A,FALSE,"FANDA96";#N/A,#N/A,FALSE,"INTRAN96";#N/A,#N/A,FALSE,"NAA9697";#N/A,#N/A,FALSE,"ECWEBB";#N/A,#N/A,FALSE,"MFT96";#N/A,#N/A,FALSE,"CTrecon"}</definedName>
    <definedName name="jhkgh2" localSheetId="20" hidden="1">{#N/A,#N/A,FALSE,"TMCOMP96";#N/A,#N/A,FALSE,"MAT96";#N/A,#N/A,FALSE,"FANDA96";#N/A,#N/A,FALSE,"INTRAN96";#N/A,#N/A,FALSE,"NAA9697";#N/A,#N/A,FALSE,"ECWEBB";#N/A,#N/A,FALSE,"MFT96";#N/A,#N/A,FALSE,"CTrecon"}</definedName>
    <definedName name="jhkgh2" localSheetId="0"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lease" localSheetId="23">'[15]Dint 13'!#REF!</definedName>
    <definedName name="nlfo" localSheetId="23">'[15]Dint 13'!#REF!</definedName>
    <definedName name="Option2" localSheetId="2" hidden="1">{#N/A,#N/A,FALSE,"TMCOMP96";#N/A,#N/A,FALSE,"MAT96";#N/A,#N/A,FALSE,"FANDA96";#N/A,#N/A,FALSE,"INTRAN96";#N/A,#N/A,FALSE,"NAA9697";#N/A,#N/A,FALSE,"ECWEBB";#N/A,#N/A,FALSE,"MFT96";#N/A,#N/A,FALSE,"CTrecon"}</definedName>
    <definedName name="Option2" localSheetId="4" hidden="1">{#N/A,#N/A,FALSE,"TMCOMP96";#N/A,#N/A,FALSE,"MAT96";#N/A,#N/A,FALSE,"FANDA96";#N/A,#N/A,FALSE,"INTRAN96";#N/A,#N/A,FALSE,"NAA9697";#N/A,#N/A,FALSE,"ECWEBB";#N/A,#N/A,FALSE,"MFT96";#N/A,#N/A,FALSE,"CTrecon"}</definedName>
    <definedName name="Option2" localSheetId="5" hidden="1">{#N/A,#N/A,FALSE,"TMCOMP96";#N/A,#N/A,FALSE,"MAT96";#N/A,#N/A,FALSE,"FANDA96";#N/A,#N/A,FALSE,"INTRAN96";#N/A,#N/A,FALSE,"NAA9697";#N/A,#N/A,FALSE,"ECWEBB";#N/A,#N/A,FALSE,"MFT96";#N/A,#N/A,FALSE,"CTrecon"}</definedName>
    <definedName name="Option2" localSheetId="6" hidden="1">{#N/A,#N/A,FALSE,"TMCOMP96";#N/A,#N/A,FALSE,"MAT96";#N/A,#N/A,FALSE,"FANDA96";#N/A,#N/A,FALSE,"INTRAN96";#N/A,#N/A,FALSE,"NAA9697";#N/A,#N/A,FALSE,"ECWEBB";#N/A,#N/A,FALSE,"MFT96";#N/A,#N/A,FALSE,"CTrecon"}</definedName>
    <definedName name="Option2" localSheetId="7" hidden="1">{#N/A,#N/A,FALSE,"TMCOMP96";#N/A,#N/A,FALSE,"MAT96";#N/A,#N/A,FALSE,"FANDA96";#N/A,#N/A,FALSE,"INTRAN96";#N/A,#N/A,FALSE,"NAA9697";#N/A,#N/A,FALSE,"ECWEBB";#N/A,#N/A,FALSE,"MFT96";#N/A,#N/A,FALSE,"CTrecon"}</definedName>
    <definedName name="Option2" localSheetId="8" hidden="1">{#N/A,#N/A,FALSE,"TMCOMP96";#N/A,#N/A,FALSE,"MAT96";#N/A,#N/A,FALSE,"FANDA96";#N/A,#N/A,FALSE,"INTRAN96";#N/A,#N/A,FALSE,"NAA9697";#N/A,#N/A,FALSE,"ECWEBB";#N/A,#N/A,FALSE,"MFT96";#N/A,#N/A,FALSE,"CTrecon"}</definedName>
    <definedName name="Option2" localSheetId="9" hidden="1">{#N/A,#N/A,FALSE,"TMCOMP96";#N/A,#N/A,FALSE,"MAT96";#N/A,#N/A,FALSE,"FANDA96";#N/A,#N/A,FALSE,"INTRAN96";#N/A,#N/A,FALSE,"NAA9697";#N/A,#N/A,FALSE,"ECWEBB";#N/A,#N/A,FALSE,"MFT96";#N/A,#N/A,FALSE,"CTrecon"}</definedName>
    <definedName name="Option2" localSheetId="10" hidden="1">{#N/A,#N/A,FALSE,"TMCOMP96";#N/A,#N/A,FALSE,"MAT96";#N/A,#N/A,FALSE,"FANDA96";#N/A,#N/A,FALSE,"INTRAN96";#N/A,#N/A,FALSE,"NAA9697";#N/A,#N/A,FALSE,"ECWEBB";#N/A,#N/A,FALSE,"MFT96";#N/A,#N/A,FALSE,"CTrecon"}</definedName>
    <definedName name="Option2" localSheetId="11" hidden="1">{#N/A,#N/A,FALSE,"TMCOMP96";#N/A,#N/A,FALSE,"MAT96";#N/A,#N/A,FALSE,"FANDA96";#N/A,#N/A,FALSE,"INTRAN96";#N/A,#N/A,FALSE,"NAA9697";#N/A,#N/A,FALSE,"ECWEBB";#N/A,#N/A,FALSE,"MFT96";#N/A,#N/A,FALSE,"CTrecon"}</definedName>
    <definedName name="Option2" localSheetId="12" hidden="1">{#N/A,#N/A,FALSE,"TMCOMP96";#N/A,#N/A,FALSE,"MAT96";#N/A,#N/A,FALSE,"FANDA96";#N/A,#N/A,FALSE,"INTRAN96";#N/A,#N/A,FALSE,"NAA9697";#N/A,#N/A,FALSE,"ECWEBB";#N/A,#N/A,FALSE,"MFT96";#N/A,#N/A,FALSE,"CTrecon"}</definedName>
    <definedName name="Option2" localSheetId="13" hidden="1">{#N/A,#N/A,FALSE,"TMCOMP96";#N/A,#N/A,FALSE,"MAT96";#N/A,#N/A,FALSE,"FANDA96";#N/A,#N/A,FALSE,"INTRAN96";#N/A,#N/A,FALSE,"NAA9697";#N/A,#N/A,FALSE,"ECWEBB";#N/A,#N/A,FALSE,"MFT96";#N/A,#N/A,FALSE,"CTrecon"}</definedName>
    <definedName name="Option2" localSheetId="14" hidden="1">{#N/A,#N/A,FALSE,"TMCOMP96";#N/A,#N/A,FALSE,"MAT96";#N/A,#N/A,FALSE,"FANDA96";#N/A,#N/A,FALSE,"INTRAN96";#N/A,#N/A,FALSE,"NAA9697";#N/A,#N/A,FALSE,"ECWEBB";#N/A,#N/A,FALSE,"MFT96";#N/A,#N/A,FALSE,"CTrecon"}</definedName>
    <definedName name="Option2" localSheetId="15" hidden="1">{#N/A,#N/A,FALSE,"TMCOMP96";#N/A,#N/A,FALSE,"MAT96";#N/A,#N/A,FALSE,"FANDA96";#N/A,#N/A,FALSE,"INTRAN96";#N/A,#N/A,FALSE,"NAA9697";#N/A,#N/A,FALSE,"ECWEBB";#N/A,#N/A,FALSE,"MFT96";#N/A,#N/A,FALSE,"CTrecon"}</definedName>
    <definedName name="Option2" localSheetId="16" hidden="1">{#N/A,#N/A,FALSE,"TMCOMP96";#N/A,#N/A,FALSE,"MAT96";#N/A,#N/A,FALSE,"FANDA96";#N/A,#N/A,FALSE,"INTRAN96";#N/A,#N/A,FALSE,"NAA9697";#N/A,#N/A,FALSE,"ECWEBB";#N/A,#N/A,FALSE,"MFT96";#N/A,#N/A,FALSE,"CTrecon"}</definedName>
    <definedName name="Option2" localSheetId="17" hidden="1">{#N/A,#N/A,FALSE,"TMCOMP96";#N/A,#N/A,FALSE,"MAT96";#N/A,#N/A,FALSE,"FANDA96";#N/A,#N/A,FALSE,"INTRAN96";#N/A,#N/A,FALSE,"NAA9697";#N/A,#N/A,FALSE,"ECWEBB";#N/A,#N/A,FALSE,"MFT96";#N/A,#N/A,FALSE,"CTrecon"}</definedName>
    <definedName name="Option2" localSheetId="18" hidden="1">{#N/A,#N/A,FALSE,"TMCOMP96";#N/A,#N/A,FALSE,"MAT96";#N/A,#N/A,FALSE,"FANDA96";#N/A,#N/A,FALSE,"INTRAN96";#N/A,#N/A,FALSE,"NAA9697";#N/A,#N/A,FALSE,"ECWEBB";#N/A,#N/A,FALSE,"MFT96";#N/A,#N/A,FALSE,"CTrecon"}</definedName>
    <definedName name="Option2" localSheetId="20" hidden="1">{#N/A,#N/A,FALSE,"TMCOMP96";#N/A,#N/A,FALSE,"MAT96";#N/A,#N/A,FALSE,"FANDA96";#N/A,#N/A,FALSE,"INTRAN96";#N/A,#N/A,FALSE,"NAA9697";#N/A,#N/A,FALSE,"ECWEBB";#N/A,#N/A,FALSE,"MFT96";#N/A,#N/A,FALSE,"CTrecon"}</definedName>
    <definedName name="Option2" localSheetId="0"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op" localSheetId="2" hidden="1">[16]Population!#REF!</definedName>
    <definedName name="Pop" localSheetId="4" hidden="1">[16]Population!#REF!</definedName>
    <definedName name="Pop" localSheetId="6" hidden="1">[17]Population!#REF!</definedName>
    <definedName name="Pop" localSheetId="7" hidden="1">[17]Population!#REF!</definedName>
    <definedName name="Pop" localSheetId="8" hidden="1">[17]Population!#REF!</definedName>
    <definedName name="Pop" localSheetId="14" hidden="1">[16]Population!#REF!</definedName>
    <definedName name="Pop" hidden="1">[16]Population!#REF!</definedName>
    <definedName name="Population" localSheetId="2" hidden="1">#REF!</definedName>
    <definedName name="Population" localSheetId="4" hidden="1">#REF!</definedName>
    <definedName name="Population" localSheetId="6" hidden="1">#REF!</definedName>
    <definedName name="Population" localSheetId="7" hidden="1">#REF!</definedName>
    <definedName name="Population" localSheetId="8" hidden="1">#REF!</definedName>
    <definedName name="Population" localSheetId="12" hidden="1">#REF!</definedName>
    <definedName name="Population" localSheetId="13" hidden="1">#REF!</definedName>
    <definedName name="Population" localSheetId="14" hidden="1">#REF!</definedName>
    <definedName name="Population" localSheetId="0" hidden="1">#REF!</definedName>
    <definedName name="Population" hidden="1">#REF!</definedName>
    <definedName name="_xlnm.Print_Area" localSheetId="2">'2.15'!$A$1:$I$37</definedName>
    <definedName name="_xlnm.Print_Area" localSheetId="4">'2.17'!$A$1:$R$54</definedName>
    <definedName name="_xlnm.Print_Area" localSheetId="5">'2.18'!$A$1:$M$38</definedName>
    <definedName name="_xlnm.Print_Area" localSheetId="6">'2.19'!$A$1:$N$26</definedName>
    <definedName name="_xlnm.Print_Area" localSheetId="7">'2.20'!$A$1:$J$13</definedName>
    <definedName name="_xlnm.Print_Area" localSheetId="8">'2.21'!$B$2:$I$48</definedName>
    <definedName name="_xlnm.Print_Area" localSheetId="10">'2.23'!$A$1:$K$67</definedName>
    <definedName name="_xlnm.Print_Area" localSheetId="11">'2.24'!$A$1:$J$24</definedName>
    <definedName name="_xlnm.Print_Area" localSheetId="12">'2.25'!$A$1:$L$17</definedName>
    <definedName name="_xlnm.Print_Area" localSheetId="13">'2.26'!$A$1:$K$39</definedName>
    <definedName name="_xlnm.Print_Area" localSheetId="14">'2.27'!$A$1:$J$40</definedName>
    <definedName name="_xlnm.Print_Area" localSheetId="15">'2.28'!$A$1:$K$64</definedName>
    <definedName name="_xlnm.Print_Area" localSheetId="16">'2.29'!$A$1:$J$14</definedName>
    <definedName name="_xlnm.Print_Area" localSheetId="17">'2.30'!$B$2:$J$62</definedName>
    <definedName name="_xlnm.Print_Area" localSheetId="18">'2.31'!$B$2:$J$52</definedName>
    <definedName name="_xlnm.Print_Area" localSheetId="19">'2.32'!$A$1:$I$25</definedName>
    <definedName name="_xlnm.Print_Area" localSheetId="21">'2.34'!$A$1:$J$18</definedName>
    <definedName name="_xlnm.Print_Area" localSheetId="0">Contents!$A$1:$I$72</definedName>
    <definedName name="_xlnm.Print_Titles" localSheetId="0">Contents!$2:$2</definedName>
    <definedName name="Profiles" localSheetId="2" hidden="1">#REF!</definedName>
    <definedName name="Profiles" localSheetId="4" hidden="1">#REF!</definedName>
    <definedName name="Profiles" localSheetId="6" hidden="1">#REF!</definedName>
    <definedName name="Profiles" localSheetId="7" hidden="1">#REF!</definedName>
    <definedName name="Profiles" localSheetId="8" hidden="1">#REF!</definedName>
    <definedName name="Profiles" localSheetId="12" hidden="1">#REF!</definedName>
    <definedName name="Profiles" localSheetId="13" hidden="1">#REF!</definedName>
    <definedName name="Profiles" localSheetId="14" hidden="1">#REF!</definedName>
    <definedName name="Profiles" localSheetId="0" hidden="1">#REF!</definedName>
    <definedName name="Profiles" hidden="1">#REF!</definedName>
    <definedName name="Projections" localSheetId="2" hidden="1">#REF!</definedName>
    <definedName name="Projections" localSheetId="4" hidden="1">#REF!</definedName>
    <definedName name="Projections" localSheetId="6" hidden="1">#REF!</definedName>
    <definedName name="Projections" localSheetId="7" hidden="1">#REF!</definedName>
    <definedName name="Projections" localSheetId="8" hidden="1">#REF!</definedName>
    <definedName name="Projections" localSheetId="12" hidden="1">#REF!</definedName>
    <definedName name="Projections" localSheetId="13" hidden="1">#REF!</definedName>
    <definedName name="Projections" localSheetId="14" hidden="1">#REF!</definedName>
    <definedName name="Projections" localSheetId="0" hidden="1">#REF!</definedName>
    <definedName name="Projections" hidden="1">#REF!</definedName>
    <definedName name="ratio" localSheetId="23">#REF!</definedName>
    <definedName name="RDEL" localSheetId="7">OFFSET([8]RDEL!$G$15,0,0,MAX([8]RDEL!$B$15:$B100),1)</definedName>
    <definedName name="RDEL" localSheetId="8">OFFSET([8]RDEL!$G$15,0,0,MAX([8]RDEL!$B$15:$B100),1)</definedName>
    <definedName name="RDEL" localSheetId="11">OFFSET([8]RDEL!$G$15,0,0,MAX([8]RDEL!$B$15:$B100),1)</definedName>
    <definedName name="RDEL" localSheetId="12">OFFSET([8]RDEL!$G$15,0,0,MAX([8]RDEL!$B$15:$B100),1)</definedName>
    <definedName name="RDEL" localSheetId="13">OFFSET([8]RDEL!$G$15,0,0,MAX([8]RDEL!$B$15:$B100),1)</definedName>
    <definedName name="RDEL" localSheetId="14">OFFSET([8]RDEL!$G$15,0,0,MAX([8]RDEL!$B$15:$B100),1)</definedName>
    <definedName name="RDEL" localSheetId="15">OFFSET([8]RDEL!$G$15,0,0,MAX([8]RDEL!$B$15:$B100),1)</definedName>
    <definedName name="RDEL" localSheetId="16">OFFSET([8]RDEL!$G$15,0,0,MAX([8]RDEL!$B$15:$B100),1)</definedName>
    <definedName name="RDEL" localSheetId="17">OFFSET([8]RDEL!$G$15,0,0,MAX([8]RDEL!$B$15:$B100),1)</definedName>
    <definedName name="RDEL" localSheetId="18">OFFSET([8]RDEL!$G$15,0,0,MAX([8]RDEL!$B$15:$B100),1)</definedName>
    <definedName name="RDEL">OFFSET([8]RDEL!$G$15,0,0,MAX([8]RDEL!$B$15:$B100),1)</definedName>
    <definedName name="Receipts" localSheetId="7">OFFSET([8]Receipts!$D$15,0,0,MAX([8]Receipts!$B$15:$B100),1)</definedName>
    <definedName name="Receipts" localSheetId="8">OFFSET([8]Receipts!$D$15,0,0,MAX([8]Receipts!$B$15:$B100),1)</definedName>
    <definedName name="Receipts" localSheetId="11">OFFSET([8]Receipts!$D$15,0,0,MAX([8]Receipts!$B$15:$B100),1)</definedName>
    <definedName name="Receipts" localSheetId="12">OFFSET([8]Receipts!$D$15,0,0,MAX([8]Receipts!$B$15:$B100),1)</definedName>
    <definedName name="Receipts" localSheetId="13">OFFSET([8]Receipts!$D$15,0,0,MAX([8]Receipts!$B$15:$B100),1)</definedName>
    <definedName name="Receipts" localSheetId="14">OFFSET([8]Receipts!$D$15,0,0,MAX([8]Receipts!$B$15:$B100),1)</definedName>
    <definedName name="Receipts" localSheetId="15">OFFSET([8]Receipts!$D$15,0,0,MAX([8]Receipts!$B$15:$B100),1)</definedName>
    <definedName name="Receipts" localSheetId="16">OFFSET([8]Receipts!$D$15,0,0,MAX([8]Receipts!$B$15:$B100),1)</definedName>
    <definedName name="Receipts" localSheetId="17">OFFSET([8]Receipts!$D$15,0,0,MAX([8]Receipts!$B$15:$B100),1)</definedName>
    <definedName name="Receipts" localSheetId="18">OFFSET([8]Receipts!$D$15,0,0,MAX([8]Receipts!$B$15:$B100),1)</definedName>
    <definedName name="Receipts">OFFSET([8]Receipts!$D$15,0,0,MAX([8]Receipts!$B$15:$B100),1)</definedName>
    <definedName name="Results" hidden="1">[18]UK99!$A$1:$A$1</definedName>
    <definedName name="sdf" localSheetId="2" hidden="1">{#N/A,#N/A,FALSE,"TMCOMP96";#N/A,#N/A,FALSE,"MAT96";#N/A,#N/A,FALSE,"FANDA96";#N/A,#N/A,FALSE,"INTRAN96";#N/A,#N/A,FALSE,"NAA9697";#N/A,#N/A,FALSE,"ECWEBB";#N/A,#N/A,FALSE,"MFT96";#N/A,#N/A,FALSE,"CTrecon"}</definedName>
    <definedName name="sdf" localSheetId="4" hidden="1">{#N/A,#N/A,FALSE,"TMCOMP96";#N/A,#N/A,FALSE,"MAT96";#N/A,#N/A,FALSE,"FANDA96";#N/A,#N/A,FALSE,"INTRAN96";#N/A,#N/A,FALSE,"NAA9697";#N/A,#N/A,FALSE,"ECWEBB";#N/A,#N/A,FALSE,"MFT96";#N/A,#N/A,FALSE,"CTrecon"}</definedName>
    <definedName name="sdf" localSheetId="5" hidden="1">{#N/A,#N/A,FALSE,"TMCOMP96";#N/A,#N/A,FALSE,"MAT96";#N/A,#N/A,FALSE,"FANDA96";#N/A,#N/A,FALSE,"INTRAN96";#N/A,#N/A,FALSE,"NAA9697";#N/A,#N/A,FALSE,"ECWEBB";#N/A,#N/A,FALSE,"MFT96";#N/A,#N/A,FALSE,"CTrecon"}</definedName>
    <definedName name="sdf" localSheetId="6" hidden="1">{#N/A,#N/A,FALSE,"TMCOMP96";#N/A,#N/A,FALSE,"MAT96";#N/A,#N/A,FALSE,"FANDA96";#N/A,#N/A,FALSE,"INTRAN96";#N/A,#N/A,FALSE,"NAA9697";#N/A,#N/A,FALSE,"ECWEBB";#N/A,#N/A,FALSE,"MFT96";#N/A,#N/A,FALSE,"CTrecon"}</definedName>
    <definedName name="sdf" localSheetId="7" hidden="1">{#N/A,#N/A,FALSE,"TMCOMP96";#N/A,#N/A,FALSE,"MAT96";#N/A,#N/A,FALSE,"FANDA96";#N/A,#N/A,FALSE,"INTRAN96";#N/A,#N/A,FALSE,"NAA9697";#N/A,#N/A,FALSE,"ECWEBB";#N/A,#N/A,FALSE,"MFT96";#N/A,#N/A,FALSE,"CTrecon"}</definedName>
    <definedName name="sdf" localSheetId="8" hidden="1">{#N/A,#N/A,FALSE,"TMCOMP96";#N/A,#N/A,FALSE,"MAT96";#N/A,#N/A,FALSE,"FANDA96";#N/A,#N/A,FALSE,"INTRAN96";#N/A,#N/A,FALSE,"NAA9697";#N/A,#N/A,FALSE,"ECWEBB";#N/A,#N/A,FALSE,"MFT96";#N/A,#N/A,FALSE,"CTrecon"}</definedName>
    <definedName name="sdf" localSheetId="9" hidden="1">{#N/A,#N/A,FALSE,"TMCOMP96";#N/A,#N/A,FALSE,"MAT96";#N/A,#N/A,FALSE,"FANDA96";#N/A,#N/A,FALSE,"INTRAN96";#N/A,#N/A,FALSE,"NAA9697";#N/A,#N/A,FALSE,"ECWEBB";#N/A,#N/A,FALSE,"MFT96";#N/A,#N/A,FALSE,"CTrecon"}</definedName>
    <definedName name="sdf" localSheetId="10" hidden="1">{#N/A,#N/A,FALSE,"TMCOMP96";#N/A,#N/A,FALSE,"MAT96";#N/A,#N/A,FALSE,"FANDA96";#N/A,#N/A,FALSE,"INTRAN96";#N/A,#N/A,FALSE,"NAA9697";#N/A,#N/A,FALSE,"ECWEBB";#N/A,#N/A,FALSE,"MFT96";#N/A,#N/A,FALSE,"CTrecon"}</definedName>
    <definedName name="sdf" localSheetId="11" hidden="1">{#N/A,#N/A,FALSE,"TMCOMP96";#N/A,#N/A,FALSE,"MAT96";#N/A,#N/A,FALSE,"FANDA96";#N/A,#N/A,FALSE,"INTRAN96";#N/A,#N/A,FALSE,"NAA9697";#N/A,#N/A,FALSE,"ECWEBB";#N/A,#N/A,FALSE,"MFT96";#N/A,#N/A,FALSE,"CTrecon"}</definedName>
    <definedName name="sdf" localSheetId="12" hidden="1">{#N/A,#N/A,FALSE,"TMCOMP96";#N/A,#N/A,FALSE,"MAT96";#N/A,#N/A,FALSE,"FANDA96";#N/A,#N/A,FALSE,"INTRAN96";#N/A,#N/A,FALSE,"NAA9697";#N/A,#N/A,FALSE,"ECWEBB";#N/A,#N/A,FALSE,"MFT96";#N/A,#N/A,FALSE,"CTrecon"}</definedName>
    <definedName name="sdf" localSheetId="13" hidden="1">{#N/A,#N/A,FALSE,"TMCOMP96";#N/A,#N/A,FALSE,"MAT96";#N/A,#N/A,FALSE,"FANDA96";#N/A,#N/A,FALSE,"INTRAN96";#N/A,#N/A,FALSE,"NAA9697";#N/A,#N/A,FALSE,"ECWEBB";#N/A,#N/A,FALSE,"MFT96";#N/A,#N/A,FALSE,"CTrecon"}</definedName>
    <definedName name="sdf" localSheetId="14" hidden="1">{#N/A,#N/A,FALSE,"TMCOMP96";#N/A,#N/A,FALSE,"MAT96";#N/A,#N/A,FALSE,"FANDA96";#N/A,#N/A,FALSE,"INTRAN96";#N/A,#N/A,FALSE,"NAA9697";#N/A,#N/A,FALSE,"ECWEBB";#N/A,#N/A,FALSE,"MFT96";#N/A,#N/A,FALSE,"CTrecon"}</definedName>
    <definedName name="sdf" localSheetId="15" hidden="1">{#N/A,#N/A,FALSE,"TMCOMP96";#N/A,#N/A,FALSE,"MAT96";#N/A,#N/A,FALSE,"FANDA96";#N/A,#N/A,FALSE,"INTRAN96";#N/A,#N/A,FALSE,"NAA9697";#N/A,#N/A,FALSE,"ECWEBB";#N/A,#N/A,FALSE,"MFT96";#N/A,#N/A,FALSE,"CTrecon"}</definedName>
    <definedName name="sdf" localSheetId="16" hidden="1">{#N/A,#N/A,FALSE,"TMCOMP96";#N/A,#N/A,FALSE,"MAT96";#N/A,#N/A,FALSE,"FANDA96";#N/A,#N/A,FALSE,"INTRAN96";#N/A,#N/A,FALSE,"NAA9697";#N/A,#N/A,FALSE,"ECWEBB";#N/A,#N/A,FALSE,"MFT96";#N/A,#N/A,FALSE,"CTrecon"}</definedName>
    <definedName name="sdf" localSheetId="17" hidden="1">{#N/A,#N/A,FALSE,"TMCOMP96";#N/A,#N/A,FALSE,"MAT96";#N/A,#N/A,FALSE,"FANDA96";#N/A,#N/A,FALSE,"INTRAN96";#N/A,#N/A,FALSE,"NAA9697";#N/A,#N/A,FALSE,"ECWEBB";#N/A,#N/A,FALSE,"MFT96";#N/A,#N/A,FALSE,"CTrecon"}</definedName>
    <definedName name="sdf" localSheetId="18" hidden="1">{#N/A,#N/A,FALSE,"TMCOMP96";#N/A,#N/A,FALSE,"MAT96";#N/A,#N/A,FALSE,"FANDA96";#N/A,#N/A,FALSE,"INTRAN96";#N/A,#N/A,FALSE,"NAA9697";#N/A,#N/A,FALSE,"ECWEBB";#N/A,#N/A,FALSE,"MFT96";#N/A,#N/A,FALSE,"CTrecon"}</definedName>
    <definedName name="sdf" localSheetId="20" hidden="1">{#N/A,#N/A,FALSE,"TMCOMP96";#N/A,#N/A,FALSE,"MAT96";#N/A,#N/A,FALSE,"FANDA96";#N/A,#N/A,FALSE,"INTRAN96";#N/A,#N/A,FALSE,"NAA9697";#N/A,#N/A,FALSE,"ECWEBB";#N/A,#N/A,FALSE,"MFT96";#N/A,#N/A,FALSE,"CTrecon"}</definedName>
    <definedName name="sdf" localSheetId="0"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2" hidden="1">{#N/A,#N/A,FALSE,"TMCOMP96";#N/A,#N/A,FALSE,"MAT96";#N/A,#N/A,FALSE,"FANDA96";#N/A,#N/A,FALSE,"INTRAN96";#N/A,#N/A,FALSE,"NAA9697";#N/A,#N/A,FALSE,"ECWEBB";#N/A,#N/A,FALSE,"MFT96";#N/A,#N/A,FALSE,"CTrecon"}</definedName>
    <definedName name="sdff" localSheetId="4" hidden="1">{#N/A,#N/A,FALSE,"TMCOMP96";#N/A,#N/A,FALSE,"MAT96";#N/A,#N/A,FALSE,"FANDA96";#N/A,#N/A,FALSE,"INTRAN96";#N/A,#N/A,FALSE,"NAA9697";#N/A,#N/A,FALSE,"ECWEBB";#N/A,#N/A,FALSE,"MFT96";#N/A,#N/A,FALSE,"CTrecon"}</definedName>
    <definedName name="sdff" localSheetId="5" hidden="1">{#N/A,#N/A,FALSE,"TMCOMP96";#N/A,#N/A,FALSE,"MAT96";#N/A,#N/A,FALSE,"FANDA96";#N/A,#N/A,FALSE,"INTRAN96";#N/A,#N/A,FALSE,"NAA9697";#N/A,#N/A,FALSE,"ECWEBB";#N/A,#N/A,FALSE,"MFT96";#N/A,#N/A,FALSE,"CTrecon"}</definedName>
    <definedName name="sdff" localSheetId="6" hidden="1">{#N/A,#N/A,FALSE,"TMCOMP96";#N/A,#N/A,FALSE,"MAT96";#N/A,#N/A,FALSE,"FANDA96";#N/A,#N/A,FALSE,"INTRAN96";#N/A,#N/A,FALSE,"NAA9697";#N/A,#N/A,FALSE,"ECWEBB";#N/A,#N/A,FALSE,"MFT96";#N/A,#N/A,FALSE,"CTrecon"}</definedName>
    <definedName name="sdff" localSheetId="7" hidden="1">{#N/A,#N/A,FALSE,"TMCOMP96";#N/A,#N/A,FALSE,"MAT96";#N/A,#N/A,FALSE,"FANDA96";#N/A,#N/A,FALSE,"INTRAN96";#N/A,#N/A,FALSE,"NAA9697";#N/A,#N/A,FALSE,"ECWEBB";#N/A,#N/A,FALSE,"MFT96";#N/A,#N/A,FALSE,"CTrecon"}</definedName>
    <definedName name="sdff" localSheetId="8" hidden="1">{#N/A,#N/A,FALSE,"TMCOMP96";#N/A,#N/A,FALSE,"MAT96";#N/A,#N/A,FALSE,"FANDA96";#N/A,#N/A,FALSE,"INTRAN96";#N/A,#N/A,FALSE,"NAA9697";#N/A,#N/A,FALSE,"ECWEBB";#N/A,#N/A,FALSE,"MFT96";#N/A,#N/A,FALSE,"CTrecon"}</definedName>
    <definedName name="sdff" localSheetId="9" hidden="1">{#N/A,#N/A,FALSE,"TMCOMP96";#N/A,#N/A,FALSE,"MAT96";#N/A,#N/A,FALSE,"FANDA96";#N/A,#N/A,FALSE,"INTRAN96";#N/A,#N/A,FALSE,"NAA9697";#N/A,#N/A,FALSE,"ECWEBB";#N/A,#N/A,FALSE,"MFT96";#N/A,#N/A,FALSE,"CTrecon"}</definedName>
    <definedName name="sdff" localSheetId="10" hidden="1">{#N/A,#N/A,FALSE,"TMCOMP96";#N/A,#N/A,FALSE,"MAT96";#N/A,#N/A,FALSE,"FANDA96";#N/A,#N/A,FALSE,"INTRAN96";#N/A,#N/A,FALSE,"NAA9697";#N/A,#N/A,FALSE,"ECWEBB";#N/A,#N/A,FALSE,"MFT96";#N/A,#N/A,FALSE,"CTrecon"}</definedName>
    <definedName name="sdff" localSheetId="11" hidden="1">{#N/A,#N/A,FALSE,"TMCOMP96";#N/A,#N/A,FALSE,"MAT96";#N/A,#N/A,FALSE,"FANDA96";#N/A,#N/A,FALSE,"INTRAN96";#N/A,#N/A,FALSE,"NAA9697";#N/A,#N/A,FALSE,"ECWEBB";#N/A,#N/A,FALSE,"MFT96";#N/A,#N/A,FALSE,"CTrecon"}</definedName>
    <definedName name="sdff" localSheetId="12" hidden="1">{#N/A,#N/A,FALSE,"TMCOMP96";#N/A,#N/A,FALSE,"MAT96";#N/A,#N/A,FALSE,"FANDA96";#N/A,#N/A,FALSE,"INTRAN96";#N/A,#N/A,FALSE,"NAA9697";#N/A,#N/A,FALSE,"ECWEBB";#N/A,#N/A,FALSE,"MFT96";#N/A,#N/A,FALSE,"CTrecon"}</definedName>
    <definedName name="sdff" localSheetId="13" hidden="1">{#N/A,#N/A,FALSE,"TMCOMP96";#N/A,#N/A,FALSE,"MAT96";#N/A,#N/A,FALSE,"FANDA96";#N/A,#N/A,FALSE,"INTRAN96";#N/A,#N/A,FALSE,"NAA9697";#N/A,#N/A,FALSE,"ECWEBB";#N/A,#N/A,FALSE,"MFT96";#N/A,#N/A,FALSE,"CTrecon"}</definedName>
    <definedName name="sdff" localSheetId="14" hidden="1">{#N/A,#N/A,FALSE,"TMCOMP96";#N/A,#N/A,FALSE,"MAT96";#N/A,#N/A,FALSE,"FANDA96";#N/A,#N/A,FALSE,"INTRAN96";#N/A,#N/A,FALSE,"NAA9697";#N/A,#N/A,FALSE,"ECWEBB";#N/A,#N/A,FALSE,"MFT96";#N/A,#N/A,FALSE,"CTrecon"}</definedName>
    <definedName name="sdff" localSheetId="15" hidden="1">{#N/A,#N/A,FALSE,"TMCOMP96";#N/A,#N/A,FALSE,"MAT96";#N/A,#N/A,FALSE,"FANDA96";#N/A,#N/A,FALSE,"INTRAN96";#N/A,#N/A,FALSE,"NAA9697";#N/A,#N/A,FALSE,"ECWEBB";#N/A,#N/A,FALSE,"MFT96";#N/A,#N/A,FALSE,"CTrecon"}</definedName>
    <definedName name="sdff" localSheetId="16" hidden="1">{#N/A,#N/A,FALSE,"TMCOMP96";#N/A,#N/A,FALSE,"MAT96";#N/A,#N/A,FALSE,"FANDA96";#N/A,#N/A,FALSE,"INTRAN96";#N/A,#N/A,FALSE,"NAA9697";#N/A,#N/A,FALSE,"ECWEBB";#N/A,#N/A,FALSE,"MFT96";#N/A,#N/A,FALSE,"CTrecon"}</definedName>
    <definedName name="sdff" localSheetId="17" hidden="1">{#N/A,#N/A,FALSE,"TMCOMP96";#N/A,#N/A,FALSE,"MAT96";#N/A,#N/A,FALSE,"FANDA96";#N/A,#N/A,FALSE,"INTRAN96";#N/A,#N/A,FALSE,"NAA9697";#N/A,#N/A,FALSE,"ECWEBB";#N/A,#N/A,FALSE,"MFT96";#N/A,#N/A,FALSE,"CTrecon"}</definedName>
    <definedName name="sdff" localSheetId="18" hidden="1">{#N/A,#N/A,FALSE,"TMCOMP96";#N/A,#N/A,FALSE,"MAT96";#N/A,#N/A,FALSE,"FANDA96";#N/A,#N/A,FALSE,"INTRAN96";#N/A,#N/A,FALSE,"NAA9697";#N/A,#N/A,FALSE,"ECWEBB";#N/A,#N/A,FALSE,"MFT96";#N/A,#N/A,FALSE,"CTrecon"}</definedName>
    <definedName name="sdff" localSheetId="20" hidden="1">{#N/A,#N/A,FALSE,"TMCOMP96";#N/A,#N/A,FALSE,"MAT96";#N/A,#N/A,FALSE,"FANDA96";#N/A,#N/A,FALSE,"INTRAN96";#N/A,#N/A,FALSE,"NAA9697";#N/A,#N/A,FALSE,"ECWEBB";#N/A,#N/A,FALSE,"MFT96";#N/A,#N/A,FALSE,"CTrecon"}</definedName>
    <definedName name="sdff" localSheetId="0"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localSheetId="2" hidden="1">{#N/A,#N/A,FALSE,"TMCOMP96";#N/A,#N/A,FALSE,"MAT96";#N/A,#N/A,FALSE,"FANDA96";#N/A,#N/A,FALSE,"INTRAN96";#N/A,#N/A,FALSE,"NAA9697";#N/A,#N/A,FALSE,"ECWEBB";#N/A,#N/A,FALSE,"MFT96";#N/A,#N/A,FALSE,"CTrecon"}</definedName>
    <definedName name="sfad" localSheetId="4" hidden="1">{#N/A,#N/A,FALSE,"TMCOMP96";#N/A,#N/A,FALSE,"MAT96";#N/A,#N/A,FALSE,"FANDA96";#N/A,#N/A,FALSE,"INTRAN96";#N/A,#N/A,FALSE,"NAA9697";#N/A,#N/A,FALSE,"ECWEBB";#N/A,#N/A,FALSE,"MFT96";#N/A,#N/A,FALSE,"CTrecon"}</definedName>
    <definedName name="sfad" localSheetId="5" hidden="1">{#N/A,#N/A,FALSE,"TMCOMP96";#N/A,#N/A,FALSE,"MAT96";#N/A,#N/A,FALSE,"FANDA96";#N/A,#N/A,FALSE,"INTRAN96";#N/A,#N/A,FALSE,"NAA9697";#N/A,#N/A,FALSE,"ECWEBB";#N/A,#N/A,FALSE,"MFT96";#N/A,#N/A,FALSE,"CTrecon"}</definedName>
    <definedName name="sfad" localSheetId="6" hidden="1">{#N/A,#N/A,FALSE,"TMCOMP96";#N/A,#N/A,FALSE,"MAT96";#N/A,#N/A,FALSE,"FANDA96";#N/A,#N/A,FALSE,"INTRAN96";#N/A,#N/A,FALSE,"NAA9697";#N/A,#N/A,FALSE,"ECWEBB";#N/A,#N/A,FALSE,"MFT96";#N/A,#N/A,FALSE,"CTrecon"}</definedName>
    <definedName name="sfad" localSheetId="7" hidden="1">{#N/A,#N/A,FALSE,"TMCOMP96";#N/A,#N/A,FALSE,"MAT96";#N/A,#N/A,FALSE,"FANDA96";#N/A,#N/A,FALSE,"INTRAN96";#N/A,#N/A,FALSE,"NAA9697";#N/A,#N/A,FALSE,"ECWEBB";#N/A,#N/A,FALSE,"MFT96";#N/A,#N/A,FALSE,"CTrecon"}</definedName>
    <definedName name="sfad" localSheetId="8" hidden="1">{#N/A,#N/A,FALSE,"TMCOMP96";#N/A,#N/A,FALSE,"MAT96";#N/A,#N/A,FALSE,"FANDA96";#N/A,#N/A,FALSE,"INTRAN96";#N/A,#N/A,FALSE,"NAA9697";#N/A,#N/A,FALSE,"ECWEBB";#N/A,#N/A,FALSE,"MFT96";#N/A,#N/A,FALSE,"CTrecon"}</definedName>
    <definedName name="sfad" localSheetId="9" hidden="1">{#N/A,#N/A,FALSE,"TMCOMP96";#N/A,#N/A,FALSE,"MAT96";#N/A,#N/A,FALSE,"FANDA96";#N/A,#N/A,FALSE,"INTRAN96";#N/A,#N/A,FALSE,"NAA9697";#N/A,#N/A,FALSE,"ECWEBB";#N/A,#N/A,FALSE,"MFT96";#N/A,#N/A,FALSE,"CTrecon"}</definedName>
    <definedName name="sfad" localSheetId="10" hidden="1">{#N/A,#N/A,FALSE,"TMCOMP96";#N/A,#N/A,FALSE,"MAT96";#N/A,#N/A,FALSE,"FANDA96";#N/A,#N/A,FALSE,"INTRAN96";#N/A,#N/A,FALSE,"NAA9697";#N/A,#N/A,FALSE,"ECWEBB";#N/A,#N/A,FALSE,"MFT96";#N/A,#N/A,FALSE,"CTrecon"}</definedName>
    <definedName name="sfad" localSheetId="11" hidden="1">{#N/A,#N/A,FALSE,"TMCOMP96";#N/A,#N/A,FALSE,"MAT96";#N/A,#N/A,FALSE,"FANDA96";#N/A,#N/A,FALSE,"INTRAN96";#N/A,#N/A,FALSE,"NAA9697";#N/A,#N/A,FALSE,"ECWEBB";#N/A,#N/A,FALSE,"MFT96";#N/A,#N/A,FALSE,"CTrecon"}</definedName>
    <definedName name="sfad" localSheetId="12" hidden="1">{#N/A,#N/A,FALSE,"TMCOMP96";#N/A,#N/A,FALSE,"MAT96";#N/A,#N/A,FALSE,"FANDA96";#N/A,#N/A,FALSE,"INTRAN96";#N/A,#N/A,FALSE,"NAA9697";#N/A,#N/A,FALSE,"ECWEBB";#N/A,#N/A,FALSE,"MFT96";#N/A,#N/A,FALSE,"CTrecon"}</definedName>
    <definedName name="sfad" localSheetId="13" hidden="1">{#N/A,#N/A,FALSE,"TMCOMP96";#N/A,#N/A,FALSE,"MAT96";#N/A,#N/A,FALSE,"FANDA96";#N/A,#N/A,FALSE,"INTRAN96";#N/A,#N/A,FALSE,"NAA9697";#N/A,#N/A,FALSE,"ECWEBB";#N/A,#N/A,FALSE,"MFT96";#N/A,#N/A,FALSE,"CTrecon"}</definedName>
    <definedName name="sfad" localSheetId="14" hidden="1">{#N/A,#N/A,FALSE,"TMCOMP96";#N/A,#N/A,FALSE,"MAT96";#N/A,#N/A,FALSE,"FANDA96";#N/A,#N/A,FALSE,"INTRAN96";#N/A,#N/A,FALSE,"NAA9697";#N/A,#N/A,FALSE,"ECWEBB";#N/A,#N/A,FALSE,"MFT96";#N/A,#N/A,FALSE,"CTrecon"}</definedName>
    <definedName name="sfad" localSheetId="15" hidden="1">{#N/A,#N/A,FALSE,"TMCOMP96";#N/A,#N/A,FALSE,"MAT96";#N/A,#N/A,FALSE,"FANDA96";#N/A,#N/A,FALSE,"INTRAN96";#N/A,#N/A,FALSE,"NAA9697";#N/A,#N/A,FALSE,"ECWEBB";#N/A,#N/A,FALSE,"MFT96";#N/A,#N/A,FALSE,"CTrecon"}</definedName>
    <definedName name="sfad" localSheetId="16" hidden="1">{#N/A,#N/A,FALSE,"TMCOMP96";#N/A,#N/A,FALSE,"MAT96";#N/A,#N/A,FALSE,"FANDA96";#N/A,#N/A,FALSE,"INTRAN96";#N/A,#N/A,FALSE,"NAA9697";#N/A,#N/A,FALSE,"ECWEBB";#N/A,#N/A,FALSE,"MFT96";#N/A,#N/A,FALSE,"CTrecon"}</definedName>
    <definedName name="sfad" localSheetId="17" hidden="1">{#N/A,#N/A,FALSE,"TMCOMP96";#N/A,#N/A,FALSE,"MAT96";#N/A,#N/A,FALSE,"FANDA96";#N/A,#N/A,FALSE,"INTRAN96";#N/A,#N/A,FALSE,"NAA9697";#N/A,#N/A,FALSE,"ECWEBB";#N/A,#N/A,FALSE,"MFT96";#N/A,#N/A,FALSE,"CTrecon"}</definedName>
    <definedName name="sfad" localSheetId="18" hidden="1">{#N/A,#N/A,FALSE,"TMCOMP96";#N/A,#N/A,FALSE,"MAT96";#N/A,#N/A,FALSE,"FANDA96";#N/A,#N/A,FALSE,"INTRAN96";#N/A,#N/A,FALSE,"NAA9697";#N/A,#N/A,FALSE,"ECWEBB";#N/A,#N/A,FALSE,"MFT96";#N/A,#N/A,FALSE,"CTrecon"}</definedName>
    <definedName name="sfad" localSheetId="20" hidden="1">{#N/A,#N/A,FALSE,"TMCOMP96";#N/A,#N/A,FALSE,"MAT96";#N/A,#N/A,FALSE,"FANDA96";#N/A,#N/A,FALSE,"INTRAN96";#N/A,#N/A,FALSE,"NAA9697";#N/A,#N/A,FALSE,"ECWEBB";#N/A,#N/A,FALSE,"MFT96";#N/A,#N/A,FALSE,"CTrecon"}</definedName>
    <definedName name="sfad" localSheetId="0"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Sumif_count" localSheetId="7">'[8]HMT Scorecard (Inputs)'!$A$509</definedName>
    <definedName name="Sumif_count" localSheetId="8">'[8]HMT Scorecard (Inputs)'!$A$509</definedName>
    <definedName name="Sumif_count" localSheetId="11">'[8]HMT Scorecard (Inputs)'!$A$509</definedName>
    <definedName name="Sumif_count" localSheetId="12">'[8]HMT Scorecard (Inputs)'!$A$509</definedName>
    <definedName name="Sumif_count" localSheetId="13">'[8]HMT Scorecard (Inputs)'!$A$509</definedName>
    <definedName name="Sumif_count" localSheetId="14">'[8]HMT Scorecard (Inputs)'!$A$509</definedName>
    <definedName name="Sumif_count" localSheetId="15">'[8]HMT Scorecard (Inputs)'!$A$509</definedName>
    <definedName name="Sumif_count" localSheetId="16">'[8]HMT Scorecard (Inputs)'!$A$509</definedName>
    <definedName name="Sumif_count" localSheetId="17">'[8]HMT Scorecard (Inputs)'!$A$509</definedName>
    <definedName name="Sumif_count" localSheetId="18">'[8]HMT Scorecard (Inputs)'!$A$509</definedName>
    <definedName name="Sumif_count">'[8]HMT Scorecard (Inputs)'!$A$509</definedName>
    <definedName name="Supplementary_tables" localSheetId="7">'[8]INPUT - HMT Final scorecard'!$C$5:$C$256</definedName>
    <definedName name="Supplementary_tables" localSheetId="8">'[8]INPUT - HMT Final scorecard'!$C$5:$C$256</definedName>
    <definedName name="Supplementary_tables" localSheetId="11">'[8]INPUT - HMT Final scorecard'!$C$5:$C$256</definedName>
    <definedName name="Supplementary_tables" localSheetId="12">'[8]INPUT - HMT Final scorecard'!$C$5:$C$256</definedName>
    <definedName name="Supplementary_tables" localSheetId="13">'[8]INPUT - HMT Final scorecard'!$C$5:$C$256</definedName>
    <definedName name="Supplementary_tables" localSheetId="14">'[8]INPUT - HMT Final scorecard'!$C$5:$C$256</definedName>
    <definedName name="Supplementary_tables" localSheetId="15">'[8]INPUT - HMT Final scorecard'!$C$5:$C$256</definedName>
    <definedName name="Supplementary_tables" localSheetId="16">'[8]INPUT - HMT Final scorecard'!$C$5:$C$256</definedName>
    <definedName name="Supplementary_tables" localSheetId="17">'[8]INPUT - HMT Final scorecard'!$C$5:$C$256</definedName>
    <definedName name="Supplementary_tables" localSheetId="18">'[8]INPUT - HMT Final scorecard'!$C$5:$C$256</definedName>
    <definedName name="Supplementary_tables">'[8]INPUT - HMT Final scorecard'!$C$5:$C$256</definedName>
    <definedName name="T4.9i" localSheetId="2" hidden="1">{#N/A,#N/A,FALSE,"TMCOMP96";#N/A,#N/A,FALSE,"MAT96";#N/A,#N/A,FALSE,"FANDA96";#N/A,#N/A,FALSE,"INTRAN96";#N/A,#N/A,FALSE,"NAA9697";#N/A,#N/A,FALSE,"ECWEBB";#N/A,#N/A,FALSE,"MFT96";#N/A,#N/A,FALSE,"CTrecon"}</definedName>
    <definedName name="T4.9i" localSheetId="4" hidden="1">{#N/A,#N/A,FALSE,"TMCOMP96";#N/A,#N/A,FALSE,"MAT96";#N/A,#N/A,FALSE,"FANDA96";#N/A,#N/A,FALSE,"INTRAN96";#N/A,#N/A,FALSE,"NAA9697";#N/A,#N/A,FALSE,"ECWEBB";#N/A,#N/A,FALSE,"MFT96";#N/A,#N/A,FALSE,"CTrecon"}</definedName>
    <definedName name="T4.9i" localSheetId="5" hidden="1">{#N/A,#N/A,FALSE,"TMCOMP96";#N/A,#N/A,FALSE,"MAT96";#N/A,#N/A,FALSE,"FANDA96";#N/A,#N/A,FALSE,"INTRAN96";#N/A,#N/A,FALSE,"NAA9697";#N/A,#N/A,FALSE,"ECWEBB";#N/A,#N/A,FALSE,"MFT96";#N/A,#N/A,FALSE,"CTrecon"}</definedName>
    <definedName name="T4.9i" localSheetId="6" hidden="1">{#N/A,#N/A,FALSE,"TMCOMP96";#N/A,#N/A,FALSE,"MAT96";#N/A,#N/A,FALSE,"FANDA96";#N/A,#N/A,FALSE,"INTRAN96";#N/A,#N/A,FALSE,"NAA9697";#N/A,#N/A,FALSE,"ECWEBB";#N/A,#N/A,FALSE,"MFT96";#N/A,#N/A,FALSE,"CTrecon"}</definedName>
    <definedName name="T4.9i" localSheetId="7" hidden="1">{#N/A,#N/A,FALSE,"TMCOMP96";#N/A,#N/A,FALSE,"MAT96";#N/A,#N/A,FALSE,"FANDA96";#N/A,#N/A,FALSE,"INTRAN96";#N/A,#N/A,FALSE,"NAA9697";#N/A,#N/A,FALSE,"ECWEBB";#N/A,#N/A,FALSE,"MFT96";#N/A,#N/A,FALSE,"CTrecon"}</definedName>
    <definedName name="T4.9i" localSheetId="8" hidden="1">{#N/A,#N/A,FALSE,"TMCOMP96";#N/A,#N/A,FALSE,"MAT96";#N/A,#N/A,FALSE,"FANDA96";#N/A,#N/A,FALSE,"INTRAN96";#N/A,#N/A,FALSE,"NAA9697";#N/A,#N/A,FALSE,"ECWEBB";#N/A,#N/A,FALSE,"MFT96";#N/A,#N/A,FALSE,"CTrecon"}</definedName>
    <definedName name="T4.9i" localSheetId="9" hidden="1">{#N/A,#N/A,FALSE,"TMCOMP96";#N/A,#N/A,FALSE,"MAT96";#N/A,#N/A,FALSE,"FANDA96";#N/A,#N/A,FALSE,"INTRAN96";#N/A,#N/A,FALSE,"NAA9697";#N/A,#N/A,FALSE,"ECWEBB";#N/A,#N/A,FALSE,"MFT96";#N/A,#N/A,FALSE,"CTrecon"}</definedName>
    <definedName name="T4.9i" localSheetId="10" hidden="1">{#N/A,#N/A,FALSE,"TMCOMP96";#N/A,#N/A,FALSE,"MAT96";#N/A,#N/A,FALSE,"FANDA96";#N/A,#N/A,FALSE,"INTRAN96";#N/A,#N/A,FALSE,"NAA9697";#N/A,#N/A,FALSE,"ECWEBB";#N/A,#N/A,FALSE,"MFT96";#N/A,#N/A,FALSE,"CTrecon"}</definedName>
    <definedName name="T4.9i" localSheetId="11" hidden="1">{#N/A,#N/A,FALSE,"TMCOMP96";#N/A,#N/A,FALSE,"MAT96";#N/A,#N/A,FALSE,"FANDA96";#N/A,#N/A,FALSE,"INTRAN96";#N/A,#N/A,FALSE,"NAA9697";#N/A,#N/A,FALSE,"ECWEBB";#N/A,#N/A,FALSE,"MFT96";#N/A,#N/A,FALSE,"CTrecon"}</definedName>
    <definedName name="T4.9i" localSheetId="12" hidden="1">{#N/A,#N/A,FALSE,"TMCOMP96";#N/A,#N/A,FALSE,"MAT96";#N/A,#N/A,FALSE,"FANDA96";#N/A,#N/A,FALSE,"INTRAN96";#N/A,#N/A,FALSE,"NAA9697";#N/A,#N/A,FALSE,"ECWEBB";#N/A,#N/A,FALSE,"MFT96";#N/A,#N/A,FALSE,"CTrecon"}</definedName>
    <definedName name="T4.9i" localSheetId="13" hidden="1">{#N/A,#N/A,FALSE,"TMCOMP96";#N/A,#N/A,FALSE,"MAT96";#N/A,#N/A,FALSE,"FANDA96";#N/A,#N/A,FALSE,"INTRAN96";#N/A,#N/A,FALSE,"NAA9697";#N/A,#N/A,FALSE,"ECWEBB";#N/A,#N/A,FALSE,"MFT96";#N/A,#N/A,FALSE,"CTrecon"}</definedName>
    <definedName name="T4.9i" localSheetId="14" hidden="1">{#N/A,#N/A,FALSE,"TMCOMP96";#N/A,#N/A,FALSE,"MAT96";#N/A,#N/A,FALSE,"FANDA96";#N/A,#N/A,FALSE,"INTRAN96";#N/A,#N/A,FALSE,"NAA9697";#N/A,#N/A,FALSE,"ECWEBB";#N/A,#N/A,FALSE,"MFT96";#N/A,#N/A,FALSE,"CTrecon"}</definedName>
    <definedName name="T4.9i" localSheetId="15" hidden="1">{#N/A,#N/A,FALSE,"TMCOMP96";#N/A,#N/A,FALSE,"MAT96";#N/A,#N/A,FALSE,"FANDA96";#N/A,#N/A,FALSE,"INTRAN96";#N/A,#N/A,FALSE,"NAA9697";#N/A,#N/A,FALSE,"ECWEBB";#N/A,#N/A,FALSE,"MFT96";#N/A,#N/A,FALSE,"CTrecon"}</definedName>
    <definedName name="T4.9i" localSheetId="16" hidden="1">{#N/A,#N/A,FALSE,"TMCOMP96";#N/A,#N/A,FALSE,"MAT96";#N/A,#N/A,FALSE,"FANDA96";#N/A,#N/A,FALSE,"INTRAN96";#N/A,#N/A,FALSE,"NAA9697";#N/A,#N/A,FALSE,"ECWEBB";#N/A,#N/A,FALSE,"MFT96";#N/A,#N/A,FALSE,"CTrecon"}</definedName>
    <definedName name="T4.9i" localSheetId="17" hidden="1">{#N/A,#N/A,FALSE,"TMCOMP96";#N/A,#N/A,FALSE,"MAT96";#N/A,#N/A,FALSE,"FANDA96";#N/A,#N/A,FALSE,"INTRAN96";#N/A,#N/A,FALSE,"NAA9697";#N/A,#N/A,FALSE,"ECWEBB";#N/A,#N/A,FALSE,"MFT96";#N/A,#N/A,FALSE,"CTrecon"}</definedName>
    <definedName name="T4.9i" localSheetId="18" hidden="1">{#N/A,#N/A,FALSE,"TMCOMP96";#N/A,#N/A,FALSE,"MAT96";#N/A,#N/A,FALSE,"FANDA96";#N/A,#N/A,FALSE,"INTRAN96";#N/A,#N/A,FALSE,"NAA9697";#N/A,#N/A,FALSE,"ECWEBB";#N/A,#N/A,FALSE,"MFT96";#N/A,#N/A,FALSE,"CTrecon"}</definedName>
    <definedName name="T4.9i" localSheetId="0" hidden="1">{#N/A,#N/A,FALSE,"TMCOMP96";#N/A,#N/A,FALSE,"MAT96";#N/A,#N/A,FALSE,"FANDA96";#N/A,#N/A,FALSE,"INTRAN96";#N/A,#N/A,FALSE,"NAA9697";#N/A,#N/A,FALSE,"ECWEBB";#N/A,#N/A,FALSE,"MFT96";#N/A,#N/A,FALSE,"CTrecon"}</definedName>
    <definedName name="T4.9i" hidden="1">{#N/A,#N/A,FALSE,"TMCOMP96";#N/A,#N/A,FALSE,"MAT96";#N/A,#N/A,FALSE,"FANDA96";#N/A,#N/A,FALSE,"INTRAN96";#N/A,#N/A,FALSE,"NAA9697";#N/A,#N/A,FALSE,"ECWEBB";#N/A,#N/A,FALSE,"MFT96";#N/A,#N/A,FALSE,"CTrecon"}</definedName>
    <definedName name="T4.9j" localSheetId="2" hidden="1">{#N/A,#N/A,FALSE,"TMCOMP96";#N/A,#N/A,FALSE,"MAT96";#N/A,#N/A,FALSE,"FANDA96";#N/A,#N/A,FALSE,"INTRAN96";#N/A,#N/A,FALSE,"NAA9697";#N/A,#N/A,FALSE,"ECWEBB";#N/A,#N/A,FALSE,"MFT96";#N/A,#N/A,FALSE,"CTrecon"}</definedName>
    <definedName name="T4.9j" localSheetId="4" hidden="1">{#N/A,#N/A,FALSE,"TMCOMP96";#N/A,#N/A,FALSE,"MAT96";#N/A,#N/A,FALSE,"FANDA96";#N/A,#N/A,FALSE,"INTRAN96";#N/A,#N/A,FALSE,"NAA9697";#N/A,#N/A,FALSE,"ECWEBB";#N/A,#N/A,FALSE,"MFT96";#N/A,#N/A,FALSE,"CTrecon"}</definedName>
    <definedName name="T4.9j" localSheetId="5" hidden="1">{#N/A,#N/A,FALSE,"TMCOMP96";#N/A,#N/A,FALSE,"MAT96";#N/A,#N/A,FALSE,"FANDA96";#N/A,#N/A,FALSE,"INTRAN96";#N/A,#N/A,FALSE,"NAA9697";#N/A,#N/A,FALSE,"ECWEBB";#N/A,#N/A,FALSE,"MFT96";#N/A,#N/A,FALSE,"CTrecon"}</definedName>
    <definedName name="T4.9j" localSheetId="6" hidden="1">{#N/A,#N/A,FALSE,"TMCOMP96";#N/A,#N/A,FALSE,"MAT96";#N/A,#N/A,FALSE,"FANDA96";#N/A,#N/A,FALSE,"INTRAN96";#N/A,#N/A,FALSE,"NAA9697";#N/A,#N/A,FALSE,"ECWEBB";#N/A,#N/A,FALSE,"MFT96";#N/A,#N/A,FALSE,"CTrecon"}</definedName>
    <definedName name="T4.9j" localSheetId="7" hidden="1">{#N/A,#N/A,FALSE,"TMCOMP96";#N/A,#N/A,FALSE,"MAT96";#N/A,#N/A,FALSE,"FANDA96";#N/A,#N/A,FALSE,"INTRAN96";#N/A,#N/A,FALSE,"NAA9697";#N/A,#N/A,FALSE,"ECWEBB";#N/A,#N/A,FALSE,"MFT96";#N/A,#N/A,FALSE,"CTrecon"}</definedName>
    <definedName name="T4.9j" localSheetId="8" hidden="1">{#N/A,#N/A,FALSE,"TMCOMP96";#N/A,#N/A,FALSE,"MAT96";#N/A,#N/A,FALSE,"FANDA96";#N/A,#N/A,FALSE,"INTRAN96";#N/A,#N/A,FALSE,"NAA9697";#N/A,#N/A,FALSE,"ECWEBB";#N/A,#N/A,FALSE,"MFT96";#N/A,#N/A,FALSE,"CTrecon"}</definedName>
    <definedName name="T4.9j" localSheetId="9" hidden="1">{#N/A,#N/A,FALSE,"TMCOMP96";#N/A,#N/A,FALSE,"MAT96";#N/A,#N/A,FALSE,"FANDA96";#N/A,#N/A,FALSE,"INTRAN96";#N/A,#N/A,FALSE,"NAA9697";#N/A,#N/A,FALSE,"ECWEBB";#N/A,#N/A,FALSE,"MFT96";#N/A,#N/A,FALSE,"CTrecon"}</definedName>
    <definedName name="T4.9j" localSheetId="10" hidden="1">{#N/A,#N/A,FALSE,"TMCOMP96";#N/A,#N/A,FALSE,"MAT96";#N/A,#N/A,FALSE,"FANDA96";#N/A,#N/A,FALSE,"INTRAN96";#N/A,#N/A,FALSE,"NAA9697";#N/A,#N/A,FALSE,"ECWEBB";#N/A,#N/A,FALSE,"MFT96";#N/A,#N/A,FALSE,"CTrecon"}</definedName>
    <definedName name="T4.9j" localSheetId="11" hidden="1">{#N/A,#N/A,FALSE,"TMCOMP96";#N/A,#N/A,FALSE,"MAT96";#N/A,#N/A,FALSE,"FANDA96";#N/A,#N/A,FALSE,"INTRAN96";#N/A,#N/A,FALSE,"NAA9697";#N/A,#N/A,FALSE,"ECWEBB";#N/A,#N/A,FALSE,"MFT96";#N/A,#N/A,FALSE,"CTrecon"}</definedName>
    <definedName name="T4.9j" localSheetId="12" hidden="1">{#N/A,#N/A,FALSE,"TMCOMP96";#N/A,#N/A,FALSE,"MAT96";#N/A,#N/A,FALSE,"FANDA96";#N/A,#N/A,FALSE,"INTRAN96";#N/A,#N/A,FALSE,"NAA9697";#N/A,#N/A,FALSE,"ECWEBB";#N/A,#N/A,FALSE,"MFT96";#N/A,#N/A,FALSE,"CTrecon"}</definedName>
    <definedName name="T4.9j" localSheetId="13" hidden="1">{#N/A,#N/A,FALSE,"TMCOMP96";#N/A,#N/A,FALSE,"MAT96";#N/A,#N/A,FALSE,"FANDA96";#N/A,#N/A,FALSE,"INTRAN96";#N/A,#N/A,FALSE,"NAA9697";#N/A,#N/A,FALSE,"ECWEBB";#N/A,#N/A,FALSE,"MFT96";#N/A,#N/A,FALSE,"CTrecon"}</definedName>
    <definedName name="T4.9j" localSheetId="14" hidden="1">{#N/A,#N/A,FALSE,"TMCOMP96";#N/A,#N/A,FALSE,"MAT96";#N/A,#N/A,FALSE,"FANDA96";#N/A,#N/A,FALSE,"INTRAN96";#N/A,#N/A,FALSE,"NAA9697";#N/A,#N/A,FALSE,"ECWEBB";#N/A,#N/A,FALSE,"MFT96";#N/A,#N/A,FALSE,"CTrecon"}</definedName>
    <definedName name="T4.9j" localSheetId="15" hidden="1">{#N/A,#N/A,FALSE,"TMCOMP96";#N/A,#N/A,FALSE,"MAT96";#N/A,#N/A,FALSE,"FANDA96";#N/A,#N/A,FALSE,"INTRAN96";#N/A,#N/A,FALSE,"NAA9697";#N/A,#N/A,FALSE,"ECWEBB";#N/A,#N/A,FALSE,"MFT96";#N/A,#N/A,FALSE,"CTrecon"}</definedName>
    <definedName name="T4.9j" localSheetId="16" hidden="1">{#N/A,#N/A,FALSE,"TMCOMP96";#N/A,#N/A,FALSE,"MAT96";#N/A,#N/A,FALSE,"FANDA96";#N/A,#N/A,FALSE,"INTRAN96";#N/A,#N/A,FALSE,"NAA9697";#N/A,#N/A,FALSE,"ECWEBB";#N/A,#N/A,FALSE,"MFT96";#N/A,#N/A,FALSE,"CTrecon"}</definedName>
    <definedName name="T4.9j" localSheetId="17" hidden="1">{#N/A,#N/A,FALSE,"TMCOMP96";#N/A,#N/A,FALSE,"MAT96";#N/A,#N/A,FALSE,"FANDA96";#N/A,#N/A,FALSE,"INTRAN96";#N/A,#N/A,FALSE,"NAA9697";#N/A,#N/A,FALSE,"ECWEBB";#N/A,#N/A,FALSE,"MFT96";#N/A,#N/A,FALSE,"CTrecon"}</definedName>
    <definedName name="T4.9j" localSheetId="18" hidden="1">{#N/A,#N/A,FALSE,"TMCOMP96";#N/A,#N/A,FALSE,"MAT96";#N/A,#N/A,FALSE,"FANDA96";#N/A,#N/A,FALSE,"INTRAN96";#N/A,#N/A,FALSE,"NAA9697";#N/A,#N/A,FALSE,"ECWEBB";#N/A,#N/A,FALSE,"MFT96";#N/A,#N/A,FALSE,"CTrecon"}</definedName>
    <definedName name="T4.9j" localSheetId="0"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rggh" localSheetId="2" hidden="1">{#N/A,#N/A,FALSE,"TMCOMP96";#N/A,#N/A,FALSE,"MAT96";#N/A,#N/A,FALSE,"FANDA96";#N/A,#N/A,FALSE,"INTRAN96";#N/A,#N/A,FALSE,"NAA9697";#N/A,#N/A,FALSE,"ECWEBB";#N/A,#N/A,FALSE,"MFT96";#N/A,#N/A,FALSE,"CTrecon"}</definedName>
    <definedName name="trggh" localSheetId="4" hidden="1">{#N/A,#N/A,FALSE,"TMCOMP96";#N/A,#N/A,FALSE,"MAT96";#N/A,#N/A,FALSE,"FANDA96";#N/A,#N/A,FALSE,"INTRAN96";#N/A,#N/A,FALSE,"NAA9697";#N/A,#N/A,FALSE,"ECWEBB";#N/A,#N/A,FALSE,"MFT96";#N/A,#N/A,FALSE,"CTrecon"}</definedName>
    <definedName name="trggh" localSheetId="5" hidden="1">{#N/A,#N/A,FALSE,"TMCOMP96";#N/A,#N/A,FALSE,"MAT96";#N/A,#N/A,FALSE,"FANDA96";#N/A,#N/A,FALSE,"INTRAN96";#N/A,#N/A,FALSE,"NAA9697";#N/A,#N/A,FALSE,"ECWEBB";#N/A,#N/A,FALSE,"MFT96";#N/A,#N/A,FALSE,"CTrecon"}</definedName>
    <definedName name="trggh" localSheetId="6" hidden="1">{#N/A,#N/A,FALSE,"TMCOMP96";#N/A,#N/A,FALSE,"MAT96";#N/A,#N/A,FALSE,"FANDA96";#N/A,#N/A,FALSE,"INTRAN96";#N/A,#N/A,FALSE,"NAA9697";#N/A,#N/A,FALSE,"ECWEBB";#N/A,#N/A,FALSE,"MFT96";#N/A,#N/A,FALSE,"CTrecon"}</definedName>
    <definedName name="trggh" localSheetId="7" hidden="1">{#N/A,#N/A,FALSE,"TMCOMP96";#N/A,#N/A,FALSE,"MAT96";#N/A,#N/A,FALSE,"FANDA96";#N/A,#N/A,FALSE,"INTRAN96";#N/A,#N/A,FALSE,"NAA9697";#N/A,#N/A,FALSE,"ECWEBB";#N/A,#N/A,FALSE,"MFT96";#N/A,#N/A,FALSE,"CTrecon"}</definedName>
    <definedName name="trggh" localSheetId="8" hidden="1">{#N/A,#N/A,FALSE,"TMCOMP96";#N/A,#N/A,FALSE,"MAT96";#N/A,#N/A,FALSE,"FANDA96";#N/A,#N/A,FALSE,"INTRAN96";#N/A,#N/A,FALSE,"NAA9697";#N/A,#N/A,FALSE,"ECWEBB";#N/A,#N/A,FALSE,"MFT96";#N/A,#N/A,FALSE,"CTrecon"}</definedName>
    <definedName name="trggh" localSheetId="9" hidden="1">{#N/A,#N/A,FALSE,"TMCOMP96";#N/A,#N/A,FALSE,"MAT96";#N/A,#N/A,FALSE,"FANDA96";#N/A,#N/A,FALSE,"INTRAN96";#N/A,#N/A,FALSE,"NAA9697";#N/A,#N/A,FALSE,"ECWEBB";#N/A,#N/A,FALSE,"MFT96";#N/A,#N/A,FALSE,"CTrecon"}</definedName>
    <definedName name="trggh" localSheetId="10" hidden="1">{#N/A,#N/A,FALSE,"TMCOMP96";#N/A,#N/A,FALSE,"MAT96";#N/A,#N/A,FALSE,"FANDA96";#N/A,#N/A,FALSE,"INTRAN96";#N/A,#N/A,FALSE,"NAA9697";#N/A,#N/A,FALSE,"ECWEBB";#N/A,#N/A,FALSE,"MFT96";#N/A,#N/A,FALSE,"CTrecon"}</definedName>
    <definedName name="trggh" localSheetId="11" hidden="1">{#N/A,#N/A,FALSE,"TMCOMP96";#N/A,#N/A,FALSE,"MAT96";#N/A,#N/A,FALSE,"FANDA96";#N/A,#N/A,FALSE,"INTRAN96";#N/A,#N/A,FALSE,"NAA9697";#N/A,#N/A,FALSE,"ECWEBB";#N/A,#N/A,FALSE,"MFT96";#N/A,#N/A,FALSE,"CTrecon"}</definedName>
    <definedName name="trggh" localSheetId="12" hidden="1">{#N/A,#N/A,FALSE,"TMCOMP96";#N/A,#N/A,FALSE,"MAT96";#N/A,#N/A,FALSE,"FANDA96";#N/A,#N/A,FALSE,"INTRAN96";#N/A,#N/A,FALSE,"NAA9697";#N/A,#N/A,FALSE,"ECWEBB";#N/A,#N/A,FALSE,"MFT96";#N/A,#N/A,FALSE,"CTrecon"}</definedName>
    <definedName name="trggh" localSheetId="13" hidden="1">{#N/A,#N/A,FALSE,"TMCOMP96";#N/A,#N/A,FALSE,"MAT96";#N/A,#N/A,FALSE,"FANDA96";#N/A,#N/A,FALSE,"INTRAN96";#N/A,#N/A,FALSE,"NAA9697";#N/A,#N/A,FALSE,"ECWEBB";#N/A,#N/A,FALSE,"MFT96";#N/A,#N/A,FALSE,"CTrecon"}</definedName>
    <definedName name="trggh" localSheetId="14" hidden="1">{#N/A,#N/A,FALSE,"TMCOMP96";#N/A,#N/A,FALSE,"MAT96";#N/A,#N/A,FALSE,"FANDA96";#N/A,#N/A,FALSE,"INTRAN96";#N/A,#N/A,FALSE,"NAA9697";#N/A,#N/A,FALSE,"ECWEBB";#N/A,#N/A,FALSE,"MFT96";#N/A,#N/A,FALSE,"CTrecon"}</definedName>
    <definedName name="trggh" localSheetId="15" hidden="1">{#N/A,#N/A,FALSE,"TMCOMP96";#N/A,#N/A,FALSE,"MAT96";#N/A,#N/A,FALSE,"FANDA96";#N/A,#N/A,FALSE,"INTRAN96";#N/A,#N/A,FALSE,"NAA9697";#N/A,#N/A,FALSE,"ECWEBB";#N/A,#N/A,FALSE,"MFT96";#N/A,#N/A,FALSE,"CTrecon"}</definedName>
    <definedName name="trggh" localSheetId="16" hidden="1">{#N/A,#N/A,FALSE,"TMCOMP96";#N/A,#N/A,FALSE,"MAT96";#N/A,#N/A,FALSE,"FANDA96";#N/A,#N/A,FALSE,"INTRAN96";#N/A,#N/A,FALSE,"NAA9697";#N/A,#N/A,FALSE,"ECWEBB";#N/A,#N/A,FALSE,"MFT96";#N/A,#N/A,FALSE,"CTrecon"}</definedName>
    <definedName name="trggh" localSheetId="17" hidden="1">{#N/A,#N/A,FALSE,"TMCOMP96";#N/A,#N/A,FALSE,"MAT96";#N/A,#N/A,FALSE,"FANDA96";#N/A,#N/A,FALSE,"INTRAN96";#N/A,#N/A,FALSE,"NAA9697";#N/A,#N/A,FALSE,"ECWEBB";#N/A,#N/A,FALSE,"MFT96";#N/A,#N/A,FALSE,"CTrecon"}</definedName>
    <definedName name="trggh" localSheetId="18" hidden="1">{#N/A,#N/A,FALSE,"TMCOMP96";#N/A,#N/A,FALSE,"MAT96";#N/A,#N/A,FALSE,"FANDA96";#N/A,#N/A,FALSE,"INTRAN96";#N/A,#N/A,FALSE,"NAA9697";#N/A,#N/A,FALSE,"ECWEBB";#N/A,#N/A,FALSE,"MFT96";#N/A,#N/A,FALSE,"CTrecon"}</definedName>
    <definedName name="trggh" localSheetId="20" hidden="1">{#N/A,#N/A,FALSE,"TMCOMP96";#N/A,#N/A,FALSE,"MAT96";#N/A,#N/A,FALSE,"FANDA96";#N/A,#N/A,FALSE,"INTRAN96";#N/A,#N/A,FALSE,"NAA9697";#N/A,#N/A,FALSE,"ECWEBB";#N/A,#N/A,FALSE,"MFT96";#N/A,#N/A,FALSE,"CTrecon"}</definedName>
    <definedName name="trggh" localSheetId="0"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Dint96." localSheetId="23" hidden="1">{"Debt interest",#N/A,FALSE,"DINT96"}</definedName>
    <definedName name="wrn.National._.Debt." localSheetId="23" hidden="1">{"Debt interest",#N/A,FALSE,"DINT 2000"}</definedName>
    <definedName name="wrn.table1." localSheetId="2" hidden="1">{#N/A,#N/A,FALSE,"CGBR95C"}</definedName>
    <definedName name="wrn.table1." localSheetId="4" hidden="1">{#N/A,#N/A,FALSE,"CGBR95C"}</definedName>
    <definedName name="wrn.table1." localSheetId="5" hidden="1">{#N/A,#N/A,FALSE,"CGBR95C"}</definedName>
    <definedName name="wrn.table1." localSheetId="6" hidden="1">{#N/A,#N/A,FALSE,"CGBR95C"}</definedName>
    <definedName name="wrn.table1." localSheetId="7" hidden="1">{#N/A,#N/A,FALSE,"CGBR95C"}</definedName>
    <definedName name="wrn.table1." localSheetId="8" hidden="1">{#N/A,#N/A,FALSE,"CGBR95C"}</definedName>
    <definedName name="wrn.table1." localSheetId="9" hidden="1">{#N/A,#N/A,FALSE,"CGBR95C"}</definedName>
    <definedName name="wrn.table1." localSheetId="10" hidden="1">{#N/A,#N/A,FALSE,"CGBR95C"}</definedName>
    <definedName name="wrn.table1." localSheetId="11" hidden="1">{#N/A,#N/A,FALSE,"CGBR95C"}</definedName>
    <definedName name="wrn.table1." localSheetId="12" hidden="1">{#N/A,#N/A,FALSE,"CGBR95C"}</definedName>
    <definedName name="wrn.table1." localSheetId="13" hidden="1">{#N/A,#N/A,FALSE,"CGBR95C"}</definedName>
    <definedName name="wrn.table1." localSheetId="14" hidden="1">{#N/A,#N/A,FALSE,"CGBR95C"}</definedName>
    <definedName name="wrn.table1." localSheetId="15" hidden="1">{#N/A,#N/A,FALSE,"CGBR95C"}</definedName>
    <definedName name="wrn.table1." localSheetId="16" hidden="1">{#N/A,#N/A,FALSE,"CGBR95C"}</definedName>
    <definedName name="wrn.table1." localSheetId="17" hidden="1">{#N/A,#N/A,FALSE,"CGBR95C"}</definedName>
    <definedName name="wrn.table1." localSheetId="18" hidden="1">{#N/A,#N/A,FALSE,"CGBR95C"}</definedName>
    <definedName name="wrn.table1." localSheetId="20" hidden="1">{#N/A,#N/A,FALSE,"CGBR95C"}</definedName>
    <definedName name="wrn.table1." localSheetId="0" hidden="1">{#N/A,#N/A,FALSE,"CGBR95C"}</definedName>
    <definedName name="wrn.table1." hidden="1">{#N/A,#N/A,FALSE,"CGBR95C"}</definedName>
    <definedName name="wrn.table2." localSheetId="2" hidden="1">{#N/A,#N/A,FALSE,"CGBR95C"}</definedName>
    <definedName name="wrn.table2." localSheetId="4" hidden="1">{#N/A,#N/A,FALSE,"CGBR95C"}</definedName>
    <definedName name="wrn.table2." localSheetId="5" hidden="1">{#N/A,#N/A,FALSE,"CGBR95C"}</definedName>
    <definedName name="wrn.table2." localSheetId="6" hidden="1">{#N/A,#N/A,FALSE,"CGBR95C"}</definedName>
    <definedName name="wrn.table2." localSheetId="7" hidden="1">{#N/A,#N/A,FALSE,"CGBR95C"}</definedName>
    <definedName name="wrn.table2." localSheetId="8" hidden="1">{#N/A,#N/A,FALSE,"CGBR95C"}</definedName>
    <definedName name="wrn.table2." localSheetId="9" hidden="1">{#N/A,#N/A,FALSE,"CGBR95C"}</definedName>
    <definedName name="wrn.table2." localSheetId="10" hidden="1">{#N/A,#N/A,FALSE,"CGBR95C"}</definedName>
    <definedName name="wrn.table2." localSheetId="11" hidden="1">{#N/A,#N/A,FALSE,"CGBR95C"}</definedName>
    <definedName name="wrn.table2." localSheetId="12" hidden="1">{#N/A,#N/A,FALSE,"CGBR95C"}</definedName>
    <definedName name="wrn.table2." localSheetId="13" hidden="1">{#N/A,#N/A,FALSE,"CGBR95C"}</definedName>
    <definedName name="wrn.table2." localSheetId="14" hidden="1">{#N/A,#N/A,FALSE,"CGBR95C"}</definedName>
    <definedName name="wrn.table2." localSheetId="15" hidden="1">{#N/A,#N/A,FALSE,"CGBR95C"}</definedName>
    <definedName name="wrn.table2." localSheetId="16" hidden="1">{#N/A,#N/A,FALSE,"CGBR95C"}</definedName>
    <definedName name="wrn.table2." localSheetId="17" hidden="1">{#N/A,#N/A,FALSE,"CGBR95C"}</definedName>
    <definedName name="wrn.table2." localSheetId="18" hidden="1">{#N/A,#N/A,FALSE,"CGBR95C"}</definedName>
    <definedName name="wrn.table2." localSheetId="20" hidden="1">{#N/A,#N/A,FALSE,"CGBR95C"}</definedName>
    <definedName name="wrn.table2." localSheetId="0" hidden="1">{#N/A,#N/A,FALSE,"CGBR95C"}</definedName>
    <definedName name="wrn.table2." hidden="1">{#N/A,#N/A,FALSE,"CGBR95C"}</definedName>
    <definedName name="wrn.tablea." localSheetId="2" hidden="1">{#N/A,#N/A,FALSE,"CGBR95C"}</definedName>
    <definedName name="wrn.tablea." localSheetId="4" hidden="1">{#N/A,#N/A,FALSE,"CGBR95C"}</definedName>
    <definedName name="wrn.tablea." localSheetId="5" hidden="1">{#N/A,#N/A,FALSE,"CGBR95C"}</definedName>
    <definedName name="wrn.tablea." localSheetId="6" hidden="1">{#N/A,#N/A,FALSE,"CGBR95C"}</definedName>
    <definedName name="wrn.tablea." localSheetId="7" hidden="1">{#N/A,#N/A,FALSE,"CGBR95C"}</definedName>
    <definedName name="wrn.tablea." localSheetId="8" hidden="1">{#N/A,#N/A,FALSE,"CGBR95C"}</definedName>
    <definedName name="wrn.tablea." localSheetId="9" hidden="1">{#N/A,#N/A,FALSE,"CGBR95C"}</definedName>
    <definedName name="wrn.tablea." localSheetId="10" hidden="1">{#N/A,#N/A,FALSE,"CGBR95C"}</definedName>
    <definedName name="wrn.tablea." localSheetId="11" hidden="1">{#N/A,#N/A,FALSE,"CGBR95C"}</definedName>
    <definedName name="wrn.tablea." localSheetId="12" hidden="1">{#N/A,#N/A,FALSE,"CGBR95C"}</definedName>
    <definedName name="wrn.tablea." localSheetId="13" hidden="1">{#N/A,#N/A,FALSE,"CGBR95C"}</definedName>
    <definedName name="wrn.tablea." localSheetId="14" hidden="1">{#N/A,#N/A,FALSE,"CGBR95C"}</definedName>
    <definedName name="wrn.tablea." localSheetId="15" hidden="1">{#N/A,#N/A,FALSE,"CGBR95C"}</definedName>
    <definedName name="wrn.tablea." localSheetId="16" hidden="1">{#N/A,#N/A,FALSE,"CGBR95C"}</definedName>
    <definedName name="wrn.tablea." localSheetId="17" hidden="1">{#N/A,#N/A,FALSE,"CGBR95C"}</definedName>
    <definedName name="wrn.tablea." localSheetId="18" hidden="1">{#N/A,#N/A,FALSE,"CGBR95C"}</definedName>
    <definedName name="wrn.tablea." localSheetId="20" hidden="1">{#N/A,#N/A,FALSE,"CGBR95C"}</definedName>
    <definedName name="wrn.tablea." localSheetId="0" hidden="1">{#N/A,#N/A,FALSE,"CGBR95C"}</definedName>
    <definedName name="wrn.tablea." hidden="1">{#N/A,#N/A,FALSE,"CGBR95C"}</definedName>
    <definedName name="wrn.tableb." localSheetId="2" hidden="1">{#N/A,#N/A,FALSE,"CGBR95C"}</definedName>
    <definedName name="wrn.tableb." localSheetId="4" hidden="1">{#N/A,#N/A,FALSE,"CGBR95C"}</definedName>
    <definedName name="wrn.tableb." localSheetId="5" hidden="1">{#N/A,#N/A,FALSE,"CGBR95C"}</definedName>
    <definedName name="wrn.tableb." localSheetId="6" hidden="1">{#N/A,#N/A,FALSE,"CGBR95C"}</definedName>
    <definedName name="wrn.tableb." localSheetId="7" hidden="1">{#N/A,#N/A,FALSE,"CGBR95C"}</definedName>
    <definedName name="wrn.tableb." localSheetId="8" hidden="1">{#N/A,#N/A,FALSE,"CGBR95C"}</definedName>
    <definedName name="wrn.tableb." localSheetId="9" hidden="1">{#N/A,#N/A,FALSE,"CGBR95C"}</definedName>
    <definedName name="wrn.tableb." localSheetId="10" hidden="1">{#N/A,#N/A,FALSE,"CGBR95C"}</definedName>
    <definedName name="wrn.tableb." localSheetId="11" hidden="1">{#N/A,#N/A,FALSE,"CGBR95C"}</definedName>
    <definedName name="wrn.tableb." localSheetId="12" hidden="1">{#N/A,#N/A,FALSE,"CGBR95C"}</definedName>
    <definedName name="wrn.tableb." localSheetId="13" hidden="1">{#N/A,#N/A,FALSE,"CGBR95C"}</definedName>
    <definedName name="wrn.tableb." localSheetId="14" hidden="1">{#N/A,#N/A,FALSE,"CGBR95C"}</definedName>
    <definedName name="wrn.tableb." localSheetId="15" hidden="1">{#N/A,#N/A,FALSE,"CGBR95C"}</definedName>
    <definedName name="wrn.tableb." localSheetId="16" hidden="1">{#N/A,#N/A,FALSE,"CGBR95C"}</definedName>
    <definedName name="wrn.tableb." localSheetId="17" hidden="1">{#N/A,#N/A,FALSE,"CGBR95C"}</definedName>
    <definedName name="wrn.tableb." localSheetId="18" hidden="1">{#N/A,#N/A,FALSE,"CGBR95C"}</definedName>
    <definedName name="wrn.tableb." localSheetId="20" hidden="1">{#N/A,#N/A,FALSE,"CGBR95C"}</definedName>
    <definedName name="wrn.tableb." localSheetId="0" hidden="1">{#N/A,#N/A,FALSE,"CGBR95C"}</definedName>
    <definedName name="wrn.tableb." hidden="1">{#N/A,#N/A,FALSE,"CGBR95C"}</definedName>
    <definedName name="wrn.tableq." localSheetId="2" hidden="1">{#N/A,#N/A,FALSE,"CGBR95C"}</definedName>
    <definedName name="wrn.tableq." localSheetId="4" hidden="1">{#N/A,#N/A,FALSE,"CGBR95C"}</definedName>
    <definedName name="wrn.tableq." localSheetId="5" hidden="1">{#N/A,#N/A,FALSE,"CGBR95C"}</definedName>
    <definedName name="wrn.tableq." localSheetId="6" hidden="1">{#N/A,#N/A,FALSE,"CGBR95C"}</definedName>
    <definedName name="wrn.tableq." localSheetId="7" hidden="1">{#N/A,#N/A,FALSE,"CGBR95C"}</definedName>
    <definedName name="wrn.tableq." localSheetId="8" hidden="1">{#N/A,#N/A,FALSE,"CGBR95C"}</definedName>
    <definedName name="wrn.tableq." localSheetId="9" hidden="1">{#N/A,#N/A,FALSE,"CGBR95C"}</definedName>
    <definedName name="wrn.tableq." localSheetId="10" hidden="1">{#N/A,#N/A,FALSE,"CGBR95C"}</definedName>
    <definedName name="wrn.tableq." localSheetId="11" hidden="1">{#N/A,#N/A,FALSE,"CGBR95C"}</definedName>
    <definedName name="wrn.tableq." localSheetId="12" hidden="1">{#N/A,#N/A,FALSE,"CGBR95C"}</definedName>
    <definedName name="wrn.tableq." localSheetId="13" hidden="1">{#N/A,#N/A,FALSE,"CGBR95C"}</definedName>
    <definedName name="wrn.tableq." localSheetId="14" hidden="1">{#N/A,#N/A,FALSE,"CGBR95C"}</definedName>
    <definedName name="wrn.tableq." localSheetId="15" hidden="1">{#N/A,#N/A,FALSE,"CGBR95C"}</definedName>
    <definedName name="wrn.tableq." localSheetId="16" hidden="1">{#N/A,#N/A,FALSE,"CGBR95C"}</definedName>
    <definedName name="wrn.tableq." localSheetId="17" hidden="1">{#N/A,#N/A,FALSE,"CGBR95C"}</definedName>
    <definedName name="wrn.tableq." localSheetId="18" hidden="1">{#N/A,#N/A,FALSE,"CGBR95C"}</definedName>
    <definedName name="wrn.tableq." localSheetId="20" hidden="1">{#N/A,#N/A,FALSE,"CGBR95C"}</definedName>
    <definedName name="wrn.tableq." localSheetId="0" hidden="1">{#N/A,#N/A,FALSE,"CGBR95C"}</definedName>
    <definedName name="wrn.tableq." hidden="1">{#N/A,#N/A,FALSE,"CGBR95C"}</definedName>
    <definedName name="wrn.TMCOMP." localSheetId="2" hidden="1">{#N/A,#N/A,FALSE,"TMCOMP96";#N/A,#N/A,FALSE,"MAT96";#N/A,#N/A,FALSE,"FANDA96";#N/A,#N/A,FALSE,"INTRAN96";#N/A,#N/A,FALSE,"NAA9697";#N/A,#N/A,FALSE,"ECWEBB";#N/A,#N/A,FALSE,"MFT96";#N/A,#N/A,FALSE,"CTrecon"}</definedName>
    <definedName name="wrn.TMCOMP." localSheetId="4" hidden="1">{#N/A,#N/A,FALSE,"TMCOMP96";#N/A,#N/A,FALSE,"MAT96";#N/A,#N/A,FALSE,"FANDA96";#N/A,#N/A,FALSE,"INTRAN96";#N/A,#N/A,FALSE,"NAA9697";#N/A,#N/A,FALSE,"ECWEBB";#N/A,#N/A,FALSE,"MFT96";#N/A,#N/A,FALSE,"CTrecon"}</definedName>
    <definedName name="wrn.TMCOMP." localSheetId="5" hidden="1">{#N/A,#N/A,FALSE,"TMCOMP96";#N/A,#N/A,FALSE,"MAT96";#N/A,#N/A,FALSE,"FANDA96";#N/A,#N/A,FALSE,"INTRAN96";#N/A,#N/A,FALSE,"NAA9697";#N/A,#N/A,FALSE,"ECWEBB";#N/A,#N/A,FALSE,"MFT96";#N/A,#N/A,FALSE,"CTrecon"}</definedName>
    <definedName name="wrn.TMCOMP." localSheetId="6" hidden="1">{#N/A,#N/A,FALSE,"TMCOMP96";#N/A,#N/A,FALSE,"MAT96";#N/A,#N/A,FALSE,"FANDA96";#N/A,#N/A,FALSE,"INTRAN96";#N/A,#N/A,FALSE,"NAA9697";#N/A,#N/A,FALSE,"ECWEBB";#N/A,#N/A,FALSE,"MFT96";#N/A,#N/A,FALSE,"CTrecon"}</definedName>
    <definedName name="wrn.TMCOMP." localSheetId="7" hidden="1">{#N/A,#N/A,FALSE,"TMCOMP96";#N/A,#N/A,FALSE,"MAT96";#N/A,#N/A,FALSE,"FANDA96";#N/A,#N/A,FALSE,"INTRAN96";#N/A,#N/A,FALSE,"NAA9697";#N/A,#N/A,FALSE,"ECWEBB";#N/A,#N/A,FALSE,"MFT96";#N/A,#N/A,FALSE,"CTrecon"}</definedName>
    <definedName name="wrn.TMCOMP." localSheetId="8" hidden="1">{#N/A,#N/A,FALSE,"TMCOMP96";#N/A,#N/A,FALSE,"MAT96";#N/A,#N/A,FALSE,"FANDA96";#N/A,#N/A,FALSE,"INTRAN96";#N/A,#N/A,FALSE,"NAA9697";#N/A,#N/A,FALSE,"ECWEBB";#N/A,#N/A,FALSE,"MFT96";#N/A,#N/A,FALSE,"CTrecon"}</definedName>
    <definedName name="wrn.TMCOMP." localSheetId="9" hidden="1">{#N/A,#N/A,FALSE,"TMCOMP96";#N/A,#N/A,FALSE,"MAT96";#N/A,#N/A,FALSE,"FANDA96";#N/A,#N/A,FALSE,"INTRAN96";#N/A,#N/A,FALSE,"NAA9697";#N/A,#N/A,FALSE,"ECWEBB";#N/A,#N/A,FALSE,"MFT96";#N/A,#N/A,FALSE,"CTrecon"}</definedName>
    <definedName name="wrn.TMCOMP." localSheetId="10" hidden="1">{#N/A,#N/A,FALSE,"TMCOMP96";#N/A,#N/A,FALSE,"MAT96";#N/A,#N/A,FALSE,"FANDA96";#N/A,#N/A,FALSE,"INTRAN96";#N/A,#N/A,FALSE,"NAA9697";#N/A,#N/A,FALSE,"ECWEBB";#N/A,#N/A,FALSE,"MFT96";#N/A,#N/A,FALSE,"CTrecon"}</definedName>
    <definedName name="wrn.TMCOMP." localSheetId="11" hidden="1">{#N/A,#N/A,FALSE,"TMCOMP96";#N/A,#N/A,FALSE,"MAT96";#N/A,#N/A,FALSE,"FANDA96";#N/A,#N/A,FALSE,"INTRAN96";#N/A,#N/A,FALSE,"NAA9697";#N/A,#N/A,FALSE,"ECWEBB";#N/A,#N/A,FALSE,"MFT96";#N/A,#N/A,FALSE,"CTrecon"}</definedName>
    <definedName name="wrn.TMCOMP." localSheetId="12" hidden="1">{#N/A,#N/A,FALSE,"TMCOMP96";#N/A,#N/A,FALSE,"MAT96";#N/A,#N/A,FALSE,"FANDA96";#N/A,#N/A,FALSE,"INTRAN96";#N/A,#N/A,FALSE,"NAA9697";#N/A,#N/A,FALSE,"ECWEBB";#N/A,#N/A,FALSE,"MFT96";#N/A,#N/A,FALSE,"CTrecon"}</definedName>
    <definedName name="wrn.TMCOMP." localSheetId="13" hidden="1">{#N/A,#N/A,FALSE,"TMCOMP96";#N/A,#N/A,FALSE,"MAT96";#N/A,#N/A,FALSE,"FANDA96";#N/A,#N/A,FALSE,"INTRAN96";#N/A,#N/A,FALSE,"NAA9697";#N/A,#N/A,FALSE,"ECWEBB";#N/A,#N/A,FALSE,"MFT96";#N/A,#N/A,FALSE,"CTrecon"}</definedName>
    <definedName name="wrn.TMCOMP." localSheetId="14" hidden="1">{#N/A,#N/A,FALSE,"TMCOMP96";#N/A,#N/A,FALSE,"MAT96";#N/A,#N/A,FALSE,"FANDA96";#N/A,#N/A,FALSE,"INTRAN96";#N/A,#N/A,FALSE,"NAA9697";#N/A,#N/A,FALSE,"ECWEBB";#N/A,#N/A,FALSE,"MFT96";#N/A,#N/A,FALSE,"CTrecon"}</definedName>
    <definedName name="wrn.TMCOMP." localSheetId="15" hidden="1">{#N/A,#N/A,FALSE,"TMCOMP96";#N/A,#N/A,FALSE,"MAT96";#N/A,#N/A,FALSE,"FANDA96";#N/A,#N/A,FALSE,"INTRAN96";#N/A,#N/A,FALSE,"NAA9697";#N/A,#N/A,FALSE,"ECWEBB";#N/A,#N/A,FALSE,"MFT96";#N/A,#N/A,FALSE,"CTrecon"}</definedName>
    <definedName name="wrn.TMCOMP." localSheetId="16" hidden="1">{#N/A,#N/A,FALSE,"TMCOMP96";#N/A,#N/A,FALSE,"MAT96";#N/A,#N/A,FALSE,"FANDA96";#N/A,#N/A,FALSE,"INTRAN96";#N/A,#N/A,FALSE,"NAA9697";#N/A,#N/A,FALSE,"ECWEBB";#N/A,#N/A,FALSE,"MFT96";#N/A,#N/A,FALSE,"CTrecon"}</definedName>
    <definedName name="wrn.TMCOMP." localSheetId="17" hidden="1">{#N/A,#N/A,FALSE,"TMCOMP96";#N/A,#N/A,FALSE,"MAT96";#N/A,#N/A,FALSE,"FANDA96";#N/A,#N/A,FALSE,"INTRAN96";#N/A,#N/A,FALSE,"NAA9697";#N/A,#N/A,FALSE,"ECWEBB";#N/A,#N/A,FALSE,"MFT96";#N/A,#N/A,FALSE,"CTrecon"}</definedName>
    <definedName name="wrn.TMCOMP." localSheetId="18" hidden="1">{#N/A,#N/A,FALSE,"TMCOMP96";#N/A,#N/A,FALSE,"MAT96";#N/A,#N/A,FALSE,"FANDA96";#N/A,#N/A,FALSE,"INTRAN96";#N/A,#N/A,FALSE,"NAA9697";#N/A,#N/A,FALSE,"ECWEBB";#N/A,#N/A,FALSE,"MFT96";#N/A,#N/A,FALSE,"CTrecon"}</definedName>
    <definedName name="wrn.TMCOMP." localSheetId="20" hidden="1">{#N/A,#N/A,FALSE,"TMCOMP96";#N/A,#N/A,FALSE,"MAT96";#N/A,#N/A,FALSE,"FANDA96";#N/A,#N/A,FALSE,"INTRAN96";#N/A,#N/A,FALSE,"NAA9697";#N/A,#N/A,FALSE,"ECWEBB";#N/A,#N/A,FALSE,"MFT96";#N/A,#N/A,FALSE,"CTrecon"}</definedName>
    <definedName name="wrn.TMCOMP." localSheetId="0"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52511"/>
</workbook>
</file>

<file path=xl/calcChain.xml><?xml version="1.0" encoding="utf-8"?>
<calcChain xmlns="http://schemas.openxmlformats.org/spreadsheetml/2006/main">
  <c r="G25" i="29" l="1"/>
  <c r="F25" i="29"/>
  <c r="E25" i="29"/>
  <c r="D25" i="29"/>
  <c r="C25" i="29"/>
  <c r="G24" i="29"/>
  <c r="F24" i="29"/>
  <c r="E24" i="29"/>
  <c r="D24" i="29"/>
  <c r="C24" i="29"/>
  <c r="G23" i="29"/>
  <c r="F23" i="29"/>
  <c r="E23" i="29"/>
  <c r="D23" i="29"/>
  <c r="C23" i="29"/>
  <c r="G22" i="29"/>
  <c r="F22" i="29"/>
  <c r="E22" i="29"/>
  <c r="D22" i="29"/>
  <c r="C22" i="29"/>
  <c r="G21" i="29"/>
  <c r="F21" i="29"/>
  <c r="E21" i="29"/>
  <c r="D21" i="29"/>
  <c r="C21" i="29"/>
  <c r="G20" i="29"/>
  <c r="F20" i="29"/>
  <c r="E20" i="29"/>
  <c r="D20" i="29"/>
  <c r="C20" i="29"/>
  <c r="G18" i="29"/>
  <c r="F18" i="29"/>
  <c r="E18" i="29"/>
  <c r="D18" i="29"/>
  <c r="C18" i="29"/>
  <c r="G17" i="29"/>
  <c r="F17" i="29"/>
  <c r="E17" i="29"/>
  <c r="D17" i="29"/>
  <c r="C17" i="29"/>
  <c r="G16" i="29"/>
  <c r="F16" i="29"/>
  <c r="E16" i="29"/>
  <c r="D16" i="29"/>
  <c r="C16" i="29"/>
  <c r="G15" i="29"/>
  <c r="F15" i="29"/>
  <c r="E15" i="29"/>
  <c r="D15" i="29"/>
  <c r="C15" i="29"/>
  <c r="G14" i="29"/>
  <c r="F14" i="29"/>
  <c r="E14" i="29"/>
  <c r="D14" i="29"/>
  <c r="C14" i="29"/>
  <c r="G13" i="29"/>
  <c r="F13" i="29"/>
  <c r="E13" i="29"/>
  <c r="D13" i="29"/>
  <c r="C13" i="29"/>
  <c r="G12" i="29"/>
  <c r="F12" i="29"/>
  <c r="E12" i="29"/>
  <c r="D12" i="29"/>
  <c r="C12" i="29"/>
  <c r="G11" i="29"/>
  <c r="F11" i="29"/>
  <c r="E11" i="29"/>
  <c r="D11" i="29"/>
  <c r="C11" i="29"/>
  <c r="G10" i="29"/>
  <c r="F10" i="29"/>
  <c r="E10" i="29"/>
  <c r="D10" i="29"/>
  <c r="C10" i="29"/>
  <c r="G9" i="29"/>
  <c r="F9" i="29"/>
  <c r="E9" i="29"/>
  <c r="D9" i="29"/>
  <c r="C9" i="29"/>
  <c r="G7" i="29"/>
  <c r="F7" i="29"/>
  <c r="E7" i="29"/>
  <c r="D7" i="29"/>
  <c r="C7" i="29"/>
  <c r="I11" i="7" l="1"/>
  <c r="H11" i="7" s="1"/>
  <c r="F11" i="7"/>
  <c r="E11" i="7" s="1"/>
  <c r="I12" i="7"/>
  <c r="H12" i="7" s="1"/>
  <c r="F12" i="7"/>
  <c r="E12" i="7" s="1"/>
  <c r="I7" i="7"/>
  <c r="I8" i="7"/>
  <c r="I9" i="7"/>
  <c r="I10" i="7"/>
  <c r="I6" i="7"/>
  <c r="M15" i="6"/>
  <c r="F7" i="7"/>
  <c r="F8" i="7"/>
  <c r="F9" i="7"/>
  <c r="F10" i="7"/>
  <c r="F6" i="7"/>
  <c r="E11" i="18"/>
  <c r="F11" i="18"/>
  <c r="D11" i="18"/>
  <c r="C11" i="18"/>
  <c r="G11" i="18"/>
  <c r="I11" i="22"/>
  <c r="I41" i="15"/>
  <c r="E11" i="22"/>
  <c r="F13" i="22" s="1"/>
  <c r="F11" i="22"/>
  <c r="C11" i="22"/>
  <c r="G11" i="22"/>
  <c r="H13" i="22" s="1"/>
  <c r="D11" i="22"/>
  <c r="D13" i="22" s="1"/>
  <c r="H11" i="22"/>
  <c r="M19" i="6"/>
  <c r="M20" i="6"/>
  <c r="M16" i="6"/>
  <c r="G13" i="22"/>
  <c r="I13" i="22"/>
  <c r="M18" i="6"/>
  <c r="M17" i="6"/>
  <c r="G48" i="17"/>
  <c r="F48" i="17"/>
  <c r="J48" i="17"/>
  <c r="E48" i="17"/>
  <c r="D48" i="17"/>
  <c r="C12" i="10"/>
  <c r="D12" i="10"/>
  <c r="I48" i="17"/>
  <c r="D58" i="17"/>
  <c r="F58" i="17"/>
  <c r="D37" i="17"/>
  <c r="I37" i="17"/>
  <c r="E58" i="17"/>
  <c r="I58" i="17"/>
  <c r="H37" i="17"/>
  <c r="E21" i="10"/>
  <c r="E37" i="17"/>
  <c r="E17" i="17"/>
  <c r="G58" i="17"/>
  <c r="F37" i="17"/>
  <c r="D17" i="17"/>
  <c r="G37" i="17"/>
  <c r="J17" i="17"/>
  <c r="J37" i="17"/>
  <c r="H58" i="17"/>
  <c r="J58" i="17"/>
  <c r="H48" i="17"/>
  <c r="F17" i="17"/>
  <c r="F21" i="10"/>
  <c r="G21" i="10"/>
  <c r="H17" i="17"/>
  <c r="I17" i="17"/>
  <c r="G17" i="17"/>
  <c r="H12" i="10"/>
  <c r="E12" i="10"/>
  <c r="G12" i="10"/>
  <c r="F12" i="10"/>
  <c r="C21" i="10"/>
  <c r="D21" i="10"/>
  <c r="I12" i="10"/>
  <c r="H21" i="10"/>
  <c r="I21" i="10"/>
  <c r="E13" i="22" l="1"/>
</calcChain>
</file>

<file path=xl/sharedStrings.xml><?xml version="1.0" encoding="utf-8"?>
<sst xmlns="http://schemas.openxmlformats.org/spreadsheetml/2006/main" count="1237" uniqueCount="527">
  <si>
    <t>Back to contents</t>
  </si>
  <si>
    <t>£ billion</t>
  </si>
  <si>
    <t>Outturn</t>
  </si>
  <si>
    <t>Forecast</t>
  </si>
  <si>
    <t>2014-15</t>
  </si>
  <si>
    <t>2015-16</t>
  </si>
  <si>
    <t>2016-17</t>
  </si>
  <si>
    <t>2017-18</t>
  </si>
  <si>
    <t>2018-19</t>
  </si>
  <si>
    <t>2019-20</t>
  </si>
  <si>
    <t>2020-21</t>
  </si>
  <si>
    <r>
      <t>Per cent of GDP</t>
    </r>
    <r>
      <rPr>
        <vertAlign val="superscript"/>
        <sz val="12"/>
        <color indexed="8"/>
        <rFont val="Futura Bk BT"/>
        <family val="2"/>
      </rPr>
      <t>1</t>
    </r>
  </si>
  <si>
    <t>Total managed expenditure</t>
  </si>
  <si>
    <t>of which:</t>
  </si>
  <si>
    <t>Public sector current expenditure</t>
  </si>
  <si>
    <t>Public sector gross investment</t>
  </si>
  <si>
    <r>
      <t>Total public sector expenditure that contributes directly to GDP</t>
    </r>
    <r>
      <rPr>
        <vertAlign val="superscript"/>
        <sz val="10"/>
        <color indexed="8"/>
        <rFont val="Futura Bk BT"/>
        <family val="2"/>
      </rPr>
      <t>1</t>
    </r>
  </si>
  <si>
    <t>General government consumption</t>
  </si>
  <si>
    <t>General government gross fixed capital formation</t>
  </si>
  <si>
    <t>Public corporations gross fixed capital formation</t>
  </si>
  <si>
    <r>
      <t xml:space="preserve">1 </t>
    </r>
    <r>
      <rPr>
        <sz val="8"/>
        <color indexed="8"/>
        <rFont val="Futura Bk BT"/>
        <family val="2"/>
      </rPr>
      <t>GDP at market prices.</t>
    </r>
  </si>
  <si>
    <t>2011-12</t>
  </si>
  <si>
    <t>2012-13</t>
  </si>
  <si>
    <t>2013-14</t>
  </si>
  <si>
    <t>2007-08</t>
  </si>
  <si>
    <t>2008-09</t>
  </si>
  <si>
    <t>2009-10</t>
  </si>
  <si>
    <t>2010-11</t>
  </si>
  <si>
    <t>PSCE in RDEL adjusted to remove historical discontinuities</t>
  </si>
  <si>
    <t>PSCE in RDEL (£ billion)</t>
  </si>
  <si>
    <t>Real PSCE in RDEL growth rate (per cent)</t>
  </si>
  <si>
    <t>PSCE in RDEL (per cent of GDP)</t>
  </si>
  <si>
    <t>Unadjusted aggregate spending series</t>
  </si>
  <si>
    <t>PSCE in RDEL</t>
  </si>
  <si>
    <t>PSGI in CDEL</t>
  </si>
  <si>
    <t>PSCE in AME</t>
  </si>
  <si>
    <r>
      <t>TME in AME</t>
    </r>
    <r>
      <rPr>
        <vertAlign val="superscript"/>
        <sz val="10"/>
        <color indexed="8"/>
        <rFont val="Futura Bk BT"/>
        <family val="2"/>
      </rPr>
      <t>1</t>
    </r>
  </si>
  <si>
    <t>PSCE</t>
  </si>
  <si>
    <r>
      <t>PSGI</t>
    </r>
    <r>
      <rPr>
        <vertAlign val="superscript"/>
        <sz val="10"/>
        <color indexed="8"/>
        <rFont val="Futura Bk BT"/>
        <family val="2"/>
      </rPr>
      <t>2</t>
    </r>
  </si>
  <si>
    <r>
      <t>TME</t>
    </r>
    <r>
      <rPr>
        <vertAlign val="superscript"/>
        <sz val="10"/>
        <color indexed="8"/>
        <rFont val="Futura Bk BT"/>
        <family val="2"/>
      </rPr>
      <t>2</t>
    </r>
  </si>
  <si>
    <t>Discontinuities</t>
  </si>
  <si>
    <t>Major historical switches between RDEL and current AME</t>
  </si>
  <si>
    <t>-</t>
  </si>
  <si>
    <t>Historical switches between non-fiscal and fiscal RDEL</t>
  </si>
  <si>
    <t>Revisions which ONS have announced that they expect to make this year, which are anticipated in this forecast (affecting CDEL)</t>
  </si>
  <si>
    <r>
      <t>Subscriptions to multilateral development banks</t>
    </r>
    <r>
      <rPr>
        <vertAlign val="superscript"/>
        <sz val="10"/>
        <rFont val="Futura Bk BT"/>
        <family val="2"/>
      </rPr>
      <t>8</t>
    </r>
  </si>
  <si>
    <r>
      <t>Capital grants from central government to Network Rail included in historical data, but no longer included in OBR forecasts</t>
    </r>
    <r>
      <rPr>
        <vertAlign val="superscript"/>
        <sz val="10"/>
        <color indexed="8"/>
        <rFont val="Futura Bk BT"/>
        <family val="2"/>
      </rPr>
      <t>9</t>
    </r>
  </si>
  <si>
    <t>Nominal GDP, GDP deflator and population figures</t>
  </si>
  <si>
    <t>Nominal GDP (£ billion)</t>
  </si>
  <si>
    <t>GDP deflator</t>
  </si>
  <si>
    <t>Estimates</t>
  </si>
  <si>
    <t>Projections</t>
  </si>
  <si>
    <t>of which: OBR underspend assumption</t>
  </si>
  <si>
    <t>less main items in RDEL that are not 
included in PSCE:</t>
  </si>
  <si>
    <t>Depreciation in RDEL</t>
  </si>
  <si>
    <t>Cost of subsidised interest on student loans</t>
  </si>
  <si>
    <t>gives:</t>
  </si>
  <si>
    <r>
      <t>RDEL excluding depreciation</t>
    </r>
    <r>
      <rPr>
        <b/>
        <vertAlign val="superscript"/>
        <sz val="10"/>
        <color indexed="8"/>
        <rFont val="Futura Bk BT"/>
        <family val="2"/>
      </rPr>
      <t>1</t>
    </r>
  </si>
  <si>
    <t>less:</t>
  </si>
  <si>
    <r>
      <t>Other items in RDEL that are not included in PSCE</t>
    </r>
    <r>
      <rPr>
        <vertAlign val="superscript"/>
        <sz val="10"/>
        <color indexed="8"/>
        <rFont val="Futura Bk BT"/>
        <family val="2"/>
      </rPr>
      <t>2,3,4</t>
    </r>
  </si>
  <si>
    <r>
      <t>less items in CDEL that are not included in PSGI:</t>
    </r>
    <r>
      <rPr>
        <i/>
        <vertAlign val="superscript"/>
        <sz val="10"/>
        <color indexed="8"/>
        <rFont val="Futura Bk BT"/>
        <family val="2"/>
      </rPr>
      <t>4</t>
    </r>
  </si>
  <si>
    <t>Net lending to the private sector</t>
  </si>
  <si>
    <t>Other items in CDEL that are not included in PSGI</t>
  </si>
  <si>
    <t>Percentage growth in real terms</t>
  </si>
  <si>
    <t>RDEL</t>
  </si>
  <si>
    <t>RDEL excluding depreciation</t>
  </si>
  <si>
    <t>CDEL</t>
  </si>
  <si>
    <r>
      <t>1</t>
    </r>
    <r>
      <rPr>
        <sz val="8"/>
        <color indexed="8"/>
        <rFont val="Futura Bk BT"/>
        <family val="2"/>
      </rPr>
      <t xml:space="preserve"> HM Treasury definition.</t>
    </r>
  </si>
  <si>
    <r>
      <t>2</t>
    </r>
    <r>
      <rPr>
        <sz val="8"/>
        <color indexed="8"/>
        <rFont val="Futura Bk BT"/>
        <family val="2"/>
      </rPr>
      <t xml:space="preserve"> These other items that are not included in PSCE in RDEL are net receipts. So they need to be added in to remove them from RDEL excluding depreciation, to derive PSCE in RDEL.</t>
    </r>
  </si>
  <si>
    <t>SUME (CDEL included in PSCE in AME)</t>
  </si>
  <si>
    <t>Underspend against 
final plans</t>
  </si>
  <si>
    <r>
      <t>Outturn</t>
    </r>
    <r>
      <rPr>
        <vertAlign val="superscript"/>
        <sz val="12"/>
        <rFont val="Futura Bk BT"/>
        <family val="2"/>
      </rPr>
      <t>4</t>
    </r>
  </si>
  <si>
    <t xml:space="preserve">2011-12 </t>
  </si>
  <si>
    <r>
      <t>2013-14</t>
    </r>
    <r>
      <rPr>
        <vertAlign val="superscript"/>
        <sz val="10"/>
        <rFont val="Futura Bk BT"/>
        <family val="2"/>
      </rPr>
      <t>5</t>
    </r>
  </si>
  <si>
    <r>
      <t xml:space="preserve">2  </t>
    </r>
    <r>
      <rPr>
        <sz val="8"/>
        <rFont val="Futura Bk BT"/>
        <family val="2"/>
      </rPr>
      <t xml:space="preserve">From 2011-12, amounts shown are net of Budget Exchange carried forward from previous year(s), and are measured against initial plans shown in PESA.   </t>
    </r>
  </si>
  <si>
    <r>
      <t xml:space="preserve">4 </t>
    </r>
    <r>
      <rPr>
        <sz val="8"/>
        <rFont val="Futura Bk BT"/>
        <family val="2"/>
      </rPr>
      <t xml:space="preserve">Outturn underspends as measured in provisional outturn. For 2008-09 to 2010-11, all information is based on Treasury budgeting aggregates rather than National Accounts fiscal aggregates. That is (a) RDEL excluding depreciation instead of PSCE in RDEL, and (b) CDEL excluding SUME instead of PSGI in CDEL. </t>
    </r>
  </si>
  <si>
    <r>
      <t>5</t>
    </r>
    <r>
      <rPr>
        <sz val="8"/>
        <rFont val="Futura Bk BT"/>
        <family val="2"/>
      </rPr>
      <t xml:space="preserve"> In 2013-14, the changes to plans in the Supplementary Estimates and the estimates of shortfall include the policy changes announced in the Autumn Statement which reduced PSCE in RDEL by £1.9 billion and PSGI in CDEL by £0.1 billion.</t>
    </r>
  </si>
  <si>
    <t>Budget Exchange</t>
  </si>
  <si>
    <r>
      <t>Gross underspend against PESA plans</t>
    </r>
    <r>
      <rPr>
        <sz val="10"/>
        <rFont val="Arial"/>
        <family val="2"/>
      </rPr>
      <t/>
    </r>
  </si>
  <si>
    <t>Total net underspend against PESA plans</t>
  </si>
  <si>
    <t xml:space="preserve"> Outturn</t>
  </si>
  <si>
    <t>Welfare cap period</t>
  </si>
  <si>
    <t>Welfare cap</t>
  </si>
  <si>
    <t>DWP social security</t>
  </si>
  <si>
    <r>
      <t>Housing benefit (not on JSA)</t>
    </r>
    <r>
      <rPr>
        <vertAlign val="superscript"/>
        <sz val="10"/>
        <color indexed="8"/>
        <rFont val="Futura Bk BT"/>
        <family val="2"/>
      </rPr>
      <t>1</t>
    </r>
  </si>
  <si>
    <t>Disability living allowance and personal independence payments</t>
  </si>
  <si>
    <r>
      <t>Incapacity benefits</t>
    </r>
    <r>
      <rPr>
        <vertAlign val="superscript"/>
        <sz val="10"/>
        <color indexed="8"/>
        <rFont val="Futura Bk BT"/>
        <family val="2"/>
      </rPr>
      <t>2</t>
    </r>
  </si>
  <si>
    <t>Attendance allowance</t>
  </si>
  <si>
    <t>Pension credit</t>
  </si>
  <si>
    <t>Carer's allowance</t>
  </si>
  <si>
    <t>Statutory maternity pay</t>
  </si>
  <si>
    <t>Income support (non-incapacity)</t>
  </si>
  <si>
    <t>Winter fuel payment</t>
  </si>
  <si>
    <r>
      <t>Universal credit</t>
    </r>
    <r>
      <rPr>
        <vertAlign val="superscript"/>
        <sz val="10"/>
        <color indexed="8"/>
        <rFont val="Futura Bk BT"/>
        <family val="2"/>
      </rPr>
      <t>3</t>
    </r>
  </si>
  <si>
    <t>Other DWP in welfare cap</t>
  </si>
  <si>
    <t>Armed forces independence payment</t>
  </si>
  <si>
    <t>Bereavement benefits</t>
  </si>
  <si>
    <t>Christmas bonus</t>
  </si>
  <si>
    <t>Cold weather payments</t>
  </si>
  <si>
    <t>Financial assistance scheme</t>
  </si>
  <si>
    <t>Industrial injuries benefits</t>
  </si>
  <si>
    <t>Maternity allowance</t>
  </si>
  <si>
    <t>Personal tax credits</t>
  </si>
  <si>
    <t>Child benefit</t>
  </si>
  <si>
    <t>Tax free childcare</t>
  </si>
  <si>
    <t>NI social security in welfare cap</t>
  </si>
  <si>
    <t>Paternity pay</t>
  </si>
  <si>
    <t>Welfare spending outside the welfare cap</t>
  </si>
  <si>
    <t>State pension</t>
  </si>
  <si>
    <t>Jobseeker's allowance</t>
  </si>
  <si>
    <t>Housing benefit (on JSA)</t>
  </si>
  <si>
    <t>NI social security outside welfare cap</t>
  </si>
  <si>
    <t>* less than £0.1bn</t>
  </si>
  <si>
    <r>
      <rPr>
        <vertAlign val="superscript"/>
        <sz val="8"/>
        <color indexed="8"/>
        <rFont val="Futura Bk BT"/>
        <family val="2"/>
      </rPr>
      <t>1</t>
    </r>
    <r>
      <rPr>
        <sz val="8"/>
        <color indexed="8"/>
        <rFont val="Futura Bk BT"/>
        <family val="2"/>
      </rPr>
      <t xml:space="preserve"> Housing benefit (not on jobseeker's allowance) is made up of an number of claimant groups. The main claimant groups are pensioners, those on incapacity benefits, lone parents, and housing benefit only claimants.</t>
    </r>
  </si>
  <si>
    <r>
      <rPr>
        <vertAlign val="superscript"/>
        <sz val="8"/>
        <color indexed="8"/>
        <rFont val="Futura Bk BT"/>
        <family val="2"/>
      </rPr>
      <t>2</t>
    </r>
    <r>
      <rPr>
        <sz val="8"/>
        <color indexed="8"/>
        <rFont val="Futura Bk BT"/>
        <family val="2"/>
      </rPr>
      <t xml:space="preserve"> Incapacity benefits includes incapacity benefit, employment and support allowance, severe disablement allowance and income support (incapacity part).</t>
    </r>
  </si>
  <si>
    <t>Principal Civil Service pension scheme</t>
  </si>
  <si>
    <t>Pension scheme expenditure</t>
  </si>
  <si>
    <t>Pension scheme receipts</t>
  </si>
  <si>
    <t>Employer contributions</t>
  </si>
  <si>
    <t>Employee contributions</t>
  </si>
  <si>
    <t>Other income</t>
  </si>
  <si>
    <t>NHS pension scheme</t>
  </si>
  <si>
    <t>Teachers' pension scheme</t>
  </si>
  <si>
    <t>Armed Forces pension scheme</t>
  </si>
  <si>
    <t>NHS and teachers pension schemes in Scotland</t>
  </si>
  <si>
    <t>Northern Ireland Executive pension schemes</t>
  </si>
  <si>
    <t>LG Police Force pension schemes</t>
  </si>
  <si>
    <r>
      <t>Employer contributions</t>
    </r>
    <r>
      <rPr>
        <i/>
        <vertAlign val="superscript"/>
        <sz val="10"/>
        <rFont val="Futura Bk BT"/>
        <family val="2"/>
      </rPr>
      <t>1</t>
    </r>
  </si>
  <si>
    <t>LG Firefighters' pension schemes in England</t>
  </si>
  <si>
    <t>Other</t>
  </si>
  <si>
    <t xml:space="preserve">Royal Mail </t>
  </si>
  <si>
    <t>Total public service pensions expenditure</t>
  </si>
  <si>
    <t>Other departmental AME in PSCE</t>
  </si>
  <si>
    <t>B&amp;B and NRAM current expenditure</t>
  </si>
  <si>
    <t>BIS redundancy scheme</t>
  </si>
  <si>
    <t>Other departmental spending - current spending on goods and services</t>
  </si>
  <si>
    <t>Other departmental spending - current grants to the private sector</t>
  </si>
  <si>
    <t>Total other PSCE items in departmental AME</t>
  </si>
  <si>
    <t>Other departmental AME in PSGI</t>
  </si>
  <si>
    <t>National lottery capital grants</t>
  </si>
  <si>
    <t>Payment on Help to Buy ISAs</t>
  </si>
  <si>
    <t>B&amp;B and NRAM capital expenditure</t>
  </si>
  <si>
    <t>BBC capital expenditure</t>
  </si>
  <si>
    <t>Total other PSGI items in departmental AME</t>
  </si>
  <si>
    <t>€ billion</t>
  </si>
  <si>
    <t>Original ceiling</t>
  </si>
  <si>
    <r>
      <t>Adjustment</t>
    </r>
    <r>
      <rPr>
        <vertAlign val="superscript"/>
        <sz val="10"/>
        <rFont val="Futura Bk BT"/>
        <family val="2"/>
      </rPr>
      <t>1</t>
    </r>
  </si>
  <si>
    <t>Adjusted ceiling</t>
  </si>
  <si>
    <t>Initial budget</t>
  </si>
  <si>
    <t>Final adopted budget</t>
  </si>
  <si>
    <r>
      <t>Assumed implementation rate, per cent</t>
    </r>
    <r>
      <rPr>
        <vertAlign val="superscript"/>
        <sz val="10"/>
        <rFont val="Futura Bk BT"/>
        <family val="2"/>
      </rPr>
      <t>2,3</t>
    </r>
  </si>
  <si>
    <t>Assumed implemented expenditure</t>
  </si>
  <si>
    <r>
      <t>2</t>
    </r>
    <r>
      <rPr>
        <sz val="8"/>
        <rFont val="Futura Bk BT"/>
        <family val="2"/>
      </rPr>
      <t xml:space="preserve"> Implementation rate calculated in relation to the ‘adjusted ceiling’.</t>
    </r>
  </si>
  <si>
    <r>
      <t xml:space="preserve">4 </t>
    </r>
    <r>
      <rPr>
        <sz val="8"/>
        <rFont val="Futura Bk BT"/>
        <family val="2"/>
      </rPr>
      <t>Based on assumption that implemented spending will grow in line with EU GNI.</t>
    </r>
  </si>
  <si>
    <t>Expenditure transfers to EU institutions:</t>
  </si>
  <si>
    <t>GNI based contribution</t>
  </si>
  <si>
    <r>
      <t>of which, adjustments assumed in latest forecast:</t>
    </r>
    <r>
      <rPr>
        <i/>
        <vertAlign val="superscript"/>
        <sz val="10"/>
        <rFont val="Futura Bk BT"/>
        <family val="2"/>
      </rPr>
      <t>1</t>
    </r>
  </si>
  <si>
    <t>in respect of 2015</t>
  </si>
  <si>
    <t>of which, adjustments assumed in latest forecast:</t>
  </si>
  <si>
    <t>in respect of earlier years</t>
  </si>
  <si>
    <t>UK abatement</t>
  </si>
  <si>
    <t xml:space="preserve">https://www.gov.uk/government/uploads/system/uploads/attachment_data/file/483344/EU_finances_2015_final_web_09122015.pdf </t>
  </si>
  <si>
    <r>
      <t xml:space="preserve">2 </t>
    </r>
    <r>
      <rPr>
        <sz val="8"/>
        <rFont val="Futura Bk BT"/>
        <family val="2"/>
      </rPr>
      <t>Contributions calculated by applying a call-up rate, currently 0.3%, to a notional 1% harmonised VAT base.</t>
    </r>
  </si>
  <si>
    <r>
      <rPr>
        <vertAlign val="superscript"/>
        <sz val="8"/>
        <rFont val="Futura Bk BT"/>
        <family val="2"/>
      </rPr>
      <t>5</t>
    </r>
    <r>
      <rPr>
        <sz val="8"/>
        <rFont val="Futura Bk BT"/>
        <family val="2"/>
      </rPr>
      <t xml:space="preserve"> Only includes EU receipts that are administered by UK government bodies. (Excludes other private sector receipts that are not administered by UK government bodies.) The EU receipts that are administered by UK government bodies are not netted off public sector current expenditure in the national accounts, because they are deemed to finance spending in the UK by the EU.</t>
    </r>
  </si>
  <si>
    <r>
      <t xml:space="preserve">6 </t>
    </r>
    <r>
      <rPr>
        <sz val="8"/>
        <rFont val="Futura Bk BT"/>
        <family val="2"/>
      </rPr>
      <t>This table included another aggregate previously, termed 'Net payments to EU institutions', which is now identical to the 'Net contribution to the EU budget', and so is no longer shown separately.</t>
    </r>
  </si>
  <si>
    <r>
      <t xml:space="preserve">8 </t>
    </r>
    <r>
      <rPr>
        <sz val="8"/>
        <rFont val="Futura Bk BT"/>
        <family val="2"/>
      </rPr>
      <t>Calculated from the net contribution to the EU budget, and then excluding public sector receipts from the EU.</t>
    </r>
  </si>
  <si>
    <t>Debt interest on conventional gilts</t>
  </si>
  <si>
    <t>Debt interest on index-linked gilts</t>
  </si>
  <si>
    <t>Accrued uplift on index-linked gilts</t>
  </si>
  <si>
    <t>Debt interest on National Savings</t>
  </si>
  <si>
    <t>Interest on Treasury Bills</t>
  </si>
  <si>
    <t>Other debt interest</t>
  </si>
  <si>
    <t>Total CG debt interest</t>
  </si>
  <si>
    <t>Conventional gilts</t>
  </si>
  <si>
    <t>Stock (net of APF holdings)</t>
  </si>
  <si>
    <t>Debt interest (net)1</t>
  </si>
  <si>
    <t>Effective interest rate</t>
  </si>
  <si>
    <t>Gross effective interest rate</t>
  </si>
  <si>
    <t>Index-linked gilts</t>
  </si>
  <si>
    <t>Stock</t>
  </si>
  <si>
    <t>Debt interest</t>
  </si>
  <si>
    <t>Real effective interest rate</t>
  </si>
  <si>
    <t>RPI inflation</t>
  </si>
  <si>
    <t>NS&amp;I</t>
  </si>
  <si>
    <t>APF</t>
  </si>
  <si>
    <t>Short-term debt</t>
  </si>
  <si>
    <t xml:space="preserve">Debt interest </t>
  </si>
  <si>
    <t xml:space="preserve">Total identified stock </t>
  </si>
  <si>
    <t>£5bn increase in CGNCR</t>
  </si>
  <si>
    <t>Current accounting adjustments</t>
  </si>
  <si>
    <t>Central government adjustments in National Accounts</t>
  </si>
  <si>
    <t>Expenditure on goods and services</t>
  </si>
  <si>
    <t>Net social benefits</t>
  </si>
  <si>
    <t>Classification switch from other current grants to net social benefits</t>
  </si>
  <si>
    <t>Net current grants abroad</t>
  </si>
  <si>
    <t>Other current grants</t>
  </si>
  <si>
    <t>Subsidies</t>
  </si>
  <si>
    <t>Total central government resource adjustments in National Accounts</t>
  </si>
  <si>
    <t>Local government adjustments in National Accounts</t>
  </si>
  <si>
    <t>Remove data which do not form part of public sector current expenditure</t>
  </si>
  <si>
    <t>Debt interest payments to central government</t>
  </si>
  <si>
    <t>Adjustments to reconcile use of different data sources</t>
  </si>
  <si>
    <t>Central government support</t>
  </si>
  <si>
    <t>Police and fire pensions</t>
  </si>
  <si>
    <t>Remove local authority payments of national non-domestic rates</t>
  </si>
  <si>
    <t>Equity injection into Housing Revenue Account</t>
  </si>
  <si>
    <t>Housing benefits and rent rebates</t>
  </si>
  <si>
    <t>Other current grants and current grants abroad</t>
  </si>
  <si>
    <t>Total local government resource adjustments in National Accounts</t>
  </si>
  <si>
    <t>Other current accounting adjustments</t>
  </si>
  <si>
    <t>Reconcile timing of outturn data</t>
  </si>
  <si>
    <t>Total current accounting adjustments in National Accounts</t>
  </si>
  <si>
    <t>Capital Accounting Adjustments</t>
  </si>
  <si>
    <t>Gross fixed capital formation</t>
  </si>
  <si>
    <t>Capital grants to and from the private sector</t>
  </si>
  <si>
    <t>Total central government capital adjustments in National Accounts</t>
  </si>
  <si>
    <t>Remove financial transaction data which do not form part of public sector capital expenditure</t>
  </si>
  <si>
    <t>Adjustments to reconcile use of different data sources of central government support</t>
  </si>
  <si>
    <t>VAT refunds</t>
  </si>
  <si>
    <t>Capital grants</t>
  </si>
  <si>
    <t>Include capital grants from private sector</t>
  </si>
  <si>
    <t>Total local government capital adjustments in National Accounts</t>
  </si>
  <si>
    <t>Other capital adjustments</t>
  </si>
  <si>
    <t>Total capital accounting adjustments in National Accounts</t>
  </si>
  <si>
    <t>Sales of fixed assets</t>
  </si>
  <si>
    <t>Local authorities</t>
  </si>
  <si>
    <t>Total sales of fixed assets</t>
  </si>
  <si>
    <t>Note: These sales of fixed assets are the sales that are netted off gross fixed capital formation in the National Accounts. They do not include the sales of assets that are treated as financial transactions in the National Accounts (any sales of the Government’s shares in public banks, for example).</t>
  </si>
  <si>
    <t>England</t>
  </si>
  <si>
    <t xml:space="preserve">Net current expenditure </t>
  </si>
  <si>
    <t>Forecast from sources of finance:</t>
  </si>
  <si>
    <r>
      <t>Central government current grants to LAs: departments' DELs</t>
    </r>
    <r>
      <rPr>
        <vertAlign val="superscript"/>
        <sz val="10"/>
        <rFont val="Futura Bk BT"/>
        <family val="2"/>
      </rPr>
      <t>1</t>
    </r>
  </si>
  <si>
    <t>Central government current grants to LAs: DWP housing benefit</t>
  </si>
  <si>
    <t>Council tax</t>
  </si>
  <si>
    <t>Business rates retained by local authorities</t>
  </si>
  <si>
    <t>Less capital expenditure financed from revenue account (CERA)</t>
  </si>
  <si>
    <t>Net use of reserves</t>
  </si>
  <si>
    <t>Debt interest payments</t>
  </si>
  <si>
    <t>Repayment of principal</t>
  </si>
  <si>
    <t>Interest receipts</t>
  </si>
  <si>
    <t>Housing Revenue Account payments and receipts</t>
  </si>
  <si>
    <t>Other general fund net income</t>
  </si>
  <si>
    <t>Scotland</t>
  </si>
  <si>
    <t>Net revenue expenditure</t>
  </si>
  <si>
    <t>Scottish non-domestic rates</t>
  </si>
  <si>
    <t>Net use of reserves and other general fund net income</t>
  </si>
  <si>
    <t>Wales</t>
  </si>
  <si>
    <t>Net current expenditure</t>
  </si>
  <si>
    <t xml:space="preserve">Wales non-domestic rates </t>
  </si>
  <si>
    <t>Further spending and adjustments in the National Accounts</t>
  </si>
  <si>
    <t>N Ireland net current expenditure</t>
  </si>
  <si>
    <t>Of which:</t>
  </si>
  <si>
    <r>
      <t>Current grants to LAs from departments' DELs</t>
    </r>
    <r>
      <rPr>
        <vertAlign val="superscript"/>
        <sz val="10"/>
        <rFont val="Futura Bk BT"/>
        <family val="2"/>
      </rPr>
      <t>1</t>
    </r>
  </si>
  <si>
    <t>Other income used to finance local authority current spending</t>
  </si>
  <si>
    <t>Local authority spending financed by further central government grants</t>
  </si>
  <si>
    <t xml:space="preserve">Net pension payments for police and fire pension schemes (England and Wales) </t>
  </si>
  <si>
    <t>Include Housing benefit in Scotland</t>
  </si>
  <si>
    <t>Include further spending financed by CG current grants in Scotland</t>
  </si>
  <si>
    <t>OBR adjustments to derive LA Self-Financed Expenditure (LASFE)</t>
  </si>
  <si>
    <t>Include debt interest payments in spending (England and Wales)</t>
  </si>
  <si>
    <t xml:space="preserve">Include debt redemption as financing current spending and CERA as reducing current spending in Scotland </t>
  </si>
  <si>
    <t>Further ONS adjustments to compile UK National Accounts</t>
  </si>
  <si>
    <t>Include National Accounts measure of depreciation</t>
  </si>
  <si>
    <t>Include local authority current VAT refunds</t>
  </si>
  <si>
    <t>Remove local authorities' payments of national rates</t>
  </si>
  <si>
    <t>Remove local authorities' payments of debt interest to central government</t>
  </si>
  <si>
    <t>Include imputed equity injection into Housing Revenue Account</t>
  </si>
  <si>
    <t>Include imputed local government pensions</t>
  </si>
  <si>
    <t>Other National Accounts adjustments</t>
  </si>
  <si>
    <t>Total local authority gross current expenditure in the UK National Accounts</t>
  </si>
  <si>
    <t>less central government current grants to LAs in the UK National Accounts</t>
  </si>
  <si>
    <t>Total local authority net current expenditure in the UK National Accounts</t>
  </si>
  <si>
    <t>Total capital expenditure, net of receipts</t>
  </si>
  <si>
    <r>
      <t>Central government capital grants to LAs</t>
    </r>
    <r>
      <rPr>
        <vertAlign val="superscript"/>
        <sz val="10"/>
        <rFont val="Futura Bk BT"/>
        <family val="2"/>
      </rPr>
      <t>1</t>
    </r>
  </si>
  <si>
    <t>Capital spending financed by prudential borrowing</t>
  </si>
  <si>
    <t>Capital expenditure financed from revenue account (CERA)</t>
  </si>
  <si>
    <t>Major repairs and other capital spending financed from HRA</t>
  </si>
  <si>
    <t>Capital spending financed by use of capital receipts</t>
  </si>
  <si>
    <t>Contributions from developers</t>
  </si>
  <si>
    <t xml:space="preserve">OBR adjustment for timing of TfL subsidiaries capital spending </t>
  </si>
  <si>
    <t>Less asset sales</t>
  </si>
  <si>
    <t>Capital spending financed by contributions from developers, CERA, use of capital receipts</t>
  </si>
  <si>
    <t>N Ireland capital expenditure, net of receipts</t>
  </si>
  <si>
    <t>Other income used to finance local authority capital spending</t>
  </si>
  <si>
    <t xml:space="preserve">OBR adjustments to derive LASFE (LA self-financed expenditure) </t>
  </si>
  <si>
    <t>Remove HRA net capital expenditure (because classified as PC capital expenditure)</t>
  </si>
  <si>
    <t>Remove TfL subsidiaries capital expenditure where classified as PC capital expenditure</t>
  </si>
  <si>
    <t>Remove net financial transactions</t>
  </si>
  <si>
    <t>Include local authority capital VAT refunds</t>
  </si>
  <si>
    <t>Include capital grants from the private sector</t>
  </si>
  <si>
    <t>Total local authority gross capital expenditure in the UK National Accounts</t>
  </si>
  <si>
    <t>less depreciation</t>
  </si>
  <si>
    <t>less central government capital grants to LAs in the UK National Accounts</t>
  </si>
  <si>
    <t>plus local authority capital grants to public corporations</t>
  </si>
  <si>
    <t>Total local authority net capital expenditure in the UK National Accounts</t>
  </si>
  <si>
    <t>BBC licence fee receipts</t>
  </si>
  <si>
    <t>Standard colour licence fee (£)</t>
  </si>
  <si>
    <r>
      <t>Implied number of full licence fee payers (m)</t>
    </r>
    <r>
      <rPr>
        <vertAlign val="superscript"/>
        <sz val="10"/>
        <rFont val="Futura Bk BT"/>
        <family val="2"/>
      </rPr>
      <t>1</t>
    </r>
  </si>
  <si>
    <t>Number of UK households (m)</t>
  </si>
  <si>
    <r>
      <t xml:space="preserve">Number of full licence fee </t>
    </r>
    <r>
      <rPr>
        <i/>
        <sz val="10"/>
        <rFont val="Futura Bk BT"/>
        <family val="2"/>
      </rPr>
      <t>payers</t>
    </r>
    <r>
      <rPr>
        <sz val="10"/>
        <rFont val="Futura Bk BT"/>
        <family val="2"/>
      </rPr>
      <t xml:space="preserve"> as a share of total UK households (per cent)</t>
    </r>
  </si>
  <si>
    <t>Estimated cost of free licences for over 75s</t>
  </si>
  <si>
    <r>
      <t>Implied number of over 75s receiving a full free licence (m)</t>
    </r>
    <r>
      <rPr>
        <vertAlign val="superscript"/>
        <sz val="10"/>
        <rFont val="Futura Bk BT"/>
        <family val="2"/>
      </rPr>
      <t>1</t>
    </r>
  </si>
  <si>
    <r>
      <t xml:space="preserve">Implied number of full licence </t>
    </r>
    <r>
      <rPr>
        <i/>
        <sz val="10"/>
        <rFont val="Futura Bk BT"/>
        <family val="2"/>
      </rPr>
      <t xml:space="preserve">holders </t>
    </r>
    <r>
      <rPr>
        <sz val="10"/>
        <rFont val="Futura Bk BT"/>
        <family val="2"/>
      </rPr>
      <t>(including over-75s, who do not pay) as a share of total UK households (per cent)</t>
    </r>
    <r>
      <rPr>
        <vertAlign val="superscript"/>
        <sz val="10"/>
        <rFont val="Futura Bk BT"/>
        <family val="2"/>
      </rPr>
      <t>2</t>
    </r>
  </si>
  <si>
    <t>DWP grant to BBC</t>
  </si>
  <si>
    <t>Proportion of free licences for over 75s funded by DWP (per cent)</t>
  </si>
  <si>
    <t>Total income (including DWP grant)</t>
  </si>
  <si>
    <t>Obligations - funds not available for spend on BBC services</t>
  </si>
  <si>
    <t>Income available for spend on BBC services</t>
  </si>
  <si>
    <t>BBC current expenditure (including obligations)</t>
  </si>
  <si>
    <t>BBC total capital expenditure (including obligations)</t>
  </si>
  <si>
    <t>Total expenditure</t>
  </si>
  <si>
    <r>
      <rPr>
        <vertAlign val="superscript"/>
        <sz val="8"/>
        <rFont val="Futura Bk BT"/>
        <family val="2"/>
      </rPr>
      <t xml:space="preserve">1 </t>
    </r>
    <r>
      <rPr>
        <sz val="8"/>
        <rFont val="Futura Bk BT"/>
        <family val="2"/>
      </rPr>
      <t>Equal to total licence fee receipts (or the estimated cost of providing free licences to the over-75s) divided by the full colour licence fee. This measure does not account for concessions (such as black and white TV licences and TV licences for the visually impaired) or discounted rates (for those paying by quarterly direct debit, for example), and is therefore an underestimate of the total number of licence fee payers.</t>
    </r>
  </si>
  <si>
    <r>
      <rPr>
        <vertAlign val="superscript"/>
        <sz val="8"/>
        <rFont val="Futura Bk BT"/>
        <family val="2"/>
      </rPr>
      <t>2</t>
    </r>
    <r>
      <rPr>
        <sz val="8"/>
        <rFont val="Futura Bk BT"/>
        <family val="2"/>
      </rPr>
      <t xml:space="preserve"> As in footnote 1, this measure is an underestimate of the total number of licence fee holders. Added to this, some non-households also pay the licence fee.</t>
    </r>
  </si>
  <si>
    <t>(i) PSCE in resource DEL</t>
  </si>
  <si>
    <t>(ii) Local authority self-financed expenditure</t>
  </si>
  <si>
    <t>(iii) BBC current expenditure</t>
  </si>
  <si>
    <t>Total aggregate spending relevant to paybills</t>
  </si>
  <si>
    <t>Assumed paybill growth</t>
  </si>
  <si>
    <t>Assumed paybill per head growth</t>
  </si>
  <si>
    <r>
      <rPr>
        <sz val="8"/>
        <rFont val="Futura Bk BT"/>
        <family val="2"/>
      </rPr>
      <t>Note:</t>
    </r>
    <r>
      <rPr>
        <vertAlign val="superscript"/>
        <sz val="8"/>
        <rFont val="Futura Bk BT"/>
        <family val="2"/>
      </rPr>
      <t xml:space="preserve"> </t>
    </r>
    <r>
      <rPr>
        <sz val="8"/>
        <rFont val="Futura Bk BT"/>
        <family val="2"/>
      </rPr>
      <t xml:space="preserve">This table provides further details of our forecast of aggregate paybill growth and paybill per head growth, which is used to project general government employment. 
</t>
    </r>
    <r>
      <rPr>
        <vertAlign val="superscript"/>
        <sz val="8"/>
        <rFont val="Futura Bk BT"/>
        <family val="2"/>
      </rPr>
      <t/>
    </r>
  </si>
  <si>
    <t>Receipts tables</t>
  </si>
  <si>
    <t>2.1 Other HMRC taxes</t>
  </si>
  <si>
    <t>2.2 Other taxes</t>
  </si>
  <si>
    <t>2.3 Other receipts</t>
  </si>
  <si>
    <t>Full details of receipts</t>
  </si>
  <si>
    <t>2.4 Income tax and NICs forecast: detailed breakdown</t>
  </si>
  <si>
    <t>2.5 Onshore CT forecast: detailed breakdown</t>
  </si>
  <si>
    <t>2.6 Stamp duty land tax: Receipts by Sector</t>
  </si>
  <si>
    <t>2.7 Environmental levies</t>
  </si>
  <si>
    <t>2.8 Current receipts (on a cash basis)</t>
  </si>
  <si>
    <t>2.9 Air Passenger Duty forecast - projection of passenger numbers by band</t>
  </si>
  <si>
    <t>2.10 Tobacco clearances</t>
  </si>
  <si>
    <t>2.11 Alcohol consumption forecasts</t>
  </si>
  <si>
    <t>2.12 Inheritance tax additional information</t>
  </si>
  <si>
    <t>Spending tables</t>
  </si>
  <si>
    <t>Other fiscal tables</t>
  </si>
  <si>
    <t>Breakdown of Forecast by sector and economic category</t>
  </si>
  <si>
    <t>Financial Transactions Tables</t>
  </si>
  <si>
    <t>Components of net borrowing</t>
  </si>
  <si>
    <t>ONS Measurement Differences</t>
  </si>
  <si>
    <t>Projected APF flows</t>
  </si>
  <si>
    <t>Student numbers and loans</t>
  </si>
  <si>
    <t>Go to:</t>
  </si>
  <si>
    <r>
      <t>TME in DEL</t>
    </r>
    <r>
      <rPr>
        <vertAlign val="superscript"/>
        <sz val="12"/>
        <color indexed="8"/>
        <rFont val="Futura Bk BT"/>
        <family val="2"/>
      </rPr>
      <t>3</t>
    </r>
  </si>
  <si>
    <r>
      <t xml:space="preserve">Underspend (or overspend) reflected in
 final plans </t>
    </r>
    <r>
      <rPr>
        <vertAlign val="superscript"/>
        <sz val="12"/>
        <color indexed="8"/>
        <rFont val="Futura Bk BT"/>
        <family val="2"/>
      </rPr>
      <t>1, 2</t>
    </r>
  </si>
  <si>
    <r>
      <t>Total net underspend against PESA plans</t>
    </r>
    <r>
      <rPr>
        <vertAlign val="superscript"/>
        <sz val="12"/>
        <color indexed="8"/>
        <rFont val="Futura Bk BT"/>
        <family val="2"/>
      </rPr>
      <t xml:space="preserve"> 2</t>
    </r>
  </si>
  <si>
    <r>
      <t>Underspend (or overspend) reflected in final plans</t>
    </r>
    <r>
      <rPr>
        <vertAlign val="superscript"/>
        <sz val="12"/>
        <color indexed="8"/>
        <rFont val="Futura Bk BT"/>
        <family val="2"/>
      </rPr>
      <t>1, 2</t>
    </r>
  </si>
  <si>
    <t>Economic and Fiscal Outlook Supplementary fiscal tables: Spending tables</t>
  </si>
  <si>
    <t xml:space="preserve"> Go to:</t>
  </si>
  <si>
    <t xml:space="preserve">  Go to:</t>
  </si>
  <si>
    <t>Economic and fiscal outlook supplementary fiscal tables: receipts and other</t>
  </si>
  <si>
    <t>2.13 Climate Change Levy receipts</t>
  </si>
  <si>
    <t>2.14 Oil and gas expenditure assumptions</t>
  </si>
  <si>
    <t>2.15 Council tax receipts</t>
  </si>
  <si>
    <t>2.16 Expenditure as a per cent of GDP</t>
  </si>
  <si>
    <t>2.17 Consistent historical RDEL series, and data for spending discontinuities</t>
  </si>
  <si>
    <t>2.18 Reconciliation of PSCE in RDEL and PSGI in CDEL with RDEL and CDEL</t>
  </si>
  <si>
    <t>2.20 Net and gross underspends against PESA plans, and Budget Exchange</t>
  </si>
  <si>
    <t xml:space="preserve">2.21 Post measures breakdown of welfare spending </t>
  </si>
  <si>
    <t>2.19 Net underspends against PESA plans and final plans</t>
  </si>
  <si>
    <t>Autumn Statement 2016 policy decisions</t>
  </si>
  <si>
    <t>November 2016 Economic and fiscal outlook fiscal supplementary tables: expenditure</t>
  </si>
  <si>
    <t>2021-22</t>
  </si>
  <si>
    <t>in respect of 2016</t>
  </si>
  <si>
    <t>November 2016 forecast</t>
  </si>
  <si>
    <t>£ billion (stock and debt interest), per cent (interest rates and RPI)</t>
  </si>
  <si>
    <t>2014 - 2020 total</t>
  </si>
  <si>
    <r>
      <t xml:space="preserve">2021 </t>
    </r>
    <r>
      <rPr>
        <vertAlign val="superscript"/>
        <sz val="10"/>
        <rFont val="Futura Bk BT"/>
        <family val="2"/>
      </rPr>
      <t>4</t>
    </r>
  </si>
  <si>
    <r>
      <t xml:space="preserve">1 </t>
    </r>
    <r>
      <rPr>
        <sz val="8"/>
        <rFont val="Futura Bk BT"/>
        <family val="2"/>
      </rPr>
      <t>Adjustments under the flexibilities agreed as part of the 2014-2020 MFF.</t>
    </r>
  </si>
  <si>
    <r>
      <t>RDEL in Autumn Statement</t>
    </r>
    <r>
      <rPr>
        <b/>
        <vertAlign val="superscript"/>
        <sz val="10"/>
        <color indexed="8"/>
        <rFont val="Futura Bk BT"/>
        <family val="2"/>
      </rPr>
      <t>1</t>
    </r>
  </si>
  <si>
    <r>
      <t>CDEL in Autumn Statement</t>
    </r>
    <r>
      <rPr>
        <b/>
        <vertAlign val="superscript"/>
        <sz val="10"/>
        <color indexed="8"/>
        <rFont val="Futura Bk BT"/>
        <family val="2"/>
      </rPr>
      <t>1</t>
    </r>
  </si>
  <si>
    <r>
      <t xml:space="preserve">1 </t>
    </r>
    <r>
      <rPr>
        <sz val="8"/>
        <rFont val="Futura Bk BT"/>
        <family val="2"/>
      </rPr>
      <t>The GNI and VAT adjustments are subject to refunds, and also result in additional rebate (shown as rebate adjustments).</t>
    </r>
  </si>
  <si>
    <r>
      <t>VAT payments to the EU</t>
    </r>
    <r>
      <rPr>
        <vertAlign val="superscript"/>
        <sz val="10"/>
        <rFont val="Futura Bk BT"/>
        <family val="2"/>
      </rPr>
      <t>2</t>
    </r>
  </si>
  <si>
    <r>
      <t>Receipts from the EU to cover the costs of collecting Traditional Own Resources</t>
    </r>
    <r>
      <rPr>
        <vertAlign val="superscript"/>
        <sz val="10"/>
        <rFont val="Futura Bk BT"/>
        <family val="2"/>
      </rPr>
      <t>3</t>
    </r>
  </si>
  <si>
    <r>
      <t>Total expenditure transfers included in AME, TME and PSNB</t>
    </r>
    <r>
      <rPr>
        <b/>
        <vertAlign val="superscript"/>
        <sz val="10"/>
        <rFont val="Futura Bk BT"/>
        <family val="2"/>
      </rPr>
      <t>4</t>
    </r>
  </si>
  <si>
    <r>
      <t>Traditional Own Resources</t>
    </r>
    <r>
      <rPr>
        <vertAlign val="superscript"/>
        <sz val="10"/>
        <rFont val="Futura Bk BT"/>
        <family val="2"/>
      </rPr>
      <t>3</t>
    </r>
  </si>
  <si>
    <r>
      <t>Public sector receipts from the EU</t>
    </r>
    <r>
      <rPr>
        <vertAlign val="superscript"/>
        <sz val="10"/>
        <rFont val="Futura Bk BT"/>
        <family val="2"/>
      </rPr>
      <t>5</t>
    </r>
  </si>
  <si>
    <r>
      <t>Net contribution to the EU budget</t>
    </r>
    <r>
      <rPr>
        <b/>
        <vertAlign val="superscript"/>
        <sz val="10"/>
        <rFont val="Futura Bk BT"/>
        <family val="2"/>
      </rPr>
      <t>6,7</t>
    </r>
  </si>
  <si>
    <r>
      <t>Gross contribution to the EU budget</t>
    </r>
    <r>
      <rPr>
        <b/>
        <vertAlign val="superscript"/>
        <sz val="10"/>
        <rFont val="Futura Bk BT"/>
        <family val="2"/>
      </rPr>
      <t>8</t>
    </r>
  </si>
  <si>
    <r>
      <t xml:space="preserve">7 </t>
    </r>
    <r>
      <rPr>
        <sz val="8"/>
        <rFont val="Futura Bk BT"/>
        <family val="2"/>
      </rPr>
      <t xml:space="preserve">The net contributionto the EU budget does not include receipts that are not administered by UK government bodies and therefore does not reflect all EU transactions with the UK. 
HM Treasury publishes an annual EU Finances White Paper that shows all EU transactions with the UK, including private sector receipts from the EU. The latest HM Treasury White Paper </t>
    </r>
    <r>
      <rPr>
        <i/>
        <sz val="8"/>
        <rFont val="Futura Bk BT"/>
        <family val="2"/>
      </rPr>
      <t>European Union Finances 2015</t>
    </r>
    <r>
      <rPr>
        <sz val="8"/>
        <rFont val="Futura Bk BT"/>
        <family val="2"/>
      </rPr>
      <t xml:space="preserve"> is available here: </t>
    </r>
  </si>
  <si>
    <r>
      <t>3</t>
    </r>
    <r>
      <rPr>
        <sz val="8"/>
        <rFont val="Futura Bk BT"/>
        <family val="2"/>
      </rPr>
      <t xml:space="preserve"> Actual implementation for 2014 and 2015.</t>
    </r>
  </si>
  <si>
    <t>Latest Multiannual Financial Framework (MFF)</t>
  </si>
  <si>
    <r>
      <rPr>
        <vertAlign val="superscript"/>
        <sz val="8"/>
        <color indexed="8"/>
        <rFont val="Futura Bk BT"/>
        <family val="2"/>
      </rPr>
      <t>4</t>
    </r>
    <r>
      <rPr>
        <sz val="8"/>
        <color indexed="8"/>
        <rFont val="Futura Bk BT"/>
        <family val="2"/>
      </rPr>
      <t xml:space="preserve"> Total welfare outturn in 2015-16 is sourced from OSCAR, consistent with PESA 2015. The OSCAR data do not split welfare spending inside and outside the welfare cap, so this split has been estimated based on departments' return. For 2015-16 only, the components relect departments' own outturns which may not be on a consitent basis to OSCAR.</t>
    </r>
  </si>
  <si>
    <r>
      <t>Total welfare cap</t>
    </r>
    <r>
      <rPr>
        <vertAlign val="superscript"/>
        <sz val="10"/>
        <color indexed="8"/>
        <rFont val="Futura Md BT"/>
        <family val="2"/>
      </rPr>
      <t>4</t>
    </r>
  </si>
  <si>
    <r>
      <t>Total welfare outside the welfare cap</t>
    </r>
    <r>
      <rPr>
        <vertAlign val="superscript"/>
        <sz val="10"/>
        <color indexed="8"/>
        <rFont val="Futura Md BT"/>
        <family val="2"/>
      </rPr>
      <t>4</t>
    </r>
  </si>
  <si>
    <r>
      <t>Total welfare</t>
    </r>
    <r>
      <rPr>
        <vertAlign val="superscript"/>
        <sz val="10"/>
        <color indexed="8"/>
        <rFont val="Futura Md BT"/>
        <family val="2"/>
      </rPr>
      <t>4</t>
    </r>
  </si>
  <si>
    <r>
      <t>England council tax receipts</t>
    </r>
    <r>
      <rPr>
        <b/>
        <vertAlign val="superscript"/>
        <sz val="10"/>
        <color indexed="8"/>
        <rFont val="Futura Bk BT"/>
        <family val="2"/>
      </rPr>
      <t>1,2,3</t>
    </r>
  </si>
  <si>
    <r>
      <t>Percentage change in council tax level</t>
    </r>
    <r>
      <rPr>
        <i/>
        <vertAlign val="superscript"/>
        <sz val="10"/>
        <color indexed="8"/>
        <rFont val="Futura Bk BT"/>
        <family val="2"/>
      </rPr>
      <t>4</t>
    </r>
  </si>
  <si>
    <r>
      <t>Percentage change in council tax base</t>
    </r>
    <r>
      <rPr>
        <i/>
        <vertAlign val="superscript"/>
        <sz val="10"/>
        <color indexed="8"/>
        <rFont val="Futura Bk BT"/>
        <family val="2"/>
      </rPr>
      <t>5</t>
    </r>
  </si>
  <si>
    <r>
      <t>Scotland council tax receipts</t>
    </r>
    <r>
      <rPr>
        <b/>
        <vertAlign val="superscript"/>
        <sz val="10"/>
        <color indexed="8"/>
        <rFont val="Futura Bk BT"/>
        <family val="2"/>
      </rPr>
      <t>1,6</t>
    </r>
  </si>
  <si>
    <r>
      <t>Percentage change in council tax level</t>
    </r>
    <r>
      <rPr>
        <i/>
        <vertAlign val="superscript"/>
        <sz val="10"/>
        <color indexed="8"/>
        <rFont val="Futura Bk BT"/>
        <family val="2"/>
      </rPr>
      <t>7</t>
    </r>
  </si>
  <si>
    <r>
      <t>Percentage change in council tax base</t>
    </r>
    <r>
      <rPr>
        <i/>
        <vertAlign val="superscript"/>
        <sz val="10"/>
        <color indexed="8"/>
        <rFont val="Futura Bk BT"/>
        <family val="2"/>
      </rPr>
      <t>8</t>
    </r>
  </si>
  <si>
    <r>
      <t>Wales council tax receipts</t>
    </r>
    <r>
      <rPr>
        <b/>
        <vertAlign val="superscript"/>
        <sz val="10"/>
        <color indexed="8"/>
        <rFont val="Futura Bk BT"/>
        <family val="2"/>
      </rPr>
      <t>1,9</t>
    </r>
  </si>
  <si>
    <r>
      <t>Percentage change in council tax level</t>
    </r>
    <r>
      <rPr>
        <i/>
        <vertAlign val="superscript"/>
        <sz val="10"/>
        <color indexed="8"/>
        <rFont val="Futura Bk BT"/>
        <family val="2"/>
      </rPr>
      <t>10</t>
    </r>
  </si>
  <si>
    <r>
      <t>Percentage change in council tax base</t>
    </r>
    <r>
      <rPr>
        <i/>
        <vertAlign val="superscript"/>
        <sz val="10"/>
        <color indexed="8"/>
        <rFont val="Futura Bk BT"/>
        <family val="2"/>
      </rPr>
      <t>11</t>
    </r>
  </si>
  <si>
    <t>Total council tax receipts</t>
  </si>
  <si>
    <t>NI domestic rates</t>
  </si>
  <si>
    <t>Council tax accruals adjustment</t>
  </si>
  <si>
    <r>
      <t>Total net council tax receipts</t>
    </r>
    <r>
      <rPr>
        <b/>
        <vertAlign val="superscript"/>
        <sz val="10"/>
        <color indexed="8"/>
        <rFont val="Futura Bk BT"/>
        <family val="2"/>
      </rPr>
      <t>12</t>
    </r>
  </si>
  <si>
    <r>
      <t xml:space="preserve">1 </t>
    </r>
    <r>
      <rPr>
        <sz val="8"/>
        <color indexed="8"/>
        <rFont val="Futura Bk BT"/>
        <family val="2"/>
      </rPr>
      <t>Net of discounts, including discounts from localised council tax reduction schemes.</t>
    </r>
  </si>
  <si>
    <r>
      <t xml:space="preserve">5 </t>
    </r>
    <r>
      <rPr>
        <sz val="8"/>
        <color indexed="8"/>
        <rFont val="Futura Bk BT"/>
        <family val="2"/>
      </rPr>
      <t xml:space="preserve">Council tax base growth in England is based on a forecast provided by the Department for Communities and Local Government. </t>
    </r>
  </si>
  <si>
    <r>
      <t xml:space="preserve">7 </t>
    </r>
    <r>
      <rPr>
        <sz val="8"/>
        <color indexed="8"/>
        <rFont val="Futura Bk BT"/>
        <family val="2"/>
      </rPr>
      <t>The Scotland council tax increase is assumed to be zero per cent until 2015-16 as the Scottish Government had announced a freeze until the end of the previous parliament. For 2016-17 onwards, we assume Scottish council tax increases in line with our forecast of CPI.</t>
    </r>
  </si>
  <si>
    <r>
      <t xml:space="preserve">8 </t>
    </r>
    <r>
      <rPr>
        <sz val="8"/>
        <color indexed="8"/>
        <rFont val="Futura Bk BT"/>
        <family val="2"/>
      </rPr>
      <t xml:space="preserve">Council tax base growth in Scotland is assumed to be 0.7 per cent. </t>
    </r>
  </si>
  <si>
    <r>
      <t>10</t>
    </r>
    <r>
      <rPr>
        <sz val="8"/>
        <color indexed="8"/>
        <rFont val="Futura Bk BT"/>
        <family val="2"/>
      </rPr>
      <t xml:space="preserve"> Council tax growth figures for 2015-16 are taken from </t>
    </r>
    <r>
      <rPr>
        <sz val="8"/>
        <color indexed="8"/>
        <rFont val="Futura Bk BT"/>
        <family val="2"/>
      </rPr>
      <t>http://gov.wales/statistics-and-research/council-tax-levels/?lang=en. Thereafter, we assume that Welsh council tax increases in line with the average increase over the last three years.</t>
    </r>
  </si>
  <si>
    <r>
      <t xml:space="preserve">11 </t>
    </r>
    <r>
      <rPr>
        <sz val="8"/>
        <color indexed="8"/>
        <rFont val="Futura Bk BT"/>
        <family val="2"/>
      </rPr>
      <t>Council tax base growth in Wales is assumed to be 0.6 per cent.</t>
    </r>
  </si>
  <si>
    <r>
      <t xml:space="preserve">12 </t>
    </r>
    <r>
      <rPr>
        <sz val="8"/>
        <rFont val="Futura Bk BT"/>
        <family val="2"/>
      </rPr>
      <t xml:space="preserve">The data in this table provides a more detailed breakdown of the council tax receipts line shown in Table 4.6 of the November 2016 </t>
    </r>
    <r>
      <rPr>
        <i/>
        <sz val="8"/>
        <rFont val="Futura Bk BT"/>
        <family val="2"/>
      </rPr>
      <t>Economic and fiscal outlook</t>
    </r>
    <r>
      <rPr>
        <sz val="8"/>
        <rFont val="Futura Bk BT"/>
        <family val="2"/>
      </rPr>
      <t>.</t>
    </r>
  </si>
  <si>
    <r>
      <rPr>
        <vertAlign val="superscript"/>
        <sz val="8"/>
        <color indexed="8"/>
        <rFont val="Futura Bk BT"/>
        <family val="2"/>
      </rPr>
      <t>3</t>
    </r>
    <r>
      <rPr>
        <sz val="8"/>
        <color indexed="8"/>
        <rFont val="Futura Bk BT"/>
        <family val="2"/>
      </rPr>
      <t xml:space="preserve"> Spending from 2017-18 onwards represents universal credit additional costs not already included against other benefits (i.e. UC payments that do not exist under current benefit structure).</t>
    </r>
  </si>
  <si>
    <t>Payment on Lifetime ISA</t>
  </si>
  <si>
    <r>
      <rPr>
        <sz val="8"/>
        <rFont val="Futura Bk BT"/>
        <family val="2"/>
      </rPr>
      <t>Note:</t>
    </r>
    <r>
      <rPr>
        <vertAlign val="superscript"/>
        <sz val="8"/>
        <rFont val="Futura Bk BT"/>
        <family val="2"/>
      </rPr>
      <t xml:space="preserve"> </t>
    </r>
    <r>
      <rPr>
        <sz val="8"/>
        <rFont val="Futura Bk BT"/>
        <family val="2"/>
      </rPr>
      <t xml:space="preserve">The data in this table provides a more detailed breakdown of the other departmental AME line shown in Table 4.16 of the November 2016 </t>
    </r>
    <r>
      <rPr>
        <i/>
        <sz val="8"/>
        <rFont val="Futura Bk BT"/>
        <family val="2"/>
      </rPr>
      <t>Economic and fiscal outlook.</t>
    </r>
  </si>
  <si>
    <r>
      <rPr>
        <sz val="8"/>
        <rFont val="Futura Bk BT"/>
        <family val="2"/>
      </rPr>
      <t xml:space="preserve">Note: The data shown here provides a scheme-by-scheme breakdown of the pension schemes shown in Table 4.26 of the November 2016 </t>
    </r>
    <r>
      <rPr>
        <i/>
        <sz val="8"/>
        <rFont val="Futura Bk BT"/>
        <family val="2"/>
      </rPr>
      <t>Economic and fiscal outlook</t>
    </r>
    <r>
      <rPr>
        <sz val="8"/>
        <rFont val="Futura Bk BT"/>
        <family val="2"/>
      </rPr>
      <t>.</t>
    </r>
    <r>
      <rPr>
        <i/>
        <vertAlign val="superscript"/>
        <sz val="8"/>
        <rFont val="Gill Sans MT"/>
        <family val="2"/>
      </rPr>
      <t/>
    </r>
  </si>
  <si>
    <r>
      <t>Other net pension expenditure</t>
    </r>
    <r>
      <rPr>
        <vertAlign val="superscript"/>
        <sz val="10"/>
        <rFont val="Futura Bk BT"/>
        <family val="2"/>
      </rPr>
      <t>2</t>
    </r>
  </si>
  <si>
    <r>
      <t>Note: This table includes a more detailed breakdown of the current and capital National Accounts adjustments lines shown in Table 4.16 of the November 2016</t>
    </r>
    <r>
      <rPr>
        <i/>
        <sz val="8"/>
        <rFont val="Futura Bk BT"/>
        <family val="2"/>
      </rPr>
      <t xml:space="preserve"> Economic and fiscal outlook</t>
    </r>
    <r>
      <rPr>
        <sz val="8"/>
        <rFont val="Futura Bk BT"/>
        <family val="2"/>
      </rPr>
      <t>.</t>
    </r>
  </si>
  <si>
    <t xml:space="preserve">  Existing debt</t>
  </si>
  <si>
    <t xml:space="preserve">  New debt</t>
  </si>
  <si>
    <r>
      <t>1</t>
    </r>
    <r>
      <rPr>
        <sz val="8"/>
        <rFont val="Futura Bk BT"/>
        <family val="2"/>
      </rPr>
      <t xml:space="preserve"> Police scheme employer contributions do not reflect the new (lower) contribution rate, which arose from the most recent actuarial scheme valuation. This is because the reduction in the contributions (funded from DEL) was reflected in an additional Exchequer cost, as a larger AME top-up grant was required to fund the difference between gross expenditure on police pensions and the lower police pension contribution receipts. In the event, the DEL grant was not reduced, but was used to finance the additional top-up required. So the DEL grant is increased by the cost of funding the reduced pension contributions. Also, the AME pensions costs reflect the receipt of the additional DEL grant, which replace the lower contributions.</t>
    </r>
  </si>
  <si>
    <t>Pool Re receipts</t>
  </si>
  <si>
    <t>Central government</t>
  </si>
  <si>
    <r>
      <t>Housing Revenue Account</t>
    </r>
    <r>
      <rPr>
        <vertAlign val="superscript"/>
        <sz val="10"/>
        <rFont val="Futura Bk BT"/>
        <family val="2"/>
      </rPr>
      <t>1</t>
    </r>
  </si>
  <si>
    <t>Housing associations</t>
  </si>
  <si>
    <t>Budget 2016 scorecard measure</t>
  </si>
  <si>
    <r>
      <t xml:space="preserve">2 </t>
    </r>
    <r>
      <rPr>
        <sz val="8"/>
        <rFont val="Futura Bk BT"/>
        <family val="2"/>
      </rPr>
      <t xml:space="preserve">Other net pensions expenditure includes an increase in contributions from the Budget 2016 measure to reduce the discount rate used in forthcoming pensions revaluations from 3.0 to 2.8 per cent. More detail can be found in paragraph 4.125 of the March 2016 </t>
    </r>
    <r>
      <rPr>
        <i/>
        <sz val="8"/>
        <rFont val="Futura Bk BT"/>
        <family val="2"/>
      </rPr>
      <t>Economic and fiscal outlook</t>
    </r>
    <r>
      <rPr>
        <sz val="8"/>
        <rFont val="Futura Bk BT"/>
        <family val="2"/>
      </rPr>
      <t>. New contribution rates have not yet been formally set, but will be decided as part of the ongoing scheme valuation process. As scheme are unable to pre-empt what these changes might be, the current forecast adjusts centrally for the estimated impact of the change in policy that has already been announced: namely the change in the discount rate used in these valuations.</t>
    </r>
  </si>
  <si>
    <t>PSCE in RDEL (£ billion, 2016-17 prices)</t>
  </si>
  <si>
    <t>Single use military expenditure</t>
  </si>
  <si>
    <t>Offsetting changes in the classification of capital grants to Network Rail and housing associations (affecting capital AME and CDEL)</t>
  </si>
  <si>
    <t>2.17 Consistent historical RDEL and CDEL series, and data for spending discontinuities</t>
  </si>
  <si>
    <t>PSGI in CDEL adjusted to remove historical discontinuities</t>
  </si>
  <si>
    <t>Major historical switches between current and capital spending</t>
  </si>
  <si>
    <t>TME in DEL</t>
  </si>
  <si>
    <r>
      <t>PSGI in AME</t>
    </r>
    <r>
      <rPr>
        <vertAlign val="superscript"/>
        <sz val="10"/>
        <color indexed="8"/>
        <rFont val="Futura Bk BT"/>
        <family val="2"/>
      </rPr>
      <t>1</t>
    </r>
  </si>
  <si>
    <r>
      <rPr>
        <vertAlign val="superscript"/>
        <sz val="8"/>
        <color indexed="8"/>
        <rFont val="Futura Bk BT"/>
        <family val="2"/>
      </rPr>
      <t>1</t>
    </r>
    <r>
      <rPr>
        <sz val="8"/>
        <color indexed="8"/>
        <rFont val="Futura Bk BT"/>
        <family val="2"/>
      </rPr>
      <t xml:space="preserve"> Excluding the one-off adjustment for Royal Mail transfers in 2012-13.</t>
    </r>
  </si>
  <si>
    <t>PSGI in CDEL (£ billion)</t>
  </si>
  <si>
    <t>PSGI in CDEL (£ billion, 2016-17 prices)</t>
  </si>
  <si>
    <t>Real PSGI in CDEL growth rate (per cent)</t>
  </si>
  <si>
    <t>PSGI in CDEL (per cent of GDP)</t>
  </si>
  <si>
    <r>
      <t>Council tax benefit</t>
    </r>
    <r>
      <rPr>
        <vertAlign val="superscript"/>
        <sz val="10"/>
        <color indexed="8"/>
        <rFont val="Futura Bk BT"/>
        <family val="2"/>
      </rPr>
      <t>2</t>
    </r>
  </si>
  <si>
    <r>
      <t>Localised business rates</t>
    </r>
    <r>
      <rPr>
        <vertAlign val="superscript"/>
        <sz val="10"/>
        <color indexed="8"/>
        <rFont val="Futura Bk BT"/>
        <family val="2"/>
      </rPr>
      <t>3</t>
    </r>
  </si>
  <si>
    <r>
      <t>Welsh business rates</t>
    </r>
    <r>
      <rPr>
        <vertAlign val="superscript"/>
        <sz val="10"/>
        <color indexed="8"/>
        <rFont val="Futura Bk BT"/>
        <family val="2"/>
      </rPr>
      <t>4</t>
    </r>
  </si>
  <si>
    <r>
      <t>War pensions</t>
    </r>
    <r>
      <rPr>
        <vertAlign val="superscript"/>
        <sz val="10"/>
        <color indexed="8"/>
        <rFont val="Futura Bk BT"/>
        <family val="2"/>
      </rPr>
      <t>5</t>
    </r>
  </si>
  <si>
    <r>
      <t>New receipts items now counted by the ONS</t>
    </r>
    <r>
      <rPr>
        <vertAlign val="superscript"/>
        <sz val="10"/>
        <color indexed="8"/>
        <rFont val="Futura Bk BT"/>
        <family val="2"/>
      </rPr>
      <t>6</t>
    </r>
  </si>
  <si>
    <r>
      <t>R&amp;D</t>
    </r>
    <r>
      <rPr>
        <vertAlign val="superscript"/>
        <sz val="10"/>
        <color indexed="8"/>
        <rFont val="Futura Bk BT"/>
        <family val="2"/>
      </rPr>
      <t>7</t>
    </r>
  </si>
  <si>
    <r>
      <rPr>
        <vertAlign val="superscript"/>
        <sz val="8"/>
        <color indexed="8"/>
        <rFont val="Futura Bk BT"/>
        <family val="2"/>
      </rPr>
      <t xml:space="preserve">2 </t>
    </r>
    <r>
      <rPr>
        <sz val="8"/>
        <color indexed="8"/>
        <rFont val="Futura Bk BT"/>
        <family val="2"/>
      </rPr>
      <t>Switched from PSCE in AME (social security, now welfare) to PSCE in RDEL from 2013-14.</t>
    </r>
  </si>
  <si>
    <r>
      <rPr>
        <vertAlign val="superscript"/>
        <sz val="8"/>
        <color indexed="8"/>
        <rFont val="Futura Bk BT"/>
        <family val="2"/>
      </rPr>
      <t>4</t>
    </r>
    <r>
      <rPr>
        <sz val="10"/>
        <rFont val="Arial"/>
        <family val="2"/>
      </rPr>
      <t xml:space="preserve"> </t>
    </r>
    <r>
      <rPr>
        <sz val="8"/>
        <color indexed="8"/>
        <rFont val="Futura Bk BT"/>
        <family val="2"/>
      </rPr>
      <t>Switched from PSCE in RDEL to PSCE in AME (current LASFE) from 2015-16.</t>
    </r>
  </si>
  <si>
    <r>
      <t>Population (thousands)</t>
    </r>
    <r>
      <rPr>
        <vertAlign val="superscript"/>
        <sz val="10"/>
        <rFont val="Futura Bk BT"/>
        <family val="2"/>
      </rPr>
      <t>11</t>
    </r>
  </si>
  <si>
    <r>
      <t>Capital grants from central government to housing assocations included in historical data, but no longer included in OBR forecasts</t>
    </r>
    <r>
      <rPr>
        <vertAlign val="superscript"/>
        <sz val="10"/>
        <color indexed="8"/>
        <rFont val="Futura Bk BT"/>
        <family val="2"/>
      </rPr>
      <t>10</t>
    </r>
    <r>
      <rPr>
        <sz val="11"/>
        <color theme="1"/>
        <rFont val="Futura Bk BT"/>
        <family val="2"/>
        <scheme val="minor"/>
      </rPr>
      <t/>
    </r>
  </si>
  <si>
    <r>
      <t xml:space="preserve">1 </t>
    </r>
    <r>
      <rPr>
        <sz val="8"/>
        <rFont val="Futura Bk BT"/>
        <family val="2"/>
      </rPr>
      <t>Capital transactions by local authorities' Housing Revenue Accounts are classified as public corporations in the National Accounts, and so are shown separately.</t>
    </r>
  </si>
  <si>
    <t>2.22 The marginal cost of universal credit and its component parts</t>
  </si>
  <si>
    <t>Marginal cost (pre-measures)</t>
  </si>
  <si>
    <t>Gross cost</t>
  </si>
  <si>
    <r>
      <t>Gross cost of higher take-up</t>
    </r>
    <r>
      <rPr>
        <vertAlign val="superscript"/>
        <sz val="10"/>
        <rFont val="Futura Bk BT"/>
        <family val="2"/>
      </rPr>
      <t>1</t>
    </r>
  </si>
  <si>
    <r>
      <t>Gross cost where entitlement is higher</t>
    </r>
    <r>
      <rPr>
        <vertAlign val="superscript"/>
        <sz val="10"/>
        <rFont val="Futura Bk BT"/>
        <family val="2"/>
      </rPr>
      <t>2</t>
    </r>
  </si>
  <si>
    <t>Transitional protection where entitlement is lower</t>
  </si>
  <si>
    <t>Gross saving</t>
  </si>
  <si>
    <r>
      <t>Gross saving where entitlement is lower</t>
    </r>
    <r>
      <rPr>
        <vertAlign val="superscript"/>
        <sz val="10"/>
        <rFont val="Futura Bk BT"/>
        <family val="2"/>
      </rPr>
      <t>3</t>
    </r>
  </si>
  <si>
    <t>Gross saving of abolishing the disregards</t>
  </si>
  <si>
    <t>Gross saving from reductions in error and fraud</t>
  </si>
  <si>
    <t>Gross saving from the minimum income floor</t>
  </si>
  <si>
    <t>Gross saving from other factors</t>
  </si>
  <si>
    <t>Proportion of caseload migrated to UC (per cent)</t>
  </si>
  <si>
    <t>Employment and support allowance</t>
  </si>
  <si>
    <t>Tax credits</t>
  </si>
  <si>
    <t>Housing benefit</t>
  </si>
  <si>
    <t>All</t>
  </si>
  <si>
    <r>
      <rPr>
        <vertAlign val="superscript"/>
        <sz val="8"/>
        <rFont val="Futura Bk BT"/>
        <family val="2"/>
      </rPr>
      <t>1</t>
    </r>
    <r>
      <rPr>
        <sz val="8"/>
        <rFont val="Futura Bk BT"/>
        <family val="2"/>
      </rPr>
      <t xml:space="preserve"> Includes both the change in entitlement and take-up for groups where take-up has increased.</t>
    </r>
  </si>
  <si>
    <r>
      <rPr>
        <vertAlign val="superscript"/>
        <sz val="8"/>
        <rFont val="Futura Bk BT"/>
        <family val="2"/>
      </rPr>
      <t>2</t>
    </r>
    <r>
      <rPr>
        <sz val="8"/>
        <rFont val="Futura Bk BT"/>
        <family val="2"/>
      </rPr>
      <t xml:space="preserve"> Entitlement for those who fully take-up their entitlement in the legacy system.</t>
    </r>
  </si>
  <si>
    <r>
      <rPr>
        <vertAlign val="superscript"/>
        <sz val="8"/>
        <rFont val="Futura Bk BT"/>
        <family val="2"/>
      </rPr>
      <t>3</t>
    </r>
    <r>
      <rPr>
        <sz val="8"/>
        <rFont val="Futura Bk BT"/>
        <family val="2"/>
      </rPr>
      <t xml:space="preserve"> Net entitlement and take-up impacts from those households who have lower entitlements.</t>
    </r>
  </si>
  <si>
    <r>
      <rPr>
        <vertAlign val="superscript"/>
        <sz val="8"/>
        <color indexed="8"/>
        <rFont val="Futura Bk BT"/>
        <family val="2"/>
      </rPr>
      <t>11</t>
    </r>
    <r>
      <rPr>
        <sz val="8"/>
        <color indexed="8"/>
        <rFont val="Futura Bk BT"/>
        <family val="2"/>
      </rPr>
      <t xml:space="preserve"> Consistent with our economic forecast, the figures shown are based on the ONS's latest (2014-based) principal migration population estimates and projections. These projections are discussed in further detail in paragraphs 3.25 and 3.26 of our November 2016 </t>
    </r>
    <r>
      <rPr>
        <i/>
        <sz val="8"/>
        <color indexed="8"/>
        <rFont val="Futura Bk BT"/>
        <family val="2"/>
      </rPr>
      <t>Economic and fiscal outlook</t>
    </r>
    <r>
      <rPr>
        <sz val="8"/>
        <color indexed="8"/>
        <rFont val="Futura Bk BT"/>
        <family val="2"/>
      </rPr>
      <t>.</t>
    </r>
  </si>
  <si>
    <t>Scorecard measure</t>
  </si>
  <si>
    <r>
      <rPr>
        <vertAlign val="superscript"/>
        <sz val="8"/>
        <color indexed="8"/>
        <rFont val="Futura Bk BT"/>
        <family val="2"/>
      </rPr>
      <t xml:space="preserve">3 </t>
    </r>
    <r>
      <rPr>
        <sz val="8"/>
        <color indexed="8"/>
        <rFont val="Futura Bk BT"/>
        <family val="2"/>
      </rPr>
      <t>Switched from PSCE in RDEL to PSCE in AME (current LASFE) from 2013-14. We have proxied the localised share of historical business rates data as 50 per cent of total business rates receipts.</t>
    </r>
  </si>
  <si>
    <r>
      <rPr>
        <vertAlign val="superscript"/>
        <sz val="8"/>
        <color indexed="8"/>
        <rFont val="Futura Bk BT"/>
        <family val="2"/>
      </rPr>
      <t xml:space="preserve">9 </t>
    </r>
    <r>
      <rPr>
        <sz val="8"/>
        <color indexed="8"/>
        <rFont val="Futura Bk BT"/>
        <family val="2"/>
      </rPr>
      <t>These capital grants have been removed in our forecast because they are transfers within central government that are not included in the National Accounts. In our forecast we have removed the payment of these grants from our forecast for CDEL, and removed the receipt of these grants from our forecast for Network Rail spending in capital AME. Unadjusted CDEL totals from 2010-11 reflect the removal of this grant.</t>
    </r>
  </si>
  <si>
    <r>
      <rPr>
        <vertAlign val="superscript"/>
        <sz val="8"/>
        <color indexed="8"/>
        <rFont val="Futura Bk BT"/>
        <family val="2"/>
      </rPr>
      <t>7</t>
    </r>
    <r>
      <rPr>
        <sz val="8"/>
        <color indexed="8"/>
        <rFont val="Futura Bk BT"/>
        <family val="2"/>
      </rPr>
      <t xml:space="preserve"> The treatment of R&amp;D spending was revised in the National Accounts (moving from current to capital spending), under the implementation of ESA10. More detail can be found in paragraph 4.103 of our November 2016 </t>
    </r>
    <r>
      <rPr>
        <i/>
        <sz val="8"/>
        <color indexed="8"/>
        <rFont val="Futura Bk BT"/>
        <family val="2"/>
      </rPr>
      <t>Economic and fiscal outlook</t>
    </r>
    <r>
      <rPr>
        <sz val="8"/>
        <color indexed="8"/>
        <rFont val="Futura Bk BT"/>
        <family val="2"/>
      </rPr>
      <t>. R&amp;D spending is recorded as capital spending (CDEL) in the unadjusted DEL totals from 2011-12.</t>
    </r>
  </si>
  <si>
    <r>
      <t xml:space="preserve">2 </t>
    </r>
    <r>
      <rPr>
        <sz val="8"/>
        <rFont val="Futura Bk BT"/>
        <family val="2"/>
      </rPr>
      <t>Council tax receipts for England in 2016-17 taken from Local Authority Revenue Forecasts. The forecast of council tax receipts from 2017-18 onwards are calculated by applying the assumed percentage increases in the level of council tax and the tax base to the previous year's council tax receipts.</t>
    </r>
  </si>
  <si>
    <r>
      <t xml:space="preserve">3 </t>
    </r>
    <r>
      <rPr>
        <sz val="8"/>
        <rFont val="Futura Bk BT"/>
        <family val="2"/>
      </rPr>
      <t>Council tax receipts for England from 2016-17 onward include the forecast for additional council tax raised as a result of the Government's decision to allow 152 upper tier local authorities to raise council tax by a further 2 per cent to meet some of the costs associated with adult social care and policing.</t>
    </r>
  </si>
  <si>
    <r>
      <t xml:space="preserve">9 </t>
    </r>
    <r>
      <rPr>
        <sz val="8"/>
        <color indexed="8"/>
        <rFont val="Futura Bk BT"/>
        <family val="2"/>
      </rPr>
      <t xml:space="preserve">Outturn 2015-16 council tax receipts for Wales are taken from http://gov.wales/statistics-and-research/council-tax-levels/?lang=en. </t>
    </r>
  </si>
  <si>
    <r>
      <t>1</t>
    </r>
    <r>
      <rPr>
        <sz val="8"/>
        <rFont val="Futura Bk BT"/>
        <family val="2"/>
      </rPr>
      <t xml:space="preserve"> Before Budget Exchange was introduced in 2011-12, departments were able to increase their final plans, measured against </t>
    </r>
    <r>
      <rPr>
        <i/>
        <sz val="8"/>
        <rFont val="Futura Bk BT"/>
        <family val="2"/>
      </rPr>
      <t>Public expenditure statistical analyses</t>
    </r>
    <r>
      <rPr>
        <sz val="8"/>
        <rFont val="Futura Bk BT"/>
        <family val="2"/>
      </rPr>
      <t xml:space="preserve"> (PESA) plans, and departments financed their increases in plans by drawing down on their previously accumulated amounts of end-year flexibility.</t>
    </r>
  </si>
  <si>
    <r>
      <t>4</t>
    </r>
    <r>
      <rPr>
        <sz val="8"/>
        <color indexed="8"/>
        <rFont val="Futura Bk BT"/>
        <family val="2"/>
      </rPr>
      <t xml:space="preserve"> The 2016-17 council tax growth figures are from council tax levels set by local authorities in England. For 2017-18 onwards, we assume English council tax increases at 1.8 per cent per year, plus the effects from the additional council tax in footnote 3.</t>
    </r>
  </si>
  <si>
    <r>
      <t xml:space="preserve">6 </t>
    </r>
    <r>
      <rPr>
        <sz val="8"/>
        <color indexed="8"/>
        <rFont val="Futura Bk BT"/>
        <family val="2"/>
      </rPr>
      <t>The forecast of council tax receipts from 2016-17 onwards are calculated by applying the assumed percentage increases in the level of council tax and the tax base to the previous years council tax receipts. Provisional 2015-16 outturn for Scotland became available in June 2016 and can be sourced from http://www.gov.scot/Topics/Statistics/Browse/Local-Government-Finance.</t>
    </r>
  </si>
  <si>
    <r>
      <rPr>
        <vertAlign val="superscript"/>
        <sz val="8"/>
        <color indexed="8"/>
        <rFont val="Futura Bk BT"/>
        <family val="2"/>
      </rPr>
      <t>5</t>
    </r>
    <r>
      <rPr>
        <sz val="10"/>
        <rFont val="Arial"/>
        <family val="2"/>
      </rPr>
      <t xml:space="preserve"> </t>
    </r>
    <r>
      <rPr>
        <sz val="8"/>
        <color indexed="8"/>
        <rFont val="Futura Bk BT"/>
        <family val="2"/>
      </rPr>
      <t>Switched from PSCE in AME (welfare spending outside the welfare cap) to PSCE in RDEL from 2015-16.</t>
    </r>
  </si>
  <si>
    <r>
      <rPr>
        <vertAlign val="superscript"/>
        <sz val="8"/>
        <color indexed="8"/>
        <rFont val="Futura Bk BT"/>
        <family val="2"/>
      </rPr>
      <t>8</t>
    </r>
    <r>
      <rPr>
        <sz val="8"/>
        <color indexed="8"/>
        <rFont val="Futura Bk BT"/>
        <family val="2"/>
      </rPr>
      <t xml:space="preserve"> Forthcoming further revision anticipated in our forecast from 2016-17 onwards that increases CDEL, PSGI and TME. This further revision was announced by the ONS in the Public Sector Finances statistical bulletin released in March 2015.</t>
    </r>
  </si>
  <si>
    <r>
      <t>6</t>
    </r>
    <r>
      <rPr>
        <sz val="8"/>
        <color indexed="8"/>
        <rFont val="Futura Bk BT"/>
        <family val="2"/>
      </rPr>
      <t xml:space="preserve"> These additional receipts, which the ONS reclassified as negative spending in the February 2016 public sector finances release, reflect ongoing work by the ONS and the Treasury to reconcile accrued and cash measures of borrowing (described in Box 4.3 of our July 2015 </t>
    </r>
    <r>
      <rPr>
        <i/>
        <sz val="8"/>
        <color indexed="8"/>
        <rFont val="Futura Bk BT"/>
        <family val="2"/>
      </rPr>
      <t>Economic and fiscal outlook</t>
    </r>
    <r>
      <rPr>
        <sz val="8"/>
        <color indexed="8"/>
        <rFont val="Futura Bk BT"/>
        <family val="2"/>
      </rPr>
      <t>). These receipts are included in the unadjusted RDEL totals from 2011-12. The ONS implemented this change back to 2008-09, so there is no value for 2007-08.</t>
    </r>
  </si>
  <si>
    <r>
      <rPr>
        <vertAlign val="superscript"/>
        <sz val="8"/>
        <color indexed="8"/>
        <rFont val="Futura Bk BT"/>
        <family val="2"/>
      </rPr>
      <t>10</t>
    </r>
    <r>
      <rPr>
        <sz val="8"/>
        <color indexed="8"/>
        <rFont val="Futura Bk BT"/>
        <family val="2"/>
      </rPr>
      <t xml:space="preserve"> Housing associations were reclassified as public corporations by the ONS in 2015 (thus moving into the public sector). These capital grants are used to finance public corporations' capital spending (PSGI in AME), but net out within the public sector. Since these grants are not included in PSGI in CDEL or PSGI in AME, we have removed them. In effect, this switches spending from CDEL to capital AME, so is neutral for overall capital spending. (For more detail, see paragraph 4.103 of our November 2016 </t>
    </r>
    <r>
      <rPr>
        <i/>
        <sz val="8"/>
        <color indexed="8"/>
        <rFont val="Futura Bk BT"/>
        <family val="2"/>
      </rPr>
      <t>Economic and fiscal outlook</t>
    </r>
    <r>
      <rPr>
        <sz val="8"/>
        <color indexed="8"/>
        <rFont val="Futura Bk BT"/>
        <family val="2"/>
      </rPr>
      <t>.</t>
    </r>
    <r>
      <rPr>
        <i/>
        <sz val="8"/>
        <color indexed="8"/>
        <rFont val="Futura Bk BT"/>
        <family val="2"/>
      </rPr>
      <t>)</t>
    </r>
    <r>
      <rPr>
        <sz val="8"/>
        <color indexed="8"/>
        <rFont val="Futura Bk BT"/>
        <family val="2"/>
      </rPr>
      <t xml:space="preserve"> The ONS implemented this classification change back to 2008-09, so there is no value for 2007-08. Unadjusted CDEL totals from 2010-11 reflect the removal of this grant.</t>
    </r>
  </si>
  <si>
    <t>Note: for 2015-16 to 2019-20, the figures for the items in RDEL and CDEL that are not included in PSCE and PSGI are taken from PESA 2016, updated for the latest forecasts for Scottish Government taxes and other elements in our forecast. For 2020-21 and 2021-22, the figures for these items have been supplied by HM Treasury.</t>
  </si>
  <si>
    <r>
      <t>3</t>
    </r>
    <r>
      <rPr>
        <sz val="8"/>
        <rFont val="Futura Bk BT"/>
        <family val="2"/>
      </rPr>
      <t xml:space="preserve"> In the years up to and including 2013-14, TME in DEL is defined as PSCE in RDEL plus PSGI in CDEL plus single use military expenditure (SUME) in PSCE in AME. In 2014-15, following the changes introduced to reflect the European System of Accounts 2010, SUME was reduced considerably, and had no underspend. From 2015-16 onwards, SUME is included within PSCE in RDEL.</t>
    </r>
  </si>
  <si>
    <t>Note: All increases are assumed to take effect at the beginning of 2016-17 and continue throughout the forecast.</t>
  </si>
  <si>
    <r>
      <t>3</t>
    </r>
    <r>
      <rPr>
        <sz val="8"/>
        <color indexed="8"/>
        <rFont val="Futura Bk BT"/>
        <family val="2"/>
      </rPr>
      <t xml:space="preserve"> From 2016-17 onwards, these other items include additional receipts of notional transfers within central government that match Scottish Government taxes devolved under the Scotland Act, 2012, following the implementation of the Fiscal Framework agreed with the Scottish Government. (PSCE in RDEL includes the additional Scottish spending financed by these receipts, which is broadly offset by a reduction in Scottish block grant.)</t>
    </r>
  </si>
  <si>
    <r>
      <t xml:space="preserve">Note: As we do not have sufficient detail about the Government’s negotiation preferences, or the chances of achieving them, we are not able to forecast how spending will be affected after the UK leaves the EU. We therefore make the fiscally neutral assumption that any reduction in transfers to the EU would be recycled into extra domestic spending. See paragraphs 4.127 to 4.131 and Box 4.4 in our November 2016 </t>
    </r>
    <r>
      <rPr>
        <i/>
        <sz val="8"/>
        <rFont val="Futura Bk BT"/>
        <family val="2"/>
      </rPr>
      <t>Economic and fiscal outlook</t>
    </r>
    <r>
      <rPr>
        <sz val="8"/>
        <rFont val="Futura Bk BT"/>
        <family val="2"/>
      </rPr>
      <t>.</t>
    </r>
  </si>
  <si>
    <r>
      <t xml:space="preserve">3 </t>
    </r>
    <r>
      <rPr>
        <sz val="8"/>
        <rFont val="Futura Bk BT"/>
        <family val="2"/>
      </rPr>
      <t>Traditional Own Resources (TOR) consists of customs duties and sugar levies. These duties are not included in public sector current receipts in the National Accounts because they are deemed to be collected on behalf of the EU. Customs duties include duties on agricultural products. Currently, the UK, like all Member States, retains 25% of the amount of TOR it collects to cover the costs of collection and this reduces TME in the National Accounts. This changes in our forecast to 20% in 2016 when the new Own Resources Decision comes into force.</t>
    </r>
  </si>
  <si>
    <r>
      <t xml:space="preserve">4 </t>
    </r>
    <r>
      <rPr>
        <sz val="8"/>
        <rFont val="Futura Bk BT"/>
        <family val="2"/>
      </rPr>
      <t xml:space="preserve">These are the expenditure transfers to EU institutions included in current AME in Table 4.28 in the November 2016 </t>
    </r>
    <r>
      <rPr>
        <i/>
        <sz val="8"/>
        <rFont val="Futura Bk BT"/>
        <family val="2"/>
      </rPr>
      <t>Economic and fiscal outlook</t>
    </r>
    <r>
      <rPr>
        <sz val="8"/>
        <rFont val="Futura Bk BT"/>
        <family val="2"/>
      </rPr>
      <t>. These are also the expenditure transfers to EU institutions included in the National Accounts.</t>
    </r>
  </si>
  <si>
    <t>2.23 Breakdown of public service pension schemes expenditure and receipts</t>
  </si>
  <si>
    <t>2.24 Other items in departmental AME</t>
  </si>
  <si>
    <t>2.26 Transactions with the European Union in £ billion, financial year, on a 'no referendum' counterfactual basis</t>
  </si>
  <si>
    <t>2.28 Accounting Adjustments</t>
  </si>
  <si>
    <t>2.29 Sale of fixed assets</t>
  </si>
  <si>
    <t>2.30 Local authority current expenditure</t>
  </si>
  <si>
    <t>2.31 Local authority capital expenditure</t>
  </si>
  <si>
    <t>2.32 BBC receipts and spending forecasts</t>
  </si>
  <si>
    <t>2.33 Paybill and paybill per head growth assumptions</t>
  </si>
  <si>
    <t>2.34 Central government debt interest payments by financing component</t>
  </si>
  <si>
    <t>2.35 Total outstanding stocks, debt interest payments and effective interest rates over the forecast period</t>
  </si>
  <si>
    <t>2.36 Debt interest ready reckoner</t>
  </si>
  <si>
    <t>2.27 Transactions with the European Union in € billion, financial year, on a 'no referendum' counterfactual basis</t>
  </si>
  <si>
    <t>Note: The effective interest rate is calculated as debt interest payments over the year divided by total outstanding stocks at the end of the year. Stocks are based on ONS data and debt interest spending is based on our forecasts.</t>
  </si>
  <si>
    <r>
      <t xml:space="preserve">Note: The data in this table shows the breakdown into different financing components of the debt interest forecast shown in Table 4.31 of the November 2016 </t>
    </r>
    <r>
      <rPr>
        <i/>
        <sz val="8"/>
        <rFont val="Futura Bk BT"/>
        <family val="2"/>
      </rPr>
      <t>Economic and fiscal outlook</t>
    </r>
    <r>
      <rPr>
        <sz val="8"/>
        <rFont val="Futura Bk BT"/>
        <family val="2"/>
      </rPr>
      <t>. A breakdown of Autumn Statement measures is available in Table A.2 of the same document (measure number 15).</t>
    </r>
  </si>
  <si>
    <t>2.25 European Union annual budget assumptions in € billion</t>
  </si>
  <si>
    <t>2.37 Breakdown of expenditure forecast by sector and economic category</t>
  </si>
  <si>
    <t>2.25 European Union annual budget assumptions</t>
  </si>
  <si>
    <t>2.31 Local Authority capital expenditure</t>
  </si>
  <si>
    <t>2.30 Local Authority current expenditure</t>
  </si>
  <si>
    <t>2.27 Transactions with the European Union in € billion, calendar year</t>
  </si>
  <si>
    <t xml:space="preserve">2.26 Transactions with the European Union in £ billion, financial year
</t>
  </si>
  <si>
    <t>2.38 Breakdown of receipts forecast by sector and economic category</t>
  </si>
  <si>
    <t>2.39 General government transactions by economic category</t>
  </si>
  <si>
    <t>2.40 Public sector transactions by sub-sector and economic category</t>
  </si>
  <si>
    <t>2.41 Impact of classifying B&amp;B and NRAM into the central government sector</t>
  </si>
  <si>
    <t>2.42 Reconciliation of PSNB and PSNCR</t>
  </si>
  <si>
    <t>2.43 Breakdown of Autumn Statement 2016 policy decisions</t>
  </si>
  <si>
    <t>2.44 Components of Net Borrowing</t>
  </si>
  <si>
    <t>2.45 Items included in OBR forecasts that ONS have not yet included in outturn</t>
  </si>
  <si>
    <t>2.46 Projected APF flows (£bn)</t>
  </si>
  <si>
    <t>2.47 Student numbers forecast</t>
  </si>
  <si>
    <t>2.48 Breakdown of the net flow of student loans and repayments</t>
  </si>
  <si>
    <t>Breakdown of "other" lines in Table 4.5</t>
  </si>
  <si>
    <t>*</t>
  </si>
  <si>
    <r>
      <t xml:space="preserve">7 </t>
    </r>
    <r>
      <rPr>
        <sz val="8"/>
        <rFont val="Futura Bk BT"/>
        <family val="2"/>
      </rPr>
      <t xml:space="preserve">The net contributionto the EU budget does not include receipts that are not administered by UK government bodies and therefore does not reflect all EU transactions with the UK. 
HM Treasury publishes an annual EU Finances White Paper that shows all EU transactions with the UK, including private sector receipts from the EU. The latest HM Treasury White Paper </t>
    </r>
    <r>
      <rPr>
        <i/>
        <sz val="8"/>
        <rFont val="Futura Bk BT"/>
        <family val="2"/>
      </rPr>
      <t>European Union Finances 2015</t>
    </r>
    <r>
      <rPr>
        <sz val="8"/>
        <rFont val="Futura Bk BT"/>
        <family val="2"/>
      </rPr>
      <t xml:space="preserve"> is available here: https://www.gov.uk/government/uploads/system/uploads/attachment_data/file/483344/EU_finances_2015_final_web_09122015.pdf. </t>
    </r>
  </si>
  <si>
    <t>£ billion unless otherwise stated</t>
  </si>
  <si>
    <t>1 percentage point increase in gilt rates</t>
  </si>
  <si>
    <t>1 percentage point increase in short rates</t>
  </si>
  <si>
    <t>1 percentage point increase in inflation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</si>
</sst>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_-;\-* #,##0.00_-;_-* &quot;-&quot;??_-;_-@_-"/>
    <numFmt numFmtId="164" formatCode="0.0"/>
    <numFmt numFmtId="165" formatCode="#,##0.0"/>
    <numFmt numFmtId="166" formatCode="#,##0.000"/>
    <numFmt numFmtId="167" formatCode="0.000"/>
    <numFmt numFmtId="168" formatCode="_-* #,##0.0_-;\-* #,##0.0_-;_-* &quot;-&quot;?_-;_-@_-"/>
    <numFmt numFmtId="169" formatCode="#\ ?/2"/>
    <numFmt numFmtId="170" formatCode="#,##0.0;\-#,##0.0;\-"/>
    <numFmt numFmtId="171" formatCode="_-* #,##0_-;\-* #,##0_-;_-* &quot;-&quot;??_-;_-@_-"/>
  </numFmts>
  <fonts count="118" x14ac:knownFonts="1">
    <font>
      <sz val="11"/>
      <color theme="1"/>
      <name val="Futura Bk BT"/>
      <family val="2"/>
      <scheme val="minor"/>
    </font>
    <font>
      <u/>
      <sz val="11"/>
      <color indexed="12"/>
      <name val="Calibri"/>
      <family val="2"/>
    </font>
    <font>
      <sz val="11"/>
      <color indexed="8"/>
      <name val="Calibri"/>
      <family val="2"/>
    </font>
    <font>
      <sz val="12"/>
      <color indexed="8"/>
      <name val="Futura Bk BT"/>
      <family val="2"/>
    </font>
    <font>
      <sz val="10"/>
      <name val="Arial"/>
      <family val="2"/>
    </font>
    <font>
      <sz val="14"/>
      <name val="Futura Bk BT"/>
      <family val="2"/>
    </font>
    <font>
      <sz val="12"/>
      <name val="Futura Bk BT"/>
      <family val="2"/>
    </font>
    <font>
      <b/>
      <sz val="12"/>
      <name val="Futura Bk BT"/>
      <family val="2"/>
    </font>
    <font>
      <sz val="10"/>
      <name val="Futura Bk BT"/>
      <family val="2"/>
    </font>
    <font>
      <sz val="10"/>
      <color indexed="8"/>
      <name val="Futura Bk BT"/>
      <family val="2"/>
    </font>
    <font>
      <sz val="12"/>
      <color indexed="10"/>
      <name val="Futura Bk BT"/>
      <family val="2"/>
    </font>
    <font>
      <b/>
      <sz val="12"/>
      <color indexed="8"/>
      <name val="Futura Bk BT"/>
      <family val="2"/>
    </font>
    <font>
      <b/>
      <sz val="10"/>
      <color indexed="8"/>
      <name val="Futura Bk BT"/>
      <family val="2"/>
    </font>
    <font>
      <b/>
      <vertAlign val="superscript"/>
      <sz val="10"/>
      <color indexed="8"/>
      <name val="Futura Bk BT"/>
      <family val="2"/>
    </font>
    <font>
      <b/>
      <sz val="10"/>
      <name val="Futura Bk BT"/>
      <family val="2"/>
    </font>
    <font>
      <sz val="10"/>
      <color indexed="10"/>
      <name val="Arial"/>
      <family val="2"/>
    </font>
    <font>
      <i/>
      <sz val="10"/>
      <color indexed="8"/>
      <name val="Futura Bk BT"/>
      <family val="2"/>
    </font>
    <font>
      <i/>
      <sz val="10"/>
      <name val="Futura Bk BT"/>
      <family val="2"/>
    </font>
    <font>
      <vertAlign val="superscript"/>
      <sz val="8"/>
      <color indexed="8"/>
      <name val="Futura Bk BT"/>
      <family val="2"/>
    </font>
    <font>
      <sz val="8"/>
      <color indexed="8"/>
      <name val="Futura Bk BT"/>
      <family val="2"/>
    </font>
    <font>
      <vertAlign val="superscript"/>
      <sz val="8"/>
      <name val="Futura Bk BT"/>
      <family val="2"/>
    </font>
    <font>
      <sz val="8"/>
      <name val="Futura Bk BT"/>
      <family val="2"/>
    </font>
    <font>
      <i/>
      <sz val="8"/>
      <name val="Futura Bk BT"/>
      <family val="2"/>
    </font>
    <font>
      <sz val="11"/>
      <name val="Futura Md BT"/>
      <family val="2"/>
    </font>
    <font>
      <vertAlign val="superscript"/>
      <sz val="12"/>
      <color indexed="8"/>
      <name val="Futura Bk BT"/>
      <family val="2"/>
    </font>
    <font>
      <sz val="10"/>
      <name val="Futura Md BT"/>
      <family val="2"/>
    </font>
    <font>
      <sz val="10"/>
      <color indexed="10"/>
      <name val="Futura Bk BT"/>
      <family val="2"/>
    </font>
    <font>
      <vertAlign val="superscript"/>
      <sz val="10"/>
      <color indexed="8"/>
      <name val="Futura Bk BT"/>
      <family val="2"/>
    </font>
    <font>
      <sz val="10"/>
      <color indexed="8"/>
      <name val="Futura Md BT"/>
      <family val="2"/>
    </font>
    <font>
      <i/>
      <sz val="10"/>
      <color indexed="8"/>
      <name val="Futura Md BT"/>
      <family val="2"/>
    </font>
    <font>
      <vertAlign val="superscript"/>
      <sz val="10"/>
      <name val="Futura Bk BT"/>
      <family val="2"/>
    </font>
    <font>
      <i/>
      <sz val="8"/>
      <color indexed="8"/>
      <name val="Futura Bk BT"/>
      <family val="2"/>
    </font>
    <font>
      <i/>
      <vertAlign val="superscript"/>
      <sz val="10"/>
      <color indexed="8"/>
      <name val="Futura Bk BT"/>
      <family val="2"/>
    </font>
    <font>
      <sz val="14"/>
      <name val="Arial"/>
      <family val="2"/>
    </font>
    <font>
      <vertAlign val="superscript"/>
      <sz val="12"/>
      <name val="Futura Bk BT"/>
      <family val="2"/>
    </font>
    <font>
      <b/>
      <sz val="8.5"/>
      <color indexed="8"/>
      <name val="Futura Bk BT"/>
      <family val="2"/>
    </font>
    <font>
      <sz val="8.5"/>
      <name val="Futura Bk BT"/>
      <family val="2"/>
    </font>
    <font>
      <b/>
      <sz val="8"/>
      <color indexed="8"/>
      <name val="Futura Bk BT"/>
      <family val="2"/>
    </font>
    <font>
      <vertAlign val="superscript"/>
      <sz val="10"/>
      <name val="Futura Bk BT"/>
      <family val="2"/>
    </font>
    <font>
      <sz val="11"/>
      <name val="Futura Bk BT"/>
      <family val="2"/>
    </font>
    <font>
      <b/>
      <i/>
      <sz val="10"/>
      <name val="Futura Bk BT"/>
      <family val="2"/>
    </font>
    <font>
      <i/>
      <vertAlign val="superscript"/>
      <sz val="10"/>
      <name val="Futura Bk BT"/>
      <family val="2"/>
    </font>
    <font>
      <i/>
      <vertAlign val="superscript"/>
      <sz val="8"/>
      <name val="Gill Sans MT"/>
      <family val="2"/>
    </font>
    <font>
      <sz val="11"/>
      <name val="Calibri"/>
      <family val="2"/>
    </font>
    <font>
      <b/>
      <vertAlign val="superscript"/>
      <sz val="10"/>
      <name val="Futura Bk BT"/>
      <family val="2"/>
    </font>
    <font>
      <u/>
      <sz val="8"/>
      <color indexed="12"/>
      <name val="Calibri"/>
      <family val="2"/>
    </font>
    <font>
      <sz val="8"/>
      <name val="Calibri"/>
      <family val="2"/>
    </font>
    <font>
      <b/>
      <sz val="11"/>
      <name val="Futura Bk BT"/>
      <family val="2"/>
    </font>
    <font>
      <sz val="10"/>
      <color indexed="8"/>
      <name val="Calibri"/>
      <family val="2"/>
    </font>
    <font>
      <sz val="16"/>
      <name val="Futura Bk BT"/>
      <family val="2"/>
    </font>
    <font>
      <u/>
      <sz val="11"/>
      <name val="Futura Bk BT"/>
      <family val="2"/>
    </font>
    <font>
      <vertAlign val="superscript"/>
      <sz val="10"/>
      <color indexed="8"/>
      <name val="Futura Md BT"/>
      <family val="2"/>
    </font>
    <font>
      <sz val="10"/>
      <color indexed="8"/>
      <name val="Arial"/>
      <family val="2"/>
    </font>
    <font>
      <sz val="11"/>
      <color theme="1"/>
      <name val="Futura Bk BT"/>
      <family val="2"/>
      <scheme val="minor"/>
    </font>
    <font>
      <sz val="12"/>
      <color theme="1"/>
      <name val="Arial"/>
      <family val="2"/>
    </font>
    <font>
      <b/>
      <sz val="11"/>
      <color theme="1"/>
      <name val="Futura Bk BT"/>
      <family val="2"/>
      <scheme val="minor"/>
    </font>
    <font>
      <u/>
      <sz val="9"/>
      <color theme="7"/>
      <name val="Futura Bk BT"/>
      <family val="2"/>
      <scheme val="major"/>
    </font>
    <font>
      <sz val="10"/>
      <color theme="1"/>
      <name val="Futura Bk BT"/>
      <family val="2"/>
    </font>
    <font>
      <sz val="12"/>
      <color theme="1"/>
      <name val="Futura Bk BT"/>
      <family val="2"/>
    </font>
    <font>
      <i/>
      <sz val="10"/>
      <color theme="1"/>
      <name val="Futura Bk BT"/>
      <family val="2"/>
    </font>
    <font>
      <b/>
      <sz val="10"/>
      <name val="Futura Bk BT"/>
      <family val="2"/>
      <scheme val="major"/>
    </font>
    <font>
      <sz val="10"/>
      <color rgb="FFFF0000"/>
      <name val="Futura Bk BT"/>
      <family val="2"/>
    </font>
    <font>
      <sz val="10"/>
      <name val="Futura Bk BT"/>
      <family val="2"/>
      <scheme val="major"/>
    </font>
    <font>
      <sz val="10"/>
      <color indexed="8"/>
      <name val="Futura Bk BT"/>
      <family val="2"/>
      <scheme val="major"/>
    </font>
    <font>
      <b/>
      <sz val="10"/>
      <color indexed="8"/>
      <name val="Futura Bk BT"/>
      <family val="2"/>
      <scheme val="major"/>
    </font>
    <font>
      <sz val="10"/>
      <color theme="8"/>
      <name val="Futura Md BT"/>
      <family val="2"/>
    </font>
    <font>
      <sz val="8"/>
      <color indexed="8"/>
      <name val="Futura Bk BT"/>
      <family val="2"/>
      <scheme val="major"/>
    </font>
    <font>
      <sz val="10"/>
      <color rgb="FFFF0000"/>
      <name val="Arial"/>
      <family val="2"/>
    </font>
    <font>
      <sz val="10"/>
      <color indexed="10"/>
      <name val="Futura Bk BT"/>
      <family val="2"/>
      <scheme val="major"/>
    </font>
    <font>
      <i/>
      <sz val="10"/>
      <name val="Futura Bk BT"/>
      <family val="2"/>
      <scheme val="major"/>
    </font>
    <font>
      <i/>
      <sz val="10"/>
      <color indexed="10"/>
      <name val="Futura Bk BT"/>
      <family val="2"/>
      <scheme val="major"/>
    </font>
    <font>
      <b/>
      <i/>
      <sz val="10"/>
      <color indexed="8"/>
      <name val="Futura Bk BT"/>
      <family val="2"/>
      <scheme val="major"/>
    </font>
    <font>
      <i/>
      <sz val="10"/>
      <color indexed="8"/>
      <name val="Futura Bk BT"/>
      <family val="2"/>
      <scheme val="major"/>
    </font>
    <font>
      <vertAlign val="superscript"/>
      <sz val="8"/>
      <name val="Futura Bk BT"/>
      <family val="2"/>
      <scheme val="major"/>
    </font>
    <font>
      <u/>
      <sz val="9"/>
      <color theme="7"/>
      <name val="Futura Bk BT"/>
      <family val="2"/>
      <scheme val="minor"/>
    </font>
    <font>
      <sz val="9"/>
      <name val="Futura Bk BT"/>
      <family val="2"/>
      <scheme val="minor"/>
    </font>
    <font>
      <sz val="9"/>
      <color indexed="8"/>
      <name val="Futura Bk BT"/>
      <family val="2"/>
      <scheme val="minor"/>
    </font>
    <font>
      <sz val="12"/>
      <name val="Futura Bk BT"/>
      <family val="2"/>
      <scheme val="minor"/>
    </font>
    <font>
      <sz val="10"/>
      <name val="Futura Bk BT"/>
      <family val="2"/>
      <scheme val="minor"/>
    </font>
    <font>
      <vertAlign val="superscript"/>
      <sz val="8"/>
      <name val="Futura Bk BT"/>
      <family val="2"/>
      <scheme val="minor"/>
    </font>
    <font>
      <vertAlign val="superscript"/>
      <sz val="9"/>
      <name val="Futura Bk BT"/>
      <family val="2"/>
      <scheme val="minor"/>
    </font>
    <font>
      <sz val="12"/>
      <color indexed="8"/>
      <name val="Futura Bk BT"/>
      <family val="2"/>
      <scheme val="minor"/>
    </font>
    <font>
      <b/>
      <sz val="10"/>
      <name val="Futura Bk BT"/>
      <family val="2"/>
      <scheme val="minor"/>
    </font>
    <font>
      <i/>
      <sz val="12"/>
      <color indexed="8"/>
      <name val="Futura Bk BT"/>
      <family val="2"/>
      <scheme val="minor"/>
    </font>
    <font>
      <i/>
      <sz val="10"/>
      <name val="Futura Bk BT"/>
      <family val="2"/>
      <scheme val="minor"/>
    </font>
    <font>
      <b/>
      <sz val="12"/>
      <color indexed="8"/>
      <name val="Futura Bk BT"/>
      <family val="2"/>
      <scheme val="minor"/>
    </font>
    <font>
      <sz val="10"/>
      <color indexed="10"/>
      <name val="Futura Bk BT"/>
      <family val="2"/>
      <scheme val="minor"/>
    </font>
    <font>
      <sz val="8"/>
      <color indexed="8"/>
      <name val="Futura Bk BT"/>
      <family val="2"/>
      <scheme val="minor"/>
    </font>
    <font>
      <sz val="8"/>
      <name val="Futura Bk BT"/>
      <family val="2"/>
      <scheme val="minor"/>
    </font>
    <font>
      <sz val="8"/>
      <color rgb="FF008000"/>
      <name val="Futura Bk BT"/>
      <family val="2"/>
      <scheme val="minor"/>
    </font>
    <font>
      <sz val="14"/>
      <name val="Futura Bk BT"/>
      <family val="2"/>
      <scheme val="major"/>
    </font>
    <font>
      <sz val="11"/>
      <color rgb="FF17365D"/>
      <name val="Microsoft Sans Serif"/>
      <family val="2"/>
    </font>
    <font>
      <sz val="11"/>
      <name val="Futura Bk BT"/>
      <family val="2"/>
      <scheme val="minor"/>
    </font>
    <font>
      <b/>
      <sz val="10"/>
      <color rgb="FFFF0000"/>
      <name val="Futura Bk BT"/>
      <family val="2"/>
    </font>
    <font>
      <sz val="13"/>
      <color theme="8"/>
      <name val="Futura Bk BT"/>
      <family val="2"/>
      <scheme val="major"/>
    </font>
    <font>
      <sz val="12"/>
      <color indexed="8"/>
      <name val="Futura Bk BT"/>
      <family val="2"/>
      <scheme val="major"/>
    </font>
    <font>
      <b/>
      <sz val="12"/>
      <color theme="1"/>
      <name val="Futura Bk BT"/>
      <family val="2"/>
    </font>
    <font>
      <sz val="10"/>
      <color theme="1"/>
      <name val="Arial"/>
      <family val="2"/>
    </font>
    <font>
      <sz val="14"/>
      <name val="Futura Bk BT"/>
      <family val="2"/>
      <scheme val="minor"/>
    </font>
    <font>
      <b/>
      <sz val="9"/>
      <name val="Futura Bk BT"/>
      <family val="2"/>
      <scheme val="minor"/>
    </font>
    <font>
      <u/>
      <sz val="11"/>
      <color indexed="12"/>
      <name val="Futura Bk BT"/>
      <family val="2"/>
      <scheme val="minor"/>
    </font>
    <font>
      <u/>
      <sz val="11"/>
      <name val="Futura Bk BT"/>
      <family val="2"/>
      <scheme val="minor"/>
    </font>
    <font>
      <vertAlign val="superscript"/>
      <sz val="8"/>
      <color theme="1"/>
      <name val="Futura Bk BT"/>
      <family val="2"/>
    </font>
    <font>
      <u/>
      <sz val="9"/>
      <color theme="7"/>
      <name val="Futura Bk BT"/>
      <family val="2"/>
    </font>
    <font>
      <i/>
      <sz val="10"/>
      <color rgb="FFFF0000"/>
      <name val="Arial"/>
      <family val="2"/>
    </font>
    <font>
      <sz val="10"/>
      <color theme="1"/>
      <name val="Futura Md BT"/>
      <family val="2"/>
    </font>
    <font>
      <sz val="13"/>
      <color theme="8"/>
      <name val="Futura Bk BT"/>
      <family val="2"/>
      <scheme val="minor"/>
    </font>
    <font>
      <sz val="15"/>
      <color indexed="8"/>
      <name val="Futura Bk BT"/>
      <family val="2"/>
      <scheme val="major"/>
    </font>
    <font>
      <u/>
      <sz val="12"/>
      <name val="Futura Bk BT"/>
      <family val="2"/>
      <scheme val="major"/>
    </font>
    <font>
      <sz val="14"/>
      <color theme="1"/>
      <name val="Futura Bk BT"/>
      <family val="2"/>
    </font>
    <font>
      <vertAlign val="superscript"/>
      <sz val="8"/>
      <color indexed="8"/>
      <name val="Futura Bk BT"/>
      <family val="2"/>
      <scheme val="major"/>
    </font>
    <font>
      <sz val="12"/>
      <color theme="1"/>
      <name val="Futura Bk BT"/>
      <family val="2"/>
      <scheme val="major"/>
    </font>
    <font>
      <sz val="14"/>
      <color theme="1"/>
      <name val="Futura Bk BT"/>
      <family val="2"/>
      <scheme val="major"/>
    </font>
    <font>
      <sz val="14"/>
      <color theme="1"/>
      <name val="Arial"/>
      <family val="2"/>
    </font>
    <font>
      <sz val="8"/>
      <color theme="1"/>
      <name val="Futura Bk BT"/>
      <family val="2"/>
    </font>
    <font>
      <sz val="8"/>
      <name val="Futura Bk BT"/>
      <family val="2"/>
      <scheme val="major"/>
    </font>
    <font>
      <sz val="14"/>
      <color indexed="8"/>
      <name val="Futura Bk BT"/>
      <family val="2"/>
      <scheme val="major"/>
    </font>
    <font>
      <u/>
      <sz val="11"/>
      <color indexed="12"/>
      <name val="Futura Bk BT"/>
      <family val="2"/>
      <scheme val="major"/>
    </font>
  </fonts>
  <fills count="10">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rgb="FFB5C7D4"/>
        <bgColor indexed="64"/>
      </patternFill>
    </fill>
    <fill>
      <patternFill patternType="solid">
        <fgColor theme="0"/>
        <bgColor indexed="64"/>
      </patternFill>
    </fill>
    <fill>
      <patternFill patternType="solid">
        <fgColor theme="5"/>
        <bgColor indexed="22"/>
      </patternFill>
    </fill>
    <fill>
      <patternFill patternType="solid">
        <fgColor theme="5"/>
        <bgColor indexed="64"/>
      </patternFill>
    </fill>
    <fill>
      <patternFill patternType="solid">
        <fgColor theme="0"/>
        <bgColor indexed="22"/>
      </patternFill>
    </fill>
    <fill>
      <patternFill patternType="solid">
        <fgColor theme="2"/>
        <bgColor indexed="64"/>
      </patternFill>
    </fill>
  </fills>
  <borders count="69">
    <border>
      <left/>
      <right/>
      <top/>
      <bottom/>
      <diagonal/>
    </border>
    <border>
      <left/>
      <right/>
      <top style="thin">
        <color indexed="64"/>
      </top>
      <bottom/>
      <diagonal/>
    </border>
    <border>
      <left/>
      <right style="medium">
        <color theme="8"/>
      </right>
      <top/>
      <bottom/>
      <diagonal/>
    </border>
    <border>
      <left/>
      <right/>
      <top/>
      <bottom style="thin">
        <color theme="8"/>
      </bottom>
      <diagonal/>
    </border>
    <border>
      <left/>
      <right style="medium">
        <color theme="8"/>
      </right>
      <top/>
      <bottom style="thin">
        <color theme="8"/>
      </bottom>
      <diagonal/>
    </border>
    <border>
      <left/>
      <right/>
      <top style="thin">
        <color theme="8"/>
      </top>
      <bottom style="thin">
        <color theme="8"/>
      </bottom>
      <diagonal/>
    </border>
    <border>
      <left/>
      <right style="medium">
        <color theme="8"/>
      </right>
      <top style="thin">
        <color theme="8"/>
      </top>
      <bottom style="thin">
        <color theme="8"/>
      </bottom>
      <diagonal/>
    </border>
    <border>
      <left style="medium">
        <color theme="8"/>
      </left>
      <right/>
      <top/>
      <bottom/>
      <diagonal/>
    </border>
    <border>
      <left style="medium">
        <color theme="0"/>
      </left>
      <right/>
      <top/>
      <bottom/>
      <diagonal/>
    </border>
    <border>
      <left style="medium">
        <color theme="8"/>
      </left>
      <right/>
      <top/>
      <bottom style="thin">
        <color theme="8"/>
      </bottom>
      <diagonal/>
    </border>
    <border>
      <left/>
      <right/>
      <top style="thin">
        <color theme="8"/>
      </top>
      <bottom/>
      <diagonal/>
    </border>
    <border>
      <left/>
      <right style="thin">
        <color theme="8"/>
      </right>
      <top style="thin">
        <color theme="8"/>
      </top>
      <bottom/>
      <diagonal/>
    </border>
    <border>
      <left style="thin">
        <color theme="8"/>
      </left>
      <right/>
      <top style="thin">
        <color theme="8"/>
      </top>
      <bottom/>
      <diagonal/>
    </border>
    <border>
      <left/>
      <right style="medium">
        <color theme="8"/>
      </right>
      <top style="thin">
        <color theme="8"/>
      </top>
      <bottom/>
      <diagonal/>
    </border>
    <border>
      <left/>
      <right style="thin">
        <color theme="8"/>
      </right>
      <top/>
      <bottom/>
      <diagonal/>
    </border>
    <border>
      <left style="thin">
        <color theme="8"/>
      </left>
      <right/>
      <top/>
      <bottom/>
      <diagonal/>
    </border>
    <border>
      <left/>
      <right style="thin">
        <color theme="8"/>
      </right>
      <top/>
      <bottom style="thin">
        <color theme="8"/>
      </bottom>
      <diagonal/>
    </border>
    <border>
      <left style="thin">
        <color theme="8"/>
      </left>
      <right/>
      <top/>
      <bottom style="thin">
        <color theme="8"/>
      </bottom>
      <diagonal/>
    </border>
    <border>
      <left/>
      <right/>
      <top/>
      <bottom style="medium">
        <color theme="8"/>
      </bottom>
      <diagonal/>
    </border>
    <border>
      <left/>
      <right style="thin">
        <color theme="8"/>
      </right>
      <top/>
      <bottom style="medium">
        <color theme="8"/>
      </bottom>
      <diagonal/>
    </border>
    <border>
      <left/>
      <right style="medium">
        <color theme="8"/>
      </right>
      <top/>
      <bottom style="medium">
        <color theme="8"/>
      </bottom>
      <diagonal/>
    </border>
    <border>
      <left style="medium">
        <color rgb="FF477391"/>
      </left>
      <right/>
      <top/>
      <bottom/>
      <diagonal/>
    </border>
    <border>
      <left/>
      <right/>
      <top style="thin">
        <color rgb="FF477391"/>
      </top>
      <bottom/>
      <diagonal/>
    </border>
    <border>
      <left style="medium">
        <color rgb="FF477391"/>
      </left>
      <right/>
      <top style="thin">
        <color rgb="FF477391"/>
      </top>
      <bottom style="thin">
        <color rgb="FF477391"/>
      </bottom>
      <diagonal/>
    </border>
    <border>
      <left/>
      <right/>
      <top style="thin">
        <color rgb="FF477391"/>
      </top>
      <bottom style="thin">
        <color rgb="FF477391"/>
      </bottom>
      <diagonal/>
    </border>
    <border>
      <left style="medium">
        <color rgb="FF477391"/>
      </left>
      <right/>
      <top style="thin">
        <color rgb="FF477391"/>
      </top>
      <bottom/>
      <diagonal/>
    </border>
    <border>
      <left style="medium">
        <color rgb="FF477391"/>
      </left>
      <right/>
      <top/>
      <bottom style="thin">
        <color rgb="FF477391"/>
      </bottom>
      <diagonal/>
    </border>
    <border>
      <left/>
      <right/>
      <top/>
      <bottom style="thin">
        <color rgb="FF477391"/>
      </bottom>
      <diagonal/>
    </border>
    <border>
      <left style="medium">
        <color theme="2"/>
      </left>
      <right/>
      <top/>
      <bottom/>
      <diagonal/>
    </border>
    <border>
      <left style="medium">
        <color theme="8"/>
      </left>
      <right/>
      <top style="thin">
        <color theme="8"/>
      </top>
      <bottom style="thin">
        <color theme="8"/>
      </bottom>
      <diagonal/>
    </border>
    <border>
      <left style="medium">
        <color theme="8"/>
      </left>
      <right/>
      <top style="thin">
        <color theme="8"/>
      </top>
      <bottom/>
      <diagonal/>
    </border>
    <border>
      <left style="medium">
        <color theme="8"/>
      </left>
      <right/>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medium">
        <color theme="8"/>
      </left>
      <right/>
      <top style="medium">
        <color theme="8"/>
      </top>
      <bottom/>
      <diagonal/>
    </border>
    <border>
      <left/>
      <right/>
      <top style="medium">
        <color theme="8"/>
      </top>
      <bottom/>
      <diagonal/>
    </border>
    <border>
      <left style="thin">
        <color theme="8"/>
      </left>
      <right style="thin">
        <color theme="8"/>
      </right>
      <top style="thin">
        <color theme="8"/>
      </top>
      <bottom/>
      <diagonal/>
    </border>
    <border>
      <left style="medium">
        <color theme="8"/>
      </left>
      <right/>
      <top style="thin">
        <color theme="8"/>
      </top>
      <bottom style="medium">
        <color theme="8"/>
      </bottom>
      <diagonal/>
    </border>
    <border>
      <left/>
      <right/>
      <top style="thin">
        <color theme="8"/>
      </top>
      <bottom style="medium">
        <color theme="8"/>
      </bottom>
      <diagonal/>
    </border>
    <border>
      <left/>
      <right style="medium">
        <color theme="8"/>
      </right>
      <top style="thin">
        <color theme="8"/>
      </top>
      <bottom style="medium">
        <color theme="8"/>
      </bottom>
      <diagonal/>
    </border>
    <border>
      <left style="medium">
        <color theme="8"/>
      </left>
      <right style="medium">
        <color theme="8"/>
      </right>
      <top/>
      <bottom/>
      <diagonal/>
    </border>
    <border>
      <left/>
      <right style="medium">
        <color theme="8"/>
      </right>
      <top style="thin">
        <color rgb="FF477391"/>
      </top>
      <bottom style="thin">
        <color rgb="FF477391"/>
      </bottom>
      <diagonal/>
    </border>
    <border>
      <left/>
      <right style="medium">
        <color theme="8"/>
      </right>
      <top style="thin">
        <color rgb="FF477391"/>
      </top>
      <bottom/>
      <diagonal/>
    </border>
    <border>
      <left/>
      <right style="medium">
        <color theme="8"/>
      </right>
      <top/>
      <bottom style="thin">
        <color rgb="FF477391"/>
      </bottom>
      <diagonal/>
    </border>
    <border>
      <left/>
      <right style="medium">
        <color rgb="FF477391"/>
      </right>
      <top style="thin">
        <color rgb="FF477391"/>
      </top>
      <bottom/>
      <diagonal/>
    </border>
    <border>
      <left/>
      <right style="medium">
        <color rgb="FF477391"/>
      </right>
      <top/>
      <bottom/>
      <diagonal/>
    </border>
    <border>
      <left style="thin">
        <color theme="8"/>
      </left>
      <right style="medium">
        <color theme="8"/>
      </right>
      <top/>
      <bottom style="thin">
        <color theme="8"/>
      </bottom>
      <diagonal/>
    </border>
    <border>
      <left/>
      <right style="medium">
        <color theme="8"/>
      </right>
      <top style="medium">
        <color theme="8"/>
      </top>
      <bottom/>
      <diagonal/>
    </border>
    <border>
      <left style="thin">
        <color theme="8"/>
      </left>
      <right style="medium">
        <color theme="8"/>
      </right>
      <top style="thin">
        <color theme="8"/>
      </top>
      <bottom/>
      <diagonal/>
    </border>
    <border>
      <left style="thin">
        <color theme="8"/>
      </left>
      <right style="medium">
        <color theme="8"/>
      </right>
      <top/>
      <bottom/>
      <diagonal/>
    </border>
    <border>
      <left style="medium">
        <color theme="8"/>
      </left>
      <right/>
      <top style="medium">
        <color theme="8"/>
      </top>
      <bottom style="medium">
        <color theme="8"/>
      </bottom>
      <diagonal/>
    </border>
    <border>
      <left style="medium">
        <color theme="8"/>
      </left>
      <right/>
      <top style="medium">
        <color theme="8"/>
      </top>
      <bottom style="thin">
        <color theme="8"/>
      </bottom>
      <diagonal/>
    </border>
    <border>
      <left/>
      <right/>
      <top style="medium">
        <color theme="8"/>
      </top>
      <bottom style="thin">
        <color theme="8"/>
      </bottom>
      <diagonal/>
    </border>
    <border>
      <left/>
      <right style="medium">
        <color theme="8"/>
      </right>
      <top style="medium">
        <color theme="8"/>
      </top>
      <bottom style="thin">
        <color theme="8"/>
      </bottom>
      <diagonal/>
    </border>
    <border>
      <left/>
      <right style="thin">
        <color theme="8"/>
      </right>
      <top style="thin">
        <color theme="8"/>
      </top>
      <bottom style="thin">
        <color theme="8"/>
      </bottom>
      <diagonal/>
    </border>
    <border>
      <left style="thin">
        <color theme="8"/>
      </left>
      <right/>
      <top style="thin">
        <color theme="8"/>
      </top>
      <bottom style="thin">
        <color theme="8"/>
      </bottom>
      <diagonal/>
    </border>
    <border>
      <left style="medium">
        <color rgb="FF477391"/>
      </left>
      <right/>
      <top/>
      <bottom style="medium">
        <color rgb="FF477391"/>
      </bottom>
      <diagonal/>
    </border>
    <border>
      <left/>
      <right/>
      <top/>
      <bottom style="medium">
        <color rgb="FF477391"/>
      </bottom>
      <diagonal/>
    </border>
    <border>
      <left/>
      <right style="medium">
        <color rgb="FF477391"/>
      </right>
      <top/>
      <bottom style="medium">
        <color rgb="FF477391"/>
      </bottom>
      <diagonal/>
    </border>
    <border>
      <left style="medium">
        <color rgb="FF477391"/>
      </left>
      <right/>
      <top style="medium">
        <color rgb="FF477391"/>
      </top>
      <bottom style="medium">
        <color rgb="FF477391"/>
      </bottom>
      <diagonal/>
    </border>
    <border>
      <left/>
      <right/>
      <top style="medium">
        <color rgb="FF477391"/>
      </top>
      <bottom style="medium">
        <color rgb="FF477391"/>
      </bottom>
      <diagonal/>
    </border>
    <border>
      <left/>
      <right style="medium">
        <color rgb="FF477391"/>
      </right>
      <top style="medium">
        <color rgb="FF477391"/>
      </top>
      <bottom style="medium">
        <color rgb="FF477391"/>
      </bottom>
      <diagonal/>
    </border>
    <border>
      <left/>
      <right style="medium">
        <color rgb="FF477391"/>
      </right>
      <top style="thin">
        <color rgb="FF477391"/>
      </top>
      <bottom style="thin">
        <color rgb="FF477391"/>
      </bottom>
      <diagonal/>
    </border>
    <border>
      <left/>
      <right/>
      <top style="medium">
        <color rgb="FF477391"/>
      </top>
      <bottom style="thin">
        <color rgb="FF477391"/>
      </bottom>
      <diagonal/>
    </border>
    <border>
      <left/>
      <right style="medium">
        <color rgb="FF477391"/>
      </right>
      <top style="medium">
        <color rgb="FF477391"/>
      </top>
      <bottom style="thin">
        <color rgb="FF477391"/>
      </bottom>
      <diagonal/>
    </border>
    <border>
      <left/>
      <right/>
      <top style="thin">
        <color rgb="FF477391"/>
      </top>
      <bottom style="thin">
        <color theme="8"/>
      </bottom>
      <diagonal/>
    </border>
    <border>
      <left style="medium">
        <color rgb="FF477391"/>
      </left>
      <right/>
      <top style="medium">
        <color rgb="FF477391"/>
      </top>
      <bottom/>
      <diagonal/>
    </border>
    <border>
      <left/>
      <right/>
      <top style="medium">
        <color rgb="FF477391"/>
      </top>
      <bottom/>
      <diagonal/>
    </border>
    <border>
      <left/>
      <right style="medium">
        <color rgb="FF477391"/>
      </right>
      <top style="medium">
        <color rgb="FF477391"/>
      </top>
      <bottom/>
      <diagonal/>
    </border>
  </borders>
  <cellStyleXfs count="22">
    <xf numFmtId="0" fontId="0" fillId="0" borderId="0"/>
    <xf numFmtId="0" fontId="4" fillId="0" borderId="0"/>
    <xf numFmtId="0" fontId="4" fillId="0" borderId="0"/>
    <xf numFmtId="0" fontId="1" fillId="0" borderId="0" applyNumberFormat="0" applyFill="0" applyBorder="0" applyAlignment="0" applyProtection="0">
      <alignment vertical="top"/>
      <protection locked="0"/>
    </xf>
    <xf numFmtId="0" fontId="4" fillId="0" borderId="0"/>
    <xf numFmtId="0" fontId="2" fillId="0" borderId="0"/>
    <xf numFmtId="0" fontId="4" fillId="0" borderId="0"/>
    <xf numFmtId="0" fontId="4" fillId="0" borderId="0"/>
    <xf numFmtId="0" fontId="54" fillId="0" borderId="0"/>
    <xf numFmtId="0" fontId="53" fillId="0" borderId="0"/>
    <xf numFmtId="0" fontId="2" fillId="0" borderId="0"/>
    <xf numFmtId="0" fontId="54" fillId="0" borderId="0"/>
    <xf numFmtId="0" fontId="4" fillId="0" borderId="0"/>
    <xf numFmtId="0" fontId="2" fillId="0" borderId="0"/>
    <xf numFmtId="0" fontId="2" fillId="0" borderId="0"/>
    <xf numFmtId="0" fontId="4" fillId="0" borderId="0" applyFill="0"/>
    <xf numFmtId="0" fontId="4" fillId="0" borderId="0" applyFill="0"/>
    <xf numFmtId="0" fontId="4" fillId="0" borderId="0"/>
    <xf numFmtId="0" fontId="4" fillId="0" borderId="0"/>
    <xf numFmtId="9" fontId="54" fillId="0" borderId="0" applyFont="0" applyFill="0" applyBorder="0" applyAlignment="0" applyProtection="0"/>
    <xf numFmtId="9" fontId="2" fillId="0" borderId="0" applyFont="0" applyFill="0" applyBorder="0" applyAlignment="0" applyProtection="0"/>
    <xf numFmtId="9" fontId="4" fillId="0" borderId="0" applyFont="0" applyFill="0" applyBorder="0" applyAlignment="0" applyProtection="0"/>
  </cellStyleXfs>
  <cellXfs count="1152">
    <xf numFmtId="0" fontId="0" fillId="0" borderId="0" xfId="0"/>
    <xf numFmtId="2" fontId="8" fillId="4" borderId="0" xfId="7" applyNumberFormat="1" applyFont="1" applyFill="1" applyBorder="1" applyAlignment="1">
      <alignment horizontal="right" vertical="center"/>
    </xf>
    <xf numFmtId="2" fontId="8" fillId="5" borderId="0" xfId="7" applyNumberFormat="1" applyFont="1" applyFill="1" applyBorder="1" applyAlignment="1">
      <alignment horizontal="right" vertical="center"/>
    </xf>
    <xf numFmtId="164" fontId="8" fillId="2" borderId="0" xfId="1" applyNumberFormat="1" applyFont="1" applyFill="1" applyBorder="1" applyAlignment="1">
      <alignment horizontal="right" vertical="center"/>
    </xf>
    <xf numFmtId="165" fontId="14" fillId="2" borderId="0" xfId="1" applyNumberFormat="1" applyFont="1" applyFill="1" applyBorder="1" applyAlignment="1">
      <alignment horizontal="right" vertical="center"/>
    </xf>
    <xf numFmtId="165" fontId="14" fillId="2" borderId="2" xfId="1" applyNumberFormat="1" applyFont="1" applyFill="1" applyBorder="1" applyAlignment="1">
      <alignment horizontal="right" vertical="center"/>
    </xf>
    <xf numFmtId="165" fontId="17" fillId="2" borderId="0" xfId="1" applyNumberFormat="1" applyFont="1" applyFill="1" applyBorder="1" applyAlignment="1">
      <alignment horizontal="right" vertical="center"/>
    </xf>
    <xf numFmtId="165" fontId="8" fillId="2" borderId="0" xfId="1" applyNumberFormat="1" applyFont="1" applyFill="1" applyBorder="1" applyAlignment="1">
      <alignment horizontal="right" vertical="center"/>
    </xf>
    <xf numFmtId="165" fontId="8" fillId="2" borderId="2" xfId="1" applyNumberFormat="1" applyFont="1" applyFill="1" applyBorder="1" applyAlignment="1">
      <alignment horizontal="right" vertical="center"/>
    </xf>
    <xf numFmtId="165" fontId="8" fillId="2" borderId="3" xfId="1" applyNumberFormat="1" applyFont="1" applyFill="1" applyBorder="1" applyAlignment="1">
      <alignment horizontal="right" vertical="center"/>
    </xf>
    <xf numFmtId="165" fontId="8" fillId="2" borderId="4" xfId="1" applyNumberFormat="1" applyFont="1" applyFill="1" applyBorder="1" applyAlignment="1">
      <alignment horizontal="right" vertical="center"/>
    </xf>
    <xf numFmtId="165" fontId="14" fillId="2" borderId="5" xfId="1" applyNumberFormat="1" applyFont="1" applyFill="1" applyBorder="1" applyAlignment="1">
      <alignment horizontal="right" vertical="center"/>
    </xf>
    <xf numFmtId="165" fontId="14" fillId="2" borderId="6" xfId="1" applyNumberFormat="1" applyFont="1" applyFill="1" applyBorder="1" applyAlignment="1">
      <alignment horizontal="right" vertical="center"/>
    </xf>
    <xf numFmtId="0" fontId="56" fillId="5" borderId="0" xfId="3" applyFont="1" applyFill="1" applyAlignment="1" applyProtection="1">
      <alignment horizontal="center" vertical="center" wrapText="1"/>
    </xf>
    <xf numFmtId="0" fontId="23" fillId="5" borderId="0" xfId="4" applyFont="1" applyFill="1" applyBorder="1" applyAlignment="1">
      <alignment vertical="center"/>
    </xf>
    <xf numFmtId="0" fontId="23" fillId="5" borderId="0" xfId="4" applyFont="1" applyFill="1"/>
    <xf numFmtId="0" fontId="23" fillId="5" borderId="0" xfId="4" applyFont="1" applyFill="1" applyBorder="1"/>
    <xf numFmtId="0" fontId="23" fillId="5" borderId="0" xfId="4" applyFont="1" applyFill="1" applyBorder="1" applyAlignment="1"/>
    <xf numFmtId="2" fontId="57" fillId="6" borderId="7" xfId="4" applyNumberFormat="1" applyFont="1" applyFill="1" applyBorder="1" applyAlignment="1">
      <alignment horizontal="left" vertical="center"/>
    </xf>
    <xf numFmtId="2" fontId="58" fillId="6" borderId="0" xfId="4" applyNumberFormat="1" applyFont="1" applyFill="1" applyBorder="1" applyAlignment="1">
      <alignment horizontal="center" vertical="center"/>
    </xf>
    <xf numFmtId="2" fontId="57" fillId="6" borderId="0" xfId="4" applyNumberFormat="1" applyFont="1" applyFill="1" applyBorder="1" applyAlignment="1">
      <alignment horizontal="right" vertical="center"/>
    </xf>
    <xf numFmtId="0" fontId="57" fillId="7" borderId="0" xfId="4" applyFont="1" applyFill="1" applyBorder="1" applyAlignment="1">
      <alignment horizontal="right" vertical="center"/>
    </xf>
    <xf numFmtId="0" fontId="57" fillId="7" borderId="2" xfId="4" applyFont="1" applyFill="1" applyBorder="1" applyAlignment="1">
      <alignment horizontal="right" vertical="center"/>
    </xf>
    <xf numFmtId="2" fontId="57" fillId="5" borderId="7" xfId="4" applyNumberFormat="1" applyFont="1" applyFill="1" applyBorder="1" applyAlignment="1">
      <alignment horizontal="left" vertical="center" wrapText="1"/>
    </xf>
    <xf numFmtId="165" fontId="57" fillId="5" borderId="0" xfId="4" applyNumberFormat="1" applyFont="1" applyFill="1" applyBorder="1" applyAlignment="1">
      <alignment horizontal="right" vertical="center"/>
    </xf>
    <xf numFmtId="165" fontId="57" fillId="5" borderId="2" xfId="4" applyNumberFormat="1" applyFont="1" applyFill="1" applyBorder="1" applyAlignment="1">
      <alignment horizontal="right" vertical="center"/>
    </xf>
    <xf numFmtId="0" fontId="9" fillId="5" borderId="8" xfId="4" applyFont="1" applyFill="1" applyBorder="1"/>
    <xf numFmtId="2" fontId="59" fillId="5" borderId="7" xfId="4" applyNumberFormat="1" applyFont="1" applyFill="1" applyBorder="1" applyAlignment="1">
      <alignment horizontal="left" vertical="center"/>
    </xf>
    <xf numFmtId="165" fontId="57" fillId="5" borderId="0" xfId="4" applyNumberFormat="1" applyFont="1" applyFill="1" applyBorder="1" applyAlignment="1">
      <alignment horizontal="right"/>
    </xf>
    <xf numFmtId="165" fontId="57" fillId="5" borderId="2" xfId="4" applyNumberFormat="1" applyFont="1" applyFill="1" applyBorder="1" applyAlignment="1">
      <alignment horizontal="right"/>
    </xf>
    <xf numFmtId="0" fontId="60" fillId="5" borderId="0" xfId="4" applyFont="1" applyFill="1" applyAlignment="1">
      <alignment horizontal="right"/>
    </xf>
    <xf numFmtId="0" fontId="25" fillId="5" borderId="0" xfId="4" applyFont="1" applyFill="1"/>
    <xf numFmtId="0" fontId="9" fillId="5" borderId="0" xfId="4" applyFont="1" applyFill="1" applyBorder="1" applyAlignment="1">
      <alignment horizontal="left" vertical="center"/>
    </xf>
    <xf numFmtId="2" fontId="57" fillId="5" borderId="7" xfId="4" applyNumberFormat="1" applyFont="1" applyFill="1" applyBorder="1" applyAlignment="1">
      <alignment horizontal="left" vertical="center" indent="1"/>
    </xf>
    <xf numFmtId="0" fontId="9" fillId="5" borderId="0" xfId="4" applyFont="1" applyFill="1"/>
    <xf numFmtId="0" fontId="26" fillId="5" borderId="0" xfId="4" applyFont="1" applyFill="1"/>
    <xf numFmtId="0" fontId="4" fillId="5" borderId="0" xfId="4" applyFill="1"/>
    <xf numFmtId="2" fontId="57" fillId="5" borderId="7" xfId="4" applyNumberFormat="1" applyFont="1" applyFill="1" applyBorder="1" applyAlignment="1">
      <alignment horizontal="left" vertical="center" wrapText="1" indent="1"/>
    </xf>
    <xf numFmtId="2" fontId="9" fillId="5" borderId="0" xfId="4" applyNumberFormat="1" applyFont="1" applyFill="1" applyBorder="1" applyAlignment="1">
      <alignment vertical="center"/>
    </xf>
    <xf numFmtId="2" fontId="8" fillId="5" borderId="0" xfId="4" applyNumberFormat="1" applyFont="1" applyFill="1" applyBorder="1" applyAlignment="1">
      <alignment vertical="center"/>
    </xf>
    <xf numFmtId="0" fontId="9" fillId="5" borderId="0" xfId="4" applyFont="1" applyFill="1" applyBorder="1" applyAlignment="1">
      <alignment horizontal="right"/>
    </xf>
    <xf numFmtId="164" fontId="57" fillId="5" borderId="7" xfId="4" applyNumberFormat="1" applyFont="1" applyFill="1" applyBorder="1" applyAlignment="1">
      <alignment horizontal="left" vertical="center" wrapText="1" indent="1"/>
    </xf>
    <xf numFmtId="165" fontId="57" fillId="5" borderId="0" xfId="4" applyNumberFormat="1" applyFont="1" applyFill="1" applyBorder="1" applyAlignment="1">
      <alignment horizontal="right" vertical="center" wrapText="1"/>
    </xf>
    <xf numFmtId="165" fontId="57" fillId="5" borderId="2" xfId="4" applyNumberFormat="1" applyFont="1" applyFill="1" applyBorder="1" applyAlignment="1">
      <alignment horizontal="right" vertical="center" wrapText="1"/>
    </xf>
    <xf numFmtId="164" fontId="9" fillId="5" borderId="0" xfId="4" applyNumberFormat="1" applyFont="1" applyFill="1" applyBorder="1" applyAlignment="1">
      <alignment vertical="center"/>
    </xf>
    <xf numFmtId="164" fontId="57" fillId="5" borderId="9" xfId="4" applyNumberFormat="1" applyFont="1" applyFill="1" applyBorder="1" applyAlignment="1">
      <alignment horizontal="left" vertical="center" wrapText="1" indent="1"/>
    </xf>
    <xf numFmtId="165" fontId="57" fillId="5" borderId="3" xfId="4" applyNumberFormat="1" applyFont="1" applyFill="1" applyBorder="1" applyAlignment="1">
      <alignment horizontal="right" vertical="center" wrapText="1"/>
    </xf>
    <xf numFmtId="165" fontId="57" fillId="5" borderId="4" xfId="4" applyNumberFormat="1" applyFont="1" applyFill="1" applyBorder="1" applyAlignment="1">
      <alignment horizontal="right" vertical="center" wrapText="1"/>
    </xf>
    <xf numFmtId="164" fontId="9" fillId="5" borderId="0" xfId="4" applyNumberFormat="1" applyFont="1" applyFill="1" applyBorder="1" applyAlignment="1">
      <alignment horizontal="right" vertical="center"/>
    </xf>
    <xf numFmtId="0" fontId="9" fillId="5" borderId="0" xfId="4" applyFont="1" applyFill="1" applyBorder="1" applyAlignment="1">
      <alignment horizontal="left" vertical="center" wrapText="1"/>
    </xf>
    <xf numFmtId="0" fontId="61" fillId="5" borderId="0" xfId="4" applyFont="1" applyFill="1"/>
    <xf numFmtId="0" fontId="62" fillId="5" borderId="0" xfId="4" applyFont="1" applyFill="1"/>
    <xf numFmtId="0" fontId="63" fillId="3" borderId="10" xfId="17" applyFont="1" applyFill="1" applyBorder="1"/>
    <xf numFmtId="0" fontId="62" fillId="2" borderId="0" xfId="4" applyFont="1" applyFill="1" applyBorder="1"/>
    <xf numFmtId="0" fontId="62" fillId="2" borderId="0" xfId="4" applyFont="1" applyFill="1"/>
    <xf numFmtId="0" fontId="63" fillId="3" borderId="0" xfId="17" applyFont="1" applyFill="1" applyAlignment="1">
      <alignment vertical="center"/>
    </xf>
    <xf numFmtId="0" fontId="63" fillId="3" borderId="0" xfId="17" applyFont="1" applyFill="1" applyBorder="1" applyAlignment="1">
      <alignment vertical="center"/>
    </xf>
    <xf numFmtId="0" fontId="63" fillId="5" borderId="7" xfId="1" quotePrefix="1" applyFont="1" applyFill="1" applyBorder="1" applyAlignment="1">
      <alignment horizontal="left" vertical="center"/>
    </xf>
    <xf numFmtId="0" fontId="63" fillId="5" borderId="0" xfId="1" quotePrefix="1" applyFont="1" applyFill="1" applyBorder="1" applyAlignment="1">
      <alignment horizontal="left" vertical="center"/>
    </xf>
    <xf numFmtId="2" fontId="63" fillId="8" borderId="0" xfId="6" applyNumberFormat="1" applyFont="1" applyFill="1" applyBorder="1" applyAlignment="1">
      <alignment horizontal="right" vertical="center"/>
    </xf>
    <xf numFmtId="0" fontId="63" fillId="5" borderId="0" xfId="17" applyFont="1" applyFill="1" applyBorder="1" applyAlignment="1">
      <alignment horizontal="right" vertical="center"/>
    </xf>
    <xf numFmtId="0" fontId="63" fillId="5" borderId="2" xfId="17" applyFont="1" applyFill="1" applyBorder="1" applyAlignment="1">
      <alignment horizontal="right" vertical="center"/>
    </xf>
    <xf numFmtId="0" fontId="63" fillId="3" borderId="0" xfId="17" applyFont="1" applyFill="1"/>
    <xf numFmtId="0" fontId="62" fillId="2" borderId="7" xfId="4" applyFont="1" applyFill="1" applyBorder="1"/>
    <xf numFmtId="0" fontId="64" fillId="3" borderId="0" xfId="17" applyFont="1" applyFill="1" applyBorder="1" applyAlignment="1"/>
    <xf numFmtId="0" fontId="63" fillId="2" borderId="0" xfId="1" applyNumberFormat="1" applyFont="1" applyFill="1" applyBorder="1" applyAlignment="1">
      <alignment horizontal="left" vertical="center"/>
    </xf>
    <xf numFmtId="165" fontId="63" fillId="2" borderId="0" xfId="2" applyNumberFormat="1" applyFont="1" applyFill="1" applyBorder="1" applyAlignment="1">
      <alignment horizontal="right" vertical="center"/>
    </xf>
    <xf numFmtId="165" fontId="63" fillId="2" borderId="2" xfId="2" applyNumberFormat="1" applyFont="1" applyFill="1" applyBorder="1" applyAlignment="1">
      <alignment horizontal="right" vertical="center"/>
    </xf>
    <xf numFmtId="0" fontId="62" fillId="2" borderId="9" xfId="4" applyFont="1" applyFill="1" applyBorder="1"/>
    <xf numFmtId="0" fontId="64" fillId="3" borderId="3" xfId="17" applyFont="1" applyFill="1" applyBorder="1" applyAlignment="1"/>
    <xf numFmtId="0" fontId="63" fillId="2" borderId="3" xfId="1" applyNumberFormat="1" applyFont="1" applyFill="1" applyBorder="1" applyAlignment="1">
      <alignment horizontal="left" vertical="center"/>
    </xf>
    <xf numFmtId="165" fontId="63" fillId="2" borderId="3" xfId="2" applyNumberFormat="1" applyFont="1" applyFill="1" applyBorder="1" applyAlignment="1">
      <alignment horizontal="right" vertical="center"/>
    </xf>
    <xf numFmtId="165" fontId="63" fillId="2" borderId="4" xfId="2" applyNumberFormat="1" applyFont="1" applyFill="1" applyBorder="1" applyAlignment="1">
      <alignment horizontal="right" vertical="center"/>
    </xf>
    <xf numFmtId="0" fontId="63" fillId="3" borderId="0" xfId="17" applyFont="1" applyFill="1" applyBorder="1"/>
    <xf numFmtId="165" fontId="63" fillId="2" borderId="0" xfId="1" applyNumberFormat="1" applyFont="1" applyFill="1" applyBorder="1" applyAlignment="1">
      <alignment horizontal="right" vertical="center"/>
    </xf>
    <xf numFmtId="165" fontId="63" fillId="2" borderId="2" xfId="1" applyNumberFormat="1" applyFont="1" applyFill="1" applyBorder="1" applyAlignment="1">
      <alignment horizontal="right" vertical="center"/>
    </xf>
    <xf numFmtId="0" fontId="63" fillId="2" borderId="7" xfId="1" applyNumberFormat="1" applyFont="1" applyFill="1" applyBorder="1" applyAlignment="1"/>
    <xf numFmtId="0" fontId="63" fillId="3" borderId="7" xfId="17" applyFont="1" applyFill="1" applyBorder="1"/>
    <xf numFmtId="0" fontId="63" fillId="3" borderId="9" xfId="17" applyFont="1" applyFill="1" applyBorder="1"/>
    <xf numFmtId="0" fontId="63" fillId="3" borderId="3" xfId="17" applyFont="1" applyFill="1" applyBorder="1"/>
    <xf numFmtId="0" fontId="63" fillId="3" borderId="0" xfId="17" applyFont="1" applyFill="1" applyAlignment="1"/>
    <xf numFmtId="0" fontId="65" fillId="3" borderId="7" xfId="17" applyFont="1" applyFill="1" applyBorder="1" applyAlignment="1"/>
    <xf numFmtId="0" fontId="28" fillId="3" borderId="0" xfId="17" applyFont="1" applyFill="1" applyBorder="1" applyAlignment="1"/>
    <xf numFmtId="0" fontId="29" fillId="2" borderId="0" xfId="2" applyNumberFormat="1" applyFont="1" applyFill="1" applyBorder="1" applyAlignment="1">
      <alignment horizontal="left" vertical="center"/>
    </xf>
    <xf numFmtId="0" fontId="62" fillId="2" borderId="2" xfId="4" applyFont="1" applyFill="1" applyBorder="1" applyAlignment="1">
      <alignment horizontal="right" vertical="center"/>
    </xf>
    <xf numFmtId="0" fontId="63" fillId="2" borderId="0" xfId="1" applyNumberFormat="1" applyFont="1" applyFill="1" applyBorder="1" applyAlignment="1">
      <alignment horizontal="left" vertical="center" wrapText="1"/>
    </xf>
    <xf numFmtId="165" fontId="63" fillId="2" borderId="0" xfId="1" applyNumberFormat="1" applyFont="1" applyFill="1" applyBorder="1" applyAlignment="1">
      <alignment horizontal="right" vertical="center" wrapText="1"/>
    </xf>
    <xf numFmtId="165" fontId="63" fillId="2" borderId="0" xfId="1" quotePrefix="1" applyNumberFormat="1" applyFont="1" applyFill="1" applyBorder="1" applyAlignment="1">
      <alignment horizontal="right" vertical="center"/>
    </xf>
    <xf numFmtId="165" fontId="63" fillId="2" borderId="2" xfId="1" quotePrefix="1" applyNumberFormat="1" applyFont="1" applyFill="1" applyBorder="1" applyAlignment="1">
      <alignment horizontal="right" vertical="center"/>
    </xf>
    <xf numFmtId="0" fontId="64" fillId="3" borderId="0" xfId="17" applyFont="1" applyFill="1"/>
    <xf numFmtId="0" fontId="64" fillId="3" borderId="7" xfId="17" applyFont="1" applyFill="1" applyBorder="1"/>
    <xf numFmtId="0" fontId="64" fillId="3" borderId="0" xfId="17" applyFont="1" applyFill="1" applyBorder="1"/>
    <xf numFmtId="0" fontId="63" fillId="2" borderId="0" xfId="17" applyNumberFormat="1" applyFont="1" applyFill="1" applyBorder="1" applyAlignment="1">
      <alignment horizontal="left" vertical="center"/>
    </xf>
    <xf numFmtId="0" fontId="63" fillId="2" borderId="0" xfId="2" applyNumberFormat="1" applyFont="1" applyFill="1" applyBorder="1" applyAlignment="1">
      <alignment horizontal="left" vertical="center"/>
    </xf>
    <xf numFmtId="165" fontId="64" fillId="2" borderId="0" xfId="17" quotePrefix="1" applyNumberFormat="1" applyFont="1" applyFill="1" applyBorder="1" applyAlignment="1">
      <alignment horizontal="right" vertical="center"/>
    </xf>
    <xf numFmtId="165" fontId="64" fillId="2" borderId="2" xfId="17" quotePrefix="1" applyNumberFormat="1" applyFont="1" applyFill="1" applyBorder="1" applyAlignment="1">
      <alignment horizontal="right" vertical="center"/>
    </xf>
    <xf numFmtId="0" fontId="63" fillId="2" borderId="3" xfId="2" applyNumberFormat="1" applyFont="1" applyFill="1" applyBorder="1" applyAlignment="1">
      <alignment horizontal="left" vertical="center"/>
    </xf>
    <xf numFmtId="165" fontId="63" fillId="2" borderId="3" xfId="1" applyNumberFormat="1" applyFont="1" applyFill="1" applyBorder="1" applyAlignment="1">
      <alignment horizontal="right" vertical="center" wrapText="1"/>
    </xf>
    <xf numFmtId="165" fontId="64" fillId="2" borderId="3" xfId="17" quotePrefix="1" applyNumberFormat="1" applyFont="1" applyFill="1" applyBorder="1" applyAlignment="1">
      <alignment horizontal="right" vertical="center"/>
    </xf>
    <xf numFmtId="165" fontId="64" fillId="2" borderId="4" xfId="17" quotePrefix="1" applyNumberFormat="1" applyFont="1" applyFill="1" applyBorder="1" applyAlignment="1">
      <alignment horizontal="right" vertical="center"/>
    </xf>
    <xf numFmtId="0" fontId="65" fillId="3" borderId="7" xfId="17" applyFont="1" applyFill="1" applyBorder="1" applyAlignment="1">
      <alignment vertical="center"/>
    </xf>
    <xf numFmtId="0" fontId="65" fillId="3" borderId="0" xfId="17" applyFont="1" applyFill="1" applyBorder="1" applyAlignment="1">
      <alignment vertical="center"/>
    </xf>
    <xf numFmtId="0" fontId="28" fillId="2" borderId="0" xfId="2" applyNumberFormat="1" applyFont="1" applyFill="1" applyBorder="1" applyAlignment="1">
      <alignment horizontal="left" vertical="center"/>
    </xf>
    <xf numFmtId="165" fontId="63" fillId="2" borderId="0" xfId="2" applyNumberFormat="1" applyFont="1" applyFill="1" applyBorder="1" applyAlignment="1">
      <alignment vertical="center"/>
    </xf>
    <xf numFmtId="165" fontId="63" fillId="2" borderId="0" xfId="2" applyNumberFormat="1" applyFont="1" applyFill="1" applyBorder="1" applyAlignment="1">
      <alignment horizontal="center" vertical="center" wrapText="1"/>
    </xf>
    <xf numFmtId="0" fontId="62" fillId="2" borderId="2" xfId="4" applyFont="1" applyFill="1" applyBorder="1" applyAlignment="1">
      <alignment vertical="center"/>
    </xf>
    <xf numFmtId="0" fontId="62" fillId="2" borderId="0" xfId="4" applyFont="1" applyFill="1" applyAlignment="1">
      <alignment vertical="center"/>
    </xf>
    <xf numFmtId="0" fontId="64" fillId="3" borderId="9" xfId="17" applyFont="1" applyFill="1" applyBorder="1" applyAlignment="1"/>
    <xf numFmtId="0" fontId="62" fillId="2" borderId="3" xfId="4" applyFont="1" applyFill="1" applyBorder="1" applyAlignment="1">
      <alignment horizontal="left"/>
    </xf>
    <xf numFmtId="165" fontId="63" fillId="5" borderId="3" xfId="2" applyNumberFormat="1" applyFont="1" applyFill="1" applyBorder="1" applyAlignment="1">
      <alignment horizontal="right" vertical="center"/>
    </xf>
    <xf numFmtId="0" fontId="65" fillId="5" borderId="7" xfId="17" applyFont="1" applyFill="1" applyBorder="1"/>
    <xf numFmtId="0" fontId="62" fillId="2" borderId="0" xfId="4" applyFont="1" applyFill="1" applyBorder="1" applyAlignment="1">
      <alignment horizontal="left" vertical="center"/>
    </xf>
    <xf numFmtId="165" fontId="63" fillId="5" borderId="0" xfId="1" applyNumberFormat="1" applyFont="1" applyFill="1" applyBorder="1" applyAlignment="1">
      <alignment wrapText="1"/>
    </xf>
    <xf numFmtId="165" fontId="64" fillId="5" borderId="0" xfId="17" quotePrefix="1" applyNumberFormat="1" applyFont="1" applyFill="1" applyBorder="1" applyAlignment="1">
      <alignment horizontal="right" vertical="center"/>
    </xf>
    <xf numFmtId="165" fontId="64" fillId="5" borderId="2" xfId="17" quotePrefix="1" applyNumberFormat="1" applyFont="1" applyFill="1" applyBorder="1" applyAlignment="1">
      <alignment horizontal="right" vertical="center"/>
    </xf>
    <xf numFmtId="0" fontId="63" fillId="2" borderId="9" xfId="2" applyNumberFormat="1" applyFont="1" applyFill="1" applyBorder="1" applyAlignment="1">
      <alignment wrapText="1"/>
    </xf>
    <xf numFmtId="0" fontId="62" fillId="2" borderId="3" xfId="4" applyFont="1" applyFill="1" applyBorder="1"/>
    <xf numFmtId="0" fontId="62" fillId="2" borderId="7" xfId="4" applyFont="1" applyFill="1" applyBorder="1" applyAlignment="1">
      <alignment horizontal="left" vertical="center"/>
    </xf>
    <xf numFmtId="0" fontId="64" fillId="3" borderId="0" xfId="17" applyFont="1" applyFill="1" applyBorder="1" applyAlignment="1">
      <alignment horizontal="left" vertical="center"/>
    </xf>
    <xf numFmtId="1" fontId="63" fillId="2" borderId="0" xfId="2" applyNumberFormat="1" applyFont="1" applyFill="1" applyBorder="1" applyAlignment="1">
      <alignment horizontal="right" vertical="center"/>
    </xf>
    <xf numFmtId="1" fontId="63" fillId="2" borderId="2" xfId="2" applyNumberFormat="1" applyFont="1" applyFill="1" applyBorder="1" applyAlignment="1">
      <alignment horizontal="right" vertical="center"/>
    </xf>
    <xf numFmtId="0" fontId="62" fillId="2" borderId="9" xfId="4" applyFont="1" applyFill="1" applyBorder="1" applyAlignment="1">
      <alignment horizontal="left" vertical="center"/>
    </xf>
    <xf numFmtId="0" fontId="64" fillId="3" borderId="3" xfId="17" applyFont="1" applyFill="1" applyBorder="1" applyAlignment="1">
      <alignment horizontal="left" vertical="center"/>
    </xf>
    <xf numFmtId="0" fontId="62" fillId="2" borderId="3" xfId="4" applyFont="1" applyFill="1" applyBorder="1" applyAlignment="1">
      <alignment horizontal="left" vertical="center"/>
    </xf>
    <xf numFmtId="3" fontId="63" fillId="2" borderId="3" xfId="2" applyNumberFormat="1" applyFont="1" applyFill="1" applyBorder="1" applyAlignment="1">
      <alignment horizontal="right" vertical="center"/>
    </xf>
    <xf numFmtId="0" fontId="66" fillId="3" borderId="0" xfId="17" applyFont="1" applyFill="1"/>
    <xf numFmtId="0" fontId="66" fillId="3" borderId="0" xfId="17" applyFont="1" applyFill="1" applyAlignment="1">
      <alignment vertical="center"/>
    </xf>
    <xf numFmtId="0" fontId="66" fillId="3" borderId="0" xfId="17" applyFont="1" applyFill="1" applyBorder="1" applyAlignment="1">
      <alignment horizontal="left" vertical="center" wrapText="1"/>
    </xf>
    <xf numFmtId="0" fontId="67" fillId="2" borderId="0" xfId="4" applyFont="1" applyFill="1"/>
    <xf numFmtId="0" fontId="63" fillId="3" borderId="1" xfId="17" applyFont="1" applyFill="1" applyBorder="1" applyAlignment="1"/>
    <xf numFmtId="0" fontId="63" fillId="3" borderId="10" xfId="17" applyFont="1" applyFill="1" applyBorder="1" applyAlignment="1"/>
    <xf numFmtId="0" fontId="8" fillId="5" borderId="0" xfId="15" applyFont="1" applyFill="1" applyBorder="1" applyAlignment="1">
      <alignment horizontal="right"/>
    </xf>
    <xf numFmtId="0" fontId="64" fillId="2" borderId="7" xfId="1" applyNumberFormat="1" applyFont="1" applyFill="1" applyBorder="1" applyAlignment="1">
      <alignment horizontal="left" vertical="center"/>
    </xf>
    <xf numFmtId="0" fontId="68" fillId="3" borderId="0" xfId="17" applyFont="1" applyFill="1" applyBorder="1" applyAlignment="1">
      <alignment horizontal="left" vertical="center"/>
    </xf>
    <xf numFmtId="0" fontId="69" fillId="3" borderId="0" xfId="17" applyFont="1" applyFill="1" applyBorder="1" applyAlignment="1">
      <alignment horizontal="left" vertical="center"/>
    </xf>
    <xf numFmtId="0" fontId="64" fillId="2" borderId="0" xfId="1" applyNumberFormat="1" applyFont="1" applyFill="1" applyBorder="1" applyAlignment="1">
      <alignment horizontal="left" vertical="center"/>
    </xf>
    <xf numFmtId="165" fontId="64" fillId="5" borderId="0" xfId="2" applyNumberFormat="1" applyFont="1" applyFill="1" applyBorder="1" applyAlignment="1">
      <alignment horizontal="right" vertical="center"/>
    </xf>
    <xf numFmtId="0" fontId="70" fillId="3" borderId="0" xfId="17" applyFont="1" applyFill="1" applyBorder="1" applyAlignment="1">
      <alignment horizontal="left" vertical="center"/>
    </xf>
    <xf numFmtId="0" fontId="71" fillId="2" borderId="0" xfId="1" applyNumberFormat="1" applyFont="1" applyFill="1" applyBorder="1" applyAlignment="1">
      <alignment horizontal="left" vertical="center"/>
    </xf>
    <xf numFmtId="165" fontId="72" fillId="5" borderId="0" xfId="2" applyNumberFormat="1" applyFont="1" applyFill="1" applyBorder="1" applyAlignment="1">
      <alignment horizontal="right" vertical="center"/>
    </xf>
    <xf numFmtId="165" fontId="64" fillId="2" borderId="0" xfId="1" applyNumberFormat="1" applyFont="1" applyFill="1" applyBorder="1" applyAlignment="1">
      <alignment horizontal="right" vertical="center"/>
    </xf>
    <xf numFmtId="165" fontId="64" fillId="5" borderId="0" xfId="1" applyNumberFormat="1" applyFont="1" applyFill="1" applyBorder="1" applyAlignment="1">
      <alignment horizontal="right" vertical="center"/>
    </xf>
    <xf numFmtId="165" fontId="64" fillId="5" borderId="2" xfId="1" applyNumberFormat="1" applyFont="1" applyFill="1" applyBorder="1" applyAlignment="1">
      <alignment horizontal="right" vertical="center"/>
    </xf>
    <xf numFmtId="0" fontId="63" fillId="2" borderId="7" xfId="1" applyNumberFormat="1" applyFont="1" applyFill="1" applyBorder="1" applyAlignment="1">
      <alignment horizontal="left" vertical="center"/>
    </xf>
    <xf numFmtId="165" fontId="63" fillId="5" borderId="0" xfId="1" applyNumberFormat="1" applyFont="1" applyFill="1" applyBorder="1" applyAlignment="1">
      <alignment vertical="center"/>
    </xf>
    <xf numFmtId="165" fontId="63" fillId="5" borderId="2" xfId="2" applyNumberFormat="1" applyFont="1" applyFill="1" applyBorder="1" applyAlignment="1">
      <alignment vertical="center"/>
    </xf>
    <xf numFmtId="0" fontId="64" fillId="2" borderId="7" xfId="17" applyNumberFormat="1" applyFont="1" applyFill="1" applyBorder="1" applyAlignment="1">
      <alignment horizontal="left" vertical="center"/>
    </xf>
    <xf numFmtId="0" fontId="64" fillId="2" borderId="0" xfId="17" applyNumberFormat="1" applyFont="1" applyFill="1" applyBorder="1" applyAlignment="1">
      <alignment horizontal="left" vertical="center"/>
    </xf>
    <xf numFmtId="165" fontId="64" fillId="2" borderId="0" xfId="17" applyNumberFormat="1" applyFont="1" applyFill="1" applyBorder="1" applyAlignment="1">
      <alignment horizontal="right" vertical="center"/>
    </xf>
    <xf numFmtId="165" fontId="64" fillId="5" borderId="0" xfId="17" applyNumberFormat="1" applyFont="1" applyFill="1" applyBorder="1" applyAlignment="1">
      <alignment horizontal="right" vertical="center"/>
    </xf>
    <xf numFmtId="0" fontId="72" fillId="2" borderId="7" xfId="17" applyNumberFormat="1" applyFont="1" applyFill="1" applyBorder="1" applyAlignment="1">
      <alignment horizontal="left" vertical="center"/>
    </xf>
    <xf numFmtId="0" fontId="72" fillId="2" borderId="0" xfId="17" applyNumberFormat="1" applyFont="1" applyFill="1" applyBorder="1" applyAlignment="1">
      <alignment horizontal="left" vertical="center"/>
    </xf>
    <xf numFmtId="165" fontId="63" fillId="2" borderId="0" xfId="17" applyNumberFormat="1" applyFont="1" applyFill="1" applyBorder="1" applyAlignment="1">
      <alignment horizontal="right" vertical="center"/>
    </xf>
    <xf numFmtId="165" fontId="63" fillId="5" borderId="0" xfId="17" applyNumberFormat="1" applyFont="1" applyFill="1" applyBorder="1" applyAlignment="1">
      <alignment horizontal="right" vertical="center"/>
    </xf>
    <xf numFmtId="165" fontId="63" fillId="5" borderId="2" xfId="17" applyNumberFormat="1" applyFont="1" applyFill="1" applyBorder="1" applyAlignment="1">
      <alignment horizontal="right" vertical="center"/>
    </xf>
    <xf numFmtId="0" fontId="64" fillId="2" borderId="7" xfId="2" applyNumberFormat="1" applyFont="1" applyFill="1" applyBorder="1" applyAlignment="1">
      <alignment horizontal="left" vertical="center"/>
    </xf>
    <xf numFmtId="0" fontId="64" fillId="2" borderId="0" xfId="2" applyNumberFormat="1" applyFont="1" applyFill="1" applyBorder="1" applyAlignment="1">
      <alignment horizontal="left" vertical="center"/>
    </xf>
    <xf numFmtId="165" fontId="64" fillId="2" borderId="0" xfId="2" applyNumberFormat="1" applyFont="1" applyFill="1" applyBorder="1" applyAlignment="1">
      <alignment horizontal="right" vertical="center"/>
    </xf>
    <xf numFmtId="0" fontId="69" fillId="3" borderId="0" xfId="17" applyFont="1" applyFill="1" applyBorder="1"/>
    <xf numFmtId="165" fontId="72" fillId="2" borderId="0" xfId="2" applyNumberFormat="1" applyFont="1" applyFill="1" applyBorder="1" applyAlignment="1">
      <alignment horizontal="right" vertical="center"/>
    </xf>
    <xf numFmtId="165" fontId="72" fillId="2" borderId="2" xfId="2" applyNumberFormat="1" applyFont="1" applyFill="1" applyBorder="1" applyAlignment="1">
      <alignment horizontal="right" vertical="center"/>
    </xf>
    <xf numFmtId="0" fontId="72" fillId="2" borderId="7" xfId="1" applyNumberFormat="1" applyFont="1" applyFill="1" applyBorder="1" applyAlignment="1">
      <alignment vertical="center"/>
    </xf>
    <xf numFmtId="0" fontId="72" fillId="2" borderId="0" xfId="1" applyNumberFormat="1" applyFont="1" applyFill="1" applyBorder="1" applyAlignment="1">
      <alignment vertical="center"/>
    </xf>
    <xf numFmtId="0" fontId="63" fillId="2" borderId="7" xfId="17" applyNumberFormat="1" applyFont="1" applyFill="1" applyBorder="1" applyAlignment="1"/>
    <xf numFmtId="0" fontId="63" fillId="2" borderId="0" xfId="17" applyNumberFormat="1" applyFont="1" applyFill="1" applyBorder="1" applyAlignment="1"/>
    <xf numFmtId="0" fontId="64" fillId="2" borderId="7" xfId="2" applyNumberFormat="1" applyFont="1" applyFill="1" applyBorder="1" applyAlignment="1"/>
    <xf numFmtId="0" fontId="64" fillId="2" borderId="0" xfId="2" applyNumberFormat="1" applyFont="1" applyFill="1" applyBorder="1" applyAlignment="1"/>
    <xf numFmtId="0" fontId="72" fillId="2" borderId="7" xfId="17" applyNumberFormat="1" applyFont="1" applyFill="1" applyBorder="1" applyAlignment="1"/>
    <xf numFmtId="0" fontId="72" fillId="2" borderId="0" xfId="17" applyNumberFormat="1" applyFont="1" applyFill="1" applyBorder="1" applyAlignment="1"/>
    <xf numFmtId="165" fontId="64" fillId="2" borderId="2" xfId="2" applyNumberFormat="1" applyFont="1" applyFill="1" applyBorder="1" applyAlignment="1">
      <alignment horizontal="right" vertical="center"/>
    </xf>
    <xf numFmtId="0" fontId="64" fillId="2" borderId="7" xfId="2" applyNumberFormat="1" applyFont="1" applyFill="1" applyBorder="1" applyAlignment="1">
      <alignment vertical="top"/>
    </xf>
    <xf numFmtId="0" fontId="64" fillId="2" borderId="0" xfId="2" applyNumberFormat="1" applyFont="1" applyFill="1" applyBorder="1" applyAlignment="1">
      <alignment vertical="top"/>
    </xf>
    <xf numFmtId="166" fontId="64" fillId="2" borderId="0" xfId="2" applyNumberFormat="1" applyFont="1" applyFill="1" applyBorder="1" applyAlignment="1">
      <alignment horizontal="right" vertical="center"/>
    </xf>
    <xf numFmtId="166" fontId="64" fillId="2" borderId="2" xfId="2" applyNumberFormat="1" applyFont="1" applyFill="1" applyBorder="1" applyAlignment="1">
      <alignment horizontal="right" vertical="center"/>
    </xf>
    <xf numFmtId="0" fontId="64" fillId="3" borderId="0" xfId="17" applyFont="1" applyFill="1" applyBorder="1" applyAlignment="1">
      <alignment vertical="center"/>
    </xf>
    <xf numFmtId="0" fontId="64" fillId="2" borderId="7" xfId="1" applyNumberFormat="1" applyFont="1" applyFill="1" applyBorder="1" applyAlignment="1">
      <alignment vertical="center"/>
    </xf>
    <xf numFmtId="0" fontId="63" fillId="2" borderId="0" xfId="1" applyNumberFormat="1" applyFont="1" applyFill="1" applyBorder="1" applyAlignment="1">
      <alignment vertical="center"/>
    </xf>
    <xf numFmtId="0" fontId="63" fillId="2" borderId="0" xfId="2" applyNumberFormat="1" applyFont="1" applyFill="1" applyBorder="1" applyAlignment="1">
      <alignment vertical="center"/>
    </xf>
    <xf numFmtId="0" fontId="64" fillId="2" borderId="7" xfId="17" applyNumberFormat="1" applyFont="1" applyFill="1" applyBorder="1" applyAlignment="1">
      <alignment vertical="center"/>
    </xf>
    <xf numFmtId="0" fontId="63" fillId="2" borderId="0" xfId="17" applyNumberFormat="1" applyFont="1" applyFill="1" applyBorder="1" applyAlignment="1">
      <alignment vertical="center"/>
    </xf>
    <xf numFmtId="0" fontId="64" fillId="2" borderId="7" xfId="2" applyNumberFormat="1" applyFont="1" applyFill="1" applyBorder="1" applyAlignment="1">
      <alignment vertical="center"/>
    </xf>
    <xf numFmtId="0" fontId="63" fillId="2" borderId="0" xfId="17" applyFont="1" applyFill="1"/>
    <xf numFmtId="0" fontId="73" fillId="3" borderId="0" xfId="17" applyFont="1" applyFill="1" applyBorder="1" applyAlignment="1">
      <alignment wrapText="1"/>
    </xf>
    <xf numFmtId="0" fontId="19" fillId="2" borderId="0" xfId="13" applyFont="1" applyFill="1"/>
    <xf numFmtId="0" fontId="19" fillId="2" borderId="0" xfId="13" applyFont="1" applyFill="1" applyAlignment="1">
      <alignment horizontal="right"/>
    </xf>
    <xf numFmtId="0" fontId="8" fillId="2" borderId="0" xfId="18" applyFont="1" applyFill="1"/>
    <xf numFmtId="0" fontId="19" fillId="2" borderId="0" xfId="13" applyFont="1" applyFill="1" applyBorder="1"/>
    <xf numFmtId="0" fontId="35" fillId="2" borderId="0" xfId="13" applyFont="1" applyFill="1" applyBorder="1" applyAlignment="1"/>
    <xf numFmtId="2" fontId="35" fillId="2" borderId="0" xfId="13" applyNumberFormat="1" applyFont="1" applyFill="1" applyBorder="1" applyAlignment="1">
      <alignment horizontal="right" wrapText="1"/>
    </xf>
    <xf numFmtId="0" fontId="36" fillId="2" borderId="0" xfId="18" applyFont="1" applyFill="1" applyAlignment="1"/>
    <xf numFmtId="0" fontId="37" fillId="2" borderId="0" xfId="13" applyFont="1" applyFill="1"/>
    <xf numFmtId="164" fontId="8" fillId="2" borderId="10" xfId="7" applyNumberFormat="1" applyFont="1" applyFill="1" applyBorder="1" applyAlignment="1">
      <alignment horizontal="left" vertical="center"/>
    </xf>
    <xf numFmtId="166" fontId="8" fillId="5" borderId="10" xfId="7" quotePrefix="1" applyNumberFormat="1" applyFont="1" applyFill="1" applyBorder="1" applyAlignment="1">
      <alignment horizontal="right" vertical="center"/>
    </xf>
    <xf numFmtId="166" fontId="8" fillId="5" borderId="10" xfId="7" applyNumberFormat="1" applyFont="1" applyFill="1" applyBorder="1" applyAlignment="1">
      <alignment vertical="center"/>
    </xf>
    <xf numFmtId="166" fontId="8" fillId="5" borderId="11" xfId="7" applyNumberFormat="1" applyFont="1" applyFill="1" applyBorder="1" applyAlignment="1">
      <alignment horizontal="right" vertical="center"/>
    </xf>
    <xf numFmtId="166" fontId="8" fillId="5" borderId="12" xfId="7" applyNumberFormat="1" applyFont="1" applyFill="1" applyBorder="1" applyAlignment="1">
      <alignment horizontal="right" vertical="center"/>
    </xf>
    <xf numFmtId="166" fontId="14" fillId="5" borderId="11" xfId="7" applyNumberFormat="1" applyFont="1" applyFill="1" applyBorder="1" applyAlignment="1">
      <alignment horizontal="right" vertical="center"/>
    </xf>
    <xf numFmtId="166" fontId="14" fillId="5" borderId="13" xfId="7" applyNumberFormat="1" applyFont="1" applyFill="1" applyBorder="1" applyAlignment="1">
      <alignment horizontal="right" vertical="center"/>
    </xf>
    <xf numFmtId="164" fontId="8" fillId="2" borderId="0" xfId="7" applyNumberFormat="1" applyFont="1" applyFill="1" applyBorder="1" applyAlignment="1">
      <alignment horizontal="left" vertical="center"/>
    </xf>
    <xf numFmtId="166" fontId="8" fillId="5" borderId="0" xfId="7" quotePrefix="1" applyNumberFormat="1" applyFont="1" applyFill="1" applyBorder="1" applyAlignment="1">
      <alignment horizontal="right" vertical="center"/>
    </xf>
    <xf numFmtId="166" fontId="8" fillId="5" borderId="0" xfId="7" applyNumberFormat="1" applyFont="1" applyFill="1" applyBorder="1" applyAlignment="1">
      <alignment vertical="center"/>
    </xf>
    <xf numFmtId="166" fontId="8" fillId="5" borderId="14" xfId="7" applyNumberFormat="1" applyFont="1" applyFill="1" applyBorder="1" applyAlignment="1">
      <alignment horizontal="right" vertical="center"/>
    </xf>
    <xf numFmtId="166" fontId="8" fillId="5" borderId="15" xfId="7" applyNumberFormat="1" applyFont="1" applyFill="1" applyBorder="1" applyAlignment="1">
      <alignment horizontal="right" vertical="center"/>
    </xf>
    <xf numFmtId="166" fontId="8" fillId="5" borderId="0" xfId="7" applyNumberFormat="1" applyFont="1" applyFill="1" applyBorder="1" applyAlignment="1">
      <alignment horizontal="right" vertical="center"/>
    </xf>
    <xf numFmtId="166" fontId="8" fillId="5" borderId="2" xfId="7" applyNumberFormat="1" applyFont="1" applyFill="1" applyBorder="1" applyAlignment="1">
      <alignment horizontal="right" vertical="center"/>
    </xf>
    <xf numFmtId="166" fontId="8" fillId="5" borderId="14" xfId="7" applyNumberFormat="1" applyFont="1" applyFill="1" applyBorder="1" applyAlignment="1">
      <alignment vertical="center"/>
    </xf>
    <xf numFmtId="166" fontId="8" fillId="5" borderId="15" xfId="7" applyNumberFormat="1" applyFont="1" applyFill="1" applyBorder="1" applyAlignment="1">
      <alignment vertical="center"/>
    </xf>
    <xf numFmtId="164" fontId="3" fillId="2" borderId="0" xfId="13" applyNumberFormat="1" applyFont="1" applyFill="1"/>
    <xf numFmtId="0" fontId="37" fillId="2" borderId="0" xfId="13" applyFont="1" applyFill="1" applyAlignment="1">
      <alignment vertical="center"/>
    </xf>
    <xf numFmtId="164" fontId="8" fillId="2" borderId="3" xfId="7" applyNumberFormat="1" applyFont="1" applyFill="1" applyBorder="1" applyAlignment="1">
      <alignment horizontal="left" vertical="center"/>
    </xf>
    <xf numFmtId="166" fontId="8" fillId="5" borderId="3" xfId="7" applyNumberFormat="1" applyFont="1" applyFill="1" applyBorder="1" applyAlignment="1">
      <alignment vertical="center"/>
    </xf>
    <xf numFmtId="166" fontId="8" fillId="5" borderId="16" xfId="7" applyNumberFormat="1" applyFont="1" applyFill="1" applyBorder="1" applyAlignment="1">
      <alignment vertical="center"/>
    </xf>
    <xf numFmtId="166" fontId="8" fillId="5" borderId="17" xfId="7" applyNumberFormat="1" applyFont="1" applyFill="1" applyBorder="1" applyAlignment="1">
      <alignment vertical="center"/>
    </xf>
    <xf numFmtId="166" fontId="8" fillId="5" borderId="17" xfId="7" applyNumberFormat="1" applyFont="1" applyFill="1" applyBorder="1" applyAlignment="1">
      <alignment horizontal="right" vertical="center"/>
    </xf>
    <xf numFmtId="166" fontId="8" fillId="5" borderId="3" xfId="7" applyNumberFormat="1" applyFont="1" applyFill="1" applyBorder="1" applyAlignment="1">
      <alignment horizontal="right" vertical="center"/>
    </xf>
    <xf numFmtId="166" fontId="8" fillId="5" borderId="16" xfId="7" applyNumberFormat="1" applyFont="1" applyFill="1" applyBorder="1" applyAlignment="1">
      <alignment horizontal="right" vertical="center"/>
    </xf>
    <xf numFmtId="164" fontId="6" fillId="2" borderId="0" xfId="7" applyNumberFormat="1" applyFont="1" applyFill="1" applyBorder="1" applyAlignment="1">
      <alignment horizontal="right" vertical="center"/>
    </xf>
    <xf numFmtId="0" fontId="8" fillId="2" borderId="0" xfId="18" applyFont="1" applyFill="1" applyAlignment="1">
      <alignment vertical="center"/>
    </xf>
    <xf numFmtId="0" fontId="37" fillId="2" borderId="0" xfId="13" applyFont="1" applyFill="1" applyBorder="1" applyAlignment="1">
      <alignment vertical="center"/>
    </xf>
    <xf numFmtId="166" fontId="8" fillId="2" borderId="0" xfId="18" applyNumberFormat="1" applyFont="1" applyFill="1" applyBorder="1" applyAlignment="1">
      <alignment vertical="center"/>
    </xf>
    <xf numFmtId="166" fontId="8" fillId="5" borderId="0" xfId="7" applyNumberFormat="1" applyFont="1" applyFill="1" applyBorder="1" applyAlignment="1">
      <alignment horizontal="center" vertical="center"/>
    </xf>
    <xf numFmtId="166" fontId="8" fillId="5" borderId="15" xfId="7" quotePrefix="1" applyNumberFormat="1" applyFont="1" applyFill="1" applyBorder="1" applyAlignment="1">
      <alignment horizontal="right" vertical="center"/>
    </xf>
    <xf numFmtId="166" fontId="8" fillId="5" borderId="14" xfId="7" quotePrefix="1" applyNumberFormat="1" applyFont="1" applyFill="1" applyBorder="1" applyAlignment="1">
      <alignment horizontal="right" vertical="center"/>
    </xf>
    <xf numFmtId="0" fontId="8" fillId="2" borderId="0" xfId="18" applyFont="1" applyFill="1" applyBorder="1" applyAlignment="1">
      <alignment vertical="center"/>
    </xf>
    <xf numFmtId="0" fontId="18" fillId="2" borderId="0" xfId="13" applyFont="1" applyFill="1" applyBorder="1" applyAlignment="1">
      <alignment wrapText="1"/>
    </xf>
    <xf numFmtId="0" fontId="18" fillId="2" borderId="0" xfId="13" applyFont="1" applyFill="1" applyBorder="1" applyAlignment="1">
      <alignment horizontal="right" wrapText="1"/>
    </xf>
    <xf numFmtId="0" fontId="19" fillId="2" borderId="0" xfId="13" applyFont="1" applyFill="1" applyBorder="1" applyAlignment="1">
      <alignment wrapText="1"/>
    </xf>
    <xf numFmtId="0" fontId="9" fillId="2" borderId="0" xfId="13" applyFont="1" applyFill="1"/>
    <xf numFmtId="0" fontId="9" fillId="2" borderId="0" xfId="13" applyFont="1" applyFill="1" applyAlignment="1">
      <alignment horizontal="right"/>
    </xf>
    <xf numFmtId="0" fontId="8" fillId="2" borderId="0" xfId="18" applyFont="1" applyFill="1" applyAlignment="1">
      <alignment horizontal="right"/>
    </xf>
    <xf numFmtId="165" fontId="8" fillId="5" borderId="10" xfId="7" applyNumberFormat="1" applyFont="1" applyFill="1" applyBorder="1" applyAlignment="1">
      <alignment horizontal="right" vertical="center"/>
    </xf>
    <xf numFmtId="165" fontId="8" fillId="5" borderId="0" xfId="7" applyNumberFormat="1" applyFont="1" applyFill="1" applyBorder="1" applyAlignment="1">
      <alignment horizontal="right" vertical="center"/>
    </xf>
    <xf numFmtId="165" fontId="8" fillId="5" borderId="11" xfId="7" applyNumberFormat="1" applyFont="1" applyFill="1" applyBorder="1" applyAlignment="1">
      <alignment horizontal="right" vertical="center"/>
    </xf>
    <xf numFmtId="165" fontId="8" fillId="5" borderId="13" xfId="7" applyNumberFormat="1" applyFont="1" applyFill="1" applyBorder="1" applyAlignment="1">
      <alignment horizontal="right" vertical="center"/>
    </xf>
    <xf numFmtId="165" fontId="8" fillId="5" borderId="14" xfId="7" applyNumberFormat="1" applyFont="1" applyFill="1" applyBorder="1" applyAlignment="1">
      <alignment horizontal="right" vertical="center"/>
    </xf>
    <xf numFmtId="165" fontId="8" fillId="5" borderId="2" xfId="7" applyNumberFormat="1" applyFont="1" applyFill="1" applyBorder="1" applyAlignment="1">
      <alignment horizontal="right" vertical="center"/>
    </xf>
    <xf numFmtId="0" fontId="12" fillId="2" borderId="0" xfId="13" applyFont="1" applyFill="1" applyAlignment="1">
      <alignment vertical="center"/>
    </xf>
    <xf numFmtId="164" fontId="8" fillId="5" borderId="10" xfId="7" applyNumberFormat="1" applyFont="1" applyFill="1" applyBorder="1" applyAlignment="1">
      <alignment horizontal="left" vertical="center"/>
    </xf>
    <xf numFmtId="164" fontId="8" fillId="5" borderId="18" xfId="7" applyNumberFormat="1" applyFont="1" applyFill="1" applyBorder="1" applyAlignment="1">
      <alignment horizontal="left" vertical="center"/>
    </xf>
    <xf numFmtId="165" fontId="8" fillId="5" borderId="18" xfId="7" applyNumberFormat="1" applyFont="1" applyFill="1" applyBorder="1" applyAlignment="1">
      <alignment horizontal="right" vertical="center"/>
    </xf>
    <xf numFmtId="165" fontId="8" fillId="5" borderId="19" xfId="7" applyNumberFormat="1" applyFont="1" applyFill="1" applyBorder="1" applyAlignment="1">
      <alignment horizontal="right" vertical="center"/>
    </xf>
    <xf numFmtId="165" fontId="8" fillId="5" borderId="20" xfId="7" applyNumberFormat="1" applyFont="1" applyFill="1" applyBorder="1" applyAlignment="1">
      <alignment horizontal="right" vertical="center"/>
    </xf>
    <xf numFmtId="0" fontId="54" fillId="2" borderId="0" xfId="8" applyFill="1"/>
    <xf numFmtId="0" fontId="3" fillId="3" borderId="0" xfId="8" applyFont="1" applyFill="1" applyBorder="1"/>
    <xf numFmtId="0" fontId="3" fillId="3" borderId="0" xfId="8" applyFont="1" applyFill="1"/>
    <xf numFmtId="2" fontId="6" fillId="4" borderId="21" xfId="7" applyNumberFormat="1" applyFont="1" applyFill="1" applyBorder="1" applyAlignment="1">
      <alignment vertical="center"/>
    </xf>
    <xf numFmtId="2" fontId="7" fillId="4" borderId="21" xfId="7" applyNumberFormat="1" applyFont="1" applyFill="1" applyBorder="1" applyAlignment="1">
      <alignment vertical="center"/>
    </xf>
    <xf numFmtId="2" fontId="6" fillId="4" borderId="22" xfId="7" applyNumberFormat="1" applyFont="1" applyFill="1" applyBorder="1" applyAlignment="1">
      <alignment horizontal="center" vertical="center"/>
    </xf>
    <xf numFmtId="2" fontId="6" fillId="4" borderId="0" xfId="7" applyNumberFormat="1" applyFont="1" applyFill="1" applyBorder="1" applyAlignment="1">
      <alignment horizontal="center" vertical="center"/>
    </xf>
    <xf numFmtId="2" fontId="25" fillId="5" borderId="21" xfId="7" applyNumberFormat="1" applyFont="1" applyFill="1" applyBorder="1" applyAlignment="1">
      <alignment horizontal="left" vertical="center"/>
    </xf>
    <xf numFmtId="0" fontId="9" fillId="5" borderId="21" xfId="8" applyFont="1" applyFill="1" applyBorder="1" applyAlignment="1">
      <alignment horizontal="left"/>
    </xf>
    <xf numFmtId="0" fontId="16" fillId="5" borderId="21" xfId="8" applyFont="1" applyFill="1" applyBorder="1" applyAlignment="1">
      <alignment horizontal="left"/>
    </xf>
    <xf numFmtId="0" fontId="9" fillId="5" borderId="21" xfId="8" applyFont="1" applyFill="1" applyBorder="1" applyAlignment="1">
      <alignment horizontal="left" indent="1"/>
    </xf>
    <xf numFmtId="0" fontId="16" fillId="5" borderId="21" xfId="8" applyFont="1" applyFill="1" applyBorder="1" applyAlignment="1">
      <alignment horizontal="left" indent="1"/>
    </xf>
    <xf numFmtId="0" fontId="9" fillId="5" borderId="21" xfId="8" applyFont="1" applyFill="1" applyBorder="1" applyAlignment="1">
      <alignment horizontal="left" indent="2"/>
    </xf>
    <xf numFmtId="0" fontId="9" fillId="5" borderId="21" xfId="8" applyFont="1" applyFill="1" applyBorder="1" applyAlignment="1">
      <alignment horizontal="left" vertical="center"/>
    </xf>
    <xf numFmtId="0" fontId="9" fillId="5" borderId="21" xfId="8" applyFont="1" applyFill="1" applyBorder="1" applyAlignment="1">
      <alignment horizontal="left" vertical="center" wrapText="1"/>
    </xf>
    <xf numFmtId="0" fontId="28" fillId="5" borderId="23" xfId="8" applyFont="1" applyFill="1" applyBorder="1" applyAlignment="1">
      <alignment horizontal="left" vertical="center" wrapText="1"/>
    </xf>
    <xf numFmtId="165" fontId="25" fillId="5" borderId="24" xfId="7" applyNumberFormat="1" applyFont="1" applyFill="1" applyBorder="1" applyAlignment="1">
      <alignment horizontal="right" vertical="center"/>
    </xf>
    <xf numFmtId="0" fontId="28" fillId="5" borderId="25" xfId="8" applyFont="1" applyFill="1" applyBorder="1" applyAlignment="1">
      <alignment vertical="center" wrapText="1"/>
    </xf>
    <xf numFmtId="165" fontId="25" fillId="5" borderId="22" xfId="7" applyNumberFormat="1" applyFont="1" applyFill="1" applyBorder="1" applyAlignment="1">
      <alignment horizontal="right" vertical="center"/>
    </xf>
    <xf numFmtId="0" fontId="9" fillId="5" borderId="21" xfId="8" applyFont="1" applyFill="1" applyBorder="1" applyAlignment="1">
      <alignment vertical="center" wrapText="1"/>
    </xf>
    <xf numFmtId="165" fontId="25" fillId="5" borderId="0" xfId="7" applyNumberFormat="1" applyFont="1" applyFill="1" applyBorder="1" applyAlignment="1">
      <alignment horizontal="right" vertical="center"/>
    </xf>
    <xf numFmtId="0" fontId="28" fillId="5" borderId="26" xfId="8" applyFont="1" applyFill="1" applyBorder="1" applyAlignment="1">
      <alignment horizontal="left" vertical="center" wrapText="1"/>
    </xf>
    <xf numFmtId="165" fontId="25" fillId="5" borderId="27" xfId="7" applyNumberFormat="1" applyFont="1" applyFill="1" applyBorder="1" applyAlignment="1">
      <alignment horizontal="right" vertical="center"/>
    </xf>
    <xf numFmtId="0" fontId="9" fillId="5" borderId="28" xfId="7" applyFont="1" applyFill="1" applyBorder="1"/>
    <xf numFmtId="0" fontId="14" fillId="5" borderId="0" xfId="7" applyFont="1" applyFill="1" applyAlignment="1">
      <alignment horizontal="center"/>
    </xf>
    <xf numFmtId="164" fontId="8" fillId="2" borderId="0" xfId="7" applyNumberFormat="1" applyFont="1" applyFill="1" applyAlignment="1">
      <alignment horizontal="right"/>
    </xf>
    <xf numFmtId="0" fontId="8" fillId="2" borderId="0" xfId="7" applyFont="1" applyFill="1"/>
    <xf numFmtId="168" fontId="8" fillId="2" borderId="0" xfId="7" applyNumberFormat="1" applyFont="1" applyFill="1"/>
    <xf numFmtId="0" fontId="39" fillId="5" borderId="0" xfId="4" applyFont="1" applyFill="1" applyAlignment="1">
      <alignment vertical="center"/>
    </xf>
    <xf numFmtId="166" fontId="54" fillId="2" borderId="0" xfId="8" applyNumberFormat="1" applyFill="1"/>
    <xf numFmtId="0" fontId="3" fillId="3" borderId="0" xfId="10" applyFont="1" applyFill="1"/>
    <xf numFmtId="0" fontId="3" fillId="3" borderId="0" xfId="10" applyFont="1" applyFill="1" applyBorder="1"/>
    <xf numFmtId="2" fontId="14" fillId="2" borderId="7" xfId="1" applyNumberFormat="1" applyFont="1" applyFill="1" applyBorder="1" applyAlignment="1">
      <alignment vertical="center"/>
    </xf>
    <xf numFmtId="2" fontId="14" fillId="2" borderId="0" xfId="1" applyNumberFormat="1" applyFont="1" applyFill="1" applyBorder="1" applyAlignment="1">
      <alignment horizontal="left" vertical="center"/>
    </xf>
    <xf numFmtId="2" fontId="8" fillId="2" borderId="0" xfId="1" applyNumberFormat="1" applyFont="1" applyFill="1" applyBorder="1" applyAlignment="1">
      <alignment horizontal="right" vertical="center"/>
    </xf>
    <xf numFmtId="2" fontId="8" fillId="2" borderId="2" xfId="1" applyNumberFormat="1" applyFont="1" applyFill="1" applyBorder="1" applyAlignment="1">
      <alignment horizontal="right" vertical="center"/>
    </xf>
    <xf numFmtId="0" fontId="4" fillId="2" borderId="0" xfId="4" applyFill="1" applyBorder="1"/>
    <xf numFmtId="0" fontId="11" fillId="3" borderId="0" xfId="10" applyFont="1" applyFill="1"/>
    <xf numFmtId="2" fontId="8" fillId="2" borderId="7" xfId="1" applyNumberFormat="1" applyFont="1" applyFill="1" applyBorder="1" applyAlignment="1">
      <alignment vertical="center"/>
    </xf>
    <xf numFmtId="0" fontId="15" fillId="2" borderId="0" xfId="4" applyFont="1" applyFill="1"/>
    <xf numFmtId="2" fontId="17" fillId="2" borderId="7" xfId="1" applyNumberFormat="1" applyFont="1" applyFill="1" applyBorder="1" applyAlignment="1">
      <alignment vertical="center"/>
    </xf>
    <xf numFmtId="2" fontId="40" fillId="2" borderId="0" xfId="1" applyNumberFormat="1" applyFont="1" applyFill="1" applyBorder="1" applyAlignment="1">
      <alignment horizontal="left" vertical="center"/>
    </xf>
    <xf numFmtId="2" fontId="17" fillId="2" borderId="0" xfId="1" applyNumberFormat="1" applyFont="1" applyFill="1" applyBorder="1" applyAlignment="1">
      <alignment horizontal="left" vertical="center"/>
    </xf>
    <xf numFmtId="2" fontId="17" fillId="2" borderId="9" xfId="1" applyNumberFormat="1" applyFont="1" applyFill="1" applyBorder="1" applyAlignment="1">
      <alignment vertical="center"/>
    </xf>
    <xf numFmtId="2" fontId="17" fillId="2" borderId="3" xfId="1" applyNumberFormat="1" applyFont="1" applyFill="1" applyBorder="1" applyAlignment="1">
      <alignment horizontal="left" vertical="center"/>
    </xf>
    <xf numFmtId="165" fontId="4" fillId="2" borderId="0" xfId="4" applyNumberFormat="1" applyFill="1"/>
    <xf numFmtId="0" fontId="17" fillId="2" borderId="0" xfId="1" applyNumberFormat="1" applyFont="1" applyFill="1" applyBorder="1" applyAlignment="1">
      <alignment horizontal="left" vertical="center" wrapText="1"/>
    </xf>
    <xf numFmtId="2" fontId="14" fillId="2" borderId="29" xfId="1" applyNumberFormat="1" applyFont="1" applyFill="1" applyBorder="1" applyAlignment="1">
      <alignment vertical="center"/>
    </xf>
    <xf numFmtId="0" fontId="17" fillId="2" borderId="5" xfId="1" applyNumberFormat="1" applyFont="1" applyFill="1" applyBorder="1" applyAlignment="1">
      <alignment horizontal="left" vertical="center" wrapText="1"/>
    </xf>
    <xf numFmtId="165" fontId="14" fillId="2" borderId="5" xfId="1" applyNumberFormat="1" applyFont="1" applyFill="1" applyBorder="1" applyAlignment="1">
      <alignment horizontal="right" vertical="center" wrapText="1"/>
    </xf>
    <xf numFmtId="165" fontId="14" fillId="2" borderId="6" xfId="1" applyNumberFormat="1" applyFont="1" applyFill="1" applyBorder="1" applyAlignment="1">
      <alignment horizontal="right" vertical="center" wrapText="1"/>
    </xf>
    <xf numFmtId="0" fontId="3" fillId="5" borderId="0" xfId="10" applyFont="1" applyFill="1"/>
    <xf numFmtId="0" fontId="20" fillId="5" borderId="0" xfId="1" applyNumberFormat="1" applyFont="1" applyFill="1" applyBorder="1" applyAlignment="1">
      <alignment horizontal="left" vertical="center" wrapText="1"/>
    </xf>
    <xf numFmtId="0" fontId="8" fillId="5" borderId="0" xfId="4" applyFont="1" applyFill="1" applyBorder="1" applyAlignment="1">
      <alignment horizontal="left" vertical="center" wrapText="1"/>
    </xf>
    <xf numFmtId="166" fontId="4" fillId="2" borderId="0" xfId="4" applyNumberFormat="1" applyFill="1"/>
    <xf numFmtId="0" fontId="3" fillId="3" borderId="0" xfId="4" applyFont="1" applyFill="1"/>
    <xf numFmtId="9" fontId="14" fillId="2" borderId="7" xfId="21" applyFont="1" applyFill="1" applyBorder="1" applyAlignment="1">
      <alignment horizontal="left" vertical="center"/>
    </xf>
    <xf numFmtId="164" fontId="8" fillId="2" borderId="0" xfId="1" applyNumberFormat="1" applyFont="1" applyFill="1" applyBorder="1" applyAlignment="1">
      <alignment vertical="center"/>
    </xf>
    <xf numFmtId="164" fontId="8" fillId="2" borderId="2" xfId="1" applyNumberFormat="1" applyFont="1" applyFill="1" applyBorder="1" applyAlignment="1">
      <alignment vertical="center"/>
    </xf>
    <xf numFmtId="9" fontId="8" fillId="2" borderId="7" xfId="21" applyFont="1" applyFill="1" applyBorder="1" applyAlignment="1">
      <alignment horizontal="left" vertical="center"/>
    </xf>
    <xf numFmtId="165" fontId="8" fillId="2" borderId="0" xfId="1" applyNumberFormat="1" applyFont="1" applyFill="1" applyBorder="1" applyAlignment="1">
      <alignment vertical="center"/>
    </xf>
    <xf numFmtId="165" fontId="8" fillId="2" borderId="2" xfId="1" applyNumberFormat="1" applyFont="1" applyFill="1" applyBorder="1" applyAlignment="1">
      <alignment vertical="center"/>
    </xf>
    <xf numFmtId="9" fontId="8" fillId="5" borderId="7" xfId="21" applyFont="1" applyFill="1" applyBorder="1" applyAlignment="1">
      <alignment horizontal="left" vertical="center"/>
    </xf>
    <xf numFmtId="165" fontId="8" fillId="5" borderId="0" xfId="1" applyNumberFormat="1" applyFont="1" applyFill="1" applyBorder="1" applyAlignment="1">
      <alignment vertical="center"/>
    </xf>
    <xf numFmtId="165" fontId="8" fillId="5" borderId="2" xfId="1" applyNumberFormat="1" applyFont="1" applyFill="1" applyBorder="1" applyAlignment="1">
      <alignment vertical="center"/>
    </xf>
    <xf numFmtId="165" fontId="14" fillId="2" borderId="0" xfId="1" applyNumberFormat="1" applyFont="1" applyFill="1" applyBorder="1" applyAlignment="1">
      <alignment vertical="center"/>
    </xf>
    <xf numFmtId="165" fontId="14" fillId="2" borderId="2" xfId="1" applyNumberFormat="1" applyFont="1" applyFill="1" applyBorder="1" applyAlignment="1">
      <alignment vertical="center"/>
    </xf>
    <xf numFmtId="164" fontId="8" fillId="2" borderId="7" xfId="1" applyNumberFormat="1" applyFont="1" applyFill="1" applyBorder="1" applyAlignment="1">
      <alignment horizontal="left" vertical="center"/>
    </xf>
    <xf numFmtId="0" fontId="74" fillId="5" borderId="0" xfId="3" applyFont="1" applyFill="1" applyAlignment="1" applyProtection="1">
      <alignment horizontal="center" vertical="center" wrapText="1"/>
    </xf>
    <xf numFmtId="0" fontId="75" fillId="2" borderId="0" xfId="4" applyFont="1" applyFill="1"/>
    <xf numFmtId="0" fontId="76" fillId="3" borderId="0" xfId="4" applyFont="1" applyFill="1"/>
    <xf numFmtId="2" fontId="77" fillId="5" borderId="0" xfId="7" applyNumberFormat="1" applyFont="1" applyFill="1" applyBorder="1" applyAlignment="1">
      <alignment vertical="center"/>
    </xf>
    <xf numFmtId="2" fontId="78" fillId="2" borderId="7" xfId="1" applyNumberFormat="1" applyFont="1" applyFill="1" applyBorder="1" applyAlignment="1">
      <alignment horizontal="left" vertical="center" wrapText="1"/>
    </xf>
    <xf numFmtId="165" fontId="78" fillId="2" borderId="0" xfId="1" applyNumberFormat="1" applyFont="1" applyFill="1" applyBorder="1" applyAlignment="1">
      <alignment horizontal="right" vertical="center"/>
    </xf>
    <xf numFmtId="2" fontId="78" fillId="2" borderId="7" xfId="1" applyNumberFormat="1" applyFont="1" applyFill="1" applyBorder="1" applyAlignment="1">
      <alignment horizontal="left" vertical="center"/>
    </xf>
    <xf numFmtId="164" fontId="75" fillId="2" borderId="0" xfId="4" applyNumberFormat="1" applyFont="1" applyFill="1"/>
    <xf numFmtId="167" fontId="78" fillId="2" borderId="7" xfId="1" applyNumberFormat="1" applyFont="1" applyFill="1" applyBorder="1" applyAlignment="1">
      <alignment horizontal="left" vertical="center"/>
    </xf>
    <xf numFmtId="164" fontId="75" fillId="2" borderId="0" xfId="4" applyNumberFormat="1" applyFont="1" applyFill="1" applyBorder="1"/>
    <xf numFmtId="2" fontId="78" fillId="2" borderId="9" xfId="1" applyNumberFormat="1" applyFont="1" applyFill="1" applyBorder="1" applyAlignment="1">
      <alignment horizontal="left" vertical="center"/>
    </xf>
    <xf numFmtId="0" fontId="76" fillId="3" borderId="0" xfId="4" applyFont="1" applyFill="1" applyBorder="1"/>
    <xf numFmtId="1" fontId="79" fillId="2" borderId="0" xfId="1" applyNumberFormat="1" applyFont="1" applyFill="1" applyBorder="1" applyAlignment="1">
      <alignment horizontal="left" vertical="center" wrapText="1"/>
    </xf>
    <xf numFmtId="0" fontId="75" fillId="2" borderId="0" xfId="4" applyFont="1" applyFill="1" applyBorder="1"/>
    <xf numFmtId="1" fontId="80" fillId="2" borderId="0" xfId="1" applyNumberFormat="1" applyFont="1" applyFill="1" applyBorder="1" applyAlignment="1">
      <alignment horizontal="left" vertical="center" wrapText="1"/>
    </xf>
    <xf numFmtId="0" fontId="75" fillId="3" borderId="0" xfId="4" applyFont="1" applyFill="1" applyBorder="1" applyAlignment="1">
      <alignment horizontal="left" vertical="center" wrapText="1"/>
    </xf>
    <xf numFmtId="0" fontId="4" fillId="5" borderId="0" xfId="4" applyFont="1" applyFill="1"/>
    <xf numFmtId="0" fontId="78" fillId="2" borderId="0" xfId="4" applyFont="1" applyFill="1"/>
    <xf numFmtId="0" fontId="81" fillId="3" borderId="0" xfId="4" applyFont="1" applyFill="1"/>
    <xf numFmtId="2" fontId="82" fillId="2" borderId="7" xfId="1" applyNumberFormat="1" applyFont="1" applyFill="1" applyBorder="1" applyAlignment="1">
      <alignment horizontal="left" vertical="center" wrapText="1"/>
    </xf>
    <xf numFmtId="164" fontId="82" fillId="2" borderId="0" xfId="1" applyNumberFormat="1" applyFont="1" applyFill="1" applyBorder="1" applyAlignment="1">
      <alignment horizontal="right" vertical="center"/>
    </xf>
    <xf numFmtId="164" fontId="82" fillId="2" borderId="2" xfId="1" applyNumberFormat="1" applyFont="1" applyFill="1" applyBorder="1" applyAlignment="1">
      <alignment horizontal="right" vertical="center"/>
    </xf>
    <xf numFmtId="2" fontId="78" fillId="2" borderId="7" xfId="1" applyNumberFormat="1" applyFont="1" applyFill="1" applyBorder="1" applyAlignment="1">
      <alignment horizontal="left" vertical="center" indent="1"/>
    </xf>
    <xf numFmtId="170" fontId="78" fillId="2" borderId="0" xfId="1" applyNumberFormat="1" applyFont="1" applyFill="1" applyBorder="1" applyAlignment="1">
      <alignment horizontal="right" vertical="center"/>
    </xf>
    <xf numFmtId="170" fontId="78" fillId="2" borderId="2" xfId="1" applyNumberFormat="1" applyFont="1" applyFill="1" applyBorder="1" applyAlignment="1">
      <alignment horizontal="right" vertical="center"/>
    </xf>
    <xf numFmtId="164" fontId="78" fillId="2" borderId="0" xfId="4" applyNumberFormat="1" applyFont="1" applyFill="1"/>
    <xf numFmtId="0" fontId="83" fillId="3" borderId="0" xfId="4" applyFont="1" applyFill="1"/>
    <xf numFmtId="2" fontId="84" fillId="2" borderId="7" xfId="1" applyNumberFormat="1" applyFont="1" applyFill="1" applyBorder="1" applyAlignment="1">
      <alignment horizontal="left" vertical="center" indent="2"/>
    </xf>
    <xf numFmtId="170" fontId="84" fillId="2" borderId="0" xfId="1" applyNumberFormat="1" applyFont="1" applyFill="1" applyBorder="1" applyAlignment="1">
      <alignment horizontal="right" vertical="center"/>
    </xf>
    <xf numFmtId="170" fontId="84" fillId="2" borderId="2" xfId="1" applyNumberFormat="1" applyFont="1" applyFill="1" applyBorder="1" applyAlignment="1">
      <alignment horizontal="right" vertical="center"/>
    </xf>
    <xf numFmtId="164" fontId="84" fillId="2" borderId="0" xfId="4" applyNumberFormat="1" applyFont="1" applyFill="1"/>
    <xf numFmtId="0" fontId="84" fillId="2" borderId="0" xfId="4" applyFont="1" applyFill="1"/>
    <xf numFmtId="2" fontId="84" fillId="2" borderId="7" xfId="1" applyNumberFormat="1" applyFont="1" applyFill="1" applyBorder="1" applyAlignment="1">
      <alignment horizontal="left" vertical="center" indent="4"/>
    </xf>
    <xf numFmtId="0" fontId="85" fillId="3" borderId="0" xfId="4" applyFont="1" applyFill="1"/>
    <xf numFmtId="2" fontId="78" fillId="2" borderId="7" xfId="1" applyNumberFormat="1" applyFont="1" applyFill="1" applyBorder="1" applyAlignment="1">
      <alignment horizontal="left" wrapText="1" indent="1"/>
    </xf>
    <xf numFmtId="2" fontId="82" fillId="5" borderId="29" xfId="1" applyNumberFormat="1" applyFont="1" applyFill="1" applyBorder="1" applyAlignment="1">
      <alignment horizontal="left" vertical="center"/>
    </xf>
    <xf numFmtId="170" fontId="78" fillId="2" borderId="5" xfId="1" applyNumberFormat="1" applyFont="1" applyFill="1" applyBorder="1" applyAlignment="1">
      <alignment horizontal="right" vertical="center"/>
    </xf>
    <xf numFmtId="170" fontId="78" fillId="2" borderId="6" xfId="1" applyNumberFormat="1" applyFont="1" applyFill="1" applyBorder="1" applyAlignment="1">
      <alignment horizontal="right" vertical="center"/>
    </xf>
    <xf numFmtId="2" fontId="78" fillId="2" borderId="9" xfId="1" applyNumberFormat="1" applyFont="1" applyFill="1" applyBorder="1" applyAlignment="1">
      <alignment horizontal="left" vertical="center" wrapText="1"/>
    </xf>
    <xf numFmtId="2" fontId="82" fillId="2" borderId="29" xfId="1" applyNumberFormat="1" applyFont="1" applyFill="1" applyBorder="1" applyAlignment="1">
      <alignment horizontal="left" vertical="center"/>
    </xf>
    <xf numFmtId="0" fontId="81" fillId="3" borderId="0" xfId="4" applyFont="1" applyFill="1" applyBorder="1"/>
    <xf numFmtId="0" fontId="86" fillId="2" borderId="0" xfId="4" applyFont="1" applyFill="1"/>
    <xf numFmtId="0" fontId="87" fillId="3" borderId="0" xfId="4" applyFont="1" applyFill="1"/>
    <xf numFmtId="0" fontId="88" fillId="2" borderId="0" xfId="4" applyFont="1" applyFill="1"/>
    <xf numFmtId="0" fontId="78" fillId="3" borderId="0" xfId="4" applyFont="1" applyFill="1" applyBorder="1" applyAlignment="1">
      <alignment horizontal="left" vertical="center" wrapText="1"/>
    </xf>
    <xf numFmtId="0" fontId="78" fillId="2" borderId="0" xfId="4" applyFont="1" applyFill="1" applyBorder="1"/>
    <xf numFmtId="0" fontId="89" fillId="2" borderId="0" xfId="4" applyFont="1" applyFill="1"/>
    <xf numFmtId="2" fontId="90" fillId="5" borderId="0" xfId="6" applyNumberFormat="1" applyFont="1" applyFill="1" applyBorder="1" applyAlignment="1">
      <alignment horizontal="center" vertical="center"/>
    </xf>
    <xf numFmtId="2" fontId="6" fillId="5" borderId="0" xfId="6" applyNumberFormat="1" applyFont="1" applyFill="1" applyBorder="1" applyAlignment="1">
      <alignment horizontal="center" vertical="center"/>
    </xf>
    <xf numFmtId="2" fontId="8" fillId="5" borderId="0" xfId="6" applyNumberFormat="1" applyFont="1" applyFill="1" applyBorder="1" applyAlignment="1">
      <alignment horizontal="right"/>
    </xf>
    <xf numFmtId="0" fontId="9" fillId="2" borderId="7" xfId="4" applyFont="1" applyFill="1" applyBorder="1" applyAlignment="1">
      <alignment horizontal="left" vertical="center"/>
    </xf>
    <xf numFmtId="164" fontId="17" fillId="5" borderId="0" xfId="1" applyNumberFormat="1" applyFont="1" applyFill="1" applyBorder="1" applyAlignment="1">
      <alignment horizontal="right" vertical="center"/>
    </xf>
    <xf numFmtId="0" fontId="16" fillId="2" borderId="7" xfId="4" applyFont="1" applyFill="1" applyBorder="1" applyAlignment="1">
      <alignment horizontal="left" vertical="center"/>
    </xf>
    <xf numFmtId="165" fontId="17" fillId="5" borderId="2" xfId="1" applyNumberFormat="1" applyFont="1" applyFill="1" applyBorder="1" applyAlignment="1">
      <alignment horizontal="right" vertical="center"/>
    </xf>
    <xf numFmtId="165" fontId="17" fillId="5" borderId="0" xfId="1" applyNumberFormat="1" applyFont="1" applyFill="1" applyBorder="1" applyAlignment="1">
      <alignment horizontal="right" vertical="center"/>
    </xf>
    <xf numFmtId="165" fontId="8" fillId="5" borderId="0" xfId="1" applyNumberFormat="1" applyFont="1" applyFill="1" applyBorder="1" applyAlignment="1">
      <alignment horizontal="right" vertical="center"/>
    </xf>
    <xf numFmtId="165" fontId="8" fillId="5" borderId="2" xfId="1" applyNumberFormat="1" applyFont="1" applyFill="1" applyBorder="1" applyAlignment="1">
      <alignment horizontal="right" vertical="center"/>
    </xf>
    <xf numFmtId="0" fontId="46" fillId="3" borderId="0" xfId="4" applyFont="1" applyFill="1" applyBorder="1" applyAlignment="1">
      <alignment wrapText="1"/>
    </xf>
    <xf numFmtId="164" fontId="4" fillId="2" borderId="0" xfId="4" applyNumberFormat="1" applyFill="1"/>
    <xf numFmtId="0" fontId="6" fillId="5" borderId="0" xfId="4" applyFont="1" applyFill="1"/>
    <xf numFmtId="0" fontId="6" fillId="5" borderId="0" xfId="4" applyFont="1" applyFill="1" applyBorder="1"/>
    <xf numFmtId="0" fontId="53" fillId="5" borderId="0" xfId="9" applyFill="1" applyBorder="1"/>
    <xf numFmtId="0" fontId="53" fillId="5" borderId="0" xfId="9" applyFill="1"/>
    <xf numFmtId="0" fontId="8" fillId="7" borderId="7" xfId="9" applyFont="1" applyFill="1" applyBorder="1" applyAlignment="1">
      <alignment horizontal="right" vertical="center" wrapText="1"/>
    </xf>
    <xf numFmtId="0" fontId="8" fillId="7" borderId="0" xfId="9" applyFont="1" applyFill="1" applyBorder="1" applyAlignment="1">
      <alignment horizontal="right" vertical="center" wrapText="1"/>
    </xf>
    <xf numFmtId="0" fontId="8" fillId="7" borderId="2" xfId="9" applyFont="1" applyFill="1" applyBorder="1" applyAlignment="1">
      <alignment horizontal="right" vertical="center" wrapText="1"/>
    </xf>
    <xf numFmtId="0" fontId="25" fillId="5" borderId="7" xfId="9" applyFont="1" applyFill="1" applyBorder="1" applyAlignment="1">
      <alignment horizontal="left" vertical="center" wrapText="1"/>
    </xf>
    <xf numFmtId="0" fontId="8" fillId="5" borderId="0" xfId="9" applyFont="1" applyFill="1" applyBorder="1" applyAlignment="1">
      <alignment horizontal="right" vertical="center" wrapText="1"/>
    </xf>
    <xf numFmtId="0" fontId="53" fillId="5" borderId="2" xfId="9" applyFill="1" applyBorder="1"/>
    <xf numFmtId="165" fontId="25" fillId="5" borderId="0" xfId="9" applyNumberFormat="1" applyFont="1" applyFill="1" applyBorder="1" applyAlignment="1">
      <alignment horizontal="right" vertical="center" wrapText="1"/>
    </xf>
    <xf numFmtId="165" fontId="25" fillId="5" borderId="2" xfId="9" applyNumberFormat="1" applyFont="1" applyFill="1" applyBorder="1" applyAlignment="1">
      <alignment horizontal="right" vertical="center" wrapText="1"/>
    </xf>
    <xf numFmtId="0" fontId="62" fillId="5" borderId="7" xfId="9" applyFont="1" applyFill="1" applyBorder="1" applyAlignment="1">
      <alignment horizontal="left" vertical="center" wrapText="1"/>
    </xf>
    <xf numFmtId="165" fontId="8" fillId="5" borderId="0" xfId="9" applyNumberFormat="1" applyFont="1" applyFill="1" applyBorder="1" applyAlignment="1">
      <alignment horizontal="right" vertical="center" wrapText="1"/>
    </xf>
    <xf numFmtId="165" fontId="8" fillId="5" borderId="2" xfId="9" applyNumberFormat="1" applyFont="1" applyFill="1" applyBorder="1" applyAlignment="1">
      <alignment horizontal="right" vertical="center" wrapText="1"/>
    </xf>
    <xf numFmtId="0" fontId="69" fillId="5" borderId="7" xfId="9" applyFont="1" applyFill="1" applyBorder="1" applyAlignment="1">
      <alignment horizontal="left" vertical="center" wrapText="1"/>
    </xf>
    <xf numFmtId="0" fontId="25" fillId="5" borderId="30" xfId="9" applyFont="1" applyFill="1" applyBorder="1" applyAlignment="1">
      <alignment horizontal="left" vertical="center" wrapText="1"/>
    </xf>
    <xf numFmtId="165" fontId="25" fillId="5" borderId="10" xfId="9" applyNumberFormat="1" applyFont="1" applyFill="1" applyBorder="1" applyAlignment="1">
      <alignment horizontal="right" vertical="center" wrapText="1"/>
    </xf>
    <xf numFmtId="0" fontId="53" fillId="5" borderId="13" xfId="9" applyFill="1" applyBorder="1"/>
    <xf numFmtId="0" fontId="8" fillId="5" borderId="7" xfId="9" applyFont="1" applyFill="1" applyBorder="1" applyAlignment="1">
      <alignment horizontal="left" vertical="center" wrapText="1"/>
    </xf>
    <xf numFmtId="0" fontId="69" fillId="5" borderId="9" xfId="9" applyFont="1" applyFill="1" applyBorder="1" applyAlignment="1">
      <alignment horizontal="left" vertical="center" wrapText="1"/>
    </xf>
    <xf numFmtId="165" fontId="8" fillId="5" borderId="3" xfId="9" applyNumberFormat="1" applyFont="1" applyFill="1" applyBorder="1" applyAlignment="1">
      <alignment horizontal="right" vertical="center" wrapText="1"/>
    </xf>
    <xf numFmtId="165" fontId="8" fillId="5" borderId="4" xfId="9" applyNumberFormat="1" applyFont="1" applyFill="1" applyBorder="1" applyAlignment="1">
      <alignment horizontal="right" vertical="center" wrapText="1"/>
    </xf>
    <xf numFmtId="0" fontId="78" fillId="5" borderId="7" xfId="9" applyFont="1" applyFill="1" applyBorder="1" applyAlignment="1">
      <alignment horizontal="left" vertical="center" wrapText="1"/>
    </xf>
    <xf numFmtId="0" fontId="78" fillId="5" borderId="9" xfId="9" applyFont="1" applyFill="1" applyBorder="1" applyAlignment="1">
      <alignment horizontal="left" vertical="center" wrapText="1"/>
    </xf>
    <xf numFmtId="165" fontId="25" fillId="5" borderId="13" xfId="9" applyNumberFormat="1" applyFont="1" applyFill="1" applyBorder="1" applyAlignment="1">
      <alignment horizontal="right" vertical="center" wrapText="1"/>
    </xf>
    <xf numFmtId="0" fontId="91" fillId="5" borderId="0" xfId="4" applyFont="1" applyFill="1"/>
    <xf numFmtId="164" fontId="8" fillId="5" borderId="9" xfId="9" applyNumberFormat="1" applyFont="1" applyFill="1" applyBorder="1" applyAlignment="1">
      <alignment horizontal="left" vertical="center" wrapText="1"/>
    </xf>
    <xf numFmtId="0" fontId="25" fillId="5" borderId="0" xfId="9" applyFont="1" applyFill="1" applyBorder="1" applyAlignment="1">
      <alignment horizontal="left" vertical="center"/>
    </xf>
    <xf numFmtId="0" fontId="55" fillId="5" borderId="0" xfId="9" applyFont="1" applyFill="1" applyAlignment="1">
      <alignment horizontal="center"/>
    </xf>
    <xf numFmtId="43" fontId="53" fillId="5" borderId="0" xfId="9" applyNumberFormat="1" applyFill="1"/>
    <xf numFmtId="171" fontId="53" fillId="5" borderId="0" xfId="9" applyNumberFormat="1" applyFill="1"/>
    <xf numFmtId="165" fontId="92" fillId="5" borderId="0" xfId="9" applyNumberFormat="1" applyFont="1" applyFill="1"/>
    <xf numFmtId="2" fontId="90" fillId="5" borderId="0" xfId="6" applyNumberFormat="1" applyFont="1" applyFill="1" applyBorder="1" applyAlignment="1">
      <alignment vertical="center"/>
    </xf>
    <xf numFmtId="165" fontId="92" fillId="5" borderId="0" xfId="9" applyNumberFormat="1" applyFont="1" applyFill="1" applyBorder="1"/>
    <xf numFmtId="165" fontId="8" fillId="7" borderId="7" xfId="9" applyNumberFormat="1" applyFont="1" applyFill="1" applyBorder="1"/>
    <xf numFmtId="165" fontId="8" fillId="5" borderId="0" xfId="9" applyNumberFormat="1" applyFont="1" applyFill="1" applyBorder="1"/>
    <xf numFmtId="2" fontId="14" fillId="6" borderId="7" xfId="6" applyNumberFormat="1" applyFont="1" applyFill="1" applyBorder="1" applyAlignment="1">
      <alignment vertical="center"/>
    </xf>
    <xf numFmtId="2" fontId="8" fillId="5" borderId="7" xfId="6" applyNumberFormat="1" applyFont="1" applyFill="1" applyBorder="1" applyAlignment="1">
      <alignment horizontal="left" vertical="center"/>
    </xf>
    <xf numFmtId="165" fontId="8" fillId="5" borderId="0" xfId="6" applyNumberFormat="1" applyFont="1" applyFill="1" applyBorder="1" applyAlignment="1">
      <alignment vertical="center"/>
    </xf>
    <xf numFmtId="0" fontId="12" fillId="2" borderId="7" xfId="4" applyFont="1" applyFill="1" applyBorder="1"/>
    <xf numFmtId="164" fontId="8" fillId="2" borderId="2" xfId="1" applyNumberFormat="1" applyFont="1" applyFill="1" applyBorder="1" applyAlignment="1">
      <alignment horizontal="right" vertical="center"/>
    </xf>
    <xf numFmtId="0" fontId="9" fillId="2" borderId="7" xfId="4" applyFont="1" applyFill="1" applyBorder="1"/>
    <xf numFmtId="0" fontId="12" fillId="5" borderId="7" xfId="4" applyFont="1" applyFill="1" applyBorder="1"/>
    <xf numFmtId="0" fontId="9" fillId="5" borderId="7" xfId="4" applyFont="1" applyFill="1" applyBorder="1"/>
    <xf numFmtId="165" fontId="8" fillId="5" borderId="0" xfId="1" quotePrefix="1" applyNumberFormat="1" applyFont="1" applyFill="1" applyBorder="1" applyAlignment="1">
      <alignment horizontal="right" vertical="center"/>
    </xf>
    <xf numFmtId="165" fontId="8" fillId="5" borderId="2" xfId="1" quotePrefix="1" applyNumberFormat="1" applyFont="1" applyFill="1" applyBorder="1" applyAlignment="1">
      <alignment horizontal="right" vertical="center"/>
    </xf>
    <xf numFmtId="0" fontId="8" fillId="2" borderId="31" xfId="1" applyFont="1" applyFill="1" applyBorder="1" applyAlignment="1">
      <alignment horizontal="left"/>
    </xf>
    <xf numFmtId="0" fontId="8" fillId="2" borderId="18" xfId="1" applyFont="1" applyFill="1" applyBorder="1" applyAlignment="1">
      <alignment horizontal="left"/>
    </xf>
    <xf numFmtId="164" fontId="8" fillId="2" borderId="18" xfId="1" applyNumberFormat="1" applyFont="1" applyFill="1" applyBorder="1" applyAlignment="1">
      <alignment horizontal="right" vertical="center"/>
    </xf>
    <xf numFmtId="0" fontId="8" fillId="2" borderId="7" xfId="1" applyFont="1" applyFill="1" applyBorder="1" applyAlignment="1">
      <alignment horizontal="left"/>
    </xf>
    <xf numFmtId="0" fontId="8" fillId="2" borderId="0" xfId="1" applyFont="1" applyFill="1" applyBorder="1" applyAlignment="1">
      <alignment horizontal="left"/>
    </xf>
    <xf numFmtId="164" fontId="8" fillId="5" borderId="0" xfId="1" applyNumberFormat="1" applyFont="1" applyFill="1" applyBorder="1" applyAlignment="1">
      <alignment horizontal="right" vertical="center"/>
    </xf>
    <xf numFmtId="164" fontId="8" fillId="5" borderId="2" xfId="1" applyNumberFormat="1" applyFont="1" applyFill="1" applyBorder="1" applyAlignment="1">
      <alignment horizontal="right" vertical="center"/>
    </xf>
    <xf numFmtId="165" fontId="8" fillId="5" borderId="3" xfId="1" quotePrefix="1" applyNumberFormat="1" applyFont="1" applyFill="1" applyBorder="1" applyAlignment="1">
      <alignment horizontal="right" vertical="center"/>
    </xf>
    <xf numFmtId="165" fontId="8" fillId="5" borderId="4" xfId="1" quotePrefix="1" applyNumberFormat="1" applyFont="1" applyFill="1" applyBorder="1" applyAlignment="1">
      <alignment horizontal="right" vertical="center"/>
    </xf>
    <xf numFmtId="0" fontId="12" fillId="5" borderId="32" xfId="4" applyFont="1" applyFill="1" applyBorder="1" applyAlignment="1">
      <alignment horizontal="left" vertical="center"/>
    </xf>
    <xf numFmtId="165" fontId="14" fillId="5" borderId="32" xfId="1" applyNumberFormat="1" applyFont="1" applyFill="1" applyBorder="1" applyAlignment="1">
      <alignment horizontal="right" vertical="center"/>
    </xf>
    <xf numFmtId="165" fontId="14" fillId="5" borderId="33" xfId="1" applyNumberFormat="1" applyFont="1" applyFill="1" applyBorder="1" applyAlignment="1">
      <alignment horizontal="right" vertical="center"/>
    </xf>
    <xf numFmtId="0" fontId="21" fillId="2" borderId="0" xfId="4" applyFont="1" applyFill="1" applyBorder="1" applyAlignment="1"/>
    <xf numFmtId="0" fontId="4" fillId="2" borderId="0" xfId="4" applyFill="1" applyAlignment="1"/>
    <xf numFmtId="0" fontId="14" fillId="2" borderId="7" xfId="15" applyFont="1" applyFill="1" applyBorder="1" applyAlignment="1">
      <alignment horizontal="left" vertical="center"/>
    </xf>
    <xf numFmtId="0" fontId="8" fillId="2" borderId="0" xfId="15" applyFont="1" applyFill="1" applyBorder="1" applyAlignment="1">
      <alignment horizontal="right" vertical="center"/>
    </xf>
    <xf numFmtId="0" fontId="8" fillId="2" borderId="0" xfId="12" applyFont="1" applyFill="1" applyBorder="1" applyAlignment="1">
      <alignment vertical="center"/>
    </xf>
    <xf numFmtId="0" fontId="8" fillId="2" borderId="2" xfId="12" applyFont="1" applyFill="1" applyBorder="1" applyAlignment="1">
      <alignment vertical="center"/>
    </xf>
    <xf numFmtId="165" fontId="8" fillId="2" borderId="0" xfId="15" applyNumberFormat="1" applyFont="1" applyFill="1" applyBorder="1" applyAlignment="1">
      <alignment horizontal="right" vertical="center"/>
    </xf>
    <xf numFmtId="165" fontId="8" fillId="2" borderId="2" xfId="15" applyNumberFormat="1" applyFont="1" applyFill="1" applyBorder="1" applyAlignment="1">
      <alignment horizontal="right" vertical="center"/>
    </xf>
    <xf numFmtId="0" fontId="67" fillId="5" borderId="0" xfId="4" applyFont="1" applyFill="1"/>
    <xf numFmtId="0" fontId="6" fillId="3" borderId="0" xfId="12" applyFont="1" applyFill="1"/>
    <xf numFmtId="166" fontId="6" fillId="3" borderId="0" xfId="12" applyNumberFormat="1" applyFont="1" applyFill="1"/>
    <xf numFmtId="0" fontId="6" fillId="5" borderId="0" xfId="12" applyFont="1" applyFill="1" applyBorder="1"/>
    <xf numFmtId="0" fontId="6" fillId="5" borderId="0" xfId="12" applyFont="1" applyFill="1"/>
    <xf numFmtId="0" fontId="5" fillId="5" borderId="0" xfId="12" applyFont="1" applyFill="1" applyBorder="1" applyAlignment="1">
      <alignment horizontal="center" wrapText="1"/>
    </xf>
    <xf numFmtId="0" fontId="8" fillId="5" borderId="0" xfId="15" applyFont="1" applyFill="1" applyBorder="1" applyAlignment="1">
      <alignment horizontal="center"/>
    </xf>
    <xf numFmtId="0" fontId="2" fillId="5" borderId="0" xfId="5" applyFill="1" applyBorder="1" applyAlignment="1">
      <alignment horizontal="center"/>
    </xf>
    <xf numFmtId="0" fontId="14" fillId="2" borderId="7" xfId="15" applyFont="1" applyFill="1" applyBorder="1" applyAlignment="1">
      <alignment horizontal="left"/>
    </xf>
    <xf numFmtId="0" fontId="8" fillId="2" borderId="0" xfId="15" applyFont="1" applyFill="1" applyBorder="1" applyAlignment="1">
      <alignment horizontal="left"/>
    </xf>
    <xf numFmtId="166" fontId="6" fillId="3" borderId="0" xfId="12" applyNumberFormat="1" applyFont="1" applyFill="1" applyBorder="1"/>
    <xf numFmtId="0" fontId="6" fillId="3" borderId="0" xfId="12" applyFont="1" applyFill="1" applyBorder="1"/>
    <xf numFmtId="0" fontId="6" fillId="3" borderId="2" xfId="12" applyFont="1" applyFill="1" applyBorder="1"/>
    <xf numFmtId="0" fontId="7" fillId="3" borderId="0" xfId="12" applyFont="1" applyFill="1"/>
    <xf numFmtId="0" fontId="7" fillId="3" borderId="7" xfId="12" applyFont="1" applyFill="1" applyBorder="1"/>
    <xf numFmtId="0" fontId="14" fillId="2" borderId="0" xfId="15" applyFont="1" applyFill="1" applyBorder="1" applyAlignment="1">
      <alignment horizontal="left"/>
    </xf>
    <xf numFmtId="165" fontId="14" fillId="2" borderId="0" xfId="15" applyNumberFormat="1" applyFont="1" applyFill="1" applyBorder="1" applyAlignment="1">
      <alignment horizontal="right"/>
    </xf>
    <xf numFmtId="165" fontId="14" fillId="2" borderId="2" xfId="15" applyNumberFormat="1" applyFont="1" applyFill="1" applyBorder="1" applyAlignment="1">
      <alignment horizontal="right"/>
    </xf>
    <xf numFmtId="164" fontId="14" fillId="5" borderId="0" xfId="15" applyNumberFormat="1" applyFont="1" applyFill="1" applyBorder="1" applyAlignment="1">
      <alignment horizontal="right"/>
    </xf>
    <xf numFmtId="164" fontId="7" fillId="5" borderId="0" xfId="12" applyNumberFormat="1" applyFont="1" applyFill="1"/>
    <xf numFmtId="0" fontId="7" fillId="5" borderId="0" xfId="12" applyFont="1" applyFill="1"/>
    <xf numFmtId="0" fontId="6" fillId="3" borderId="7" xfId="12" applyFont="1" applyFill="1" applyBorder="1"/>
    <xf numFmtId="0" fontId="17" fillId="2" borderId="0" xfId="15" applyFont="1" applyFill="1" applyBorder="1" applyAlignment="1">
      <alignment horizontal="left"/>
    </xf>
    <xf numFmtId="165" fontId="8" fillId="2" borderId="0" xfId="15" applyNumberFormat="1" applyFont="1" applyFill="1" applyBorder="1" applyAlignment="1">
      <alignment horizontal="right"/>
    </xf>
    <xf numFmtId="165" fontId="8" fillId="2" borderId="2" xfId="15" applyNumberFormat="1" applyFont="1" applyFill="1" applyBorder="1" applyAlignment="1">
      <alignment horizontal="right"/>
    </xf>
    <xf numFmtId="164" fontId="8" fillId="5" borderId="0" xfId="15" applyNumberFormat="1" applyFont="1" applyFill="1" applyBorder="1" applyAlignment="1">
      <alignment horizontal="right"/>
    </xf>
    <xf numFmtId="0" fontId="8" fillId="2" borderId="0" xfId="15" applyFont="1" applyFill="1" applyBorder="1" applyAlignment="1">
      <alignment horizontal="left" indent="2"/>
    </xf>
    <xf numFmtId="165" fontId="8" fillId="2" borderId="0" xfId="15" applyNumberFormat="1" applyFont="1" applyFill="1" applyBorder="1" applyAlignment="1"/>
    <xf numFmtId="165" fontId="8" fillId="2" borderId="2" xfId="15" applyNumberFormat="1" applyFont="1" applyFill="1" applyBorder="1" applyAlignment="1"/>
    <xf numFmtId="164" fontId="8" fillId="5" borderId="0" xfId="15" applyNumberFormat="1" applyFont="1" applyFill="1" applyBorder="1" applyAlignment="1"/>
    <xf numFmtId="0" fontId="8" fillId="2" borderId="0" xfId="15" applyFont="1" applyFill="1" applyBorder="1" applyAlignment="1">
      <alignment horizontal="left" wrapText="1" indent="2"/>
    </xf>
    <xf numFmtId="165" fontId="8" fillId="0" borderId="0" xfId="15" applyNumberFormat="1" applyFont="1" applyFill="1" applyBorder="1" applyAlignment="1"/>
    <xf numFmtId="0" fontId="6" fillId="2" borderId="7" xfId="12" applyFont="1" applyFill="1" applyBorder="1"/>
    <xf numFmtId="165" fontId="8" fillId="2" borderId="0" xfId="15" quotePrefix="1" applyNumberFormat="1" applyFont="1" applyFill="1" applyBorder="1" applyAlignment="1">
      <alignment horizontal="right"/>
    </xf>
    <xf numFmtId="165" fontId="6" fillId="3" borderId="0" xfId="12" applyNumberFormat="1" applyFont="1" applyFill="1" applyBorder="1"/>
    <xf numFmtId="165" fontId="6" fillId="3" borderId="2" xfId="12" applyNumberFormat="1" applyFont="1" applyFill="1" applyBorder="1"/>
    <xf numFmtId="164" fontId="6" fillId="5" borderId="0" xfId="12" applyNumberFormat="1" applyFont="1" applyFill="1" applyBorder="1"/>
    <xf numFmtId="0" fontId="7" fillId="5" borderId="7" xfId="12" applyFont="1" applyFill="1" applyBorder="1"/>
    <xf numFmtId="0" fontId="14" fillId="5" borderId="0" xfId="15" applyFont="1" applyFill="1" applyBorder="1" applyAlignment="1">
      <alignment horizontal="left"/>
    </xf>
    <xf numFmtId="165" fontId="14" fillId="5" borderId="0" xfId="15" applyNumberFormat="1" applyFont="1" applyFill="1" applyBorder="1" applyAlignment="1">
      <alignment horizontal="right"/>
    </xf>
    <xf numFmtId="165" fontId="14" fillId="5" borderId="2" xfId="15" applyNumberFormat="1" applyFont="1" applyFill="1" applyBorder="1" applyAlignment="1">
      <alignment horizontal="right"/>
    </xf>
    <xf numFmtId="0" fontId="6" fillId="5" borderId="7" xfId="12" applyFont="1" applyFill="1" applyBorder="1"/>
    <xf numFmtId="0" fontId="17" fillId="5" borderId="0" xfId="15" applyFont="1" applyFill="1" applyBorder="1" applyAlignment="1">
      <alignment horizontal="left"/>
    </xf>
    <xf numFmtId="165" fontId="8" fillId="5" borderId="0" xfId="15" applyNumberFormat="1" applyFont="1" applyFill="1" applyBorder="1" applyAlignment="1">
      <alignment horizontal="right"/>
    </xf>
    <xf numFmtId="165" fontId="8" fillId="5" borderId="2" xfId="15" applyNumberFormat="1" applyFont="1" applyFill="1" applyBorder="1" applyAlignment="1">
      <alignment horizontal="right"/>
    </xf>
    <xf numFmtId="0" fontId="8" fillId="5" borderId="0" xfId="15" applyFont="1" applyFill="1" applyBorder="1" applyAlignment="1">
      <alignment horizontal="left" indent="2"/>
    </xf>
    <xf numFmtId="165" fontId="8" fillId="5" borderId="0" xfId="15" applyNumberFormat="1" applyFont="1" applyFill="1" applyBorder="1" applyAlignment="1"/>
    <xf numFmtId="165" fontId="8" fillId="5" borderId="2" xfId="15" applyNumberFormat="1" applyFont="1" applyFill="1" applyBorder="1" applyAlignment="1"/>
    <xf numFmtId="0" fontId="8" fillId="5" borderId="0" xfId="15" applyFont="1" applyFill="1" applyBorder="1" applyAlignment="1">
      <alignment horizontal="left" wrapText="1" indent="2"/>
    </xf>
    <xf numFmtId="165" fontId="8" fillId="5" borderId="0" xfId="15" applyNumberFormat="1" applyFont="1" applyFill="1" applyBorder="1" applyAlignment="1">
      <alignment horizontal="right" vertical="center"/>
    </xf>
    <xf numFmtId="0" fontId="47" fillId="5" borderId="7" xfId="12" applyFont="1" applyFill="1" applyBorder="1"/>
    <xf numFmtId="0" fontId="14" fillId="5" borderId="7" xfId="15" applyFont="1" applyFill="1" applyBorder="1" applyAlignment="1">
      <alignment horizontal="left"/>
    </xf>
    <xf numFmtId="165" fontId="14" fillId="5" borderId="0" xfId="15" applyNumberFormat="1" applyFont="1" applyFill="1" applyBorder="1" applyAlignment="1"/>
    <xf numFmtId="165" fontId="14" fillId="5" borderId="2" xfId="15" applyNumberFormat="1" applyFont="1" applyFill="1" applyBorder="1" applyAlignment="1"/>
    <xf numFmtId="164" fontId="14" fillId="5" borderId="0" xfId="15" applyNumberFormat="1" applyFont="1" applyFill="1" applyBorder="1" applyAlignment="1"/>
    <xf numFmtId="164" fontId="8" fillId="5" borderId="2" xfId="15" applyNumberFormat="1" applyFont="1" applyFill="1" applyBorder="1" applyAlignment="1"/>
    <xf numFmtId="0" fontId="8" fillId="5" borderId="0" xfId="15" applyFont="1" applyFill="1" applyBorder="1" applyAlignment="1">
      <alignment horizontal="left" wrapText="1"/>
    </xf>
    <xf numFmtId="0" fontId="8" fillId="5" borderId="7" xfId="15" applyFont="1" applyFill="1" applyBorder="1" applyAlignment="1">
      <alignment horizontal="left"/>
    </xf>
    <xf numFmtId="0" fontId="8" fillId="5" borderId="0" xfId="15" applyFont="1" applyFill="1" applyBorder="1" applyAlignment="1">
      <alignment horizontal="left"/>
    </xf>
    <xf numFmtId="0" fontId="6" fillId="0" borderId="0" xfId="12" applyFont="1" applyFill="1"/>
    <xf numFmtId="0" fontId="8" fillId="2" borderId="7" xfId="15" applyFont="1" applyFill="1" applyBorder="1" applyAlignment="1">
      <alignment horizontal="left"/>
    </xf>
    <xf numFmtId="0" fontId="6" fillId="3" borderId="0" xfId="12" applyFont="1" applyFill="1" applyAlignment="1">
      <alignment vertical="center"/>
    </xf>
    <xf numFmtId="164" fontId="14" fillId="5" borderId="0" xfId="15" applyNumberFormat="1" applyFont="1" applyFill="1" applyBorder="1" applyAlignment="1">
      <alignment vertical="center"/>
    </xf>
    <xf numFmtId="0" fontId="6" fillId="5" borderId="0" xfId="12" applyFont="1" applyFill="1" applyAlignment="1">
      <alignment vertical="center"/>
    </xf>
    <xf numFmtId="164" fontId="8" fillId="5" borderId="0" xfId="15" applyNumberFormat="1" applyFont="1" applyFill="1" applyBorder="1" applyAlignment="1">
      <alignment vertical="center"/>
    </xf>
    <xf numFmtId="166" fontId="6" fillId="5" borderId="0" xfId="12" applyNumberFormat="1" applyFont="1" applyFill="1"/>
    <xf numFmtId="0" fontId="5" fillId="5" borderId="0" xfId="12" applyFont="1" applyFill="1" applyBorder="1" applyAlignment="1">
      <alignment horizontal="center" vertical="center" wrapText="1"/>
    </xf>
    <xf numFmtId="0" fontId="6" fillId="5" borderId="2" xfId="12" applyFont="1" applyFill="1" applyBorder="1"/>
    <xf numFmtId="167" fontId="8" fillId="5" borderId="0" xfId="15" applyNumberFormat="1" applyFont="1" applyFill="1" applyBorder="1" applyAlignment="1">
      <alignment horizontal="right"/>
    </xf>
    <xf numFmtId="165" fontId="8" fillId="2" borderId="2" xfId="15" quotePrefix="1" applyNumberFormat="1" applyFont="1" applyFill="1" applyBorder="1" applyAlignment="1">
      <alignment horizontal="right"/>
    </xf>
    <xf numFmtId="164" fontId="8" fillId="5" borderId="0" xfId="15" quotePrefix="1" applyNumberFormat="1" applyFont="1" applyFill="1" applyBorder="1" applyAlignment="1">
      <alignment horizontal="right"/>
    </xf>
    <xf numFmtId="165" fontId="8" fillId="3" borderId="0" xfId="12" applyNumberFormat="1" applyFont="1" applyFill="1" applyBorder="1"/>
    <xf numFmtId="165" fontId="8" fillId="3" borderId="2" xfId="12" applyNumberFormat="1" applyFont="1" applyFill="1" applyBorder="1"/>
    <xf numFmtId="0" fontId="47" fillId="3" borderId="7" xfId="12" applyFont="1" applyFill="1" applyBorder="1"/>
    <xf numFmtId="165" fontId="14" fillId="2" borderId="2" xfId="15" applyNumberFormat="1" applyFont="1" applyFill="1" applyBorder="1" applyAlignment="1"/>
    <xf numFmtId="0" fontId="8" fillId="2" borderId="0" xfId="15" applyFont="1" applyFill="1" applyBorder="1" applyAlignment="1">
      <alignment wrapText="1"/>
    </xf>
    <xf numFmtId="165" fontId="63" fillId="3" borderId="0" xfId="5" applyNumberFormat="1" applyFont="1" applyFill="1" applyBorder="1" applyAlignment="1">
      <alignment wrapText="1"/>
    </xf>
    <xf numFmtId="165" fontId="63" fillId="3" borderId="2" xfId="5" applyNumberFormat="1" applyFont="1" applyFill="1" applyBorder="1" applyAlignment="1">
      <alignment wrapText="1"/>
    </xf>
    <xf numFmtId="164" fontId="2" fillId="5" borderId="0" xfId="5" applyNumberFormat="1" applyFill="1" applyBorder="1" applyAlignment="1">
      <alignment wrapText="1"/>
    </xf>
    <xf numFmtId="165" fontId="48" fillId="3" borderId="0" xfId="5" applyNumberFormat="1" applyFont="1" applyFill="1" applyBorder="1" applyAlignment="1">
      <alignment wrapText="1"/>
    </xf>
    <xf numFmtId="165" fontId="48" fillId="3" borderId="2" xfId="5" applyNumberFormat="1" applyFont="1" applyFill="1" applyBorder="1" applyAlignment="1">
      <alignment wrapText="1"/>
    </xf>
    <xf numFmtId="0" fontId="6" fillId="3" borderId="0" xfId="12" applyFont="1" applyFill="1" applyBorder="1" applyAlignment="1">
      <alignment vertical="center"/>
    </xf>
    <xf numFmtId="165" fontId="8" fillId="2" borderId="0" xfId="15" applyNumberFormat="1" applyFont="1" applyFill="1" applyBorder="1" applyAlignment="1">
      <alignment vertical="center"/>
    </xf>
    <xf numFmtId="165" fontId="8" fillId="2" borderId="2" xfId="15" applyNumberFormat="1" applyFont="1" applyFill="1" applyBorder="1" applyAlignment="1">
      <alignment vertical="center"/>
    </xf>
    <xf numFmtId="0" fontId="6" fillId="5" borderId="0" xfId="12" applyFont="1" applyFill="1" applyBorder="1" applyAlignment="1">
      <alignment vertical="center"/>
    </xf>
    <xf numFmtId="0" fontId="54" fillId="5" borderId="0" xfId="11" applyFill="1" applyBorder="1"/>
    <xf numFmtId="0" fontId="54" fillId="5" borderId="0" xfId="11" applyFill="1"/>
    <xf numFmtId="0" fontId="54" fillId="0" borderId="0" xfId="11"/>
    <xf numFmtId="2" fontId="8" fillId="7" borderId="7" xfId="6" applyNumberFormat="1" applyFont="1" applyFill="1" applyBorder="1" applyAlignment="1">
      <alignment vertical="center"/>
    </xf>
    <xf numFmtId="2" fontId="14" fillId="7" borderId="7" xfId="6" applyNumberFormat="1" applyFont="1" applyFill="1" applyBorder="1" applyAlignment="1">
      <alignment vertical="center"/>
    </xf>
    <xf numFmtId="2" fontId="8" fillId="7" borderId="0" xfId="6" applyNumberFormat="1" applyFont="1" applyFill="1" applyBorder="1" applyAlignment="1">
      <alignment horizontal="right" vertical="center"/>
    </xf>
    <xf numFmtId="0" fontId="9" fillId="7" borderId="0" xfId="4" applyFont="1" applyFill="1" applyBorder="1" applyAlignment="1">
      <alignment horizontal="right"/>
    </xf>
    <xf numFmtId="0" fontId="9" fillId="7" borderId="13" xfId="4" applyFont="1" applyFill="1" applyBorder="1" applyAlignment="1">
      <alignment horizontal="right"/>
    </xf>
    <xf numFmtId="9" fontId="25" fillId="5" borderId="7" xfId="19" applyFont="1" applyFill="1" applyBorder="1" applyAlignment="1">
      <alignment horizontal="left" vertical="center"/>
    </xf>
    <xf numFmtId="9" fontId="8" fillId="2" borderId="7" xfId="19" applyFont="1" applyFill="1" applyBorder="1" applyAlignment="1">
      <alignment horizontal="left" vertical="center"/>
    </xf>
    <xf numFmtId="9" fontId="8" fillId="2" borderId="7" xfId="19" applyFont="1" applyFill="1" applyBorder="1" applyAlignment="1">
      <alignment horizontal="left" vertical="center" wrapText="1"/>
    </xf>
    <xf numFmtId="9" fontId="8" fillId="2" borderId="9" xfId="19" applyFont="1" applyFill="1" applyBorder="1" applyAlignment="1">
      <alignment horizontal="left" vertical="center" wrapText="1"/>
    </xf>
    <xf numFmtId="9" fontId="25" fillId="2" borderId="7" xfId="19" applyFont="1" applyFill="1" applyBorder="1" applyAlignment="1">
      <alignment horizontal="left" vertical="center"/>
    </xf>
    <xf numFmtId="9" fontId="8" fillId="2" borderId="29" xfId="19" applyFont="1" applyFill="1" applyBorder="1" applyAlignment="1">
      <alignment horizontal="left" vertical="center" wrapText="1"/>
    </xf>
    <xf numFmtId="165" fontId="8" fillId="2" borderId="5" xfId="1" applyNumberFormat="1" applyFont="1" applyFill="1" applyBorder="1" applyAlignment="1">
      <alignment horizontal="right" vertical="center"/>
    </xf>
    <xf numFmtId="165" fontId="8" fillId="2" borderId="6" xfId="1" applyNumberFormat="1" applyFont="1" applyFill="1" applyBorder="1" applyAlignment="1">
      <alignment horizontal="right" vertical="center"/>
    </xf>
    <xf numFmtId="165" fontId="25" fillId="2" borderId="0" xfId="1" applyNumberFormat="1" applyFont="1" applyFill="1" applyBorder="1" applyAlignment="1">
      <alignment horizontal="right" vertical="center"/>
    </xf>
    <xf numFmtId="165" fontId="25" fillId="2" borderId="2" xfId="1" applyNumberFormat="1" applyFont="1" applyFill="1" applyBorder="1" applyAlignment="1">
      <alignment horizontal="right" vertical="center"/>
    </xf>
    <xf numFmtId="9" fontId="25" fillId="2" borderId="31" xfId="19" applyFont="1" applyFill="1" applyBorder="1" applyAlignment="1">
      <alignment horizontal="left" vertical="center"/>
    </xf>
    <xf numFmtId="9" fontId="25" fillId="2" borderId="9" xfId="19" applyFont="1" applyFill="1" applyBorder="1" applyAlignment="1">
      <alignment horizontal="left" vertical="center"/>
    </xf>
    <xf numFmtId="0" fontId="7" fillId="2" borderId="7" xfId="6" applyFont="1" applyFill="1" applyBorder="1" applyAlignment="1">
      <alignment horizontal="left" vertical="top" wrapText="1"/>
    </xf>
    <xf numFmtId="0" fontId="6" fillId="2" borderId="0" xfId="6" applyFont="1" applyFill="1" applyBorder="1" applyAlignment="1">
      <alignment horizontal="center" vertical="top" wrapText="1"/>
    </xf>
    <xf numFmtId="2" fontId="6" fillId="2" borderId="0" xfId="6" applyNumberFormat="1" applyFont="1" applyFill="1" applyBorder="1" applyAlignment="1">
      <alignment horizontal="center" vertical="top" wrapText="1"/>
    </xf>
    <xf numFmtId="2" fontId="6" fillId="2" borderId="2" xfId="6" applyNumberFormat="1" applyFont="1" applyFill="1" applyBorder="1" applyAlignment="1">
      <alignment horizontal="center" vertical="top" wrapText="1"/>
    </xf>
    <xf numFmtId="0" fontId="14" fillId="2" borderId="7" xfId="6" applyFont="1" applyFill="1" applyBorder="1" applyAlignment="1">
      <alignment horizontal="left" vertical="center" wrapText="1"/>
    </xf>
    <xf numFmtId="164" fontId="9" fillId="2" borderId="0" xfId="4" quotePrefix="1" applyNumberFormat="1" applyFont="1" applyFill="1" applyBorder="1" applyAlignment="1">
      <alignment horizontal="right" vertical="center"/>
    </xf>
    <xf numFmtId="164" fontId="9" fillId="2" borderId="2" xfId="4" quotePrefix="1" applyNumberFormat="1" applyFont="1" applyFill="1" applyBorder="1" applyAlignment="1">
      <alignment horizontal="right" vertical="center"/>
    </xf>
    <xf numFmtId="0" fontId="8" fillId="2" borderId="7" xfId="6" applyFont="1" applyFill="1" applyBorder="1" applyAlignment="1">
      <alignment horizontal="left" vertical="center" wrapText="1"/>
    </xf>
    <xf numFmtId="0" fontId="12" fillId="2" borderId="7" xfId="4" applyFont="1" applyFill="1" applyBorder="1" applyAlignment="1">
      <alignment horizontal="left" vertical="center"/>
    </xf>
    <xf numFmtId="0" fontId="4" fillId="0" borderId="0" xfId="4"/>
    <xf numFmtId="0" fontId="8" fillId="2" borderId="0" xfId="4" applyFont="1" applyFill="1"/>
    <xf numFmtId="0" fontId="93" fillId="2" borderId="0" xfId="4" applyFont="1" applyFill="1" applyAlignment="1">
      <alignment vertical="center"/>
    </xf>
    <xf numFmtId="0" fontId="8" fillId="5" borderId="0" xfId="4" applyNumberFormat="1" applyFont="1" applyFill="1" applyAlignment="1">
      <alignment horizontal="right"/>
    </xf>
    <xf numFmtId="0" fontId="8" fillId="5" borderId="0" xfId="4" applyFont="1" applyFill="1" applyAlignment="1">
      <alignment horizontal="right"/>
    </xf>
    <xf numFmtId="0" fontId="50" fillId="2" borderId="0" xfId="3" applyFont="1" applyFill="1" applyAlignment="1" applyProtection="1"/>
    <xf numFmtId="0" fontId="8" fillId="5" borderId="0" xfId="4" applyNumberFormat="1" applyFont="1" applyFill="1" applyBorder="1" applyAlignment="1">
      <alignment horizontal="right"/>
    </xf>
    <xf numFmtId="0" fontId="62" fillId="2" borderId="2" xfId="4" applyFont="1" applyFill="1" applyBorder="1"/>
    <xf numFmtId="0" fontId="94" fillId="2" borderId="7" xfId="4" applyFont="1" applyFill="1" applyBorder="1" applyAlignment="1">
      <alignment horizontal="left" indent="1"/>
    </xf>
    <xf numFmtId="0" fontId="63" fillId="7" borderId="34" xfId="1" quotePrefix="1" applyFont="1" applyFill="1" applyBorder="1" applyAlignment="1">
      <alignment horizontal="left"/>
    </xf>
    <xf numFmtId="0" fontId="63" fillId="7" borderId="35" xfId="1" quotePrefix="1" applyFont="1" applyFill="1" applyBorder="1" applyAlignment="1">
      <alignment horizontal="left"/>
    </xf>
    <xf numFmtId="0" fontId="63" fillId="7" borderId="7" xfId="1" quotePrefix="1" applyFont="1" applyFill="1" applyBorder="1" applyAlignment="1">
      <alignment horizontal="left"/>
    </xf>
    <xf numFmtId="0" fontId="63" fillId="7" borderId="0" xfId="1" quotePrefix="1" applyFont="1" applyFill="1" applyBorder="1" applyAlignment="1">
      <alignment horizontal="left"/>
    </xf>
    <xf numFmtId="0" fontId="63" fillId="7" borderId="7" xfId="1" quotePrefix="1" applyFont="1" applyFill="1" applyBorder="1" applyAlignment="1">
      <alignment horizontal="left" vertical="center"/>
    </xf>
    <xf numFmtId="0" fontId="63" fillId="7" borderId="0" xfId="1" quotePrefix="1" applyFont="1" applyFill="1" applyBorder="1" applyAlignment="1">
      <alignment horizontal="left" vertical="center"/>
    </xf>
    <xf numFmtId="2" fontId="63" fillId="6" borderId="0" xfId="6" applyNumberFormat="1" applyFont="1" applyFill="1" applyBorder="1" applyAlignment="1">
      <alignment horizontal="right" vertical="center"/>
    </xf>
    <xf numFmtId="0" fontId="63" fillId="7" borderId="0" xfId="17" applyFont="1" applyFill="1" applyBorder="1" applyAlignment="1">
      <alignment horizontal="right" vertical="center"/>
    </xf>
    <xf numFmtId="0" fontId="63" fillId="7" borderId="2" xfId="17" applyFont="1" applyFill="1" applyBorder="1" applyAlignment="1">
      <alignment horizontal="right" vertical="center"/>
    </xf>
    <xf numFmtId="0" fontId="63" fillId="7" borderId="7" xfId="16" applyFont="1" applyFill="1" applyBorder="1" applyAlignment="1">
      <alignment horizontal="left"/>
    </xf>
    <xf numFmtId="0" fontId="63" fillId="7" borderId="0" xfId="16" applyFont="1" applyFill="1" applyBorder="1" applyAlignment="1">
      <alignment horizontal="left"/>
    </xf>
    <xf numFmtId="164" fontId="63" fillId="7" borderId="0" xfId="1" applyNumberFormat="1" applyFont="1" applyFill="1" applyBorder="1" applyAlignment="1"/>
    <xf numFmtId="0" fontId="63" fillId="7" borderId="0" xfId="1" applyFont="1" applyFill="1" applyBorder="1"/>
    <xf numFmtId="164" fontId="95" fillId="7" borderId="0" xfId="1" applyNumberFormat="1" applyFont="1" applyFill="1" applyBorder="1" applyAlignment="1">
      <alignment horizontal="center" vertical="center"/>
    </xf>
    <xf numFmtId="2" fontId="64" fillId="7" borderId="0" xfId="1" applyNumberFormat="1" applyFont="1" applyFill="1" applyBorder="1" applyAlignment="1">
      <alignment horizontal="right" vertical="center"/>
    </xf>
    <xf numFmtId="166" fontId="64" fillId="2" borderId="0" xfId="2" applyNumberFormat="1" applyFont="1" applyFill="1" applyBorder="1" applyAlignment="1">
      <alignment vertical="top"/>
    </xf>
    <xf numFmtId="166" fontId="64" fillId="2" borderId="2" xfId="2" applyNumberFormat="1" applyFont="1" applyFill="1" applyBorder="1" applyAlignment="1">
      <alignment vertical="top"/>
    </xf>
    <xf numFmtId="0" fontId="63" fillId="2" borderId="7" xfId="17" applyNumberFormat="1" applyFont="1" applyFill="1" applyBorder="1" applyAlignment="1">
      <alignment horizontal="left" vertical="center"/>
    </xf>
    <xf numFmtId="166" fontId="63" fillId="2" borderId="0" xfId="17" applyNumberFormat="1" applyFont="1" applyFill="1" applyBorder="1" applyAlignment="1">
      <alignment horizontal="right" vertical="center"/>
    </xf>
    <xf numFmtId="0" fontId="64" fillId="2" borderId="30" xfId="1" applyNumberFormat="1" applyFont="1" applyFill="1" applyBorder="1" applyAlignment="1"/>
    <xf numFmtId="0" fontId="68" fillId="3" borderId="10" xfId="17" applyFont="1" applyFill="1" applyBorder="1" applyAlignment="1"/>
    <xf numFmtId="0" fontId="69" fillId="3" borderId="10" xfId="17" applyFont="1" applyFill="1" applyBorder="1" applyAlignment="1">
      <alignment horizontal="left" vertical="center"/>
    </xf>
    <xf numFmtId="0" fontId="68" fillId="3" borderId="10" xfId="17" applyFont="1" applyFill="1" applyBorder="1" applyAlignment="1">
      <alignment horizontal="left" vertical="center"/>
    </xf>
    <xf numFmtId="0" fontId="64" fillId="2" borderId="10" xfId="1" applyNumberFormat="1" applyFont="1" applyFill="1" applyBorder="1" applyAlignment="1">
      <alignment horizontal="left" vertical="center"/>
    </xf>
    <xf numFmtId="165" fontId="64" fillId="5" borderId="10" xfId="2" applyNumberFormat="1" applyFont="1" applyFill="1" applyBorder="1" applyAlignment="1">
      <alignment horizontal="right" vertical="center"/>
    </xf>
    <xf numFmtId="2" fontId="96" fillId="6" borderId="7" xfId="7" applyNumberFormat="1" applyFont="1" applyFill="1" applyBorder="1" applyAlignment="1">
      <alignment vertical="center"/>
    </xf>
    <xf numFmtId="2" fontId="96" fillId="6" borderId="0" xfId="7" applyNumberFormat="1" applyFont="1" applyFill="1" applyBorder="1" applyAlignment="1">
      <alignment vertical="center"/>
    </xf>
    <xf numFmtId="2" fontId="96" fillId="6" borderId="9" xfId="7" applyNumberFormat="1" applyFont="1" applyFill="1" applyBorder="1" applyAlignment="1"/>
    <xf numFmtId="2" fontId="96" fillId="6" borderId="3" xfId="7" applyNumberFormat="1" applyFont="1" applyFill="1" applyBorder="1" applyAlignment="1"/>
    <xf numFmtId="2" fontId="58" fillId="6" borderId="3" xfId="7" applyNumberFormat="1" applyFont="1" applyFill="1" applyBorder="1" applyAlignment="1">
      <alignment horizontal="right" wrapText="1"/>
    </xf>
    <xf numFmtId="2" fontId="58" fillId="6" borderId="16" xfId="7" applyNumberFormat="1" applyFont="1" applyFill="1" applyBorder="1" applyAlignment="1">
      <alignment horizontal="right" wrapText="1"/>
    </xf>
    <xf numFmtId="2" fontId="58" fillId="6" borderId="4" xfId="7" applyNumberFormat="1" applyFont="1" applyFill="1" applyBorder="1" applyAlignment="1">
      <alignment horizontal="right" wrapText="1"/>
    </xf>
    <xf numFmtId="2" fontId="58" fillId="6" borderId="17" xfId="7" applyNumberFormat="1" applyFont="1" applyFill="1" applyBorder="1" applyAlignment="1">
      <alignment horizontal="right" wrapText="1"/>
    </xf>
    <xf numFmtId="2" fontId="58" fillId="6" borderId="6" xfId="7" applyNumberFormat="1" applyFont="1" applyFill="1" applyBorder="1" applyAlignment="1">
      <alignment horizontal="right" vertical="center"/>
    </xf>
    <xf numFmtId="0" fontId="96" fillId="7" borderId="34" xfId="7" applyFont="1" applyFill="1" applyBorder="1" applyAlignment="1">
      <alignment horizontal="center" vertical="center"/>
    </xf>
    <xf numFmtId="0" fontId="97" fillId="7" borderId="35" xfId="4" applyFont="1" applyFill="1" applyBorder="1" applyAlignment="1">
      <alignment horizontal="center" vertical="center"/>
    </xf>
    <xf numFmtId="0" fontId="7" fillId="7" borderId="7" xfId="7" applyFont="1" applyFill="1" applyBorder="1" applyAlignment="1">
      <alignment horizontal="center" vertical="center"/>
    </xf>
    <xf numFmtId="0" fontId="4" fillId="7" borderId="0" xfId="4" applyFill="1" applyBorder="1" applyAlignment="1">
      <alignment horizontal="center" vertical="center"/>
    </xf>
    <xf numFmtId="2" fontId="7" fillId="6" borderId="7" xfId="7" applyNumberFormat="1" applyFont="1" applyFill="1" applyBorder="1" applyAlignment="1">
      <alignment vertical="center"/>
    </xf>
    <xf numFmtId="2" fontId="7" fillId="6" borderId="0" xfId="7" applyNumberFormat="1" applyFont="1" applyFill="1" applyBorder="1" applyAlignment="1">
      <alignment vertical="center"/>
    </xf>
    <xf numFmtId="2" fontId="7" fillId="6" borderId="9" xfId="7" applyNumberFormat="1" applyFont="1" applyFill="1" applyBorder="1" applyAlignment="1"/>
    <xf numFmtId="2" fontId="7" fillId="6" borderId="3" xfId="7" applyNumberFormat="1" applyFont="1" applyFill="1" applyBorder="1" applyAlignment="1"/>
    <xf numFmtId="2" fontId="6" fillId="6" borderId="16" xfId="7" applyNumberFormat="1" applyFont="1" applyFill="1" applyBorder="1" applyAlignment="1">
      <alignment horizontal="right" vertical="center" wrapText="1"/>
    </xf>
    <xf numFmtId="2" fontId="6" fillId="6" borderId="3" xfId="7" applyNumberFormat="1" applyFont="1" applyFill="1" applyBorder="1" applyAlignment="1">
      <alignment horizontal="right" vertical="center" wrapText="1"/>
    </xf>
    <xf numFmtId="2" fontId="11" fillId="7" borderId="7" xfId="1" applyNumberFormat="1" applyFont="1" applyFill="1" applyBorder="1" applyAlignment="1">
      <alignment horizontal="left" vertical="center"/>
    </xf>
    <xf numFmtId="2" fontId="11" fillId="7" borderId="0" xfId="1" applyNumberFormat="1" applyFont="1" applyFill="1" applyBorder="1" applyAlignment="1">
      <alignment horizontal="left" vertical="center"/>
    </xf>
    <xf numFmtId="2" fontId="3" fillId="7" borderId="7" xfId="1" applyNumberFormat="1" applyFont="1" applyFill="1" applyBorder="1" applyAlignment="1">
      <alignment vertical="center"/>
    </xf>
    <xf numFmtId="2" fontId="3" fillId="7" borderId="0" xfId="1" applyNumberFormat="1" applyFont="1" applyFill="1" applyBorder="1" applyAlignment="1">
      <alignment vertical="center"/>
    </xf>
    <xf numFmtId="2" fontId="6" fillId="7" borderId="0" xfId="6" applyNumberFormat="1" applyFont="1" applyFill="1" applyBorder="1" applyAlignment="1">
      <alignment horizontal="center" vertical="center"/>
    </xf>
    <xf numFmtId="2" fontId="8" fillId="7" borderId="2" xfId="6" applyNumberFormat="1" applyFont="1" applyFill="1" applyBorder="1" applyAlignment="1">
      <alignment horizontal="right" vertical="center"/>
    </xf>
    <xf numFmtId="2" fontId="6" fillId="7" borderId="7" xfId="6" applyNumberFormat="1" applyFont="1" applyFill="1" applyBorder="1" applyAlignment="1">
      <alignment vertical="center"/>
    </xf>
    <xf numFmtId="2" fontId="7" fillId="7" borderId="7" xfId="6" applyNumberFormat="1" applyFont="1" applyFill="1" applyBorder="1" applyAlignment="1">
      <alignment vertical="center"/>
    </xf>
    <xf numFmtId="9" fontId="14" fillId="2" borderId="29" xfId="21" applyFont="1" applyFill="1" applyBorder="1" applyAlignment="1">
      <alignment horizontal="left" vertical="center"/>
    </xf>
    <xf numFmtId="165" fontId="14" fillId="2" borderId="5" xfId="1" applyNumberFormat="1" applyFont="1" applyFill="1" applyBorder="1" applyAlignment="1">
      <alignment vertical="center"/>
    </xf>
    <xf numFmtId="165" fontId="14" fillId="2" borderId="6" xfId="1" applyNumberFormat="1" applyFont="1" applyFill="1" applyBorder="1" applyAlignment="1">
      <alignment vertical="center"/>
    </xf>
    <xf numFmtId="2" fontId="98" fillId="7" borderId="7" xfId="7" applyNumberFormat="1" applyFont="1" applyFill="1" applyBorder="1" applyAlignment="1">
      <alignment horizontal="center" vertical="center" wrapText="1"/>
    </xf>
    <xf numFmtId="2" fontId="75" fillId="7" borderId="7" xfId="7" applyNumberFormat="1" applyFont="1" applyFill="1" applyBorder="1" applyAlignment="1">
      <alignment vertical="center"/>
    </xf>
    <xf numFmtId="2" fontId="99" fillId="7" borderId="7" xfId="7" applyNumberFormat="1" applyFont="1" applyFill="1" applyBorder="1" applyAlignment="1">
      <alignment vertical="center"/>
    </xf>
    <xf numFmtId="2" fontId="77" fillId="7" borderId="0" xfId="7" applyNumberFormat="1" applyFont="1" applyFill="1" applyBorder="1" applyAlignment="1">
      <alignment horizontal="center" vertical="center"/>
    </xf>
    <xf numFmtId="1" fontId="78" fillId="7" borderId="0" xfId="7" applyNumberFormat="1" applyFont="1" applyFill="1" applyBorder="1" applyAlignment="1">
      <alignment horizontal="right" vertical="center"/>
    </xf>
    <xf numFmtId="1" fontId="78" fillId="7" borderId="36" xfId="7" applyNumberFormat="1" applyFont="1" applyFill="1" applyBorder="1" applyAlignment="1">
      <alignment horizontal="center" vertical="center" wrapText="1"/>
    </xf>
    <xf numFmtId="2" fontId="82" fillId="7" borderId="7" xfId="7" applyNumberFormat="1" applyFont="1" applyFill="1" applyBorder="1" applyAlignment="1">
      <alignment vertical="center"/>
    </xf>
    <xf numFmtId="2" fontId="78" fillId="7" borderId="0" xfId="7" applyNumberFormat="1" applyFont="1" applyFill="1" applyBorder="1" applyAlignment="1">
      <alignment horizontal="right" vertical="center"/>
    </xf>
    <xf numFmtId="2" fontId="78" fillId="7" borderId="2" xfId="7" applyNumberFormat="1" applyFont="1" applyFill="1" applyBorder="1" applyAlignment="1">
      <alignment horizontal="right" vertical="center"/>
    </xf>
    <xf numFmtId="169" fontId="8" fillId="7" borderId="0" xfId="1" applyNumberFormat="1" applyFont="1" applyFill="1" applyBorder="1" applyAlignment="1">
      <alignment horizontal="right" vertical="center"/>
    </xf>
    <xf numFmtId="169" fontId="8" fillId="7" borderId="2" xfId="1" applyNumberFormat="1" applyFont="1" applyFill="1" applyBorder="1" applyAlignment="1">
      <alignment horizontal="right" vertical="center"/>
    </xf>
    <xf numFmtId="2" fontId="6" fillId="7" borderId="0" xfId="6" applyNumberFormat="1" applyFont="1" applyFill="1" applyBorder="1" applyAlignment="1">
      <alignment vertical="center"/>
    </xf>
    <xf numFmtId="2" fontId="7" fillId="7" borderId="0" xfId="6" applyNumberFormat="1" applyFont="1" applyFill="1" applyBorder="1" applyAlignment="1">
      <alignment vertical="center"/>
    </xf>
    <xf numFmtId="169" fontId="6" fillId="7" borderId="0" xfId="1" applyNumberFormat="1" applyFont="1" applyFill="1" applyBorder="1" applyAlignment="1">
      <alignment horizontal="center" vertical="center"/>
    </xf>
    <xf numFmtId="0" fontId="14" fillId="7" borderId="7" xfId="1" applyFont="1" applyFill="1" applyBorder="1" applyAlignment="1"/>
    <xf numFmtId="0" fontId="12" fillId="2" borderId="29" xfId="4" applyFont="1" applyFill="1" applyBorder="1"/>
    <xf numFmtId="0" fontId="9" fillId="2" borderId="5" xfId="4" applyFont="1" applyFill="1" applyBorder="1" applyAlignment="1">
      <alignment horizontal="left" vertical="center"/>
    </xf>
    <xf numFmtId="165" fontId="14" fillId="5" borderId="0" xfId="1" applyNumberFormat="1" applyFont="1" applyFill="1" applyBorder="1" applyAlignment="1">
      <alignment horizontal="right" vertical="center"/>
    </xf>
    <xf numFmtId="165" fontId="14" fillId="5" borderId="2" xfId="1" applyNumberFormat="1" applyFont="1" applyFill="1" applyBorder="1" applyAlignment="1">
      <alignment horizontal="right" vertical="center"/>
    </xf>
    <xf numFmtId="0" fontId="9" fillId="5" borderId="5" xfId="4" applyFont="1" applyFill="1" applyBorder="1" applyAlignment="1">
      <alignment horizontal="left" vertical="center"/>
    </xf>
    <xf numFmtId="165" fontId="14" fillId="5" borderId="5" xfId="1" applyNumberFormat="1" applyFont="1" applyFill="1" applyBorder="1" applyAlignment="1">
      <alignment horizontal="right" vertical="center"/>
    </xf>
    <xf numFmtId="165" fontId="14" fillId="5" borderId="6" xfId="1" applyNumberFormat="1" applyFont="1" applyFill="1" applyBorder="1" applyAlignment="1">
      <alignment horizontal="right" vertical="center"/>
    </xf>
    <xf numFmtId="0" fontId="9" fillId="5" borderId="37" xfId="4" applyFont="1" applyFill="1" applyBorder="1"/>
    <xf numFmtId="0" fontId="9" fillId="5" borderId="38" xfId="4" applyFont="1" applyFill="1" applyBorder="1"/>
    <xf numFmtId="0" fontId="4" fillId="2" borderId="20" xfId="4" applyFill="1" applyBorder="1"/>
    <xf numFmtId="0" fontId="12" fillId="2" borderId="32" xfId="4" applyFont="1" applyFill="1" applyBorder="1" applyAlignment="1">
      <alignment horizontal="left" vertical="center"/>
    </xf>
    <xf numFmtId="165" fontId="14" fillId="2" borderId="32" xfId="1" applyNumberFormat="1" applyFont="1" applyFill="1" applyBorder="1" applyAlignment="1">
      <alignment horizontal="right" vertical="center"/>
    </xf>
    <xf numFmtId="165" fontId="14" fillId="2" borderId="33" xfId="1" applyNumberFormat="1" applyFont="1" applyFill="1" applyBorder="1" applyAlignment="1">
      <alignment horizontal="right" vertical="center"/>
    </xf>
    <xf numFmtId="0" fontId="9" fillId="2" borderId="37" xfId="4" applyFont="1" applyFill="1" applyBorder="1"/>
    <xf numFmtId="0" fontId="9" fillId="2" borderId="38" xfId="4" applyFont="1" applyFill="1" applyBorder="1"/>
    <xf numFmtId="165" fontId="8" fillId="2" borderId="38" xfId="1" applyNumberFormat="1" applyFont="1" applyFill="1" applyBorder="1" applyAlignment="1">
      <alignment horizontal="right" vertical="center"/>
    </xf>
    <xf numFmtId="165" fontId="8" fillId="2" borderId="39" xfId="1" applyNumberFormat="1" applyFont="1" applyFill="1" applyBorder="1" applyAlignment="1">
      <alignment horizontal="right" vertical="center"/>
    </xf>
    <xf numFmtId="0" fontId="6" fillId="7" borderId="7" xfId="12" applyFont="1" applyFill="1" applyBorder="1"/>
    <xf numFmtId="0" fontId="6" fillId="7" borderId="0" xfId="15" applyFont="1" applyFill="1" applyBorder="1" applyAlignment="1">
      <alignment horizontal="center" vertical="center"/>
    </xf>
    <xf numFmtId="0" fontId="6" fillId="7" borderId="7" xfId="15" applyFont="1" applyFill="1" applyBorder="1" applyAlignment="1">
      <alignment horizontal="left"/>
    </xf>
    <xf numFmtId="0" fontId="8" fillId="7" borderId="0" xfId="15" applyFont="1" applyFill="1" applyBorder="1" applyAlignment="1">
      <alignment horizontal="right" vertical="center"/>
    </xf>
    <xf numFmtId="0" fontId="8" fillId="7" borderId="2" xfId="15" applyFont="1" applyFill="1" applyBorder="1" applyAlignment="1">
      <alignment horizontal="right" vertical="center"/>
    </xf>
    <xf numFmtId="0" fontId="14" fillId="2" borderId="29" xfId="15" applyFont="1" applyFill="1" applyBorder="1" applyAlignment="1">
      <alignment horizontal="left" vertical="center"/>
    </xf>
    <xf numFmtId="165" fontId="14" fillId="2" borderId="5" xfId="15" applyNumberFormat="1" applyFont="1" applyFill="1" applyBorder="1" applyAlignment="1">
      <alignment horizontal="right" vertical="center"/>
    </xf>
    <xf numFmtId="165" fontId="14" fillId="2" borderId="5" xfId="15" quotePrefix="1" applyNumberFormat="1" applyFont="1" applyFill="1" applyBorder="1" applyAlignment="1">
      <alignment horizontal="right" vertical="center"/>
    </xf>
    <xf numFmtId="165" fontId="14" fillId="2" borderId="6" xfId="15" quotePrefix="1" applyNumberFormat="1" applyFont="1" applyFill="1" applyBorder="1" applyAlignment="1">
      <alignment horizontal="right" vertical="center"/>
    </xf>
    <xf numFmtId="0" fontId="8" fillId="7" borderId="7" xfId="12" applyFont="1" applyFill="1" applyBorder="1" applyAlignment="1"/>
    <xf numFmtId="0" fontId="8" fillId="7" borderId="0" xfId="12" applyFont="1" applyFill="1" applyBorder="1" applyAlignment="1"/>
    <xf numFmtId="0" fontId="8" fillId="7" borderId="7" xfId="15" applyFont="1" applyFill="1" applyBorder="1" applyAlignment="1">
      <alignment horizontal="left"/>
    </xf>
    <xf numFmtId="0" fontId="8" fillId="7" borderId="0" xfId="15" applyFont="1" applyFill="1" applyBorder="1" applyAlignment="1">
      <alignment horizontal="left"/>
    </xf>
    <xf numFmtId="0" fontId="8" fillId="7" borderId="0" xfId="15" applyFont="1" applyFill="1" applyBorder="1" applyAlignment="1">
      <alignment horizontal="right"/>
    </xf>
    <xf numFmtId="0" fontId="8" fillId="7" borderId="2" xfId="15" applyFont="1" applyFill="1" applyBorder="1" applyAlignment="1">
      <alignment horizontal="right"/>
    </xf>
    <xf numFmtId="165" fontId="14" fillId="5" borderId="5" xfId="15" applyNumberFormat="1" applyFont="1" applyFill="1" applyBorder="1" applyAlignment="1">
      <alignment vertical="center"/>
    </xf>
    <xf numFmtId="165" fontId="14" fillId="5" borderId="6" xfId="15" applyNumberFormat="1" applyFont="1" applyFill="1" applyBorder="1" applyAlignment="1">
      <alignment vertical="center"/>
    </xf>
    <xf numFmtId="165" fontId="8" fillId="5" borderId="5" xfId="15" applyNumberFormat="1" applyFont="1" applyFill="1" applyBorder="1" applyAlignment="1">
      <alignment vertical="center"/>
    </xf>
    <xf numFmtId="165" fontId="8" fillId="5" borderId="6" xfId="15" applyNumberFormat="1" applyFont="1" applyFill="1" applyBorder="1" applyAlignment="1">
      <alignment vertical="center"/>
    </xf>
    <xf numFmtId="165" fontId="14" fillId="2" borderId="5" xfId="15" applyNumberFormat="1" applyFont="1" applyFill="1" applyBorder="1" applyAlignment="1">
      <alignment vertical="center"/>
    </xf>
    <xf numFmtId="165" fontId="14" fillId="2" borderId="6" xfId="15" applyNumberFormat="1" applyFont="1" applyFill="1" applyBorder="1" applyAlignment="1">
      <alignment vertical="center"/>
    </xf>
    <xf numFmtId="2" fontId="8" fillId="7" borderId="0" xfId="6" applyNumberFormat="1" applyFont="1" applyFill="1" applyBorder="1" applyAlignment="1">
      <alignment horizontal="right"/>
    </xf>
    <xf numFmtId="2" fontId="8" fillId="7" borderId="2" xfId="6" applyNumberFormat="1" applyFont="1" applyFill="1" applyBorder="1" applyAlignment="1">
      <alignment horizontal="right"/>
    </xf>
    <xf numFmtId="0" fontId="14" fillId="7" borderId="7" xfId="6" applyFont="1" applyFill="1" applyBorder="1" applyAlignment="1">
      <alignment horizontal="left" vertical="center" wrapText="1"/>
    </xf>
    <xf numFmtId="2" fontId="7" fillId="7" borderId="7" xfId="6" applyNumberFormat="1" applyFont="1" applyFill="1" applyBorder="1" applyAlignment="1">
      <alignment horizontal="center" vertical="center"/>
    </xf>
    <xf numFmtId="0" fontId="14" fillId="2" borderId="29" xfId="6" applyFont="1" applyFill="1" applyBorder="1" applyAlignment="1">
      <alignment horizontal="left" vertical="center" wrapText="1"/>
    </xf>
    <xf numFmtId="165" fontId="12" fillId="2" borderId="5" xfId="4" quotePrefix="1" applyNumberFormat="1" applyFont="1" applyFill="1" applyBorder="1" applyAlignment="1">
      <alignment horizontal="right" vertical="center"/>
    </xf>
    <xf numFmtId="165" fontId="12" fillId="2" borderId="6" xfId="4" quotePrefix="1" applyNumberFormat="1" applyFont="1" applyFill="1" applyBorder="1" applyAlignment="1">
      <alignment horizontal="right" vertical="center"/>
    </xf>
    <xf numFmtId="0" fontId="12" fillId="2" borderId="9" xfId="4" applyFont="1" applyFill="1" applyBorder="1" applyAlignment="1">
      <alignment horizontal="left" vertical="center"/>
    </xf>
    <xf numFmtId="165" fontId="12" fillId="2" borderId="3" xfId="20" applyNumberFormat="1" applyFont="1" applyFill="1" applyBorder="1" applyAlignment="1">
      <alignment horizontal="right" vertical="center"/>
    </xf>
    <xf numFmtId="165" fontId="12" fillId="2" borderId="4" xfId="20" applyNumberFormat="1" applyFont="1" applyFill="1" applyBorder="1" applyAlignment="1">
      <alignment horizontal="right" vertical="center"/>
    </xf>
    <xf numFmtId="0" fontId="8" fillId="2" borderId="0" xfId="4" applyFont="1" applyFill="1" applyBorder="1"/>
    <xf numFmtId="0" fontId="0" fillId="5" borderId="7" xfId="0" applyFont="1" applyFill="1" applyBorder="1" applyAlignment="1">
      <alignment horizontal="left" indent="2"/>
    </xf>
    <xf numFmtId="0" fontId="0" fillId="5" borderId="0" xfId="0" applyFont="1" applyFill="1" applyBorder="1" applyAlignment="1">
      <alignment horizontal="left" indent="2"/>
    </xf>
    <xf numFmtId="0" fontId="92" fillId="5" borderId="0" xfId="3" applyFont="1" applyFill="1" applyBorder="1" applyAlignment="1" applyProtection="1"/>
    <xf numFmtId="0" fontId="100" fillId="2" borderId="2" xfId="3" applyFont="1" applyFill="1" applyBorder="1" applyAlignment="1" applyProtection="1"/>
    <xf numFmtId="0" fontId="0" fillId="5" borderId="2" xfId="0" applyFont="1" applyFill="1" applyBorder="1" applyAlignment="1">
      <alignment horizontal="left" indent="2"/>
    </xf>
    <xf numFmtId="2" fontId="101" fillId="5" borderId="0" xfId="3" applyNumberFormat="1" applyFont="1" applyFill="1" applyBorder="1" applyAlignment="1" applyProtection="1">
      <alignment horizontal="left" indent="2"/>
    </xf>
    <xf numFmtId="2" fontId="101" fillId="5" borderId="2" xfId="3" applyNumberFormat="1" applyFont="1" applyFill="1" applyBorder="1" applyAlignment="1" applyProtection="1">
      <alignment horizontal="left" indent="2"/>
    </xf>
    <xf numFmtId="0" fontId="8" fillId="5" borderId="0" xfId="4" applyFont="1" applyFill="1" applyBorder="1" applyAlignment="1">
      <alignment horizontal="right"/>
    </xf>
    <xf numFmtId="0" fontId="8" fillId="5" borderId="0" xfId="4" applyFont="1" applyFill="1"/>
    <xf numFmtId="0" fontId="1" fillId="5" borderId="0" xfId="3" applyFill="1" applyAlignment="1" applyProtection="1"/>
    <xf numFmtId="2" fontId="50" fillId="5" borderId="0" xfId="3" applyNumberFormat="1" applyFont="1" applyFill="1" applyBorder="1" applyAlignment="1" applyProtection="1"/>
    <xf numFmtId="2" fontId="50" fillId="5" borderId="2" xfId="3" applyNumberFormat="1" applyFont="1" applyFill="1" applyBorder="1" applyAlignment="1" applyProtection="1"/>
    <xf numFmtId="0" fontId="8" fillId="5" borderId="2" xfId="4" applyFont="1" applyFill="1" applyBorder="1" applyAlignment="1">
      <alignment horizontal="right"/>
    </xf>
    <xf numFmtId="0" fontId="0" fillId="5" borderId="40" xfId="0" applyFont="1" applyFill="1" applyBorder="1" applyAlignment="1">
      <alignment horizontal="left" indent="2"/>
    </xf>
    <xf numFmtId="0" fontId="94" fillId="2" borderId="0" xfId="4" applyFont="1" applyFill="1" applyBorder="1" applyAlignment="1">
      <alignment horizontal="left" indent="1"/>
    </xf>
    <xf numFmtId="0" fontId="94" fillId="2" borderId="2" xfId="4" applyFont="1" applyFill="1" applyBorder="1" applyAlignment="1">
      <alignment horizontal="left" indent="1"/>
    </xf>
    <xf numFmtId="0" fontId="73" fillId="3" borderId="0" xfId="17" applyFont="1" applyFill="1" applyBorder="1" applyAlignment="1">
      <alignment wrapText="1"/>
    </xf>
    <xf numFmtId="0" fontId="8" fillId="5" borderId="0" xfId="4" applyFont="1" applyFill="1" applyBorder="1" applyAlignment="1">
      <alignment horizontal="left" vertical="center" wrapText="1"/>
    </xf>
    <xf numFmtId="0" fontId="102" fillId="5" borderId="31" xfId="4" applyFont="1" applyFill="1" applyBorder="1" applyAlignment="1">
      <alignment wrapText="1"/>
    </xf>
    <xf numFmtId="0" fontId="102" fillId="5" borderId="18" xfId="4" applyFont="1" applyFill="1" applyBorder="1" applyAlignment="1">
      <alignment wrapText="1"/>
    </xf>
    <xf numFmtId="0" fontId="102" fillId="5" borderId="20" xfId="4" applyFont="1" applyFill="1" applyBorder="1" applyAlignment="1">
      <alignment wrapText="1"/>
    </xf>
    <xf numFmtId="2" fontId="8" fillId="5" borderId="2" xfId="7" applyNumberFormat="1" applyFont="1" applyFill="1" applyBorder="1" applyAlignment="1">
      <alignment horizontal="right" vertical="center"/>
    </xf>
    <xf numFmtId="165" fontId="25" fillId="5" borderId="41" xfId="7" applyNumberFormat="1" applyFont="1" applyFill="1" applyBorder="1" applyAlignment="1">
      <alignment horizontal="right" vertical="center"/>
    </xf>
    <xf numFmtId="165" fontId="25" fillId="5" borderId="42" xfId="7" applyNumberFormat="1" applyFont="1" applyFill="1" applyBorder="1" applyAlignment="1">
      <alignment horizontal="right" vertical="center"/>
    </xf>
    <xf numFmtId="165" fontId="25" fillId="5" borderId="2" xfId="7" applyNumberFormat="1" applyFont="1" applyFill="1" applyBorder="1" applyAlignment="1">
      <alignment horizontal="right" vertical="center"/>
    </xf>
    <xf numFmtId="165" fontId="25" fillId="5" borderId="43" xfId="7" applyNumberFormat="1" applyFont="1" applyFill="1" applyBorder="1" applyAlignment="1">
      <alignment horizontal="right" vertical="center"/>
    </xf>
    <xf numFmtId="2" fontId="77" fillId="7" borderId="2" xfId="7" applyNumberFormat="1" applyFont="1" applyFill="1" applyBorder="1" applyAlignment="1"/>
    <xf numFmtId="0" fontId="8" fillId="7" borderId="0" xfId="15" applyFont="1" applyFill="1" applyBorder="1" applyAlignment="1">
      <alignment horizontal="center"/>
    </xf>
    <xf numFmtId="164" fontId="6" fillId="7" borderId="0" xfId="15" applyNumberFormat="1" applyFont="1" applyFill="1" applyBorder="1" applyAlignment="1">
      <alignment horizontal="center" vertical="center"/>
    </xf>
    <xf numFmtId="167" fontId="6" fillId="7" borderId="0" xfId="15" applyNumberFormat="1" applyFont="1" applyFill="1" applyBorder="1" applyAlignment="1">
      <alignment horizontal="center" vertical="center"/>
    </xf>
    <xf numFmtId="164" fontId="3" fillId="7" borderId="0" xfId="4" quotePrefix="1" applyNumberFormat="1" applyFont="1" applyFill="1" applyBorder="1" applyAlignment="1">
      <alignment vertical="center"/>
    </xf>
    <xf numFmtId="164" fontId="3" fillId="7" borderId="2" xfId="4" quotePrefix="1" applyNumberFormat="1" applyFont="1" applyFill="1" applyBorder="1" applyAlignment="1">
      <alignment vertical="center"/>
    </xf>
    <xf numFmtId="0" fontId="8" fillId="7" borderId="7" xfId="9" applyFont="1" applyFill="1" applyBorder="1" applyAlignment="1">
      <alignment horizontal="center" vertical="center"/>
    </xf>
    <xf numFmtId="166" fontId="95" fillId="6" borderId="7" xfId="6" applyNumberFormat="1" applyFont="1" applyFill="1" applyBorder="1" applyAlignment="1">
      <alignment vertical="center"/>
    </xf>
    <xf numFmtId="166" fontId="95" fillId="6" borderId="0" xfId="6" applyNumberFormat="1" applyFont="1" applyFill="1" applyBorder="1" applyAlignment="1">
      <alignment vertical="center"/>
    </xf>
    <xf numFmtId="165" fontId="78" fillId="2" borderId="14" xfId="1" applyNumberFormat="1" applyFont="1" applyFill="1" applyBorder="1" applyAlignment="1">
      <alignment horizontal="right" vertical="center"/>
    </xf>
    <xf numFmtId="165" fontId="78" fillId="2" borderId="16" xfId="1" applyNumberFormat="1" applyFont="1" applyFill="1" applyBorder="1" applyAlignment="1">
      <alignment horizontal="right" vertical="center"/>
    </xf>
    <xf numFmtId="165" fontId="78" fillId="2" borderId="0" xfId="1" quotePrefix="1" applyNumberFormat="1" applyFont="1" applyFill="1" applyBorder="1" applyAlignment="1">
      <alignment horizontal="right" vertical="center"/>
    </xf>
    <xf numFmtId="165" fontId="78" fillId="2" borderId="14" xfId="1" quotePrefix="1" applyNumberFormat="1" applyFont="1" applyFill="1" applyBorder="1" applyAlignment="1">
      <alignment horizontal="right" vertical="center"/>
    </xf>
    <xf numFmtId="170" fontId="78" fillId="2" borderId="3" xfId="1" applyNumberFormat="1" applyFont="1" applyFill="1" applyBorder="1" applyAlignment="1">
      <alignment horizontal="right" vertical="center"/>
    </xf>
    <xf numFmtId="170" fontId="78" fillId="2" borderId="4" xfId="1" applyNumberFormat="1" applyFont="1" applyFill="1" applyBorder="1" applyAlignment="1">
      <alignment horizontal="right" vertical="center"/>
    </xf>
    <xf numFmtId="0" fontId="14" fillId="5" borderId="0" xfId="4" applyFont="1" applyFill="1"/>
    <xf numFmtId="165" fontId="64" fillId="5" borderId="2" xfId="2" applyNumberFormat="1" applyFont="1" applyFill="1" applyBorder="1" applyAlignment="1">
      <alignment horizontal="right" vertical="center"/>
    </xf>
    <xf numFmtId="165" fontId="64" fillId="5" borderId="2" xfId="17" applyNumberFormat="1" applyFont="1" applyFill="1" applyBorder="1" applyAlignment="1">
      <alignment horizontal="right" vertical="center"/>
    </xf>
    <xf numFmtId="165" fontId="64" fillId="5" borderId="13" xfId="2" applyNumberFormat="1" applyFont="1" applyFill="1" applyBorder="1" applyAlignment="1">
      <alignment horizontal="right" vertical="center"/>
    </xf>
    <xf numFmtId="0" fontId="63" fillId="2" borderId="0" xfId="2" applyNumberFormat="1" applyFont="1" applyFill="1" applyBorder="1" applyAlignment="1">
      <alignment horizontal="left" vertical="center" wrapText="1"/>
    </xf>
    <xf numFmtId="0" fontId="8" fillId="2" borderId="7" xfId="15" applyFont="1" applyFill="1" applyBorder="1" applyAlignment="1">
      <alignment horizontal="left" vertical="center"/>
    </xf>
    <xf numFmtId="0" fontId="103" fillId="5" borderId="0" xfId="3" applyFont="1" applyFill="1" applyAlignment="1" applyProtection="1">
      <alignment horizontal="center" vertical="center" wrapText="1"/>
    </xf>
    <xf numFmtId="0" fontId="3" fillId="3" borderId="0" xfId="14" applyFont="1" applyFill="1" applyBorder="1"/>
    <xf numFmtId="0" fontId="3" fillId="3" borderId="0" xfId="14" applyFont="1" applyFill="1"/>
    <xf numFmtId="2" fontId="6" fillId="4" borderId="7" xfId="7" applyNumberFormat="1" applyFont="1" applyFill="1" applyBorder="1" applyAlignment="1">
      <alignment vertical="center"/>
    </xf>
    <xf numFmtId="2" fontId="7" fillId="4" borderId="7" xfId="7" applyNumberFormat="1" applyFont="1" applyFill="1" applyBorder="1" applyAlignment="1">
      <alignment vertical="center"/>
    </xf>
    <xf numFmtId="2" fontId="6" fillId="4" borderId="10" xfId="7" applyNumberFormat="1" applyFont="1" applyFill="1" applyBorder="1" applyAlignment="1">
      <alignment horizontal="center" vertical="center"/>
    </xf>
    <xf numFmtId="0" fontId="3" fillId="3" borderId="0" xfId="14" applyFont="1" applyFill="1" applyBorder="1" applyAlignment="1">
      <alignment vertical="top"/>
    </xf>
    <xf numFmtId="2" fontId="7" fillId="4" borderId="7" xfId="7" applyNumberFormat="1" applyFont="1" applyFill="1" applyBorder="1" applyAlignment="1">
      <alignment vertical="top"/>
    </xf>
    <xf numFmtId="2" fontId="8" fillId="4" borderId="10" xfId="7" applyNumberFormat="1" applyFont="1" applyFill="1" applyBorder="1" applyAlignment="1">
      <alignment horizontal="right" vertical="center"/>
    </xf>
    <xf numFmtId="2" fontId="8" fillId="4" borderId="13" xfId="7" applyNumberFormat="1" applyFont="1" applyFill="1" applyBorder="1" applyAlignment="1">
      <alignment horizontal="right" vertical="center"/>
    </xf>
    <xf numFmtId="0" fontId="3" fillId="3" borderId="0" xfId="14" applyFont="1" applyFill="1" applyAlignment="1">
      <alignment vertical="top"/>
    </xf>
    <xf numFmtId="0" fontId="9" fillId="2" borderId="7" xfId="14" applyFont="1" applyFill="1" applyBorder="1" applyAlignment="1"/>
    <xf numFmtId="0" fontId="10" fillId="3" borderId="2" xfId="14" applyFont="1" applyFill="1" applyBorder="1" applyAlignment="1">
      <alignment vertical="center"/>
    </xf>
    <xf numFmtId="0" fontId="11" fillId="3" borderId="0" xfId="14" applyFont="1" applyFill="1" applyBorder="1"/>
    <xf numFmtId="0" fontId="12" fillId="2" borderId="7" xfId="14" applyFont="1" applyFill="1" applyBorder="1" applyAlignment="1">
      <alignment horizontal="left" vertical="center"/>
    </xf>
    <xf numFmtId="0" fontId="11" fillId="3" borderId="0" xfId="14" applyFont="1" applyFill="1"/>
    <xf numFmtId="0" fontId="16" fillId="2" borderId="7" xfId="14" applyFont="1" applyFill="1" applyBorder="1" applyAlignment="1">
      <alignment horizontal="left" vertical="center"/>
    </xf>
    <xf numFmtId="165" fontId="17" fillId="2" borderId="2" xfId="1" applyNumberFormat="1" applyFont="1" applyFill="1" applyBorder="1" applyAlignment="1">
      <alignment horizontal="right" vertical="center"/>
    </xf>
    <xf numFmtId="0" fontId="9" fillId="2" borderId="7" xfId="14" applyFont="1" applyFill="1" applyBorder="1" applyAlignment="1">
      <alignment horizontal="left" vertical="center"/>
    </xf>
    <xf numFmtId="0" fontId="9" fillId="2" borderId="9" xfId="14" applyFont="1" applyFill="1" applyBorder="1" applyAlignment="1">
      <alignment horizontal="left" vertical="center"/>
    </xf>
    <xf numFmtId="0" fontId="12" fillId="2" borderId="29" xfId="14" applyFont="1" applyFill="1" applyBorder="1" applyAlignment="1">
      <alignment horizontal="left" vertical="center"/>
    </xf>
    <xf numFmtId="0" fontId="20" fillId="5" borderId="0" xfId="7" applyFont="1" applyFill="1" applyBorder="1" applyAlignment="1">
      <alignment horizontal="left" vertical="center"/>
    </xf>
    <xf numFmtId="167" fontId="9" fillId="3" borderId="0" xfId="14" applyNumberFormat="1" applyFont="1" applyFill="1"/>
    <xf numFmtId="0" fontId="3" fillId="5" borderId="0" xfId="14" applyFont="1" applyFill="1"/>
    <xf numFmtId="0" fontId="52" fillId="3" borderId="0" xfId="14" applyFont="1" applyFill="1"/>
    <xf numFmtId="0" fontId="9" fillId="3" borderId="0" xfId="14" applyFont="1" applyFill="1"/>
    <xf numFmtId="0" fontId="16" fillId="5" borderId="21" xfId="8" applyFont="1" applyFill="1" applyBorder="1" applyAlignment="1">
      <alignment horizontal="left" vertical="center" wrapText="1"/>
    </xf>
    <xf numFmtId="2" fontId="6" fillId="4" borderId="44" xfId="7" applyNumberFormat="1" applyFont="1" applyFill="1" applyBorder="1" applyAlignment="1">
      <alignment vertical="center" wrapText="1"/>
    </xf>
    <xf numFmtId="2" fontId="8" fillId="4" borderId="45" xfId="7" applyNumberFormat="1" applyFont="1" applyFill="1" applyBorder="1" applyAlignment="1">
      <alignment horizontal="right" vertical="center"/>
    </xf>
    <xf numFmtId="0" fontId="104" fillId="2" borderId="0" xfId="4" applyFont="1" applyFill="1"/>
    <xf numFmtId="0" fontId="3" fillId="3" borderId="2" xfId="10" applyFont="1" applyFill="1" applyBorder="1"/>
    <xf numFmtId="165" fontId="3" fillId="3" borderId="0" xfId="4" applyNumberFormat="1" applyFont="1" applyFill="1"/>
    <xf numFmtId="2" fontId="8" fillId="5" borderId="7" xfId="1" applyNumberFormat="1" applyFont="1" applyFill="1" applyBorder="1" applyAlignment="1">
      <alignment vertical="center"/>
    </xf>
    <xf numFmtId="0" fontId="17" fillId="5" borderId="0" xfId="1" applyNumberFormat="1" applyFont="1" applyFill="1" applyBorder="1" applyAlignment="1">
      <alignment horizontal="left" vertical="center" wrapText="1"/>
    </xf>
    <xf numFmtId="0" fontId="63" fillId="2" borderId="10" xfId="2" applyNumberFormat="1" applyFont="1" applyFill="1" applyBorder="1" applyAlignment="1">
      <alignment horizontal="left" vertical="center"/>
    </xf>
    <xf numFmtId="165" fontId="64" fillId="2" borderId="10" xfId="17" quotePrefix="1" applyNumberFormat="1" applyFont="1" applyFill="1" applyBorder="1" applyAlignment="1">
      <alignment horizontal="right" vertical="center"/>
    </xf>
    <xf numFmtId="165" fontId="63" fillId="2" borderId="10" xfId="1" applyNumberFormat="1" applyFont="1" applyFill="1" applyBorder="1" applyAlignment="1">
      <alignment horizontal="right" vertical="center" wrapText="1"/>
    </xf>
    <xf numFmtId="165" fontId="64" fillId="2" borderId="13" xfId="17" quotePrefix="1" applyNumberFormat="1" applyFont="1" applyFill="1" applyBorder="1" applyAlignment="1">
      <alignment horizontal="right" vertical="center"/>
    </xf>
    <xf numFmtId="165" fontId="63" fillId="2" borderId="3" xfId="17" quotePrefix="1" applyNumberFormat="1" applyFont="1" applyFill="1" applyBorder="1" applyAlignment="1">
      <alignment horizontal="right" vertical="center"/>
    </xf>
    <xf numFmtId="165" fontId="63" fillId="2" borderId="3" xfId="1" quotePrefix="1" applyNumberFormat="1" applyFont="1" applyFill="1" applyBorder="1" applyAlignment="1">
      <alignment horizontal="right" vertical="center"/>
    </xf>
    <xf numFmtId="165" fontId="63" fillId="2" borderId="4" xfId="1" quotePrefix="1" applyNumberFormat="1" applyFont="1" applyFill="1" applyBorder="1" applyAlignment="1">
      <alignment horizontal="right" vertical="center"/>
    </xf>
    <xf numFmtId="3" fontId="63" fillId="2" borderId="4" xfId="2" applyNumberFormat="1" applyFont="1" applyFill="1" applyBorder="1" applyAlignment="1">
      <alignment horizontal="right" vertical="center"/>
    </xf>
    <xf numFmtId="0" fontId="25" fillId="9" borderId="21" xfId="4" applyFont="1" applyFill="1" applyBorder="1"/>
    <xf numFmtId="0" fontId="25" fillId="9" borderId="21" xfId="4" applyFont="1" applyFill="1" applyBorder="1" applyAlignment="1">
      <alignment horizontal="left" indent="1"/>
    </xf>
    <xf numFmtId="165" fontId="72" fillId="5" borderId="2" xfId="2" applyNumberFormat="1" applyFont="1" applyFill="1" applyBorder="1" applyAlignment="1">
      <alignment horizontal="right" vertical="center"/>
    </xf>
    <xf numFmtId="0" fontId="12" fillId="0" borderId="29" xfId="4" applyFont="1" applyBorder="1" applyAlignment="1">
      <alignment horizontal="left" vertical="center"/>
    </xf>
    <xf numFmtId="0" fontId="63" fillId="2" borderId="0" xfId="2" applyNumberFormat="1" applyFont="1" applyFill="1" applyBorder="1" applyAlignment="1">
      <alignment horizontal="left" vertical="center" wrapText="1"/>
    </xf>
    <xf numFmtId="0" fontId="72" fillId="2" borderId="7" xfId="1" applyNumberFormat="1" applyFont="1" applyFill="1" applyBorder="1" applyAlignment="1">
      <alignment horizontal="left" vertical="center"/>
    </xf>
    <xf numFmtId="0" fontId="72" fillId="2" borderId="0" xfId="1" applyNumberFormat="1" applyFont="1" applyFill="1" applyBorder="1" applyAlignment="1">
      <alignment horizontal="left" vertical="center"/>
    </xf>
    <xf numFmtId="165" fontId="63" fillId="5" borderId="0" xfId="2" applyNumberFormat="1" applyFont="1" applyFill="1" applyBorder="1" applyAlignment="1">
      <alignment horizontal="right" vertical="center"/>
    </xf>
    <xf numFmtId="165" fontId="63" fillId="5" borderId="2" xfId="2" applyNumberFormat="1" applyFont="1" applyFill="1" applyBorder="1" applyAlignment="1">
      <alignment horizontal="right" vertical="center"/>
    </xf>
    <xf numFmtId="0" fontId="36" fillId="2" borderId="0" xfId="18" applyFont="1" applyFill="1" applyBorder="1" applyAlignment="1"/>
    <xf numFmtId="166" fontId="8" fillId="5" borderId="46" xfId="7" applyNumberFormat="1" applyFont="1" applyFill="1" applyBorder="1" applyAlignment="1">
      <alignment horizontal="right" vertical="center"/>
    </xf>
    <xf numFmtId="2" fontId="58" fillId="6" borderId="5" xfId="7" applyNumberFormat="1" applyFont="1" applyFill="1" applyBorder="1" applyAlignment="1">
      <alignment horizontal="right" wrapText="1"/>
    </xf>
    <xf numFmtId="165" fontId="8" fillId="5" borderId="3" xfId="7" applyNumberFormat="1" applyFont="1" applyFill="1" applyBorder="1" applyAlignment="1">
      <alignment horizontal="right" vertical="center"/>
    </xf>
    <xf numFmtId="0" fontId="8" fillId="2" borderId="0" xfId="18" applyFont="1" applyFill="1" applyBorder="1"/>
    <xf numFmtId="165" fontId="8" fillId="5" borderId="16" xfId="7" applyNumberFormat="1" applyFont="1" applyFill="1" applyBorder="1" applyAlignment="1">
      <alignment horizontal="right" vertical="center"/>
    </xf>
    <xf numFmtId="2" fontId="6" fillId="6" borderId="4" xfId="7" applyNumberFormat="1" applyFont="1" applyFill="1" applyBorder="1" applyAlignment="1">
      <alignment horizontal="right" vertical="center" wrapText="1"/>
    </xf>
    <xf numFmtId="165" fontId="8" fillId="5" borderId="4" xfId="7" applyNumberFormat="1" applyFont="1" applyFill="1" applyBorder="1" applyAlignment="1">
      <alignment horizontal="right" vertical="center"/>
    </xf>
    <xf numFmtId="0" fontId="63" fillId="2" borderId="7" xfId="17" applyFont="1" applyFill="1" applyBorder="1" applyAlignment="1"/>
    <xf numFmtId="0" fontId="63" fillId="2" borderId="0" xfId="17" applyFont="1" applyFill="1" applyBorder="1" applyAlignment="1"/>
    <xf numFmtId="0" fontId="63" fillId="2" borderId="0" xfId="17" applyFont="1" applyFill="1" applyBorder="1" applyAlignment="1">
      <alignment horizontal="left" vertical="center"/>
    </xf>
    <xf numFmtId="0" fontId="63" fillId="2" borderId="0" xfId="17" applyFont="1" applyFill="1" applyBorder="1"/>
    <xf numFmtId="0" fontId="63" fillId="2" borderId="0" xfId="17" applyFont="1" applyFill="1" applyBorder="1" applyAlignment="1">
      <alignment horizontal="right" vertical="center"/>
    </xf>
    <xf numFmtId="0" fontId="63" fillId="2" borderId="2" xfId="17" applyFont="1" applyFill="1" applyBorder="1" applyAlignment="1">
      <alignment horizontal="right" vertical="center"/>
    </xf>
    <xf numFmtId="165" fontId="8" fillId="5" borderId="2" xfId="6" applyNumberFormat="1" applyFont="1" applyFill="1" applyBorder="1" applyAlignment="1">
      <alignment vertical="center"/>
    </xf>
    <xf numFmtId="3" fontId="25" fillId="5" borderId="10" xfId="9" applyNumberFormat="1" applyFont="1" applyFill="1" applyBorder="1" applyAlignment="1">
      <alignment horizontal="right" vertical="center" wrapText="1"/>
    </xf>
    <xf numFmtId="3" fontId="25" fillId="5" borderId="13" xfId="9" applyNumberFormat="1" applyFont="1" applyFill="1" applyBorder="1" applyAlignment="1">
      <alignment horizontal="right" vertical="center" wrapText="1"/>
    </xf>
    <xf numFmtId="1" fontId="79" fillId="2" borderId="0" xfId="1" applyNumberFormat="1" applyFont="1" applyFill="1" applyBorder="1" applyAlignment="1">
      <alignment horizontal="left" vertical="center" wrapText="1"/>
    </xf>
    <xf numFmtId="2" fontId="8" fillId="5" borderId="9" xfId="6" applyNumberFormat="1" applyFont="1" applyFill="1" applyBorder="1" applyAlignment="1">
      <alignment horizontal="left" vertical="center"/>
    </xf>
    <xf numFmtId="165" fontId="8" fillId="5" borderId="3" xfId="6" applyNumberFormat="1" applyFont="1" applyFill="1" applyBorder="1" applyAlignment="1">
      <alignment vertical="center"/>
    </xf>
    <xf numFmtId="165" fontId="8" fillId="5" borderId="4" xfId="6" applyNumberFormat="1" applyFont="1" applyFill="1" applyBorder="1" applyAlignment="1">
      <alignment vertical="center"/>
    </xf>
    <xf numFmtId="9" fontId="25" fillId="2" borderId="31" xfId="19" applyFont="1" applyFill="1" applyBorder="1" applyAlignment="1">
      <alignment horizontal="left"/>
    </xf>
    <xf numFmtId="165" fontId="25" fillId="5" borderId="0" xfId="1" applyNumberFormat="1" applyFont="1" applyFill="1" applyBorder="1" applyAlignment="1">
      <alignment vertical="top"/>
    </xf>
    <xf numFmtId="165" fontId="25" fillId="5" borderId="2" xfId="1" applyNumberFormat="1" applyFont="1" applyFill="1" applyBorder="1" applyAlignment="1">
      <alignment vertical="top"/>
    </xf>
    <xf numFmtId="165" fontId="8" fillId="2" borderId="0" xfId="1" applyNumberFormat="1" applyFont="1" applyFill="1" applyBorder="1" applyAlignment="1">
      <alignment vertical="top"/>
    </xf>
    <xf numFmtId="165" fontId="8" fillId="2" borderId="2" xfId="1" applyNumberFormat="1" applyFont="1" applyFill="1" applyBorder="1" applyAlignment="1">
      <alignment vertical="top"/>
    </xf>
    <xf numFmtId="165" fontId="8" fillId="5" borderId="0" xfId="1" applyNumberFormat="1" applyFont="1" applyFill="1" applyBorder="1" applyAlignment="1">
      <alignment vertical="top"/>
    </xf>
    <xf numFmtId="165" fontId="8" fillId="5" borderId="3" xfId="1" applyNumberFormat="1" applyFont="1" applyFill="1" applyBorder="1" applyAlignment="1">
      <alignment horizontal="right" vertical="center"/>
    </xf>
    <xf numFmtId="165" fontId="8" fillId="5" borderId="4" xfId="1" applyNumberFormat="1" applyFont="1" applyFill="1" applyBorder="1" applyAlignment="1">
      <alignment horizontal="right" vertical="center"/>
    </xf>
    <xf numFmtId="165" fontId="25" fillId="5" borderId="35" xfId="1" applyNumberFormat="1" applyFont="1" applyFill="1" applyBorder="1" applyAlignment="1">
      <alignment horizontal="right"/>
    </xf>
    <xf numFmtId="165" fontId="25" fillId="5" borderId="47" xfId="1" applyNumberFormat="1" applyFont="1" applyFill="1" applyBorder="1" applyAlignment="1">
      <alignment horizontal="right"/>
    </xf>
    <xf numFmtId="165" fontId="105" fillId="5" borderId="18" xfId="0" applyNumberFormat="1" applyFont="1" applyFill="1" applyBorder="1" applyAlignment="1">
      <alignment horizontal="right"/>
    </xf>
    <xf numFmtId="165" fontId="105" fillId="5" borderId="20" xfId="0" applyNumberFormat="1" applyFont="1" applyFill="1" applyBorder="1" applyAlignment="1">
      <alignment horizontal="right"/>
    </xf>
    <xf numFmtId="165" fontId="105" fillId="5" borderId="3" xfId="0" applyNumberFormat="1" applyFont="1" applyFill="1" applyBorder="1" applyAlignment="1">
      <alignment horizontal="right"/>
    </xf>
    <xf numFmtId="165" fontId="105" fillId="5" borderId="4" xfId="0" applyNumberFormat="1" applyFont="1" applyFill="1" applyBorder="1" applyAlignment="1">
      <alignment horizontal="right"/>
    </xf>
    <xf numFmtId="164" fontId="54" fillId="5" borderId="0" xfId="11" applyNumberFormat="1" applyFill="1"/>
    <xf numFmtId="2" fontId="77" fillId="7" borderId="48" xfId="7" applyNumberFormat="1" applyFont="1" applyFill="1" applyBorder="1" applyAlignment="1">
      <alignment horizontal="center"/>
    </xf>
    <xf numFmtId="165" fontId="78" fillId="2" borderId="49" xfId="1" applyNumberFormat="1" applyFont="1" applyFill="1" applyBorder="1" applyAlignment="1">
      <alignment horizontal="right" vertical="center"/>
    </xf>
    <xf numFmtId="165" fontId="78" fillId="2" borderId="46" xfId="1" applyNumberFormat="1" applyFont="1" applyFill="1" applyBorder="1" applyAlignment="1">
      <alignment horizontal="right" vertical="center"/>
    </xf>
    <xf numFmtId="165" fontId="62" fillId="5" borderId="0" xfId="9" applyNumberFormat="1" applyFont="1" applyFill="1" applyBorder="1" applyAlignment="1">
      <alignment horizontal="right" vertical="center" wrapText="1"/>
    </xf>
    <xf numFmtId="165" fontId="62" fillId="5" borderId="2" xfId="9" applyNumberFormat="1" applyFont="1" applyFill="1" applyBorder="1" applyAlignment="1">
      <alignment horizontal="right" vertical="center" wrapText="1"/>
    </xf>
    <xf numFmtId="165" fontId="62" fillId="5" borderId="3" xfId="9" applyNumberFormat="1" applyFont="1" applyFill="1" applyBorder="1" applyAlignment="1">
      <alignment horizontal="right" vertical="center" wrapText="1"/>
    </xf>
    <xf numFmtId="165" fontId="62" fillId="5" borderId="4" xfId="9" applyNumberFormat="1" applyFont="1" applyFill="1" applyBorder="1" applyAlignment="1">
      <alignment horizontal="right" vertical="center" wrapText="1"/>
    </xf>
    <xf numFmtId="0" fontId="78" fillId="7" borderId="0" xfId="7" applyNumberFormat="1" applyFont="1" applyFill="1" applyBorder="1" applyAlignment="1">
      <alignment horizontal="right" vertical="center"/>
    </xf>
    <xf numFmtId="0" fontId="78" fillId="7" borderId="2" xfId="7" applyNumberFormat="1" applyFont="1" applyFill="1" applyBorder="1" applyAlignment="1">
      <alignment horizontal="right" vertical="center"/>
    </xf>
    <xf numFmtId="165" fontId="14" fillId="2" borderId="38" xfId="15" applyNumberFormat="1" applyFont="1" applyFill="1" applyBorder="1" applyAlignment="1">
      <alignment vertical="center"/>
    </xf>
    <xf numFmtId="165" fontId="14" fillId="2" borderId="39" xfId="15" applyNumberFormat="1" applyFont="1" applyFill="1" applyBorder="1" applyAlignment="1">
      <alignment vertical="center"/>
    </xf>
    <xf numFmtId="165" fontId="14" fillId="5" borderId="18" xfId="15" applyNumberFormat="1" applyFont="1" applyFill="1" applyBorder="1" applyAlignment="1">
      <alignment vertical="center"/>
    </xf>
    <xf numFmtId="165" fontId="14" fillId="5" borderId="20" xfId="15" applyNumberFormat="1" applyFont="1" applyFill="1" applyBorder="1" applyAlignment="1">
      <alignment vertical="center"/>
    </xf>
    <xf numFmtId="0" fontId="94" fillId="2" borderId="7" xfId="4" applyFont="1" applyFill="1" applyBorder="1" applyAlignment="1">
      <alignment horizontal="left" indent="1"/>
    </xf>
    <xf numFmtId="2" fontId="98" fillId="7" borderId="0" xfId="7" applyNumberFormat="1" applyFont="1" applyFill="1" applyBorder="1" applyAlignment="1">
      <alignment horizontal="center" vertical="center" wrapText="1"/>
    </xf>
    <xf numFmtId="0" fontId="94" fillId="2" borderId="7" xfId="4" applyFont="1" applyFill="1" applyBorder="1" applyAlignment="1">
      <alignment horizontal="left" indent="1"/>
    </xf>
    <xf numFmtId="0" fontId="50" fillId="5" borderId="7" xfId="3" applyFont="1" applyFill="1" applyBorder="1" applyAlignment="1" applyProtection="1">
      <alignment horizontal="left" indent="1"/>
    </xf>
    <xf numFmtId="0" fontId="50" fillId="5" borderId="0" xfId="3" applyFont="1" applyFill="1" applyAlignment="1" applyProtection="1">
      <alignment horizontal="left" indent="1"/>
    </xf>
    <xf numFmtId="0" fontId="12" fillId="5" borderId="50" xfId="4" applyFont="1" applyFill="1" applyBorder="1" applyAlignment="1">
      <alignment vertical="top"/>
    </xf>
    <xf numFmtId="1" fontId="78" fillId="7" borderId="2" xfId="7" applyNumberFormat="1" applyFont="1" applyFill="1" applyBorder="1" applyAlignment="1">
      <alignment horizontal="center" vertical="center"/>
    </xf>
    <xf numFmtId="0" fontId="12" fillId="2" borderId="50" xfId="4" applyFont="1" applyFill="1" applyBorder="1" applyAlignment="1">
      <alignment vertical="top"/>
    </xf>
    <xf numFmtId="0" fontId="12" fillId="2" borderId="29" xfId="4" applyFont="1" applyFill="1" applyBorder="1" applyAlignment="1">
      <alignment vertical="top"/>
    </xf>
    <xf numFmtId="0" fontId="12" fillId="5" borderId="29" xfId="4" applyFont="1" applyFill="1" applyBorder="1" applyAlignment="1">
      <alignment vertical="top"/>
    </xf>
    <xf numFmtId="0" fontId="0" fillId="5" borderId="0" xfId="0" applyFill="1"/>
    <xf numFmtId="0" fontId="9" fillId="5" borderId="0" xfId="4" applyFont="1" applyFill="1" applyBorder="1" applyAlignment="1">
      <alignment horizontal="left" vertical="center" indent="1"/>
    </xf>
    <xf numFmtId="0" fontId="9" fillId="3" borderId="0" xfId="4" applyFont="1" applyFill="1" applyBorder="1" applyAlignment="1">
      <alignment horizontal="left" vertical="center" indent="1"/>
    </xf>
    <xf numFmtId="0" fontId="117" fillId="2" borderId="2" xfId="3" applyFont="1" applyFill="1" applyBorder="1" applyAlignment="1" applyProtection="1"/>
    <xf numFmtId="164" fontId="25" fillId="5" borderId="0" xfId="4" applyNumberFormat="1" applyFont="1" applyFill="1" applyBorder="1" applyAlignment="1">
      <alignment vertical="center"/>
    </xf>
    <xf numFmtId="164" fontId="25" fillId="5" borderId="45" xfId="4" applyNumberFormat="1" applyFont="1" applyFill="1" applyBorder="1" applyAlignment="1">
      <alignment vertical="center"/>
    </xf>
    <xf numFmtId="2" fontId="8" fillId="4" borderId="22" xfId="7" applyNumberFormat="1" applyFont="1" applyFill="1" applyBorder="1" applyAlignment="1">
      <alignment horizontal="right" vertical="center"/>
    </xf>
    <xf numFmtId="164" fontId="8" fillId="5" borderId="0" xfId="4" applyNumberFormat="1" applyFont="1" applyFill="1" applyBorder="1" applyAlignment="1">
      <alignment vertical="center"/>
    </xf>
    <xf numFmtId="164" fontId="8" fillId="5" borderId="45" xfId="4" applyNumberFormat="1" applyFont="1" applyFill="1" applyBorder="1" applyAlignment="1">
      <alignment vertical="center"/>
    </xf>
    <xf numFmtId="0" fontId="17" fillId="9" borderId="21" xfId="4" applyFont="1" applyFill="1" applyBorder="1"/>
    <xf numFmtId="0" fontId="8" fillId="9" borderId="21" xfId="4" applyFont="1" applyFill="1" applyBorder="1" applyAlignment="1">
      <alignment horizontal="left" vertical="top" indent="2"/>
    </xf>
    <xf numFmtId="0" fontId="8" fillId="9" borderId="21" xfId="4" applyFont="1" applyFill="1" applyBorder="1" applyAlignment="1">
      <alignment horizontal="left" indent="2"/>
    </xf>
    <xf numFmtId="0" fontId="8" fillId="9" borderId="21" xfId="4" applyFont="1" applyFill="1" applyBorder="1" applyAlignment="1">
      <alignment horizontal="left" vertical="center" indent="2"/>
    </xf>
    <xf numFmtId="0" fontId="8" fillId="7" borderId="25" xfId="4" applyFont="1" applyFill="1" applyBorder="1"/>
    <xf numFmtId="0" fontId="8" fillId="7" borderId="22" xfId="4" applyFont="1" applyFill="1" applyBorder="1" applyAlignment="1">
      <alignment vertical="center"/>
    </xf>
    <xf numFmtId="0" fontId="8" fillId="7" borderId="44" xfId="4" applyFont="1" applyFill="1" applyBorder="1" applyAlignment="1">
      <alignment vertical="center"/>
    </xf>
    <xf numFmtId="0" fontId="8" fillId="9" borderId="21" xfId="4" applyFont="1" applyFill="1" applyBorder="1" applyAlignment="1">
      <alignment horizontal="left"/>
    </xf>
    <xf numFmtId="1" fontId="8" fillId="9" borderId="0" xfId="19" applyNumberFormat="1" applyFont="1" applyFill="1" applyBorder="1" applyAlignment="1">
      <alignment vertical="center"/>
    </xf>
    <xf numFmtId="1" fontId="8" fillId="9" borderId="45" xfId="19" applyNumberFormat="1" applyFont="1" applyFill="1" applyBorder="1" applyAlignment="1">
      <alignment vertical="center"/>
    </xf>
    <xf numFmtId="2" fontId="6" fillId="4" borderId="0" xfId="7" applyNumberFormat="1" applyFont="1" applyFill="1" applyBorder="1" applyAlignment="1">
      <alignment horizontal="right" vertical="center"/>
    </xf>
    <xf numFmtId="2" fontId="6" fillId="4" borderId="45" xfId="7" applyNumberFormat="1" applyFont="1" applyFill="1" applyBorder="1" applyAlignment="1">
      <alignment horizontal="right" vertical="center"/>
    </xf>
    <xf numFmtId="0" fontId="49" fillId="7" borderId="51" xfId="4" applyFont="1" applyFill="1" applyBorder="1" applyAlignment="1">
      <alignment horizontal="center"/>
    </xf>
    <xf numFmtId="0" fontId="4" fillId="7" borderId="52" xfId="4" applyFont="1" applyFill="1" applyBorder="1" applyAlignment="1">
      <alignment horizontal="center"/>
    </xf>
    <xf numFmtId="0" fontId="4" fillId="7" borderId="53" xfId="4" applyFont="1" applyFill="1" applyBorder="1" applyAlignment="1">
      <alignment horizontal="center"/>
    </xf>
    <xf numFmtId="0" fontId="107" fillId="7" borderId="30" xfId="4" applyFont="1" applyFill="1" applyBorder="1" applyAlignment="1">
      <alignment horizontal="left"/>
    </xf>
    <xf numFmtId="0" fontId="107" fillId="7" borderId="10" xfId="4" applyFont="1" applyFill="1" applyBorder="1" applyAlignment="1">
      <alignment horizontal="left"/>
    </xf>
    <xf numFmtId="0" fontId="107" fillId="7" borderId="13" xfId="4" applyFont="1" applyFill="1" applyBorder="1" applyAlignment="1">
      <alignment horizontal="left"/>
    </xf>
    <xf numFmtId="2" fontId="50" fillId="5" borderId="9" xfId="3" applyNumberFormat="1" applyFont="1" applyFill="1" applyBorder="1" applyAlignment="1" applyProtection="1">
      <alignment horizontal="left" indent="4"/>
    </xf>
    <xf numFmtId="2" fontId="50" fillId="5" borderId="3" xfId="3" applyNumberFormat="1" applyFont="1" applyFill="1" applyBorder="1" applyAlignment="1" applyProtection="1">
      <alignment horizontal="left" indent="4"/>
    </xf>
    <xf numFmtId="2" fontId="50" fillId="5" borderId="4" xfId="3" applyNumberFormat="1" applyFont="1" applyFill="1" applyBorder="1" applyAlignment="1" applyProtection="1">
      <alignment horizontal="left" indent="4"/>
    </xf>
    <xf numFmtId="0" fontId="94" fillId="2" borderId="7" xfId="4" applyFont="1" applyFill="1" applyBorder="1" applyAlignment="1">
      <alignment horizontal="center"/>
    </xf>
    <xf numFmtId="0" fontId="94" fillId="2" borderId="0" xfId="4" applyFont="1" applyFill="1" applyBorder="1" applyAlignment="1">
      <alignment horizontal="center"/>
    </xf>
    <xf numFmtId="0" fontId="94" fillId="2" borderId="2" xfId="4" applyFont="1" applyFill="1" applyBorder="1" applyAlignment="1">
      <alignment horizontal="center"/>
    </xf>
    <xf numFmtId="2" fontId="108" fillId="5" borderId="7" xfId="4" applyNumberFormat="1" applyFont="1" applyFill="1" applyBorder="1" applyAlignment="1">
      <alignment horizontal="left" indent="4"/>
    </xf>
    <xf numFmtId="2" fontId="108" fillId="5" borderId="0" xfId="4" applyNumberFormat="1" applyFont="1" applyFill="1" applyBorder="1" applyAlignment="1">
      <alignment horizontal="left" indent="4"/>
    </xf>
    <xf numFmtId="2" fontId="108" fillId="5" borderId="2" xfId="4" applyNumberFormat="1" applyFont="1" applyFill="1" applyBorder="1" applyAlignment="1">
      <alignment horizontal="left" indent="4"/>
    </xf>
    <xf numFmtId="0" fontId="94" fillId="2" borderId="7" xfId="4" applyFont="1" applyFill="1" applyBorder="1" applyAlignment="1">
      <alignment horizontal="left" indent="1"/>
    </xf>
    <xf numFmtId="0" fontId="94" fillId="2" borderId="0" xfId="4" applyFont="1" applyFill="1" applyBorder="1" applyAlignment="1">
      <alignment horizontal="left" indent="1"/>
    </xf>
    <xf numFmtId="0" fontId="94" fillId="2" borderId="2" xfId="4" applyFont="1" applyFill="1" applyBorder="1" applyAlignment="1">
      <alignment horizontal="left" indent="1"/>
    </xf>
    <xf numFmtId="0" fontId="78" fillId="5" borderId="31" xfId="4" applyFont="1" applyFill="1" applyBorder="1"/>
    <xf numFmtId="0" fontId="78" fillId="5" borderId="18" xfId="4" applyFont="1" applyFill="1" applyBorder="1"/>
    <xf numFmtId="0" fontId="78" fillId="5" borderId="20" xfId="4" applyFont="1" applyFill="1" applyBorder="1"/>
    <xf numFmtId="0" fontId="106" fillId="5" borderId="7" xfId="4" applyFont="1" applyFill="1" applyBorder="1" applyAlignment="1">
      <alignment horizontal="left" indent="1"/>
    </xf>
    <xf numFmtId="0" fontId="106" fillId="5" borderId="0" xfId="4" applyFont="1" applyFill="1" applyBorder="1" applyAlignment="1">
      <alignment horizontal="left" indent="1"/>
    </xf>
    <xf numFmtId="0" fontId="106" fillId="5" borderId="2" xfId="4" applyFont="1" applyFill="1" applyBorder="1" applyAlignment="1">
      <alignment horizontal="left" indent="1"/>
    </xf>
    <xf numFmtId="0" fontId="0" fillId="5" borderId="7" xfId="0" applyFont="1" applyFill="1" applyBorder="1" applyAlignment="1">
      <alignment horizontal="center"/>
    </xf>
    <xf numFmtId="0" fontId="0" fillId="5" borderId="0" xfId="0" applyFont="1" applyFill="1" applyBorder="1" applyAlignment="1">
      <alignment horizontal="center"/>
    </xf>
    <xf numFmtId="0" fontId="0" fillId="5" borderId="2" xfId="0" applyFont="1" applyFill="1" applyBorder="1" applyAlignment="1">
      <alignment horizontal="center"/>
    </xf>
    <xf numFmtId="0" fontId="18" fillId="5" borderId="7" xfId="7" applyFont="1" applyFill="1" applyBorder="1" applyAlignment="1">
      <alignment vertical="center" wrapText="1"/>
    </xf>
    <xf numFmtId="0" fontId="18" fillId="5" borderId="0" xfId="7" applyFont="1" applyFill="1" applyBorder="1" applyAlignment="1">
      <alignment vertical="center" wrapText="1"/>
    </xf>
    <xf numFmtId="0" fontId="18" fillId="5" borderId="2" xfId="7" applyFont="1" applyFill="1" applyBorder="1" applyAlignment="1">
      <alignment vertical="center" wrapText="1"/>
    </xf>
    <xf numFmtId="2" fontId="5" fillId="4" borderId="50" xfId="7" applyNumberFormat="1" applyFont="1" applyFill="1" applyBorder="1" applyAlignment="1">
      <alignment horizontal="center" vertical="center" wrapText="1"/>
    </xf>
    <xf numFmtId="2" fontId="5" fillId="4" borderId="32" xfId="7" applyNumberFormat="1" applyFont="1" applyFill="1" applyBorder="1" applyAlignment="1">
      <alignment horizontal="center" vertical="center" wrapText="1"/>
    </xf>
    <xf numFmtId="2" fontId="5" fillId="4" borderId="33" xfId="7" applyNumberFormat="1" applyFont="1" applyFill="1" applyBorder="1" applyAlignment="1">
      <alignment horizontal="center" vertical="center" wrapText="1"/>
    </xf>
    <xf numFmtId="2" fontId="6" fillId="4" borderId="52" xfId="7" applyNumberFormat="1" applyFont="1" applyFill="1" applyBorder="1" applyAlignment="1">
      <alignment horizontal="center" vertical="center" wrapText="1"/>
    </xf>
    <xf numFmtId="2" fontId="6" fillId="4" borderId="53" xfId="7" applyNumberFormat="1" applyFont="1" applyFill="1" applyBorder="1" applyAlignment="1">
      <alignment horizontal="center" vertical="center" wrapText="1"/>
    </xf>
    <xf numFmtId="2" fontId="6" fillId="4" borderId="5" xfId="7" applyNumberFormat="1" applyFont="1" applyFill="1" applyBorder="1" applyAlignment="1">
      <alignment horizontal="center" vertical="center" wrapText="1"/>
    </xf>
    <xf numFmtId="2" fontId="6" fillId="4" borderId="6" xfId="7" applyNumberFormat="1" applyFont="1" applyFill="1" applyBorder="1" applyAlignment="1">
      <alignment horizontal="center" vertical="center" wrapText="1"/>
    </xf>
    <xf numFmtId="0" fontId="18" fillId="5" borderId="30" xfId="7" applyFont="1" applyFill="1" applyBorder="1" applyAlignment="1">
      <alignment vertical="center" wrapText="1"/>
    </xf>
    <xf numFmtId="0" fontId="18" fillId="5" borderId="10" xfId="7" applyFont="1" applyFill="1" applyBorder="1" applyAlignment="1">
      <alignment vertical="center" wrapText="1"/>
    </xf>
    <xf numFmtId="0" fontId="18" fillId="5" borderId="13" xfId="7" applyFont="1" applyFill="1" applyBorder="1" applyAlignment="1">
      <alignment vertical="center" wrapText="1"/>
    </xf>
    <xf numFmtId="2" fontId="20" fillId="5" borderId="7" xfId="1" applyNumberFormat="1" applyFont="1" applyFill="1" applyBorder="1" applyAlignment="1">
      <alignment vertical="center" wrapText="1"/>
    </xf>
    <xf numFmtId="2" fontId="20" fillId="5" borderId="0" xfId="1" applyNumberFormat="1" applyFont="1" applyFill="1" applyBorder="1" applyAlignment="1">
      <alignment vertical="center" wrapText="1"/>
    </xf>
    <xf numFmtId="2" fontId="20" fillId="5" borderId="2" xfId="1" applyNumberFormat="1" applyFont="1" applyFill="1" applyBorder="1" applyAlignment="1">
      <alignment vertical="center" wrapText="1"/>
    </xf>
    <xf numFmtId="0" fontId="20" fillId="5" borderId="31" xfId="7" applyFont="1" applyFill="1" applyBorder="1" applyAlignment="1">
      <alignment vertical="center"/>
    </xf>
    <xf numFmtId="0" fontId="20" fillId="5" borderId="18" xfId="7" applyFont="1" applyFill="1" applyBorder="1" applyAlignment="1">
      <alignment vertical="center"/>
    </xf>
    <xf numFmtId="0" fontId="20" fillId="5" borderId="20" xfId="7" applyFont="1" applyFill="1" applyBorder="1" applyAlignment="1">
      <alignment vertical="center"/>
    </xf>
    <xf numFmtId="2" fontId="58" fillId="6" borderId="52" xfId="4" applyNumberFormat="1" applyFont="1" applyFill="1" applyBorder="1" applyAlignment="1">
      <alignment horizontal="center" vertical="center" wrapText="1"/>
    </xf>
    <xf numFmtId="2" fontId="58" fillId="6" borderId="53" xfId="4" applyNumberFormat="1" applyFont="1" applyFill="1" applyBorder="1" applyAlignment="1">
      <alignment horizontal="center" vertical="center" wrapText="1"/>
    </xf>
    <xf numFmtId="2" fontId="58" fillId="6" borderId="5" xfId="4" applyNumberFormat="1" applyFont="1" applyFill="1" applyBorder="1" applyAlignment="1">
      <alignment horizontal="center" vertical="center" wrapText="1"/>
    </xf>
    <xf numFmtId="2" fontId="58" fillId="6" borderId="6" xfId="4" applyNumberFormat="1" applyFont="1" applyFill="1" applyBorder="1" applyAlignment="1">
      <alignment horizontal="center" vertical="center" wrapText="1"/>
    </xf>
    <xf numFmtId="2" fontId="109" fillId="6" borderId="50" xfId="4" applyNumberFormat="1" applyFont="1" applyFill="1" applyBorder="1" applyAlignment="1">
      <alignment horizontal="center" vertical="center" wrapText="1"/>
    </xf>
    <xf numFmtId="2" fontId="109" fillId="6" borderId="32" xfId="4" applyNumberFormat="1" applyFont="1" applyFill="1" applyBorder="1" applyAlignment="1">
      <alignment horizontal="center" vertical="center" wrapText="1"/>
    </xf>
    <xf numFmtId="2" fontId="109" fillId="6" borderId="33" xfId="4" applyNumberFormat="1" applyFont="1" applyFill="1" applyBorder="1" applyAlignment="1">
      <alignment horizontal="center" vertical="center" wrapText="1"/>
    </xf>
    <xf numFmtId="164" fontId="95" fillId="7" borderId="30" xfId="1" applyNumberFormat="1" applyFont="1" applyFill="1" applyBorder="1" applyAlignment="1">
      <alignment horizontal="center" vertical="center" wrapText="1"/>
    </xf>
    <xf numFmtId="164" fontId="95" fillId="7" borderId="10" xfId="1" applyNumberFormat="1" applyFont="1" applyFill="1" applyBorder="1" applyAlignment="1">
      <alignment horizontal="center" vertical="center" wrapText="1"/>
    </xf>
    <xf numFmtId="164" fontId="95" fillId="7" borderId="13" xfId="1" applyNumberFormat="1" applyFont="1" applyFill="1" applyBorder="1" applyAlignment="1">
      <alignment horizontal="center" vertical="center" wrapText="1"/>
    </xf>
    <xf numFmtId="0" fontId="66" fillId="5" borderId="7" xfId="17" applyFont="1" applyFill="1" applyBorder="1" applyAlignment="1">
      <alignment vertical="center" wrapText="1"/>
    </xf>
    <xf numFmtId="0" fontId="66" fillId="5" borderId="0" xfId="17" applyFont="1" applyFill="1" applyBorder="1" applyAlignment="1">
      <alignment vertical="center" wrapText="1"/>
    </xf>
    <xf numFmtId="0" fontId="66" fillId="5" borderId="2" xfId="17" applyFont="1" applyFill="1" applyBorder="1" applyAlignment="1">
      <alignment vertical="center" wrapText="1"/>
    </xf>
    <xf numFmtId="0" fontId="66" fillId="3" borderId="7" xfId="17" applyFont="1" applyFill="1" applyBorder="1" applyAlignment="1">
      <alignment vertical="center" wrapText="1"/>
    </xf>
    <xf numFmtId="0" fontId="66" fillId="3" borderId="0" xfId="17" applyFont="1" applyFill="1" applyBorder="1" applyAlignment="1">
      <alignment vertical="center" wrapText="1"/>
    </xf>
    <xf numFmtId="0" fontId="66" fillId="3" borderId="2" xfId="17" applyFont="1" applyFill="1" applyBorder="1" applyAlignment="1">
      <alignment vertical="center" wrapText="1"/>
    </xf>
    <xf numFmtId="164" fontId="95" fillId="7" borderId="5" xfId="1" applyNumberFormat="1" applyFont="1" applyFill="1" applyBorder="1" applyAlignment="1">
      <alignment horizontal="center" vertical="center" wrapText="1"/>
    </xf>
    <xf numFmtId="164" fontId="95" fillId="7" borderId="6" xfId="1" applyNumberFormat="1" applyFont="1" applyFill="1" applyBorder="1" applyAlignment="1">
      <alignment horizontal="center" vertical="center" wrapText="1"/>
    </xf>
    <xf numFmtId="0" fontId="111" fillId="7" borderId="10" xfId="4" applyFont="1" applyFill="1" applyBorder="1" applyAlignment="1">
      <alignment horizontal="center" vertical="center" wrapText="1"/>
    </xf>
    <xf numFmtId="0" fontId="111" fillId="7" borderId="5" xfId="4" applyFont="1" applyFill="1" applyBorder="1" applyAlignment="1">
      <alignment horizontal="center" vertical="center" wrapText="1"/>
    </xf>
    <xf numFmtId="0" fontId="111" fillId="7" borderId="6" xfId="4" applyFont="1" applyFill="1" applyBorder="1" applyAlignment="1">
      <alignment horizontal="center" vertical="center" wrapText="1"/>
    </xf>
    <xf numFmtId="164" fontId="95" fillId="7" borderId="52" xfId="1" applyNumberFormat="1" applyFont="1" applyFill="1" applyBorder="1" applyAlignment="1">
      <alignment horizontal="center" vertical="center" wrapText="1"/>
    </xf>
    <xf numFmtId="164" fontId="95" fillId="7" borderId="53" xfId="1" applyNumberFormat="1" applyFont="1" applyFill="1" applyBorder="1" applyAlignment="1">
      <alignment horizontal="center" vertical="center" wrapText="1"/>
    </xf>
    <xf numFmtId="2" fontId="90" fillId="7" borderId="50" xfId="6" applyNumberFormat="1" applyFont="1" applyFill="1" applyBorder="1" applyAlignment="1">
      <alignment horizontal="center" vertical="center" wrapText="1"/>
    </xf>
    <xf numFmtId="2" fontId="90" fillId="7" borderId="32" xfId="6" applyNumberFormat="1" applyFont="1" applyFill="1" applyBorder="1" applyAlignment="1">
      <alignment horizontal="center" vertical="center" wrapText="1"/>
    </xf>
    <xf numFmtId="2" fontId="90" fillId="7" borderId="33" xfId="6" applyNumberFormat="1" applyFont="1" applyFill="1" applyBorder="1" applyAlignment="1">
      <alignment horizontal="center" vertical="center" wrapText="1"/>
    </xf>
    <xf numFmtId="0" fontId="110" fillId="3" borderId="7" xfId="17" applyFont="1" applyFill="1" applyBorder="1" applyAlignment="1">
      <alignment vertical="center" wrapText="1"/>
    </xf>
    <xf numFmtId="0" fontId="110" fillId="3" borderId="0" xfId="17" applyFont="1" applyFill="1" applyBorder="1" applyAlignment="1">
      <alignment vertical="center" wrapText="1"/>
    </xf>
    <xf numFmtId="0" fontId="110" fillId="3" borderId="2" xfId="17" applyFont="1" applyFill="1" applyBorder="1" applyAlignment="1">
      <alignment vertical="center" wrapText="1"/>
    </xf>
    <xf numFmtId="0" fontId="66" fillId="3" borderId="31" xfId="17" applyFont="1" applyFill="1" applyBorder="1" applyAlignment="1">
      <alignment vertical="center" wrapText="1"/>
    </xf>
    <xf numFmtId="0" fontId="66" fillId="3" borderId="18" xfId="17" applyFont="1" applyFill="1" applyBorder="1" applyAlignment="1">
      <alignment vertical="center" wrapText="1"/>
    </xf>
    <xf numFmtId="0" fontId="66" fillId="3" borderId="20" xfId="17" applyFont="1" applyFill="1" applyBorder="1" applyAlignment="1">
      <alignment vertical="center" wrapText="1"/>
    </xf>
    <xf numFmtId="164" fontId="95" fillId="7" borderId="29" xfId="1" applyNumberFormat="1" applyFont="1" applyFill="1" applyBorder="1" applyAlignment="1">
      <alignment horizontal="center" vertical="center" wrapText="1"/>
    </xf>
    <xf numFmtId="0" fontId="73" fillId="3" borderId="0" xfId="17" applyFont="1" applyFill="1" applyBorder="1" applyAlignment="1">
      <alignment wrapText="1"/>
    </xf>
    <xf numFmtId="0" fontId="63" fillId="2" borderId="0" xfId="2" applyNumberFormat="1" applyFont="1" applyFill="1" applyBorder="1" applyAlignment="1">
      <alignment horizontal="left" vertical="center" wrapText="1"/>
    </xf>
    <xf numFmtId="0" fontId="110" fillId="2" borderId="7" xfId="17" applyNumberFormat="1" applyFont="1" applyFill="1" applyBorder="1" applyAlignment="1">
      <alignment vertical="center" wrapText="1"/>
    </xf>
    <xf numFmtId="0" fontId="110" fillId="2" borderId="0" xfId="17" applyNumberFormat="1" applyFont="1" applyFill="1" applyBorder="1" applyAlignment="1">
      <alignment vertical="center" wrapText="1"/>
    </xf>
    <xf numFmtId="0" fontId="110" fillId="2" borderId="2" xfId="17" applyNumberFormat="1" applyFont="1" applyFill="1" applyBorder="1" applyAlignment="1">
      <alignment vertical="center" wrapText="1"/>
    </xf>
    <xf numFmtId="0" fontId="110" fillId="5" borderId="31" xfId="17" applyNumberFormat="1" applyFont="1" applyFill="1" applyBorder="1" applyAlignment="1">
      <alignment vertical="center" wrapText="1"/>
    </xf>
    <xf numFmtId="0" fontId="110" fillId="5" borderId="18" xfId="17" applyNumberFormat="1" applyFont="1" applyFill="1" applyBorder="1" applyAlignment="1">
      <alignment vertical="center" wrapText="1"/>
    </xf>
    <xf numFmtId="0" fontId="110" fillId="5" borderId="20" xfId="17" applyNumberFormat="1" applyFont="1" applyFill="1" applyBorder="1" applyAlignment="1">
      <alignment vertical="center" wrapText="1"/>
    </xf>
    <xf numFmtId="166" fontId="95" fillId="6" borderId="0" xfId="6" applyNumberFormat="1" applyFont="1" applyFill="1" applyBorder="1" applyAlignment="1">
      <alignment horizontal="center" vertical="center"/>
    </xf>
    <xf numFmtId="166" fontId="95" fillId="6" borderId="2" xfId="6" applyNumberFormat="1" applyFont="1" applyFill="1" applyBorder="1" applyAlignment="1">
      <alignment horizontal="center" vertical="center"/>
    </xf>
    <xf numFmtId="165" fontId="63" fillId="2" borderId="2" xfId="2" applyNumberFormat="1" applyFont="1" applyFill="1" applyBorder="1" applyAlignment="1">
      <alignment horizontal="right" vertical="center" wrapText="1"/>
    </xf>
    <xf numFmtId="0" fontId="66" fillId="2" borderId="30" xfId="17" applyFont="1" applyFill="1" applyBorder="1" applyAlignment="1">
      <alignment horizontal="left" vertical="center" wrapText="1"/>
    </xf>
    <xf numFmtId="0" fontId="66" fillId="2" borderId="10" xfId="17" applyFont="1" applyFill="1" applyBorder="1" applyAlignment="1">
      <alignment horizontal="left" vertical="center" wrapText="1"/>
    </xf>
    <xf numFmtId="0" fontId="66" fillId="2" borderId="13" xfId="17" applyFont="1" applyFill="1" applyBorder="1" applyAlignment="1">
      <alignment horizontal="left" vertical="center" wrapText="1"/>
    </xf>
    <xf numFmtId="0" fontId="72" fillId="2" borderId="7" xfId="1" applyNumberFormat="1" applyFont="1" applyFill="1" applyBorder="1" applyAlignment="1">
      <alignment horizontal="left" vertical="center"/>
    </xf>
    <xf numFmtId="0" fontId="72" fillId="2" borderId="0" xfId="1" applyNumberFormat="1" applyFont="1" applyFill="1" applyBorder="1" applyAlignment="1">
      <alignment horizontal="left" vertical="center"/>
    </xf>
    <xf numFmtId="165" fontId="63" fillId="5" borderId="0" xfId="2" applyNumberFormat="1" applyFont="1" applyFill="1" applyBorder="1" applyAlignment="1">
      <alignment horizontal="right" vertical="center"/>
    </xf>
    <xf numFmtId="165" fontId="63" fillId="5" borderId="2" xfId="2" applyNumberFormat="1" applyFont="1" applyFill="1" applyBorder="1" applyAlignment="1">
      <alignment horizontal="right" vertical="center"/>
    </xf>
    <xf numFmtId="2" fontId="20" fillId="5" borderId="31" xfId="7" applyNumberFormat="1" applyFont="1" applyFill="1" applyBorder="1" applyAlignment="1">
      <alignment vertical="center" wrapText="1"/>
    </xf>
    <xf numFmtId="0" fontId="4" fillId="5" borderId="18" xfId="4" applyFill="1" applyBorder="1" applyAlignment="1">
      <alignment vertical="center" wrapText="1"/>
    </xf>
    <xf numFmtId="0" fontId="4" fillId="5" borderId="20" xfId="4" applyFill="1" applyBorder="1" applyAlignment="1">
      <alignment vertical="center" wrapText="1"/>
    </xf>
    <xf numFmtId="0" fontId="112" fillId="7" borderId="34" xfId="7" applyFont="1" applyFill="1" applyBorder="1" applyAlignment="1">
      <alignment horizontal="center" vertical="center" wrapText="1"/>
    </xf>
    <xf numFmtId="0" fontId="112" fillId="7" borderId="35" xfId="4" applyFont="1" applyFill="1" applyBorder="1" applyAlignment="1">
      <alignment horizontal="center" vertical="center" wrapText="1"/>
    </xf>
    <xf numFmtId="0" fontId="113" fillId="7" borderId="35" xfId="4" applyFont="1" applyFill="1" applyBorder="1" applyAlignment="1">
      <alignment horizontal="center" vertical="center" wrapText="1"/>
    </xf>
    <xf numFmtId="0" fontId="113" fillId="7" borderId="47" xfId="4" applyFont="1" applyFill="1" applyBorder="1" applyAlignment="1">
      <alignment horizontal="center" vertical="center" wrapText="1"/>
    </xf>
    <xf numFmtId="0" fontId="58" fillId="7" borderId="52" xfId="4" applyFont="1" applyFill="1" applyBorder="1" applyAlignment="1">
      <alignment horizontal="center" vertical="center" wrapText="1"/>
    </xf>
    <xf numFmtId="0" fontId="58" fillId="7" borderId="53" xfId="4" applyFont="1" applyFill="1" applyBorder="1" applyAlignment="1">
      <alignment horizontal="center" vertical="center" wrapText="1"/>
    </xf>
    <xf numFmtId="2" fontId="58" fillId="6" borderId="5" xfId="7" applyNumberFormat="1" applyFont="1" applyFill="1" applyBorder="1" applyAlignment="1">
      <alignment horizontal="center" vertical="center" wrapText="1"/>
    </xf>
    <xf numFmtId="2" fontId="58" fillId="6" borderId="54" xfId="7" applyNumberFormat="1" applyFont="1" applyFill="1" applyBorder="1" applyAlignment="1">
      <alignment horizontal="center" vertical="center" wrapText="1"/>
    </xf>
    <xf numFmtId="2" fontId="58" fillId="6" borderId="55" xfId="7" applyNumberFormat="1" applyFont="1" applyFill="1" applyBorder="1" applyAlignment="1">
      <alignment horizontal="center" vertical="center" wrapText="1"/>
    </xf>
    <xf numFmtId="0" fontId="6" fillId="7" borderId="30" xfId="18" applyFont="1" applyFill="1" applyBorder="1" applyAlignment="1">
      <alignment horizontal="center" vertical="center" textRotation="90" wrapText="1"/>
    </xf>
    <xf numFmtId="0" fontId="6" fillId="7" borderId="7" xfId="18" applyFont="1" applyFill="1" applyBorder="1" applyAlignment="1">
      <alignment horizontal="center" vertical="center" textRotation="90" wrapText="1"/>
    </xf>
    <xf numFmtId="0" fontId="6" fillId="7" borderId="9" xfId="18" applyFont="1" applyFill="1" applyBorder="1" applyAlignment="1">
      <alignment horizontal="center" vertical="center" textRotation="90" wrapText="1"/>
    </xf>
    <xf numFmtId="2" fontId="20" fillId="2" borderId="30" xfId="7" applyNumberFormat="1" applyFont="1" applyFill="1" applyBorder="1" applyAlignment="1">
      <alignment horizontal="left" vertical="center" wrapText="1"/>
    </xf>
    <xf numFmtId="2" fontId="20" fillId="2" borderId="10" xfId="7" applyNumberFormat="1" applyFont="1" applyFill="1" applyBorder="1" applyAlignment="1">
      <alignment horizontal="left" vertical="center" wrapText="1"/>
    </xf>
    <xf numFmtId="2" fontId="20" fillId="2" borderId="13" xfId="7" applyNumberFormat="1" applyFont="1" applyFill="1" applyBorder="1" applyAlignment="1">
      <alignment horizontal="left" vertical="center" wrapText="1"/>
    </xf>
    <xf numFmtId="2" fontId="20" fillId="2" borderId="7" xfId="7" applyNumberFormat="1" applyFont="1" applyFill="1" applyBorder="1" applyAlignment="1">
      <alignment vertical="center" wrapText="1"/>
    </xf>
    <xf numFmtId="2" fontId="20" fillId="2" borderId="0" xfId="7" applyNumberFormat="1" applyFont="1" applyFill="1" applyBorder="1" applyAlignment="1">
      <alignment vertical="center" wrapText="1"/>
    </xf>
    <xf numFmtId="2" fontId="20" fillId="2" borderId="2" xfId="7" applyNumberFormat="1" applyFont="1" applyFill="1" applyBorder="1" applyAlignment="1">
      <alignment vertical="center" wrapText="1"/>
    </xf>
    <xf numFmtId="2" fontId="20" fillId="5" borderId="7" xfId="7" applyNumberFormat="1" applyFont="1" applyFill="1" applyBorder="1" applyAlignment="1">
      <alignment vertical="center" wrapText="1"/>
    </xf>
    <xf numFmtId="2" fontId="20" fillId="5" borderId="0" xfId="7" applyNumberFormat="1" applyFont="1" applyFill="1" applyBorder="1" applyAlignment="1">
      <alignment vertical="center" wrapText="1"/>
    </xf>
    <xf numFmtId="2" fontId="20" fillId="5" borderId="2" xfId="7" applyNumberFormat="1" applyFont="1" applyFill="1" applyBorder="1" applyAlignment="1">
      <alignment vertical="center" wrapText="1"/>
    </xf>
    <xf numFmtId="0" fontId="4" fillId="5" borderId="0" xfId="4" applyFill="1" applyBorder="1" applyAlignment="1">
      <alignment vertical="center"/>
    </xf>
    <xf numFmtId="0" fontId="4" fillId="5" borderId="2" xfId="4" applyFill="1" applyBorder="1" applyAlignment="1">
      <alignment vertical="center"/>
    </xf>
    <xf numFmtId="0" fontId="8" fillId="7" borderId="30" xfId="18" applyFont="1" applyFill="1" applyBorder="1" applyAlignment="1">
      <alignment horizontal="center" vertical="center" textRotation="90" wrapText="1"/>
    </xf>
    <xf numFmtId="0" fontId="8" fillId="7" borderId="31" xfId="18" applyFont="1" applyFill="1" applyBorder="1" applyAlignment="1">
      <alignment horizontal="center" vertical="center" textRotation="90" wrapText="1"/>
    </xf>
    <xf numFmtId="0" fontId="90" fillId="7" borderId="50" xfId="7" applyFont="1" applyFill="1" applyBorder="1" applyAlignment="1">
      <alignment horizontal="center" vertical="center" wrapText="1"/>
    </xf>
    <xf numFmtId="0" fontId="90" fillId="7" borderId="32" xfId="4" applyFont="1" applyFill="1" applyBorder="1" applyAlignment="1">
      <alignment horizontal="center" vertical="center" wrapText="1"/>
    </xf>
    <xf numFmtId="0" fontId="33" fillId="7" borderId="33" xfId="4" applyFont="1" applyFill="1" applyBorder="1" applyAlignment="1">
      <alignment horizontal="center" vertical="center" wrapText="1"/>
    </xf>
    <xf numFmtId="0" fontId="6" fillId="7" borderId="52" xfId="4" applyFont="1" applyFill="1" applyBorder="1" applyAlignment="1">
      <alignment horizontal="center" vertical="center" wrapText="1"/>
    </xf>
    <xf numFmtId="0" fontId="6" fillId="7" borderId="53" xfId="4" applyFont="1" applyFill="1" applyBorder="1" applyAlignment="1">
      <alignment horizontal="center" vertical="center" wrapText="1"/>
    </xf>
    <xf numFmtId="2" fontId="6" fillId="6" borderId="5" xfId="7" applyNumberFormat="1" applyFont="1" applyFill="1" applyBorder="1" applyAlignment="1">
      <alignment horizontal="center" vertical="center" wrapText="1"/>
    </xf>
    <xf numFmtId="2" fontId="6" fillId="6" borderId="54" xfId="7" applyNumberFormat="1" applyFont="1" applyFill="1" applyBorder="1" applyAlignment="1">
      <alignment horizontal="center" vertical="center" wrapText="1"/>
    </xf>
    <xf numFmtId="2" fontId="6" fillId="6" borderId="55" xfId="7" applyNumberFormat="1" applyFont="1" applyFill="1" applyBorder="1" applyAlignment="1">
      <alignment horizontal="center" vertical="center" wrapText="1"/>
    </xf>
    <xf numFmtId="2" fontId="6" fillId="6" borderId="6" xfId="7" applyNumberFormat="1" applyFont="1" applyFill="1" applyBorder="1" applyAlignment="1">
      <alignment horizontal="center" vertical="center" wrapText="1"/>
    </xf>
    <xf numFmtId="0" fontId="8" fillId="7" borderId="7" xfId="18" applyFont="1" applyFill="1" applyBorder="1" applyAlignment="1">
      <alignment horizontal="center" vertical="center" textRotation="90" wrapText="1"/>
    </xf>
    <xf numFmtId="0" fontId="8" fillId="7" borderId="9" xfId="18" applyFont="1" applyFill="1" applyBorder="1" applyAlignment="1">
      <alignment horizontal="center" vertical="center" textRotation="90" wrapText="1"/>
    </xf>
    <xf numFmtId="0" fontId="19" fillId="5" borderId="21" xfId="7" applyFont="1" applyFill="1" applyBorder="1" applyAlignment="1">
      <alignment vertical="center" wrapText="1"/>
    </xf>
    <xf numFmtId="0" fontId="19" fillId="5" borderId="0" xfId="7" applyFont="1" applyFill="1" applyBorder="1" applyAlignment="1">
      <alignment vertical="center" wrapText="1"/>
    </xf>
    <xf numFmtId="0" fontId="19" fillId="5" borderId="2" xfId="7" applyFont="1" applyFill="1" applyBorder="1" applyAlignment="1">
      <alignment vertical="center" wrapText="1"/>
    </xf>
    <xf numFmtId="0" fontId="114" fillId="2" borderId="56" xfId="8" applyFont="1" applyFill="1" applyBorder="1" applyAlignment="1">
      <alignment vertical="top" wrapText="1"/>
    </xf>
    <xf numFmtId="0" fontId="114" fillId="2" borderId="57" xfId="8" applyFont="1" applyFill="1" applyBorder="1" applyAlignment="1">
      <alignment vertical="top" wrapText="1"/>
    </xf>
    <xf numFmtId="0" fontId="114" fillId="2" borderId="58" xfId="8" applyFont="1" applyFill="1" applyBorder="1" applyAlignment="1">
      <alignment vertical="top" wrapText="1"/>
    </xf>
    <xf numFmtId="2" fontId="90" fillId="4" borderId="59" xfId="7" applyNumberFormat="1" applyFont="1" applyFill="1" applyBorder="1" applyAlignment="1">
      <alignment horizontal="center" vertical="center" wrapText="1"/>
    </xf>
    <xf numFmtId="2" fontId="90" fillId="4" borderId="60" xfId="7" applyNumberFormat="1" applyFont="1" applyFill="1" applyBorder="1" applyAlignment="1">
      <alignment horizontal="center" vertical="center" wrapText="1"/>
    </xf>
    <xf numFmtId="2" fontId="90" fillId="4" borderId="61" xfId="7" applyNumberFormat="1" applyFont="1" applyFill="1" applyBorder="1" applyAlignment="1">
      <alignment horizontal="center" vertical="center" wrapText="1"/>
    </xf>
    <xf numFmtId="2" fontId="6" fillId="4" borderId="24" xfId="7" applyNumberFormat="1" applyFont="1" applyFill="1" applyBorder="1" applyAlignment="1">
      <alignment horizontal="center" vertical="center" wrapText="1"/>
    </xf>
    <xf numFmtId="2" fontId="6" fillId="4" borderId="62" xfId="7" applyNumberFormat="1" applyFont="1" applyFill="1" applyBorder="1" applyAlignment="1">
      <alignment horizontal="center" vertical="center" wrapText="1"/>
    </xf>
    <xf numFmtId="0" fontId="19" fillId="5" borderId="25" xfId="7" applyFont="1" applyFill="1" applyBorder="1" applyAlignment="1">
      <alignment vertical="center" wrapText="1"/>
    </xf>
    <xf numFmtId="0" fontId="19" fillId="5" borderId="22" xfId="7" applyFont="1" applyFill="1" applyBorder="1" applyAlignment="1">
      <alignment vertical="center" wrapText="1"/>
    </xf>
    <xf numFmtId="0" fontId="19" fillId="5" borderId="42" xfId="7" applyFont="1" applyFill="1" applyBorder="1" applyAlignment="1">
      <alignment vertical="center" wrapText="1"/>
    </xf>
    <xf numFmtId="2" fontId="6" fillId="4" borderId="63" xfId="7" applyNumberFormat="1" applyFont="1" applyFill="1" applyBorder="1" applyAlignment="1">
      <alignment horizontal="center" vertical="center" wrapText="1"/>
    </xf>
    <xf numFmtId="2" fontId="6" fillId="4" borderId="64" xfId="7" applyNumberFormat="1" applyFont="1" applyFill="1" applyBorder="1" applyAlignment="1">
      <alignment horizontal="center" vertical="center" wrapText="1"/>
    </xf>
    <xf numFmtId="2" fontId="6" fillId="4" borderId="65" xfId="7" applyNumberFormat="1" applyFont="1" applyFill="1" applyBorder="1" applyAlignment="1">
      <alignment horizontal="center" vertical="center" wrapText="1"/>
    </xf>
    <xf numFmtId="0" fontId="21" fillId="9" borderId="66" xfId="4" applyFont="1" applyFill="1" applyBorder="1" applyAlignment="1">
      <alignment horizontal="left" wrapText="1"/>
    </xf>
    <xf numFmtId="0" fontId="21" fillId="9" borderId="67" xfId="4" applyFont="1" applyFill="1" applyBorder="1" applyAlignment="1">
      <alignment horizontal="left" wrapText="1"/>
    </xf>
    <xf numFmtId="0" fontId="21" fillId="9" borderId="68" xfId="4" applyFont="1" applyFill="1" applyBorder="1" applyAlignment="1">
      <alignment horizontal="left" wrapText="1"/>
    </xf>
    <xf numFmtId="0" fontId="21" fillId="9" borderId="21" xfId="4" applyFont="1" applyFill="1" applyBorder="1" applyAlignment="1">
      <alignment horizontal="left" wrapText="1"/>
    </xf>
    <xf numFmtId="0" fontId="21" fillId="9" borderId="0" xfId="4" applyFont="1" applyFill="1" applyBorder="1" applyAlignment="1">
      <alignment horizontal="left" wrapText="1"/>
    </xf>
    <xf numFmtId="0" fontId="21" fillId="9" borderId="45" xfId="4" applyFont="1" applyFill="1" applyBorder="1" applyAlignment="1">
      <alignment horizontal="left" wrapText="1"/>
    </xf>
    <xf numFmtId="0" fontId="21" fillId="9" borderId="56" xfId="4" applyFont="1" applyFill="1" applyBorder="1" applyAlignment="1">
      <alignment horizontal="left" wrapText="1"/>
    </xf>
    <xf numFmtId="0" fontId="21" fillId="9" borderId="57" xfId="4" applyFont="1" applyFill="1" applyBorder="1" applyAlignment="1">
      <alignment horizontal="left" wrapText="1"/>
    </xf>
    <xf numFmtId="0" fontId="21" fillId="9" borderId="58" xfId="4" applyFont="1" applyFill="1" applyBorder="1" applyAlignment="1">
      <alignment horizontal="left" wrapText="1"/>
    </xf>
    <xf numFmtId="2" fontId="5" fillId="4" borderId="59" xfId="7" applyNumberFormat="1" applyFont="1" applyFill="1" applyBorder="1" applyAlignment="1">
      <alignment horizontal="center" vertical="center" wrapText="1"/>
    </xf>
    <xf numFmtId="2" fontId="5" fillId="4" borderId="60" xfId="7" applyNumberFormat="1" applyFont="1" applyFill="1" applyBorder="1" applyAlignment="1">
      <alignment horizontal="center" vertical="center" wrapText="1"/>
    </xf>
    <xf numFmtId="2" fontId="5" fillId="4" borderId="61" xfId="7" applyNumberFormat="1" applyFont="1" applyFill="1" applyBorder="1" applyAlignment="1">
      <alignment horizontal="center" vertical="center" wrapText="1"/>
    </xf>
    <xf numFmtId="2" fontId="6" fillId="4" borderId="22" xfId="7" applyNumberFormat="1" applyFont="1" applyFill="1" applyBorder="1" applyAlignment="1">
      <alignment horizontal="center" vertical="center" wrapText="1"/>
    </xf>
    <xf numFmtId="2" fontId="6" fillId="4" borderId="44" xfId="7" applyNumberFormat="1" applyFont="1" applyFill="1" applyBorder="1" applyAlignment="1">
      <alignment horizontal="center" vertical="center" wrapText="1"/>
    </xf>
    <xf numFmtId="0" fontId="20" fillId="5" borderId="31" xfId="1" applyNumberFormat="1" applyFont="1" applyFill="1" applyBorder="1" applyAlignment="1">
      <alignment horizontal="left" vertical="center" wrapText="1"/>
    </xf>
    <xf numFmtId="0" fontId="20" fillId="5" borderId="18" xfId="1" applyNumberFormat="1" applyFont="1" applyFill="1" applyBorder="1" applyAlignment="1">
      <alignment horizontal="left" vertical="center" wrapText="1"/>
    </xf>
    <xf numFmtId="0" fontId="20" fillId="5" borderId="20" xfId="1" applyNumberFormat="1" applyFont="1" applyFill="1" applyBorder="1" applyAlignment="1">
      <alignment horizontal="left" vertical="center" wrapText="1"/>
    </xf>
    <xf numFmtId="169" fontId="3" fillId="7" borderId="52" xfId="1" applyNumberFormat="1" applyFont="1" applyFill="1" applyBorder="1" applyAlignment="1">
      <alignment horizontal="center" vertical="center" wrapText="1"/>
    </xf>
    <xf numFmtId="169" fontId="3" fillId="7" borderId="53" xfId="1" applyNumberFormat="1" applyFont="1" applyFill="1" applyBorder="1" applyAlignment="1">
      <alignment horizontal="center" vertical="center" wrapText="1"/>
    </xf>
    <xf numFmtId="2" fontId="116" fillId="7" borderId="50" xfId="1" applyNumberFormat="1" applyFont="1" applyFill="1" applyBorder="1" applyAlignment="1">
      <alignment horizontal="center" vertical="center" wrapText="1"/>
    </xf>
    <xf numFmtId="2" fontId="116" fillId="7" borderId="32" xfId="1" applyNumberFormat="1" applyFont="1" applyFill="1" applyBorder="1" applyAlignment="1">
      <alignment horizontal="center" vertical="center" wrapText="1"/>
    </xf>
    <xf numFmtId="2" fontId="116" fillId="7" borderId="33" xfId="1" applyNumberFormat="1" applyFont="1" applyFill="1" applyBorder="1" applyAlignment="1">
      <alignment horizontal="center" vertical="center" wrapText="1"/>
    </xf>
    <xf numFmtId="2" fontId="6" fillId="7" borderId="5" xfId="6" applyNumberFormat="1" applyFont="1" applyFill="1" applyBorder="1" applyAlignment="1">
      <alignment horizontal="center" vertical="center" wrapText="1"/>
    </xf>
    <xf numFmtId="2" fontId="6" fillId="7" borderId="6" xfId="6" applyNumberFormat="1" applyFont="1" applyFill="1" applyBorder="1" applyAlignment="1">
      <alignment horizontal="center" vertical="center" wrapText="1"/>
    </xf>
    <xf numFmtId="0" fontId="20" fillId="3" borderId="7" xfId="1" applyNumberFormat="1" applyFont="1" applyFill="1" applyBorder="1" applyAlignment="1">
      <alignment horizontal="left" wrapText="1"/>
    </xf>
    <xf numFmtId="0" fontId="8" fillId="0" borderId="0" xfId="4" applyFont="1" applyBorder="1" applyAlignment="1">
      <alignment horizontal="left" wrapText="1"/>
    </xf>
    <xf numFmtId="0" fontId="8" fillId="0" borderId="2" xfId="4" applyFont="1" applyBorder="1" applyAlignment="1">
      <alignment horizontal="left" wrapText="1"/>
    </xf>
    <xf numFmtId="0" fontId="20" fillId="5" borderId="7" xfId="1" applyNumberFormat="1" applyFont="1" applyFill="1" applyBorder="1" applyAlignment="1">
      <alignment horizontal="left" vertical="top" wrapText="1"/>
    </xf>
    <xf numFmtId="0" fontId="8" fillId="5" borderId="0" xfId="4" applyFont="1" applyFill="1" applyBorder="1" applyAlignment="1">
      <alignment horizontal="left" vertical="top" wrapText="1"/>
    </xf>
    <xf numFmtId="0" fontId="8" fillId="5" borderId="2" xfId="4" applyFont="1" applyFill="1" applyBorder="1" applyAlignment="1">
      <alignment horizontal="left" vertical="top" wrapText="1"/>
    </xf>
    <xf numFmtId="2" fontId="20" fillId="2" borderId="37" xfId="1" applyNumberFormat="1" applyFont="1" applyFill="1" applyBorder="1" applyAlignment="1">
      <alignment horizontal="left" vertical="center" wrapText="1"/>
    </xf>
    <xf numFmtId="0" fontId="43" fillId="3" borderId="38" xfId="4" applyFont="1" applyFill="1" applyBorder="1" applyAlignment="1">
      <alignment horizontal="left" vertical="center" wrapText="1"/>
    </xf>
    <xf numFmtId="0" fontId="43" fillId="3" borderId="39" xfId="4" applyFont="1" applyFill="1" applyBorder="1" applyAlignment="1">
      <alignment horizontal="left" vertical="center" wrapText="1"/>
    </xf>
    <xf numFmtId="2" fontId="6" fillId="7" borderId="52" xfId="6" applyNumberFormat="1" applyFont="1" applyFill="1" applyBorder="1" applyAlignment="1">
      <alignment horizontal="center" vertical="center" wrapText="1"/>
    </xf>
    <xf numFmtId="2" fontId="6" fillId="7" borderId="53" xfId="6" applyNumberFormat="1" applyFont="1" applyFill="1" applyBorder="1" applyAlignment="1">
      <alignment horizontal="center" vertical="center" wrapText="1"/>
    </xf>
    <xf numFmtId="1" fontId="79" fillId="2" borderId="31" xfId="1" applyNumberFormat="1" applyFont="1" applyFill="1" applyBorder="1" applyAlignment="1">
      <alignment horizontal="left" wrapText="1"/>
    </xf>
    <xf numFmtId="1" fontId="79" fillId="2" borderId="18" xfId="1" applyNumberFormat="1" applyFont="1" applyFill="1" applyBorder="1" applyAlignment="1">
      <alignment horizontal="left" wrapText="1"/>
    </xf>
    <xf numFmtId="1" fontId="79" fillId="2" borderId="20" xfId="1" applyNumberFormat="1" applyFont="1" applyFill="1" applyBorder="1" applyAlignment="1">
      <alignment horizontal="left" wrapText="1"/>
    </xf>
    <xf numFmtId="2" fontId="77" fillId="7" borderId="5" xfId="7" applyNumberFormat="1" applyFont="1" applyFill="1" applyBorder="1" applyAlignment="1">
      <alignment horizontal="center" vertical="center" wrapText="1"/>
    </xf>
    <xf numFmtId="2" fontId="77" fillId="7" borderId="54" xfId="7" applyNumberFormat="1" applyFont="1" applyFill="1" applyBorder="1" applyAlignment="1">
      <alignment horizontal="center" vertical="center" wrapText="1"/>
    </xf>
    <xf numFmtId="2" fontId="77" fillId="7" borderId="52" xfId="7" applyNumberFormat="1" applyFont="1" applyFill="1" applyBorder="1" applyAlignment="1">
      <alignment horizontal="center" vertical="center" wrapText="1"/>
    </xf>
    <xf numFmtId="2" fontId="77" fillId="7" borderId="53" xfId="7" applyNumberFormat="1" applyFont="1" applyFill="1" applyBorder="1" applyAlignment="1">
      <alignment horizontal="center" vertical="center" wrapText="1"/>
    </xf>
    <xf numFmtId="2" fontId="98" fillId="7" borderId="50" xfId="7" applyNumberFormat="1" applyFont="1" applyFill="1" applyBorder="1" applyAlignment="1">
      <alignment horizontal="center" vertical="center" wrapText="1"/>
    </xf>
    <xf numFmtId="2" fontId="98" fillId="7" borderId="32" xfId="7" applyNumberFormat="1" applyFont="1" applyFill="1" applyBorder="1" applyAlignment="1">
      <alignment horizontal="center" vertical="center" wrapText="1"/>
    </xf>
    <xf numFmtId="2" fontId="98" fillId="7" borderId="33" xfId="7" applyNumberFormat="1" applyFont="1" applyFill="1" applyBorder="1" applyAlignment="1">
      <alignment horizontal="center" vertical="center" wrapText="1"/>
    </xf>
    <xf numFmtId="2" fontId="77" fillId="7" borderId="10" xfId="7" applyNumberFormat="1" applyFont="1" applyFill="1" applyBorder="1" applyAlignment="1">
      <alignment horizontal="center" vertical="center"/>
    </xf>
    <xf numFmtId="1" fontId="79" fillId="2" borderId="30" xfId="1" applyNumberFormat="1" applyFont="1" applyFill="1" applyBorder="1" applyAlignment="1">
      <alignment horizontal="left" vertical="center" wrapText="1"/>
    </xf>
    <xf numFmtId="1" fontId="79" fillId="2" borderId="10" xfId="1" applyNumberFormat="1" applyFont="1" applyFill="1" applyBorder="1" applyAlignment="1">
      <alignment horizontal="left" vertical="center" wrapText="1"/>
    </xf>
    <xf numFmtId="1" fontId="79" fillId="2" borderId="13" xfId="1" applyNumberFormat="1" applyFont="1" applyFill="1" applyBorder="1" applyAlignment="1">
      <alignment horizontal="left" vertical="center" wrapText="1"/>
    </xf>
    <xf numFmtId="1" fontId="79" fillId="2" borderId="7" xfId="1" applyNumberFormat="1" applyFont="1" applyFill="1" applyBorder="1" applyAlignment="1">
      <alignment vertical="center" wrapText="1"/>
    </xf>
    <xf numFmtId="1" fontId="79" fillId="2" borderId="0" xfId="1" applyNumberFormat="1" applyFont="1" applyFill="1" applyBorder="1" applyAlignment="1">
      <alignment vertical="center" wrapText="1"/>
    </xf>
    <xf numFmtId="1" fontId="79" fillId="2" borderId="2" xfId="1" applyNumberFormat="1" applyFont="1" applyFill="1" applyBorder="1" applyAlignment="1">
      <alignment vertical="center" wrapText="1"/>
    </xf>
    <xf numFmtId="1" fontId="79" fillId="2" borderId="7" xfId="1" applyNumberFormat="1" applyFont="1" applyFill="1" applyBorder="1" applyAlignment="1">
      <alignment horizontal="left" vertical="center" wrapText="1"/>
    </xf>
    <xf numFmtId="1" fontId="79" fillId="2" borderId="0" xfId="1" applyNumberFormat="1" applyFont="1" applyFill="1" applyBorder="1" applyAlignment="1">
      <alignment horizontal="left" vertical="center" wrapText="1"/>
    </xf>
    <xf numFmtId="1" fontId="79" fillId="2" borderId="2" xfId="1" applyNumberFormat="1" applyFont="1" applyFill="1" applyBorder="1" applyAlignment="1">
      <alignment horizontal="left" vertical="center" wrapText="1"/>
    </xf>
    <xf numFmtId="1" fontId="79" fillId="2" borderId="31" xfId="1" applyNumberFormat="1" applyFont="1" applyFill="1" applyBorder="1" applyAlignment="1">
      <alignment horizontal="left" vertical="center" wrapText="1"/>
    </xf>
    <xf numFmtId="1" fontId="79" fillId="2" borderId="18" xfId="1" applyNumberFormat="1" applyFont="1" applyFill="1" applyBorder="1" applyAlignment="1">
      <alignment horizontal="left" vertical="center" wrapText="1"/>
    </xf>
    <xf numFmtId="1" fontId="79" fillId="2" borderId="20" xfId="1" applyNumberFormat="1" applyFont="1" applyFill="1" applyBorder="1" applyAlignment="1">
      <alignment horizontal="left" vertical="center" wrapText="1"/>
    </xf>
    <xf numFmtId="0" fontId="115" fillId="2" borderId="7" xfId="4" applyFont="1" applyFill="1" applyBorder="1" applyAlignment="1">
      <alignment horizontal="left" vertical="center" wrapText="1"/>
    </xf>
    <xf numFmtId="0" fontId="115" fillId="2" borderId="0" xfId="4" applyFont="1" applyFill="1" applyBorder="1" applyAlignment="1">
      <alignment horizontal="left" vertical="center" wrapText="1"/>
    </xf>
    <xf numFmtId="0" fontId="115" fillId="2" borderId="2" xfId="4" applyFont="1" applyFill="1" applyBorder="1" applyAlignment="1">
      <alignment horizontal="left" vertical="center" wrapText="1"/>
    </xf>
    <xf numFmtId="1" fontId="79" fillId="5" borderId="7" xfId="1" applyNumberFormat="1" applyFont="1" applyFill="1" applyBorder="1" applyAlignment="1">
      <alignment horizontal="left" vertical="center" wrapText="1"/>
    </xf>
    <xf numFmtId="1" fontId="79" fillId="5" borderId="0" xfId="1" applyNumberFormat="1" applyFont="1" applyFill="1" applyBorder="1" applyAlignment="1">
      <alignment horizontal="left" vertical="center" wrapText="1"/>
    </xf>
    <xf numFmtId="1" fontId="79" fillId="5" borderId="2" xfId="1" applyNumberFormat="1" applyFont="1" applyFill="1" applyBorder="1" applyAlignment="1">
      <alignment horizontal="left" vertical="center" wrapText="1"/>
    </xf>
    <xf numFmtId="1" fontId="79" fillId="5" borderId="7" xfId="1" applyNumberFormat="1" applyFont="1" applyFill="1" applyBorder="1" applyAlignment="1">
      <alignment horizontal="left" wrapText="1"/>
    </xf>
    <xf numFmtId="1" fontId="79" fillId="5" borderId="0" xfId="1" applyNumberFormat="1" applyFont="1" applyFill="1" applyBorder="1" applyAlignment="1">
      <alignment horizontal="left" wrapText="1"/>
    </xf>
    <xf numFmtId="1" fontId="79" fillId="5" borderId="2" xfId="1" applyNumberFormat="1" applyFont="1" applyFill="1" applyBorder="1" applyAlignment="1">
      <alignment horizontal="left" wrapText="1"/>
    </xf>
    <xf numFmtId="2" fontId="77" fillId="7" borderId="6" xfId="7" applyNumberFormat="1" applyFont="1" applyFill="1" applyBorder="1" applyAlignment="1">
      <alignment horizontal="center" vertical="center" wrapText="1"/>
    </xf>
    <xf numFmtId="2" fontId="88" fillId="2" borderId="30" xfId="1" applyNumberFormat="1" applyFont="1" applyFill="1" applyBorder="1" applyAlignment="1">
      <alignment horizontal="left" vertical="center" wrapText="1"/>
    </xf>
    <xf numFmtId="2" fontId="88" fillId="2" borderId="10" xfId="1" applyNumberFormat="1" applyFont="1" applyFill="1" applyBorder="1" applyAlignment="1">
      <alignment horizontal="left" vertical="center" wrapText="1"/>
    </xf>
    <xf numFmtId="2" fontId="88" fillId="2" borderId="13" xfId="1" applyNumberFormat="1" applyFont="1" applyFill="1" applyBorder="1" applyAlignment="1">
      <alignment horizontal="left" vertical="center" wrapText="1"/>
    </xf>
    <xf numFmtId="1" fontId="45" fillId="5" borderId="7" xfId="3" applyNumberFormat="1" applyFont="1" applyFill="1" applyBorder="1" applyAlignment="1" applyProtection="1">
      <alignment horizontal="left" vertical="top" wrapText="1"/>
    </xf>
    <xf numFmtId="1" fontId="45" fillId="5" borderId="0" xfId="3" applyNumberFormat="1" applyFont="1" applyFill="1" applyBorder="1" applyAlignment="1" applyProtection="1">
      <alignment horizontal="left" vertical="top" wrapText="1"/>
    </xf>
    <xf numFmtId="1" fontId="45" fillId="5" borderId="2" xfId="3" applyNumberFormat="1" applyFont="1" applyFill="1" applyBorder="1" applyAlignment="1" applyProtection="1">
      <alignment horizontal="left" vertical="top" wrapText="1"/>
    </xf>
    <xf numFmtId="0" fontId="21" fillId="2" borderId="50" xfId="4" applyFont="1" applyFill="1" applyBorder="1" applyAlignment="1">
      <alignment horizontal="left" vertical="center" wrapText="1"/>
    </xf>
    <xf numFmtId="0" fontId="21" fillId="2" borderId="32" xfId="4" applyFont="1" applyFill="1" applyBorder="1" applyAlignment="1">
      <alignment horizontal="left" vertical="center" wrapText="1"/>
    </xf>
    <xf numFmtId="0" fontId="21" fillId="2" borderId="33" xfId="4" applyFont="1" applyFill="1" applyBorder="1" applyAlignment="1">
      <alignment horizontal="left" vertical="center" wrapText="1"/>
    </xf>
    <xf numFmtId="169" fontId="6" fillId="7" borderId="5" xfId="1" applyNumberFormat="1" applyFont="1" applyFill="1" applyBorder="1" applyAlignment="1">
      <alignment horizontal="center" vertical="center" wrapText="1"/>
    </xf>
    <xf numFmtId="169" fontId="6" fillId="7" borderId="6" xfId="1" applyNumberFormat="1" applyFont="1" applyFill="1" applyBorder="1" applyAlignment="1">
      <alignment horizontal="center" vertical="center" wrapText="1"/>
    </xf>
    <xf numFmtId="0" fontId="14" fillId="7" borderId="29" xfId="1" applyFont="1" applyFill="1" applyBorder="1" applyAlignment="1">
      <alignment horizontal="left" vertical="center"/>
    </xf>
    <xf numFmtId="0" fontId="14" fillId="7" borderId="5" xfId="1" applyFont="1" applyFill="1" applyBorder="1" applyAlignment="1">
      <alignment horizontal="left" vertical="center"/>
    </xf>
    <xf numFmtId="0" fontId="14" fillId="7" borderId="6" xfId="1" applyFont="1" applyFill="1" applyBorder="1" applyAlignment="1">
      <alignment horizontal="left" vertical="center"/>
    </xf>
    <xf numFmtId="0" fontId="14" fillId="7" borderId="51" xfId="1" applyFont="1" applyFill="1" applyBorder="1" applyAlignment="1">
      <alignment horizontal="left"/>
    </xf>
    <xf numFmtId="0" fontId="14" fillId="7" borderId="52" xfId="1" applyFont="1" applyFill="1" applyBorder="1" applyAlignment="1">
      <alignment horizontal="left"/>
    </xf>
    <xf numFmtId="0" fontId="14" fillId="7" borderId="53" xfId="1" applyFont="1" applyFill="1" applyBorder="1" applyAlignment="1">
      <alignment horizontal="left"/>
    </xf>
    <xf numFmtId="0" fontId="6" fillId="7" borderId="52" xfId="15" applyFont="1" applyFill="1" applyBorder="1" applyAlignment="1">
      <alignment horizontal="center" vertical="center" wrapText="1"/>
    </xf>
    <xf numFmtId="0" fontId="6" fillId="7" borderId="53" xfId="15" applyFont="1" applyFill="1" applyBorder="1" applyAlignment="1">
      <alignment horizontal="center" vertical="center" wrapText="1"/>
    </xf>
    <xf numFmtId="0" fontId="90" fillId="7" borderId="50" xfId="12" applyFont="1" applyFill="1" applyBorder="1" applyAlignment="1">
      <alignment horizontal="center" vertical="center" wrapText="1"/>
    </xf>
    <xf numFmtId="0" fontId="90" fillId="7" borderId="32" xfId="12" applyFont="1" applyFill="1" applyBorder="1" applyAlignment="1">
      <alignment horizontal="center" vertical="center" wrapText="1"/>
    </xf>
    <xf numFmtId="0" fontId="90" fillId="7" borderId="33" xfId="12" applyFont="1" applyFill="1" applyBorder="1" applyAlignment="1">
      <alignment horizontal="center" vertical="center" wrapText="1"/>
    </xf>
    <xf numFmtId="0" fontId="6" fillId="7" borderId="5" xfId="12" applyFont="1" applyFill="1" applyBorder="1" applyAlignment="1">
      <alignment horizontal="center" vertical="center" wrapText="1"/>
    </xf>
    <xf numFmtId="0" fontId="6" fillId="7" borderId="6" xfId="12" applyFont="1" applyFill="1" applyBorder="1" applyAlignment="1">
      <alignment horizontal="center" vertical="center" wrapText="1"/>
    </xf>
    <xf numFmtId="0" fontId="21" fillId="2" borderId="7" xfId="15" applyFont="1" applyFill="1" applyBorder="1" applyAlignment="1">
      <alignment horizontal="left" vertical="center" wrapText="1"/>
    </xf>
    <xf numFmtId="0" fontId="21" fillId="2" borderId="0" xfId="15" applyFont="1" applyFill="1" applyBorder="1" applyAlignment="1">
      <alignment horizontal="left" vertical="center" wrapText="1"/>
    </xf>
    <xf numFmtId="0" fontId="21" fillId="2" borderId="2" xfId="15" applyFont="1" applyFill="1" applyBorder="1" applyAlignment="1">
      <alignment horizontal="left" vertical="center" wrapText="1"/>
    </xf>
    <xf numFmtId="0" fontId="20" fillId="2" borderId="31" xfId="15" applyFont="1" applyFill="1" applyBorder="1" applyAlignment="1">
      <alignment horizontal="left" vertical="center" wrapText="1"/>
    </xf>
    <xf numFmtId="0" fontId="20" fillId="2" borderId="18" xfId="15" applyFont="1" applyFill="1" applyBorder="1" applyAlignment="1">
      <alignment horizontal="left" vertical="center" wrapText="1"/>
    </xf>
    <xf numFmtId="0" fontId="20" fillId="2" borderId="20" xfId="15" applyFont="1" applyFill="1" applyBorder="1" applyAlignment="1">
      <alignment horizontal="left" vertical="center" wrapText="1"/>
    </xf>
    <xf numFmtId="0" fontId="38" fillId="2" borderId="0" xfId="15" applyFont="1" applyFill="1" applyBorder="1" applyAlignment="1">
      <alignment horizontal="left" wrapText="1"/>
    </xf>
    <xf numFmtId="0" fontId="8" fillId="5" borderId="0" xfId="15" applyFont="1" applyFill="1" applyBorder="1" applyAlignment="1">
      <alignment horizontal="left" wrapText="1"/>
    </xf>
    <xf numFmtId="0" fontId="14" fillId="5" borderId="7" xfId="15" applyFont="1" applyFill="1" applyBorder="1" applyAlignment="1">
      <alignment horizontal="left" wrapText="1"/>
    </xf>
    <xf numFmtId="0" fontId="14" fillId="5" borderId="0" xfId="15" applyFont="1" applyFill="1" applyBorder="1" applyAlignment="1">
      <alignment horizontal="left" wrapText="1"/>
    </xf>
    <xf numFmtId="0" fontId="14" fillId="2" borderId="29" xfId="15" applyFont="1" applyFill="1" applyBorder="1" applyAlignment="1">
      <alignment horizontal="left" vertical="center" wrapText="1"/>
    </xf>
    <xf numFmtId="0" fontId="14" fillId="2" borderId="5" xfId="15" applyFont="1" applyFill="1" applyBorder="1" applyAlignment="1">
      <alignment horizontal="left" vertical="center" wrapText="1"/>
    </xf>
    <xf numFmtId="0" fontId="8" fillId="2" borderId="29" xfId="15" applyFont="1" applyFill="1" applyBorder="1" applyAlignment="1">
      <alignment horizontal="left" vertical="center" wrapText="1"/>
    </xf>
    <xf numFmtId="0" fontId="8" fillId="2" borderId="5" xfId="15" applyFont="1" applyFill="1" applyBorder="1" applyAlignment="1">
      <alignment horizontal="left" vertical="center" wrapText="1"/>
    </xf>
    <xf numFmtId="0" fontId="5" fillId="7" borderId="50" xfId="12" applyFont="1" applyFill="1" applyBorder="1" applyAlignment="1">
      <alignment horizontal="center" vertical="center" wrapText="1"/>
    </xf>
    <xf numFmtId="0" fontId="5" fillId="7" borderId="32" xfId="12" applyFont="1" applyFill="1" applyBorder="1" applyAlignment="1">
      <alignment horizontal="center" vertical="center" wrapText="1"/>
    </xf>
    <xf numFmtId="0" fontId="5" fillId="7" borderId="33" xfId="12" applyFont="1" applyFill="1" applyBorder="1" applyAlignment="1">
      <alignment horizontal="center" vertical="center" wrapText="1"/>
    </xf>
    <xf numFmtId="0" fontId="14" fillId="2" borderId="31" xfId="15" applyFont="1" applyFill="1" applyBorder="1" applyAlignment="1">
      <alignment horizontal="left" vertical="center" wrapText="1"/>
    </xf>
    <xf numFmtId="0" fontId="14" fillId="2" borderId="18" xfId="15" applyFont="1" applyFill="1" applyBorder="1" applyAlignment="1">
      <alignment horizontal="left" vertical="center" wrapText="1"/>
    </xf>
    <xf numFmtId="0" fontId="8" fillId="2" borderId="7" xfId="15" applyFont="1" applyFill="1" applyBorder="1" applyAlignment="1">
      <alignment horizontal="left" vertical="center"/>
    </xf>
    <xf numFmtId="0" fontId="8" fillId="2" borderId="0" xfId="15" applyFont="1" applyFill="1" applyBorder="1" applyAlignment="1">
      <alignment horizontal="left" vertical="center"/>
    </xf>
    <xf numFmtId="0" fontId="14" fillId="2" borderId="37" xfId="15" applyFont="1" applyFill="1" applyBorder="1" applyAlignment="1">
      <alignment horizontal="left" vertical="center" wrapText="1"/>
    </xf>
    <xf numFmtId="0" fontId="14" fillId="2" borderId="38" xfId="15" applyFont="1" applyFill="1" applyBorder="1" applyAlignment="1">
      <alignment horizontal="left" vertical="center" wrapText="1"/>
    </xf>
    <xf numFmtId="0" fontId="8" fillId="2" borderId="7" xfId="15" applyFont="1" applyFill="1" applyBorder="1" applyAlignment="1">
      <alignment horizontal="left" vertical="center" wrapText="1"/>
    </xf>
    <xf numFmtId="0" fontId="8" fillId="2" borderId="0" xfId="15" applyFont="1" applyFill="1" applyBorder="1" applyAlignment="1">
      <alignment horizontal="left" vertical="center" wrapText="1"/>
    </xf>
    <xf numFmtId="0" fontId="115" fillId="5" borderId="34" xfId="11" applyFont="1" applyFill="1" applyBorder="1" applyAlignment="1">
      <alignment horizontal="left" wrapText="1"/>
    </xf>
    <xf numFmtId="0" fontId="115" fillId="5" borderId="35" xfId="11" applyFont="1" applyFill="1" applyBorder="1" applyAlignment="1">
      <alignment horizontal="left" wrapText="1"/>
    </xf>
    <xf numFmtId="0" fontId="115" fillId="5" borderId="47" xfId="11" applyFont="1" applyFill="1" applyBorder="1" applyAlignment="1">
      <alignment horizontal="left" wrapText="1"/>
    </xf>
    <xf numFmtId="0" fontId="115" fillId="5" borderId="31" xfId="11" applyFont="1" applyFill="1" applyBorder="1" applyAlignment="1">
      <alignment horizontal="left" vertical="center" wrapText="1"/>
    </xf>
    <xf numFmtId="0" fontId="115" fillId="5" borderId="18" xfId="11" applyFont="1" applyFill="1" applyBorder="1" applyAlignment="1">
      <alignment horizontal="left" vertical="center" wrapText="1"/>
    </xf>
    <xf numFmtId="0" fontId="115" fillId="5" borderId="20" xfId="11" applyFont="1" applyFill="1" applyBorder="1" applyAlignment="1">
      <alignment horizontal="left" vertical="center" wrapText="1"/>
    </xf>
    <xf numFmtId="2" fontId="6" fillId="7" borderId="35" xfId="6" applyNumberFormat="1" applyFont="1" applyFill="1" applyBorder="1" applyAlignment="1">
      <alignment horizontal="center" vertical="center" wrapText="1"/>
    </xf>
    <xf numFmtId="0" fontId="20" fillId="2" borderId="31" xfId="6" applyFont="1" applyFill="1" applyBorder="1" applyAlignment="1">
      <alignment vertical="center" wrapText="1"/>
    </xf>
    <xf numFmtId="0" fontId="20" fillId="2" borderId="18" xfId="6" applyFont="1" applyFill="1" applyBorder="1" applyAlignment="1">
      <alignment vertical="center" wrapText="1"/>
    </xf>
    <xf numFmtId="0" fontId="20" fillId="2" borderId="20" xfId="6" applyFont="1" applyFill="1" applyBorder="1" applyAlignment="1">
      <alignment vertical="center" wrapText="1"/>
    </xf>
    <xf numFmtId="2" fontId="6" fillId="7" borderId="5" xfId="6" applyNumberFormat="1" applyFont="1" applyFill="1" applyBorder="1" applyAlignment="1">
      <alignment horizontal="center" vertical="center"/>
    </xf>
    <xf numFmtId="2" fontId="6" fillId="7" borderId="6" xfId="6" applyNumberFormat="1" applyFont="1" applyFill="1" applyBorder="1" applyAlignment="1">
      <alignment horizontal="center" vertical="center"/>
    </xf>
    <xf numFmtId="0" fontId="21" fillId="2" borderId="37" xfId="4" applyFont="1" applyFill="1" applyBorder="1" applyAlignment="1">
      <alignment horizontal="left" vertical="center" wrapText="1"/>
    </xf>
    <xf numFmtId="0" fontId="46" fillId="3" borderId="38" xfId="4" applyFont="1" applyFill="1" applyBorder="1" applyAlignment="1">
      <alignment horizontal="left" vertical="center" wrapText="1"/>
    </xf>
    <xf numFmtId="0" fontId="46" fillId="3" borderId="39" xfId="4" applyFont="1" applyFill="1" applyBorder="1" applyAlignment="1">
      <alignment horizontal="left" vertical="center" wrapText="1"/>
    </xf>
    <xf numFmtId="0" fontId="5" fillId="7" borderId="50" xfId="9" applyFont="1" applyFill="1" applyBorder="1" applyAlignment="1">
      <alignment horizontal="center" vertical="center" wrapText="1"/>
    </xf>
    <xf numFmtId="0" fontId="5" fillId="7" borderId="32" xfId="9" applyFont="1" applyFill="1" applyBorder="1" applyAlignment="1">
      <alignment horizontal="center" vertical="center" wrapText="1"/>
    </xf>
    <xf numFmtId="0" fontId="5" fillId="7" borderId="33" xfId="9" applyFont="1" applyFill="1" applyBorder="1" applyAlignment="1">
      <alignment horizontal="center" vertical="center" wrapText="1"/>
    </xf>
    <xf numFmtId="164" fontId="21" fillId="5" borderId="31" xfId="9" applyNumberFormat="1" applyFont="1" applyFill="1" applyBorder="1" applyAlignment="1">
      <alignment horizontal="left" vertical="center" wrapText="1"/>
    </xf>
    <xf numFmtId="164" fontId="21" fillId="5" borderId="18" xfId="9" applyNumberFormat="1" applyFont="1" applyFill="1" applyBorder="1" applyAlignment="1">
      <alignment horizontal="left" vertical="center" wrapText="1"/>
    </xf>
    <xf numFmtId="164" fontId="21" fillId="5" borderId="20" xfId="9" applyNumberFormat="1" applyFont="1" applyFill="1" applyBorder="1" applyAlignment="1">
      <alignment horizontal="left" vertical="center" wrapText="1"/>
    </xf>
    <xf numFmtId="0" fontId="6" fillId="7" borderId="52" xfId="9" applyFont="1" applyFill="1" applyBorder="1" applyAlignment="1">
      <alignment horizontal="center" vertical="center" wrapText="1"/>
    </xf>
    <xf numFmtId="0" fontId="6" fillId="7" borderId="53" xfId="9" applyFont="1" applyFill="1" applyBorder="1" applyAlignment="1">
      <alignment horizontal="center" vertical="center" wrapText="1"/>
    </xf>
    <xf numFmtId="0" fontId="21" fillId="5" borderId="31" xfId="4" applyFont="1" applyFill="1" applyBorder="1" applyAlignment="1">
      <alignment horizontal="left" vertical="center" wrapText="1"/>
    </xf>
    <xf numFmtId="0" fontId="21" fillId="5" borderId="18" xfId="4" applyFont="1" applyFill="1" applyBorder="1" applyAlignment="1">
      <alignment horizontal="left" vertical="center" wrapText="1"/>
    </xf>
    <xf numFmtId="0" fontId="21" fillId="5" borderId="20" xfId="4" applyFont="1" applyFill="1" applyBorder="1" applyAlignment="1">
      <alignment horizontal="left" vertical="center" wrapText="1"/>
    </xf>
  </cellXfs>
  <cellStyles count="22">
    <cellStyle name="% 2 2" xfId="1"/>
    <cellStyle name="%_PEF FSBR2011 2" xfId="2"/>
    <cellStyle name="Hyperlink" xfId="3" builtinId="8"/>
    <cellStyle name="Normal" xfId="0" builtinId="0"/>
    <cellStyle name="Normal 102 2" xfId="4"/>
    <cellStyle name="Normal 2 2" xfId="5"/>
    <cellStyle name="Normal 2 2 2" xfId="6"/>
    <cellStyle name="Normal 2 3" xfId="7"/>
    <cellStyle name="Normal 24 2 2 2" xfId="8"/>
    <cellStyle name="Normal 24 2 3" xfId="9"/>
    <cellStyle name="Normal 3_Pensions by CG scheme" xfId="10"/>
    <cellStyle name="Normal 52 2" xfId="11"/>
    <cellStyle name="Normal_asset sales 2" xfId="12"/>
    <cellStyle name="Normal_charts_tables250111(1)" xfId="13"/>
    <cellStyle name="Normal_CT and CTB supp doc tble" xfId="14"/>
    <cellStyle name="Normal_FinalChC 2" xfId="15"/>
    <cellStyle name="Normal_FinalChC_PEF FSBR2011" xfId="16"/>
    <cellStyle name="Normal_Fiscal Tables" xfId="17"/>
    <cellStyle name="Normal_Fiscal Tables 2 2" xfId="18"/>
    <cellStyle name="Percent 19 2" xfId="19"/>
    <cellStyle name="Percent 2" xfId="20"/>
    <cellStyle name="Percent 2 3 2" xfId="21"/>
  </cellStyles>
  <dxfs count="9">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9"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10.xml"/><Relationship Id="rId42" Type="http://schemas.openxmlformats.org/officeDocument/2006/relationships/externalLink" Target="externalLinks/externalLink18.xml"/><Relationship Id="rId47"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externalLink" Target="externalLinks/externalLink9.xml"/><Relationship Id="rId38" Type="http://schemas.openxmlformats.org/officeDocument/2006/relationships/externalLink" Target="externalLinks/externalLink14.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5.xml"/><Relationship Id="rId41" Type="http://schemas.openxmlformats.org/officeDocument/2006/relationships/externalLink" Target="externalLinks/externalLink1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8.xml"/><Relationship Id="rId37" Type="http://schemas.openxmlformats.org/officeDocument/2006/relationships/externalLink" Target="externalLinks/externalLink13.xml"/><Relationship Id="rId40" Type="http://schemas.openxmlformats.org/officeDocument/2006/relationships/externalLink" Target="externalLinks/externalLink16.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36" Type="http://schemas.openxmlformats.org/officeDocument/2006/relationships/externalLink" Target="externalLinks/externalLink1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7.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externalLink" Target="externalLinks/externalLink6.xml"/><Relationship Id="rId35" Type="http://schemas.openxmlformats.org/officeDocument/2006/relationships/externalLink" Target="externalLinks/externalLink11.xml"/><Relationship Id="rId43" Type="http://schemas.openxmlformats.org/officeDocument/2006/relationships/externalLink" Target="externalLinks/externalLink19.xml"/></Relationships>
</file>

<file path=xl/drawings/drawing1.xml><?xml version="1.0" encoding="utf-8"?>
<xdr:wsDr xmlns:xdr="http://schemas.openxmlformats.org/drawingml/2006/spreadsheetDrawing" xmlns:a="http://schemas.openxmlformats.org/drawingml/2006/main">
  <xdr:twoCellAnchor>
    <xdr:from>
      <xdr:col>11</xdr:col>
      <xdr:colOff>313765</xdr:colOff>
      <xdr:row>8</xdr:row>
      <xdr:rowOff>11206</xdr:rowOff>
    </xdr:from>
    <xdr:to>
      <xdr:col>11</xdr:col>
      <xdr:colOff>359484</xdr:colOff>
      <xdr:row>9</xdr:row>
      <xdr:rowOff>145677</xdr:rowOff>
    </xdr:to>
    <xdr:sp macro="" textlink="">
      <xdr:nvSpPr>
        <xdr:cNvPr id="2" name="Right Brace 1"/>
        <xdr:cNvSpPr/>
      </xdr:nvSpPr>
      <xdr:spPr>
        <a:xfrm>
          <a:off x="10006853" y="1837765"/>
          <a:ext cx="45719" cy="291353"/>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GB"/>
        </a:p>
      </xdr:txBody>
    </xdr:sp>
    <xdr:clientData/>
  </xdr:twoCellAnchor>
  <xdr:twoCellAnchor>
    <xdr:from>
      <xdr:col>12</xdr:col>
      <xdr:colOff>302558</xdr:colOff>
      <xdr:row>20</xdr:row>
      <xdr:rowOff>22412</xdr:rowOff>
    </xdr:from>
    <xdr:to>
      <xdr:col>12</xdr:col>
      <xdr:colOff>348277</xdr:colOff>
      <xdr:row>22</xdr:row>
      <xdr:rowOff>0</xdr:rowOff>
    </xdr:to>
    <xdr:sp macro="" textlink="">
      <xdr:nvSpPr>
        <xdr:cNvPr id="4" name="Right Brace 3"/>
        <xdr:cNvSpPr/>
      </xdr:nvSpPr>
      <xdr:spPr>
        <a:xfrm>
          <a:off x="10836087" y="3989294"/>
          <a:ext cx="45719" cy="291353"/>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GB"/>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495300</xdr:colOff>
      <xdr:row>13</xdr:row>
      <xdr:rowOff>104775</xdr:rowOff>
    </xdr:from>
    <xdr:to>
      <xdr:col>5</xdr:col>
      <xdr:colOff>1085850</xdr:colOff>
      <xdr:row>14</xdr:row>
      <xdr:rowOff>0</xdr:rowOff>
    </xdr:to>
    <xdr:sp macro="" textlink="">
      <xdr:nvSpPr>
        <xdr:cNvPr id="9225" name="AutoShape 1"/>
        <xdr:cNvSpPr>
          <a:spLocks/>
        </xdr:cNvSpPr>
      </xdr:nvSpPr>
      <xdr:spPr bwMode="auto">
        <a:xfrm rot="5400000">
          <a:off x="4081463" y="2081212"/>
          <a:ext cx="95250" cy="3114675"/>
        </a:xfrm>
        <a:prstGeom prst="rightBrace">
          <a:avLst>
            <a:gd name="adj1" fmla="val 159564"/>
            <a:gd name="adj2" fmla="val 52500"/>
          </a:avLst>
        </a:prstGeom>
        <a:noFill/>
        <a:ln w="9525">
          <a:solidFill>
            <a:srgbClr val="477391"/>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619125</xdr:colOff>
      <xdr:row>13</xdr:row>
      <xdr:rowOff>76200</xdr:rowOff>
    </xdr:from>
    <xdr:to>
      <xdr:col>8</xdr:col>
      <xdr:colOff>952500</xdr:colOff>
      <xdr:row>14</xdr:row>
      <xdr:rowOff>0</xdr:rowOff>
    </xdr:to>
    <xdr:sp macro="" textlink="">
      <xdr:nvSpPr>
        <xdr:cNvPr id="9226" name="AutoShape 1"/>
        <xdr:cNvSpPr>
          <a:spLocks/>
        </xdr:cNvSpPr>
      </xdr:nvSpPr>
      <xdr:spPr bwMode="auto">
        <a:xfrm rot="5400000">
          <a:off x="7829550" y="2171700"/>
          <a:ext cx="123825" cy="2905125"/>
        </a:xfrm>
        <a:prstGeom prst="rightBrace">
          <a:avLst>
            <a:gd name="adj1" fmla="val 133057"/>
            <a:gd name="adj2" fmla="val 52500"/>
          </a:avLst>
        </a:prstGeom>
        <a:noFill/>
        <a:ln w="9525">
          <a:solidFill>
            <a:srgbClr val="477391"/>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RHMTFMuneer1\AppData\Local\Microsoft\Windows\INetCache\Content.Outlook\KP1MAI9F\25%20Nov%20-%20AS14%20tally.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HISTORY\2011\Dint201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Data\rhmtngregory\Debt%20Interest%20PORTAL!%20Budget%202013%20R2%20(version%20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mt-shares.hmt.local\HMTDATA7GROUPS$\PSF\PEF\FSBR2009\Debt%20Interest\The%20Main%20Men\Debt%20Interest%20PORTAL!%20FSBR09.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Data\rhmtmphillips\Temp\Debt%20interest%20payments%20model%20AS14%20Round%202%20with%202014-15%20outturn.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R:\HISTORY\2013\Dint2013.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rkyv\CheckOut\Long-term%20model%202009%7bdb5-doc3966101-ma1-mi14%7d.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rkyv\CheckOut\Long-term%20model%202009%7bdb5-doc3966101-ma1-mi14%7d.xls"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Groups/PSF/EFO/Autumn%202016/Spending/AME%20components/Social%20security/Tables/Round%204%20Welfare%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forecast\hist20\CHSPD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glndsv02\obr\forecast\hist20\CHSPD1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forecast\hist20\HIS19FI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glndsv02\obr\forecast\hist20\HIS19FIN.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groups/PSF/EFO/Autumn%202014/Spending/Measures/Scorecard%20app/OBR%20Scorecard%20&amp;%20supplementary%20table%20FINAL%2028.11.14.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package"/>
      <sheetName val="Other"/>
      <sheetName val="Lead (both)"/>
      <sheetName val="Full Tally"/>
      <sheetName val="Summary Table"/>
      <sheetName val="Conference"/>
      <sheetName val="Menus"/>
      <sheetName val="Ex-Measures"/>
      <sheetName val="DWP"/>
      <sheetName val="HMRC"/>
    </sheetNames>
    <sheetDataSet>
      <sheetData sheetId="0"/>
      <sheetData sheetId="1"/>
      <sheetData sheetId="2"/>
      <sheetData sheetId="3"/>
      <sheetData sheetId="4"/>
      <sheetData sheetId="5"/>
      <sheetData sheetId="6">
        <row r="2">
          <cell r="C2" t="str">
            <v>RAME</v>
          </cell>
        </row>
        <row r="3">
          <cell r="C3" t="str">
            <v>RDEL</v>
          </cell>
        </row>
        <row r="4">
          <cell r="C4" t="str">
            <v>CAME</v>
          </cell>
        </row>
        <row r="5">
          <cell r="C5" t="str">
            <v>CDEL</v>
          </cell>
        </row>
        <row r="6">
          <cell r="C6" t="str">
            <v>RDEL/CDEL</v>
          </cell>
        </row>
      </sheetData>
      <sheetData sheetId="7"/>
      <sheetData sheetId="8"/>
      <sheetData sheetId="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tly summary"/>
      <sheetName val="Dint 11 outputs"/>
      <sheetName val="Dint 11"/>
      <sheetName val="F'cast bud 11 (2)"/>
      <sheetName val="Expresumm"/>
      <sheetName val="SotND"/>
      <sheetName val="Data (monthly)"/>
      <sheetName val="Output to BRIAN"/>
      <sheetName val="Output to eTC  (F) "/>
      <sheetName val="Output to eTC  "/>
      <sheetName val="OutturnNotes"/>
      <sheetName val="DINT 2010"/>
      <sheetName val="Dint2011"/>
    </sheetNames>
    <sheetDataSet>
      <sheetData sheetId="0"/>
      <sheetData sheetId="1"/>
      <sheetData sheetId="2">
        <row r="3">
          <cell r="B3" t="str">
            <v>OT</v>
          </cell>
        </row>
      </sheetData>
      <sheetData sheetId="3"/>
      <sheetData sheetId="4"/>
      <sheetData sheetId="5"/>
      <sheetData sheetId="6">
        <row r="6">
          <cell r="A6" t="str">
            <v xml:space="preserve">  NSBF</v>
          </cell>
          <cell r="B6" t="str">
            <v xml:space="preserve">  NILO gilts totalexcl NIF etc.</v>
          </cell>
          <cell r="C6">
            <v>6.0000000000000001E-3</v>
          </cell>
          <cell r="D6">
            <v>0</v>
          </cell>
          <cell r="E6">
            <v>2.6840000000000002</v>
          </cell>
          <cell r="F6">
            <v>5.9999999999997833E-3</v>
          </cell>
          <cell r="G6">
            <v>2.3370000000000002</v>
          </cell>
          <cell r="H6">
            <v>0.107</v>
          </cell>
          <cell r="I6">
            <v>6.0000000000000001E-3</v>
          </cell>
          <cell r="J6">
            <v>0</v>
          </cell>
          <cell r="K6">
            <v>2.6840000000000002</v>
          </cell>
          <cell r="L6">
            <v>5.9999999999997833E-3</v>
          </cell>
          <cell r="M6">
            <v>2.3370000000000006</v>
          </cell>
          <cell r="N6">
            <v>-21.177999999999997</v>
          </cell>
          <cell r="O6">
            <v>-11.004999999999995</v>
          </cell>
          <cell r="P6" t="str">
            <v>|</v>
          </cell>
          <cell r="Q6">
            <v>2.69</v>
          </cell>
          <cell r="R6">
            <v>2.4500000000000002</v>
          </cell>
          <cell r="S6">
            <v>2.69</v>
          </cell>
          <cell r="T6">
            <v>-18.834999999999997</v>
          </cell>
          <cell r="U6">
            <v>-11.004999999999997</v>
          </cell>
          <cell r="V6" t="str">
            <v>|</v>
          </cell>
        </row>
        <row r="7">
          <cell r="A7" t="str">
            <v xml:space="preserve">  ISIA</v>
          </cell>
          <cell r="B7" t="str">
            <v xml:space="preserve">  of which ISIA</v>
          </cell>
          <cell r="C7">
            <v>0</v>
          </cell>
          <cell r="D7">
            <v>0</v>
          </cell>
          <cell r="E7">
            <v>0</v>
          </cell>
          <cell r="F7">
            <v>0</v>
          </cell>
          <cell r="G7">
            <v>0</v>
          </cell>
          <cell r="H7">
            <v>0</v>
          </cell>
          <cell r="I7">
            <v>0</v>
          </cell>
          <cell r="J7">
            <v>0</v>
          </cell>
          <cell r="K7">
            <v>0</v>
          </cell>
          <cell r="L7">
            <v>0</v>
          </cell>
          <cell r="M7">
            <v>0</v>
          </cell>
          <cell r="N7">
            <v>0</v>
          </cell>
          <cell r="O7">
            <v>0</v>
          </cell>
          <cell r="P7" t="str">
            <v>|</v>
          </cell>
          <cell r="Q7">
            <v>0</v>
          </cell>
          <cell r="R7">
            <v>0</v>
          </cell>
          <cell r="S7">
            <v>0</v>
          </cell>
          <cell r="T7">
            <v>0</v>
          </cell>
          <cell r="U7">
            <v>0</v>
          </cell>
          <cell r="V7" t="str">
            <v>|</v>
          </cell>
        </row>
        <row r="8">
          <cell r="A8" t="str">
            <v xml:space="preserve">  CFIA</v>
          </cell>
          <cell r="B8" t="str">
            <v xml:space="preserve">  of which CFIA</v>
          </cell>
          <cell r="C8">
            <v>0</v>
          </cell>
          <cell r="D8">
            <v>0</v>
          </cell>
          <cell r="E8">
            <v>0</v>
          </cell>
          <cell r="F8">
            <v>0</v>
          </cell>
          <cell r="G8">
            <v>0</v>
          </cell>
          <cell r="H8">
            <v>0</v>
          </cell>
          <cell r="I8">
            <v>0</v>
          </cell>
          <cell r="J8">
            <v>0</v>
          </cell>
          <cell r="K8">
            <v>0</v>
          </cell>
          <cell r="L8">
            <v>0</v>
          </cell>
          <cell r="M8">
            <v>-10.204000000000001</v>
          </cell>
          <cell r="N8">
            <v>10.26</v>
          </cell>
          <cell r="O8">
            <v>5.5999999999999162E-2</v>
          </cell>
          <cell r="P8" t="str">
            <v>|</v>
          </cell>
          <cell r="Q8">
            <v>0</v>
          </cell>
          <cell r="R8">
            <v>0</v>
          </cell>
          <cell r="S8">
            <v>0</v>
          </cell>
          <cell r="T8">
            <v>5.5999999999999162E-2</v>
          </cell>
          <cell r="U8">
            <v>5.5999999999999162E-2</v>
          </cell>
          <cell r="V8" t="str">
            <v>|</v>
          </cell>
        </row>
        <row r="9">
          <cell r="A9" t="str">
            <v xml:space="preserve">  NSBIF</v>
          </cell>
          <cell r="B9" t="str">
            <v xml:space="preserve">    </v>
          </cell>
        </row>
        <row r="12">
          <cell r="A12" t="str">
            <v>PAYMENTS TO LOCAL AUTHORS</v>
          </cell>
          <cell r="B12" t="str">
            <v>PAYMENTS TO LOCAL AUTHORitieS</v>
          </cell>
          <cell r="P12" t="str">
            <v>|</v>
          </cell>
          <cell r="Q12">
            <v>0</v>
          </cell>
          <cell r="R12">
            <v>0</v>
          </cell>
          <cell r="S12">
            <v>0</v>
          </cell>
          <cell r="T12">
            <v>0</v>
          </cell>
          <cell r="U12">
            <v>0</v>
          </cell>
          <cell r="V12" t="str">
            <v>|</v>
          </cell>
        </row>
        <row r="13">
          <cell r="P13" t="str">
            <v>|</v>
          </cell>
          <cell r="Q13">
            <v>0</v>
          </cell>
          <cell r="R13">
            <v>0</v>
          </cell>
          <cell r="S13">
            <v>0</v>
          </cell>
          <cell r="T13">
            <v>0</v>
          </cell>
          <cell r="U13">
            <v>0</v>
          </cell>
          <cell r="V13" t="str">
            <v>|</v>
          </cell>
        </row>
        <row r="14">
          <cell r="A14" t="str">
            <v xml:space="preserve">  Gilts</v>
          </cell>
          <cell r="B14" t="str">
            <v xml:space="preserve">  Gilts</v>
          </cell>
          <cell r="C14">
            <v>2</v>
          </cell>
          <cell r="D14">
            <v>2</v>
          </cell>
          <cell r="E14">
            <v>2</v>
          </cell>
          <cell r="F14">
            <v>2</v>
          </cell>
          <cell r="G14">
            <v>2</v>
          </cell>
          <cell r="H14">
            <v>2</v>
          </cell>
          <cell r="I14">
            <v>2</v>
          </cell>
          <cell r="J14">
            <v>2</v>
          </cell>
          <cell r="K14">
            <v>2</v>
          </cell>
          <cell r="L14">
            <v>2</v>
          </cell>
          <cell r="M14">
            <v>2</v>
          </cell>
          <cell r="N14">
            <v>2</v>
          </cell>
          <cell r="O14">
            <v>24</v>
          </cell>
          <cell r="P14" t="str">
            <v>|</v>
          </cell>
          <cell r="Q14">
            <v>6</v>
          </cell>
          <cell r="R14">
            <v>6</v>
          </cell>
          <cell r="S14">
            <v>6</v>
          </cell>
          <cell r="T14">
            <v>6</v>
          </cell>
          <cell r="U14">
            <v>24</v>
          </cell>
          <cell r="V14" t="str">
            <v>|</v>
          </cell>
        </row>
        <row r="15">
          <cell r="A15" t="str">
            <v xml:space="preserve">  T bills</v>
          </cell>
          <cell r="B15" t="str">
            <v xml:space="preserve">  T bills</v>
          </cell>
          <cell r="C15">
            <v>0</v>
          </cell>
          <cell r="D15">
            <v>0</v>
          </cell>
          <cell r="E15">
            <v>0</v>
          </cell>
          <cell r="F15">
            <v>0</v>
          </cell>
          <cell r="G15">
            <v>0</v>
          </cell>
          <cell r="H15">
            <v>0</v>
          </cell>
          <cell r="I15">
            <v>0</v>
          </cell>
          <cell r="J15">
            <v>0</v>
          </cell>
          <cell r="K15">
            <v>0</v>
          </cell>
          <cell r="L15">
            <v>0</v>
          </cell>
          <cell r="M15">
            <v>0</v>
          </cell>
          <cell r="N15">
            <v>0</v>
          </cell>
          <cell r="O15">
            <v>0</v>
          </cell>
          <cell r="P15" t="str">
            <v>|</v>
          </cell>
          <cell r="Q15">
            <v>0</v>
          </cell>
          <cell r="R15">
            <v>0</v>
          </cell>
          <cell r="S15">
            <v>0</v>
          </cell>
          <cell r="T15">
            <v>0</v>
          </cell>
          <cell r="U15">
            <v>0</v>
          </cell>
          <cell r="V15" t="str">
            <v>|</v>
          </cell>
        </row>
        <row r="16">
          <cell r="A16" t="str">
            <v xml:space="preserve">  National savings</v>
          </cell>
          <cell r="B16" t="str">
            <v xml:space="preserve">  National savings</v>
          </cell>
          <cell r="C16">
            <v>0</v>
          </cell>
          <cell r="D16">
            <v>0</v>
          </cell>
          <cell r="E16">
            <v>0</v>
          </cell>
          <cell r="F16">
            <v>0</v>
          </cell>
          <cell r="G16">
            <v>0</v>
          </cell>
          <cell r="H16">
            <v>0</v>
          </cell>
          <cell r="I16">
            <v>0</v>
          </cell>
          <cell r="J16">
            <v>0</v>
          </cell>
          <cell r="K16">
            <v>0</v>
          </cell>
          <cell r="L16">
            <v>0</v>
          </cell>
          <cell r="M16">
            <v>0</v>
          </cell>
          <cell r="N16">
            <v>0</v>
          </cell>
          <cell r="O16">
            <v>0</v>
          </cell>
          <cell r="P16" t="str">
            <v>|</v>
          </cell>
          <cell r="Q16">
            <v>0</v>
          </cell>
          <cell r="R16">
            <v>0</v>
          </cell>
          <cell r="S16">
            <v>0</v>
          </cell>
          <cell r="T16">
            <v>0</v>
          </cell>
          <cell r="U16">
            <v>0</v>
          </cell>
          <cell r="V16" t="str">
            <v>|</v>
          </cell>
        </row>
        <row r="17">
          <cell r="A17" t="str">
            <v xml:space="preserve">  NHS xferred funds</v>
          </cell>
          <cell r="B17" t="str">
            <v xml:space="preserve">  NHS xferred funds</v>
          </cell>
          <cell r="C17">
            <v>0</v>
          </cell>
          <cell r="D17">
            <v>0</v>
          </cell>
          <cell r="E17">
            <v>0</v>
          </cell>
          <cell r="F17">
            <v>0</v>
          </cell>
          <cell r="G17">
            <v>0</v>
          </cell>
          <cell r="H17">
            <v>0</v>
          </cell>
          <cell r="I17">
            <v>0</v>
          </cell>
          <cell r="J17">
            <v>0</v>
          </cell>
          <cell r="K17">
            <v>0</v>
          </cell>
          <cell r="L17">
            <v>0</v>
          </cell>
          <cell r="M17">
            <v>0</v>
          </cell>
          <cell r="N17">
            <v>0</v>
          </cell>
          <cell r="O17">
            <v>0</v>
          </cell>
          <cell r="P17" t="str">
            <v>|</v>
          </cell>
          <cell r="Q17">
            <v>0</v>
          </cell>
          <cell r="R17">
            <v>0</v>
          </cell>
          <cell r="S17">
            <v>0</v>
          </cell>
          <cell r="T17">
            <v>0</v>
          </cell>
          <cell r="U17">
            <v>0</v>
          </cell>
          <cell r="V17" t="str">
            <v>|</v>
          </cell>
        </row>
        <row r="19">
          <cell r="A19" t="str">
            <v>PAYMENTS TO PUBLIC CORPS</v>
          </cell>
          <cell r="B19" t="str">
            <v>PAYMENTS TO PUBLIC CORPS</v>
          </cell>
          <cell r="P19" t="str">
            <v>|</v>
          </cell>
          <cell r="Q19">
            <v>0</v>
          </cell>
          <cell r="R19">
            <v>0</v>
          </cell>
          <cell r="S19">
            <v>0</v>
          </cell>
          <cell r="T19">
            <v>0</v>
          </cell>
          <cell r="U19">
            <v>0</v>
          </cell>
          <cell r="V19" t="str">
            <v>|</v>
          </cell>
        </row>
        <row r="20">
          <cell r="P20" t="str">
            <v>|</v>
          </cell>
          <cell r="Q20">
            <v>0</v>
          </cell>
          <cell r="R20">
            <v>0</v>
          </cell>
          <cell r="S20">
            <v>0</v>
          </cell>
          <cell r="T20">
            <v>0</v>
          </cell>
          <cell r="U20">
            <v>0</v>
          </cell>
          <cell r="V20" t="str">
            <v>|</v>
          </cell>
        </row>
        <row r="21">
          <cell r="A21" t="str">
            <v xml:space="preserve">  T bills</v>
          </cell>
          <cell r="B21" t="str">
            <v xml:space="preserve">  T bills</v>
          </cell>
          <cell r="C21">
            <v>0</v>
          </cell>
          <cell r="D21">
            <v>0</v>
          </cell>
          <cell r="E21">
            <v>0</v>
          </cell>
          <cell r="F21">
            <v>0</v>
          </cell>
          <cell r="G21">
            <v>0</v>
          </cell>
          <cell r="H21">
            <v>0</v>
          </cell>
          <cell r="I21">
            <v>0</v>
          </cell>
          <cell r="J21">
            <v>0</v>
          </cell>
          <cell r="K21">
            <v>0</v>
          </cell>
          <cell r="L21">
            <v>0</v>
          </cell>
          <cell r="M21">
            <v>0</v>
          </cell>
          <cell r="N21">
            <v>0</v>
          </cell>
          <cell r="O21">
            <v>0</v>
          </cell>
          <cell r="P21" t="str">
            <v>|</v>
          </cell>
          <cell r="Q21">
            <v>0</v>
          </cell>
          <cell r="R21">
            <v>0</v>
          </cell>
          <cell r="S21">
            <v>0</v>
          </cell>
          <cell r="T21">
            <v>0</v>
          </cell>
          <cell r="U21">
            <v>0</v>
          </cell>
          <cell r="V21" t="str">
            <v>|</v>
          </cell>
        </row>
        <row r="22">
          <cell r="A22" t="str">
            <v xml:space="preserve">  Gilts</v>
          </cell>
          <cell r="B22" t="str">
            <v xml:space="preserve">  Gilts</v>
          </cell>
          <cell r="C22">
            <v>3</v>
          </cell>
          <cell r="D22">
            <v>3</v>
          </cell>
          <cell r="E22">
            <v>3</v>
          </cell>
          <cell r="F22">
            <v>3</v>
          </cell>
          <cell r="G22">
            <v>3</v>
          </cell>
          <cell r="H22">
            <v>3</v>
          </cell>
          <cell r="I22">
            <v>3</v>
          </cell>
          <cell r="J22">
            <v>3</v>
          </cell>
          <cell r="K22">
            <v>3</v>
          </cell>
          <cell r="L22">
            <v>3</v>
          </cell>
          <cell r="M22">
            <v>3</v>
          </cell>
          <cell r="N22">
            <v>3</v>
          </cell>
          <cell r="O22">
            <v>36</v>
          </cell>
          <cell r="P22" t="str">
            <v>|</v>
          </cell>
          <cell r="Q22">
            <v>9</v>
          </cell>
          <cell r="R22">
            <v>9</v>
          </cell>
          <cell r="S22">
            <v>9</v>
          </cell>
          <cell r="T22">
            <v>9</v>
          </cell>
          <cell r="U22">
            <v>36</v>
          </cell>
          <cell r="V22" t="str">
            <v>|</v>
          </cell>
        </row>
        <row r="23">
          <cell r="A23" t="str">
            <v xml:space="preserve">  Crown Estate - divis</v>
          </cell>
          <cell r="B23" t="str">
            <v xml:space="preserve">  Crown Estate gilts</v>
          </cell>
          <cell r="C23">
            <v>0</v>
          </cell>
          <cell r="D23">
            <v>0</v>
          </cell>
          <cell r="E23">
            <v>0</v>
          </cell>
          <cell r="F23">
            <v>0</v>
          </cell>
          <cell r="G23">
            <v>0</v>
          </cell>
          <cell r="H23">
            <v>0</v>
          </cell>
          <cell r="I23">
            <v>0</v>
          </cell>
          <cell r="J23">
            <v>0</v>
          </cell>
          <cell r="K23">
            <v>0</v>
          </cell>
          <cell r="L23">
            <v>0</v>
          </cell>
          <cell r="M23">
            <v>0</v>
          </cell>
          <cell r="N23">
            <v>0</v>
          </cell>
          <cell r="O23">
            <v>0</v>
          </cell>
          <cell r="P23" t="str">
            <v>|</v>
          </cell>
          <cell r="Q23">
            <v>0</v>
          </cell>
          <cell r="R23">
            <v>0</v>
          </cell>
          <cell r="S23">
            <v>0</v>
          </cell>
          <cell r="T23">
            <v>0</v>
          </cell>
          <cell r="U23">
            <v>0</v>
          </cell>
          <cell r="V23" t="str">
            <v>|</v>
          </cell>
        </row>
        <row r="24">
          <cell r="A24" t="str">
            <v xml:space="preserve">  CTDs</v>
          </cell>
          <cell r="B24" t="str">
            <v xml:space="preserve">  CTDs</v>
          </cell>
          <cell r="C24">
            <v>0</v>
          </cell>
          <cell r="D24">
            <v>0</v>
          </cell>
          <cell r="E24">
            <v>0</v>
          </cell>
          <cell r="F24">
            <v>0</v>
          </cell>
          <cell r="G24">
            <v>0</v>
          </cell>
          <cell r="H24">
            <v>0</v>
          </cell>
          <cell r="I24">
            <v>0</v>
          </cell>
          <cell r="J24">
            <v>0</v>
          </cell>
          <cell r="K24">
            <v>0</v>
          </cell>
          <cell r="L24">
            <v>0</v>
          </cell>
          <cell r="M24">
            <v>0</v>
          </cell>
          <cell r="N24">
            <v>0</v>
          </cell>
          <cell r="O24">
            <v>0</v>
          </cell>
          <cell r="P24" t="str">
            <v>|</v>
          </cell>
          <cell r="Q24">
            <v>0</v>
          </cell>
          <cell r="R24">
            <v>0</v>
          </cell>
          <cell r="S24">
            <v>0</v>
          </cell>
          <cell r="T24">
            <v>0</v>
          </cell>
          <cell r="U24">
            <v>0</v>
          </cell>
          <cell r="V24" t="str">
            <v>|</v>
          </cell>
        </row>
        <row r="26">
          <cell r="A26" t="str">
            <v>Northern Ireland pmts</v>
          </cell>
          <cell r="B26" t="str">
            <v>Northern Ireland</v>
          </cell>
          <cell r="C26">
            <v>0</v>
          </cell>
          <cell r="D26">
            <v>0</v>
          </cell>
          <cell r="E26">
            <v>0</v>
          </cell>
          <cell r="F26">
            <v>0</v>
          </cell>
          <cell r="G26">
            <v>0</v>
          </cell>
          <cell r="H26">
            <v>0</v>
          </cell>
          <cell r="I26">
            <v>0</v>
          </cell>
          <cell r="J26">
            <v>0</v>
          </cell>
          <cell r="K26">
            <v>0</v>
          </cell>
          <cell r="L26">
            <v>0</v>
          </cell>
          <cell r="M26">
            <v>0</v>
          </cell>
          <cell r="N26">
            <v>0</v>
          </cell>
          <cell r="O26">
            <v>0</v>
          </cell>
          <cell r="P26" t="str">
            <v>|</v>
          </cell>
          <cell r="Q26">
            <v>0</v>
          </cell>
          <cell r="R26">
            <v>0</v>
          </cell>
          <cell r="S26">
            <v>0</v>
          </cell>
          <cell r="T26">
            <v>0</v>
          </cell>
          <cell r="U26">
            <v>0</v>
          </cell>
          <cell r="V26" t="str">
            <v>|</v>
          </cell>
        </row>
        <row r="28">
          <cell r="B28" t="str">
            <v>CFERs from:</v>
          </cell>
        </row>
        <row r="29">
          <cell r="A29" t="str">
            <v>CFERs: LAs</v>
          </cell>
          <cell r="B29" t="str">
            <v xml:space="preserve">   subtotal CFERs (S15)</v>
          </cell>
          <cell r="C29">
            <v>0</v>
          </cell>
          <cell r="D29">
            <v>0</v>
          </cell>
          <cell r="E29">
            <v>0</v>
          </cell>
          <cell r="F29">
            <v>0</v>
          </cell>
          <cell r="G29">
            <v>0</v>
          </cell>
          <cell r="H29">
            <v>0</v>
          </cell>
          <cell r="I29">
            <v>0</v>
          </cell>
          <cell r="J29">
            <v>0</v>
          </cell>
          <cell r="K29">
            <v>0</v>
          </cell>
          <cell r="L29">
            <v>0</v>
          </cell>
          <cell r="M29">
            <v>0</v>
          </cell>
          <cell r="N29">
            <v>0</v>
          </cell>
          <cell r="O29">
            <v>0</v>
          </cell>
          <cell r="P29" t="str">
            <v>|</v>
          </cell>
          <cell r="Q29">
            <v>0</v>
          </cell>
          <cell r="R29">
            <v>0</v>
          </cell>
          <cell r="S29">
            <v>0</v>
          </cell>
          <cell r="T29">
            <v>0</v>
          </cell>
          <cell r="U29">
            <v>0</v>
          </cell>
          <cell r="V29" t="str">
            <v>|</v>
          </cell>
        </row>
        <row r="30">
          <cell r="A30" t="str">
            <v>CFERs: PC</v>
          </cell>
          <cell r="B30" t="str">
            <v xml:space="preserve">   subtotal CFERs (S20)</v>
          </cell>
          <cell r="C30">
            <v>0</v>
          </cell>
          <cell r="D30">
            <v>0</v>
          </cell>
          <cell r="E30">
            <v>0</v>
          </cell>
          <cell r="F30">
            <v>0</v>
          </cell>
          <cell r="G30">
            <v>0</v>
          </cell>
          <cell r="H30">
            <v>0</v>
          </cell>
          <cell r="I30">
            <v>0</v>
          </cell>
          <cell r="J30">
            <v>0</v>
          </cell>
          <cell r="K30">
            <v>0</v>
          </cell>
          <cell r="L30">
            <v>0</v>
          </cell>
          <cell r="M30">
            <v>0</v>
          </cell>
          <cell r="N30">
            <v>0</v>
          </cell>
          <cell r="O30">
            <v>0</v>
          </cell>
          <cell r="P30" t="str">
            <v>|</v>
          </cell>
          <cell r="Q30">
            <v>0</v>
          </cell>
          <cell r="R30">
            <v>0</v>
          </cell>
          <cell r="S30">
            <v>0</v>
          </cell>
          <cell r="T30">
            <v>0</v>
          </cell>
          <cell r="U30">
            <v>0</v>
          </cell>
          <cell r="V30" t="str">
            <v>|</v>
          </cell>
        </row>
        <row r="31">
          <cell r="A31" t="str">
            <v>CFERs: other</v>
          </cell>
          <cell r="B31" t="str">
            <v xml:space="preserve">   subtotal CFERs (S10 and S25)</v>
          </cell>
          <cell r="C31">
            <v>70.32842857639244</v>
          </cell>
          <cell r="D31">
            <v>22.672672813607949</v>
          </cell>
          <cell r="E31">
            <v>23.328428576392433</v>
          </cell>
          <cell r="F31">
            <v>22.620946335096505</v>
          </cell>
          <cell r="G31">
            <v>23.061175094759772</v>
          </cell>
          <cell r="H31">
            <v>22.937606286536361</v>
          </cell>
          <cell r="I31">
            <v>70.013431128974602</v>
          </cell>
          <cell r="J31">
            <v>22.363417243461466</v>
          </cell>
          <cell r="K31">
            <v>21.719323926641039</v>
          </cell>
          <cell r="L31">
            <v>22.343301392260937</v>
          </cell>
          <cell r="M31">
            <v>22.332099650302183</v>
          </cell>
          <cell r="N31">
            <v>20.442449295124622</v>
          </cell>
          <cell r="O31">
            <v>364.16328031955021</v>
          </cell>
          <cell r="P31" t="str">
            <v>|</v>
          </cell>
          <cell r="Q31">
            <v>116.32952996639281</v>
          </cell>
          <cell r="R31">
            <v>68.619727716392646</v>
          </cell>
          <cell r="S31">
            <v>114.09617229907711</v>
          </cell>
          <cell r="T31">
            <v>65.117850337687742</v>
          </cell>
          <cell r="U31">
            <v>364.16328031955032</v>
          </cell>
          <cell r="V31" t="str">
            <v>|</v>
          </cell>
        </row>
        <row r="33">
          <cell r="A33" t="str">
            <v>NIF - LA</v>
          </cell>
          <cell r="B33" t="str">
            <v>NIF - LA</v>
          </cell>
          <cell r="C33">
            <v>0</v>
          </cell>
          <cell r="D33">
            <v>0</v>
          </cell>
          <cell r="E33">
            <v>0</v>
          </cell>
          <cell r="F33">
            <v>0</v>
          </cell>
          <cell r="G33">
            <v>0</v>
          </cell>
          <cell r="H33">
            <v>0</v>
          </cell>
          <cell r="I33">
            <v>0</v>
          </cell>
          <cell r="J33">
            <v>0</v>
          </cell>
          <cell r="K33">
            <v>0</v>
          </cell>
          <cell r="L33">
            <v>0</v>
          </cell>
          <cell r="M33">
            <v>0</v>
          </cell>
          <cell r="N33">
            <v>0</v>
          </cell>
          <cell r="O33">
            <v>0</v>
          </cell>
          <cell r="P33" t="str">
            <v>|</v>
          </cell>
          <cell r="Q33">
            <v>0</v>
          </cell>
          <cell r="R33">
            <v>0</v>
          </cell>
          <cell r="S33">
            <v>0</v>
          </cell>
          <cell r="T33">
            <v>0</v>
          </cell>
          <cell r="U33">
            <v>0</v>
          </cell>
          <cell r="V33" t="str">
            <v>|</v>
          </cell>
        </row>
        <row r="34">
          <cell r="A34" t="str">
            <v>NLD  - LA</v>
          </cell>
        </row>
        <row r="36">
          <cell r="A36" t="str">
            <v>Northern Ireland rcpts from:</v>
          </cell>
          <cell r="B36" t="str">
            <v>Northern Ireland rcpts from:</v>
          </cell>
          <cell r="P36" t="str">
            <v>|</v>
          </cell>
          <cell r="Q36">
            <v>0</v>
          </cell>
          <cell r="R36">
            <v>0</v>
          </cell>
          <cell r="S36">
            <v>0</v>
          </cell>
          <cell r="T36">
            <v>0</v>
          </cell>
          <cell r="U36">
            <v>0</v>
          </cell>
          <cell r="V36" t="str">
            <v>|</v>
          </cell>
        </row>
        <row r="37">
          <cell r="A37" t="str">
            <v xml:space="preserve">   Local authorities</v>
          </cell>
          <cell r="B37" t="str">
            <v xml:space="preserve">   Local authorities</v>
          </cell>
          <cell r="C37">
            <v>2</v>
          </cell>
          <cell r="D37">
            <v>2</v>
          </cell>
          <cell r="E37">
            <v>2</v>
          </cell>
          <cell r="F37">
            <v>2</v>
          </cell>
          <cell r="G37">
            <v>2</v>
          </cell>
          <cell r="H37">
            <v>2</v>
          </cell>
          <cell r="I37">
            <v>2</v>
          </cell>
          <cell r="J37">
            <v>2</v>
          </cell>
          <cell r="K37">
            <v>2</v>
          </cell>
          <cell r="L37">
            <v>2</v>
          </cell>
          <cell r="M37">
            <v>2</v>
          </cell>
          <cell r="N37">
            <v>2</v>
          </cell>
          <cell r="O37">
            <v>24</v>
          </cell>
          <cell r="P37" t="str">
            <v>|</v>
          </cell>
          <cell r="Q37">
            <v>6</v>
          </cell>
          <cell r="R37">
            <v>6</v>
          </cell>
          <cell r="S37">
            <v>6</v>
          </cell>
          <cell r="T37">
            <v>6</v>
          </cell>
          <cell r="U37">
            <v>24</v>
          </cell>
          <cell r="V37" t="str">
            <v>|</v>
          </cell>
        </row>
        <row r="38">
          <cell r="A38" t="str">
            <v xml:space="preserve">   Public corporations</v>
          </cell>
          <cell r="B38" t="str">
            <v xml:space="preserve">   Public corporations</v>
          </cell>
          <cell r="C38">
            <v>9</v>
          </cell>
          <cell r="D38">
            <v>9</v>
          </cell>
          <cell r="E38">
            <v>9</v>
          </cell>
          <cell r="F38">
            <v>9</v>
          </cell>
          <cell r="G38">
            <v>9</v>
          </cell>
          <cell r="H38">
            <v>9</v>
          </cell>
          <cell r="I38">
            <v>9</v>
          </cell>
          <cell r="J38">
            <v>9</v>
          </cell>
          <cell r="K38">
            <v>9</v>
          </cell>
          <cell r="L38">
            <v>9</v>
          </cell>
          <cell r="M38">
            <v>9</v>
          </cell>
          <cell r="N38">
            <v>9</v>
          </cell>
          <cell r="O38">
            <v>108</v>
          </cell>
          <cell r="P38" t="str">
            <v>|</v>
          </cell>
          <cell r="Q38">
            <v>27</v>
          </cell>
          <cell r="R38">
            <v>27</v>
          </cell>
          <cell r="S38">
            <v>27</v>
          </cell>
          <cell r="T38">
            <v>27</v>
          </cell>
          <cell r="U38">
            <v>108</v>
          </cell>
          <cell r="V38" t="str">
            <v>|</v>
          </cell>
        </row>
        <row r="39">
          <cell r="A39" t="str">
            <v xml:space="preserve"> NHS Trusts (incl PDC divi</v>
          </cell>
          <cell r="B39" t="str">
            <v xml:space="preserve"> NHS Trusts (incl PDC divi</v>
          </cell>
          <cell r="C39">
            <v>0</v>
          </cell>
          <cell r="D39">
            <v>0</v>
          </cell>
          <cell r="E39">
            <v>0</v>
          </cell>
          <cell r="F39">
            <v>0</v>
          </cell>
          <cell r="G39">
            <v>0</v>
          </cell>
          <cell r="H39">
            <v>0</v>
          </cell>
          <cell r="I39">
            <v>0</v>
          </cell>
          <cell r="J39">
            <v>0</v>
          </cell>
          <cell r="K39">
            <v>0</v>
          </cell>
          <cell r="L39">
            <v>0</v>
          </cell>
          <cell r="M39">
            <v>0</v>
          </cell>
          <cell r="N39">
            <v>0</v>
          </cell>
          <cell r="O39">
            <v>0</v>
          </cell>
          <cell r="P39" t="str">
            <v>|</v>
          </cell>
          <cell r="Q39">
            <v>0</v>
          </cell>
          <cell r="R39">
            <v>0</v>
          </cell>
          <cell r="S39">
            <v>0</v>
          </cell>
          <cell r="T39">
            <v>0</v>
          </cell>
          <cell r="U39">
            <v>0</v>
          </cell>
          <cell r="V39" t="str">
            <v>|</v>
          </cell>
        </row>
        <row r="40">
          <cell r="A40" t="str">
            <v xml:space="preserve">   Other</v>
          </cell>
          <cell r="B40" t="str">
            <v xml:space="preserve">   Other</v>
          </cell>
          <cell r="C40">
            <v>0</v>
          </cell>
          <cell r="D40">
            <v>0</v>
          </cell>
          <cell r="E40">
            <v>0</v>
          </cell>
          <cell r="F40">
            <v>0</v>
          </cell>
          <cell r="G40">
            <v>0</v>
          </cell>
          <cell r="H40">
            <v>0</v>
          </cell>
          <cell r="I40">
            <v>0</v>
          </cell>
          <cell r="J40">
            <v>0</v>
          </cell>
          <cell r="K40">
            <v>0</v>
          </cell>
          <cell r="L40">
            <v>0</v>
          </cell>
          <cell r="M40">
            <v>0</v>
          </cell>
          <cell r="N40">
            <v>0</v>
          </cell>
          <cell r="O40">
            <v>0</v>
          </cell>
          <cell r="P40" t="str">
            <v>|</v>
          </cell>
          <cell r="Q40">
            <v>0</v>
          </cell>
          <cell r="R40">
            <v>0</v>
          </cell>
          <cell r="S40">
            <v>0</v>
          </cell>
          <cell r="T40">
            <v>0</v>
          </cell>
          <cell r="U40">
            <v>0</v>
          </cell>
          <cell r="V40" t="str">
            <v>|</v>
          </cell>
        </row>
        <row r="41">
          <cell r="P41" t="str">
            <v>|</v>
          </cell>
          <cell r="Q41">
            <v>0</v>
          </cell>
          <cell r="R41">
            <v>0</v>
          </cell>
          <cell r="S41">
            <v>0</v>
          </cell>
          <cell r="T41">
            <v>0</v>
          </cell>
          <cell r="U41">
            <v>0</v>
          </cell>
          <cell r="V41" t="str">
            <v>|</v>
          </cell>
        </row>
        <row r="42">
          <cell r="A42" t="str">
            <v>Miscellaneous rcpts from:</v>
          </cell>
          <cell r="B42" t="str">
            <v>Miscellaneous rcpts from:</v>
          </cell>
          <cell r="P42" t="str">
            <v>|</v>
          </cell>
          <cell r="Q42">
            <v>0</v>
          </cell>
          <cell r="R42">
            <v>0</v>
          </cell>
          <cell r="S42">
            <v>0</v>
          </cell>
          <cell r="T42">
            <v>0</v>
          </cell>
          <cell r="U42">
            <v>0</v>
          </cell>
          <cell r="V42" t="str">
            <v>|</v>
          </cell>
        </row>
        <row r="43">
          <cell r="A43" t="str">
            <v xml:space="preserve">   Local authorities</v>
          </cell>
          <cell r="B43" t="str">
            <v xml:space="preserve">   Local authorities</v>
          </cell>
          <cell r="C43">
            <v>1</v>
          </cell>
          <cell r="D43">
            <v>1</v>
          </cell>
          <cell r="E43">
            <v>1</v>
          </cell>
          <cell r="F43">
            <v>1</v>
          </cell>
          <cell r="G43">
            <v>1</v>
          </cell>
          <cell r="H43">
            <v>1</v>
          </cell>
          <cell r="I43">
            <v>1</v>
          </cell>
          <cell r="J43">
            <v>1</v>
          </cell>
          <cell r="K43">
            <v>1</v>
          </cell>
          <cell r="L43">
            <v>1</v>
          </cell>
          <cell r="M43">
            <v>1</v>
          </cell>
          <cell r="N43">
            <v>1</v>
          </cell>
          <cell r="O43">
            <v>12</v>
          </cell>
          <cell r="P43" t="str">
            <v>|</v>
          </cell>
          <cell r="Q43">
            <v>3</v>
          </cell>
          <cell r="R43">
            <v>3</v>
          </cell>
          <cell r="S43">
            <v>3</v>
          </cell>
          <cell r="T43">
            <v>3</v>
          </cell>
          <cell r="U43">
            <v>12</v>
          </cell>
          <cell r="V43" t="str">
            <v>|</v>
          </cell>
        </row>
        <row r="44">
          <cell r="A44" t="str">
            <v xml:space="preserve">   Public corporations</v>
          </cell>
          <cell r="B44" t="str">
            <v xml:space="preserve">   Public corporations</v>
          </cell>
          <cell r="C44">
            <v>1</v>
          </cell>
          <cell r="D44">
            <v>1</v>
          </cell>
          <cell r="E44">
            <v>1</v>
          </cell>
          <cell r="F44">
            <v>1</v>
          </cell>
          <cell r="G44">
            <v>1</v>
          </cell>
          <cell r="H44">
            <v>1</v>
          </cell>
          <cell r="I44">
            <v>1</v>
          </cell>
          <cell r="J44">
            <v>1</v>
          </cell>
          <cell r="K44">
            <v>1</v>
          </cell>
          <cell r="L44">
            <v>1</v>
          </cell>
          <cell r="M44">
            <v>1</v>
          </cell>
          <cell r="N44">
            <v>1</v>
          </cell>
          <cell r="O44">
            <v>12</v>
          </cell>
          <cell r="P44" t="str">
            <v>|</v>
          </cell>
          <cell r="Q44">
            <v>3</v>
          </cell>
          <cell r="R44">
            <v>3</v>
          </cell>
          <cell r="S44">
            <v>3</v>
          </cell>
          <cell r="T44">
            <v>3</v>
          </cell>
          <cell r="U44">
            <v>12</v>
          </cell>
          <cell r="V44" t="str">
            <v>|</v>
          </cell>
        </row>
        <row r="45">
          <cell r="A45" t="str">
            <v xml:space="preserve">   Other</v>
          </cell>
          <cell r="B45">
            <v>0</v>
          </cell>
          <cell r="C45">
            <v>0</v>
          </cell>
          <cell r="D45">
            <v>0</v>
          </cell>
          <cell r="E45">
            <v>0</v>
          </cell>
          <cell r="F45">
            <v>0</v>
          </cell>
          <cell r="G45">
            <v>0</v>
          </cell>
          <cell r="H45">
            <v>0</v>
          </cell>
          <cell r="I45">
            <v>0</v>
          </cell>
          <cell r="J45">
            <v>0</v>
          </cell>
          <cell r="K45">
            <v>0</v>
          </cell>
          <cell r="L45">
            <v>0</v>
          </cell>
          <cell r="M45">
            <v>0</v>
          </cell>
          <cell r="N45">
            <v>0</v>
          </cell>
          <cell r="P45" t="str">
            <v>|</v>
          </cell>
          <cell r="Q45">
            <v>0</v>
          </cell>
          <cell r="R45">
            <v>0</v>
          </cell>
          <cell r="S45">
            <v>0</v>
          </cell>
          <cell r="T45">
            <v>0</v>
          </cell>
          <cell r="U45">
            <v>0</v>
          </cell>
          <cell r="V45" t="str">
            <v>|</v>
          </cell>
        </row>
        <row r="46">
          <cell r="P46" t="str">
            <v>|</v>
          </cell>
          <cell r="Q46">
            <v>0</v>
          </cell>
          <cell r="R46">
            <v>0</v>
          </cell>
          <cell r="S46">
            <v>0</v>
          </cell>
          <cell r="T46">
            <v>0</v>
          </cell>
          <cell r="U46">
            <v>0</v>
          </cell>
          <cell r="V46" t="str">
            <v>|</v>
          </cell>
        </row>
        <row r="47">
          <cell r="A47" t="str">
            <v>Int from housing assocs</v>
          </cell>
          <cell r="B47">
            <v>0</v>
          </cell>
          <cell r="C47">
            <v>0</v>
          </cell>
          <cell r="D47">
            <v>0</v>
          </cell>
          <cell r="E47">
            <v>0</v>
          </cell>
          <cell r="F47">
            <v>0</v>
          </cell>
          <cell r="G47">
            <v>0</v>
          </cell>
          <cell r="H47">
            <v>0</v>
          </cell>
          <cell r="I47">
            <v>0</v>
          </cell>
          <cell r="J47">
            <v>0</v>
          </cell>
          <cell r="K47">
            <v>0</v>
          </cell>
          <cell r="L47">
            <v>0</v>
          </cell>
          <cell r="M47">
            <v>0</v>
          </cell>
          <cell r="N47">
            <v>0</v>
          </cell>
          <cell r="O47">
            <v>0</v>
          </cell>
          <cell r="P47" t="str">
            <v>|</v>
          </cell>
          <cell r="Q47">
            <v>0</v>
          </cell>
          <cell r="R47">
            <v>0</v>
          </cell>
          <cell r="S47">
            <v>0</v>
          </cell>
          <cell r="T47">
            <v>0</v>
          </cell>
          <cell r="U47">
            <v>0</v>
          </cell>
          <cell r="V47" t="str">
            <v>|</v>
          </cell>
        </row>
        <row r="48">
          <cell r="C48" t="str">
            <v xml:space="preserve"> </v>
          </cell>
          <cell r="O48">
            <v>0</v>
          </cell>
          <cell r="P48" t="str">
            <v>|</v>
          </cell>
          <cell r="V48" t="str">
            <v>|</v>
          </cell>
        </row>
        <row r="49">
          <cell r="A49" t="str">
            <v>GEFCO</v>
          </cell>
          <cell r="B49" t="str">
            <v>GEFCO</v>
          </cell>
          <cell r="C49" t="str">
            <v xml:space="preserve"> </v>
          </cell>
          <cell r="O49" t="str">
            <v xml:space="preserve"> </v>
          </cell>
        </row>
        <row r="50">
          <cell r="A50" t="str">
            <v>Buy-outs (-ve)</v>
          </cell>
          <cell r="B50" t="str">
            <v>Buy-outs (-ve)</v>
          </cell>
          <cell r="C50">
            <v>0</v>
          </cell>
          <cell r="D50">
            <v>0</v>
          </cell>
          <cell r="E50">
            <v>0</v>
          </cell>
          <cell r="F50">
            <v>0</v>
          </cell>
          <cell r="G50">
            <v>0</v>
          </cell>
          <cell r="H50">
            <v>0</v>
          </cell>
          <cell r="I50">
            <v>0</v>
          </cell>
          <cell r="J50">
            <v>0</v>
          </cell>
          <cell r="K50">
            <v>0</v>
          </cell>
          <cell r="L50">
            <v>0</v>
          </cell>
          <cell r="M50">
            <v>0</v>
          </cell>
          <cell r="N50">
            <v>0</v>
          </cell>
          <cell r="O50">
            <v>0</v>
          </cell>
          <cell r="Q50">
            <v>0</v>
          </cell>
          <cell r="R50">
            <v>0</v>
          </cell>
          <cell r="S50">
            <v>0</v>
          </cell>
          <cell r="T50">
            <v>0</v>
          </cell>
          <cell r="U50">
            <v>0</v>
          </cell>
        </row>
        <row r="51">
          <cell r="A51" t="str">
            <v>Drawings (-ve)</v>
          </cell>
          <cell r="B51" t="str">
            <v>Drawings (-ve)</v>
          </cell>
          <cell r="C51">
            <v>0</v>
          </cell>
          <cell r="D51">
            <v>0</v>
          </cell>
          <cell r="E51">
            <v>0</v>
          </cell>
          <cell r="F51">
            <v>0</v>
          </cell>
          <cell r="G51">
            <v>0</v>
          </cell>
          <cell r="H51">
            <v>0</v>
          </cell>
          <cell r="I51">
            <v>0</v>
          </cell>
          <cell r="J51">
            <v>0</v>
          </cell>
          <cell r="K51">
            <v>0</v>
          </cell>
          <cell r="L51">
            <v>0</v>
          </cell>
          <cell r="M51">
            <v>0</v>
          </cell>
          <cell r="N51">
            <v>0</v>
          </cell>
          <cell r="O51">
            <v>0</v>
          </cell>
          <cell r="Q51">
            <v>0</v>
          </cell>
          <cell r="R51">
            <v>0</v>
          </cell>
          <cell r="S51">
            <v>0</v>
          </cell>
          <cell r="T51">
            <v>0</v>
          </cell>
          <cell r="U51">
            <v>0</v>
          </cell>
        </row>
        <row r="52">
          <cell r="A52" t="str">
            <v>Repayments  (+ve)</v>
          </cell>
          <cell r="B52" t="str">
            <v>Repayments  (+ve)</v>
          </cell>
          <cell r="C52">
            <v>24.693368331578945</v>
          </cell>
          <cell r="D52">
            <v>14.761265126315793</v>
          </cell>
          <cell r="E52">
            <v>12.14272236</v>
          </cell>
          <cell r="F52">
            <v>22.686846250000002</v>
          </cell>
          <cell r="G52">
            <v>9.6809232826315803</v>
          </cell>
          <cell r="H52">
            <v>26.867566499999995</v>
          </cell>
          <cell r="I52">
            <v>19.677218660000001</v>
          </cell>
          <cell r="J52">
            <v>44.082273519999994</v>
          </cell>
          <cell r="K52">
            <v>6.7601182500000006</v>
          </cell>
          <cell r="L52">
            <v>12.43250402</v>
          </cell>
          <cell r="M52">
            <v>7.9439738900000005</v>
          </cell>
          <cell r="N52">
            <v>10.930205299999999</v>
          </cell>
          <cell r="O52">
            <v>212.65898549052633</v>
          </cell>
          <cell r="Q52">
            <v>51.597355817894737</v>
          </cell>
          <cell r="R52">
            <v>59.235336032631579</v>
          </cell>
          <cell r="S52">
            <v>70.51961043</v>
          </cell>
          <cell r="T52">
            <v>31.306683209999996</v>
          </cell>
          <cell r="U52">
            <v>212.65898549052631</v>
          </cell>
        </row>
        <row r="53">
          <cell r="A53" t="str">
            <v>Net policy loans &gt;&gt; -iii</v>
          </cell>
          <cell r="B53" t="str">
            <v>Net policy loans &gt;&gt; -iii</v>
          </cell>
          <cell r="C53">
            <v>24.693368331578945</v>
          </cell>
          <cell r="D53">
            <v>14.761265126315793</v>
          </cell>
          <cell r="E53">
            <v>12.14272236</v>
          </cell>
          <cell r="F53">
            <v>22.686846250000002</v>
          </cell>
          <cell r="G53">
            <v>9.6809232826315803</v>
          </cell>
          <cell r="H53">
            <v>26.867566499999995</v>
          </cell>
          <cell r="I53">
            <v>19.677218660000001</v>
          </cell>
          <cell r="J53">
            <v>44.082273519999994</v>
          </cell>
          <cell r="K53">
            <v>6.7601182500000006</v>
          </cell>
          <cell r="L53">
            <v>12.43250402</v>
          </cell>
          <cell r="M53">
            <v>7.9439738900000005</v>
          </cell>
          <cell r="N53">
            <v>10.930205299999999</v>
          </cell>
          <cell r="O53">
            <v>212.65898549052633</v>
          </cell>
          <cell r="Q53">
            <v>51.597355817894737</v>
          </cell>
          <cell r="R53">
            <v>59.235336032631579</v>
          </cell>
          <cell r="S53">
            <v>70.51961043</v>
          </cell>
          <cell r="T53">
            <v>31.306683209999996</v>
          </cell>
          <cell r="U53">
            <v>212.65898549052631</v>
          </cell>
        </row>
        <row r="54">
          <cell r="B54" t="str">
            <v xml:space="preserve"> </v>
          </cell>
          <cell r="C54">
            <v>0</v>
          </cell>
          <cell r="D54">
            <v>0</v>
          </cell>
          <cell r="E54">
            <v>0</v>
          </cell>
          <cell r="F54">
            <v>0</v>
          </cell>
          <cell r="G54">
            <v>0</v>
          </cell>
          <cell r="H54">
            <v>0</v>
          </cell>
          <cell r="I54">
            <v>0</v>
          </cell>
          <cell r="J54">
            <v>0</v>
          </cell>
          <cell r="K54">
            <v>0</v>
          </cell>
          <cell r="L54">
            <v>0</v>
          </cell>
          <cell r="M54">
            <v>0</v>
          </cell>
          <cell r="N54">
            <v>0</v>
          </cell>
          <cell r="O54">
            <v>0</v>
          </cell>
        </row>
        <row r="55">
          <cell r="A55" t="str">
            <v>Int pmts: swaps (-ve)</v>
          </cell>
          <cell r="B55" t="str">
            <v>Int pmts: swaps (-ve)</v>
          </cell>
          <cell r="C55">
            <v>0</v>
          </cell>
          <cell r="D55">
            <v>0</v>
          </cell>
          <cell r="E55">
            <v>-0.36749040999999999</v>
          </cell>
          <cell r="F55">
            <v>-2.35083047</v>
          </cell>
          <cell r="G55">
            <v>0</v>
          </cell>
          <cell r="H55">
            <v>0</v>
          </cell>
          <cell r="I55">
            <v>0</v>
          </cell>
          <cell r="J55">
            <v>0</v>
          </cell>
          <cell r="K55">
            <v>-0.37354795000000002</v>
          </cell>
          <cell r="L55">
            <v>-0.59547944999999991</v>
          </cell>
          <cell r="M55">
            <v>0</v>
          </cell>
          <cell r="N55">
            <v>0</v>
          </cell>
          <cell r="O55">
            <v>-3.6873482799999997</v>
          </cell>
          <cell r="Q55">
            <v>-0.36749040999999999</v>
          </cell>
          <cell r="R55">
            <v>-2.35083047</v>
          </cell>
          <cell r="S55">
            <v>-0.37354795000000002</v>
          </cell>
          <cell r="T55">
            <v>-0.59547944999999991</v>
          </cell>
          <cell r="U55">
            <v>-3.6873482799999997</v>
          </cell>
        </row>
        <row r="56">
          <cell r="A56" t="str">
            <v>Int pmts: bonds</v>
          </cell>
          <cell r="B56" t="str">
            <v>Int pmts: bonds</v>
          </cell>
          <cell r="C56">
            <v>0</v>
          </cell>
          <cell r="D56">
            <v>0</v>
          </cell>
          <cell r="E56">
            <v>0</v>
          </cell>
          <cell r="F56">
            <v>0</v>
          </cell>
          <cell r="G56">
            <v>0</v>
          </cell>
          <cell r="H56">
            <v>0</v>
          </cell>
          <cell r="I56">
            <v>0</v>
          </cell>
          <cell r="J56">
            <v>0</v>
          </cell>
          <cell r="K56">
            <v>0</v>
          </cell>
          <cell r="L56">
            <v>-24.375</v>
          </cell>
          <cell r="M56">
            <v>0</v>
          </cell>
          <cell r="N56">
            <v>0</v>
          </cell>
          <cell r="O56">
            <v>-24.375</v>
          </cell>
          <cell r="Q56">
            <v>0</v>
          </cell>
          <cell r="R56">
            <v>0</v>
          </cell>
          <cell r="S56">
            <v>0</v>
          </cell>
          <cell r="T56">
            <v>-24.375</v>
          </cell>
          <cell r="U56">
            <v>-24.375</v>
          </cell>
        </row>
        <row r="57">
          <cell r="A57" t="str">
            <v>Int pmts: libor/OD</v>
          </cell>
          <cell r="B57" t="str">
            <v>Int pmts: libor/OD</v>
          </cell>
          <cell r="C57">
            <v>-3.6213984210526323E-2</v>
          </cell>
          <cell r="D57">
            <v>-1.3414208189442526E-2</v>
          </cell>
          <cell r="E57">
            <v>0</v>
          </cell>
          <cell r="F57">
            <v>0</v>
          </cell>
          <cell r="G57">
            <v>0</v>
          </cell>
          <cell r="H57">
            <v>0</v>
          </cell>
          <cell r="I57">
            <v>-8.4068105263157902E-3</v>
          </cell>
          <cell r="J57">
            <v>-1.10204E-2</v>
          </cell>
          <cell r="K57">
            <v>0</v>
          </cell>
          <cell r="L57">
            <v>0</v>
          </cell>
          <cell r="M57">
            <v>0</v>
          </cell>
          <cell r="N57">
            <v>0</v>
          </cell>
          <cell r="O57">
            <v>-6.9055402926284648E-2</v>
          </cell>
          <cell r="Q57">
            <v>-4.9628192399968851E-2</v>
          </cell>
          <cell r="R57">
            <v>0</v>
          </cell>
          <cell r="S57">
            <v>-1.942721052631579E-2</v>
          </cell>
          <cell r="T57">
            <v>0</v>
          </cell>
          <cell r="U57">
            <v>-6.9055402926284648E-2</v>
          </cell>
        </row>
        <row r="58">
          <cell r="A58" t="str">
            <v>Int pmts: to CG &gt;&gt; iv</v>
          </cell>
          <cell r="B58" t="str">
            <v>Int pmts: to CG &gt;&gt; iv</v>
          </cell>
          <cell r="C58">
            <v>-2.5387177799999998</v>
          </cell>
          <cell r="D58">
            <v>-1.59587715</v>
          </cell>
          <cell r="E58">
            <v>-2.1481347599999996</v>
          </cell>
          <cell r="F58">
            <v>-2.8004129299999998</v>
          </cell>
          <cell r="G58">
            <v>-1.06637859</v>
          </cell>
          <cell r="H58">
            <v>-4.8797985700000002</v>
          </cell>
          <cell r="I58">
            <v>-1.87952293</v>
          </cell>
          <cell r="J58">
            <v>-1.4376979599999999</v>
          </cell>
          <cell r="K58">
            <v>-1.6232989099999999</v>
          </cell>
          <cell r="L58">
            <v>-1.75623606</v>
          </cell>
          <cell r="M58">
            <v>-0.77327086</v>
          </cell>
          <cell r="N58">
            <v>-4.5609903899999997</v>
          </cell>
          <cell r="O58">
            <v>-27.060336889999999</v>
          </cell>
          <cell r="Q58">
            <v>-6.2827296899999991</v>
          </cell>
          <cell r="R58">
            <v>-8.7465900899999998</v>
          </cell>
          <cell r="S58">
            <v>-4.9405197999999997</v>
          </cell>
          <cell r="T58">
            <v>-7.0904973099999999</v>
          </cell>
          <cell r="U58">
            <v>-27.060336889999999</v>
          </cell>
        </row>
        <row r="59">
          <cell r="B59" t="str">
            <v xml:space="preserve"> </v>
          </cell>
          <cell r="C59">
            <v>0</v>
          </cell>
          <cell r="D59">
            <v>0</v>
          </cell>
          <cell r="E59">
            <v>0</v>
          </cell>
          <cell r="F59">
            <v>0</v>
          </cell>
          <cell r="G59">
            <v>0</v>
          </cell>
          <cell r="H59">
            <v>0</v>
          </cell>
          <cell r="I59">
            <v>0</v>
          </cell>
          <cell r="J59">
            <v>0</v>
          </cell>
          <cell r="K59">
            <v>0</v>
          </cell>
          <cell r="L59">
            <v>0</v>
          </cell>
          <cell r="M59">
            <v>0</v>
          </cell>
          <cell r="N59">
            <v>0</v>
          </cell>
          <cell r="O59">
            <v>0</v>
          </cell>
        </row>
        <row r="60">
          <cell r="A60" t="str">
            <v>Int rcpts: Loans (+ve)</v>
          </cell>
          <cell r="B60" t="str">
            <v>Int rcpts: Loans (+ve)</v>
          </cell>
          <cell r="C60">
            <v>2.1246523736842109</v>
          </cell>
          <cell r="D60">
            <v>1.6270560477701037</v>
          </cell>
          <cell r="E60">
            <v>1.8114986887606697</v>
          </cell>
          <cell r="F60">
            <v>1.3287467278947371</v>
          </cell>
          <cell r="G60">
            <v>0.76606815631578939</v>
          </cell>
          <cell r="H60">
            <v>5.3824491594736843</v>
          </cell>
          <cell r="I60">
            <v>1.5803414257894737</v>
          </cell>
          <cell r="J60">
            <v>1.632849264736842</v>
          </cell>
          <cell r="K60">
            <v>1.3347442736842106</v>
          </cell>
          <cell r="L60">
            <v>0.80857235999999999</v>
          </cell>
          <cell r="M60">
            <v>0.59345131789473693</v>
          </cell>
          <cell r="N60">
            <v>4.8734856436842104</v>
          </cell>
          <cell r="O60">
            <v>23.863915439688668</v>
          </cell>
          <cell r="Q60">
            <v>5.563207110214984</v>
          </cell>
          <cell r="R60">
            <v>7.4772640436842108</v>
          </cell>
          <cell r="S60">
            <v>4.5479349642105262</v>
          </cell>
          <cell r="T60">
            <v>6.2755093215789479</v>
          </cell>
          <cell r="U60">
            <v>23.863915439688668</v>
          </cell>
        </row>
        <row r="61">
          <cell r="A61" t="str">
            <v>Int rcpts: surp assets</v>
          </cell>
          <cell r="B61" t="str">
            <v>Int rcpts: surp assets</v>
          </cell>
          <cell r="C61">
            <v>0</v>
          </cell>
          <cell r="D61">
            <v>0</v>
          </cell>
          <cell r="E61">
            <v>0</v>
          </cell>
          <cell r="F61">
            <v>4.0888627700000004</v>
          </cell>
          <cell r="G61">
            <v>0</v>
          </cell>
          <cell r="H61">
            <v>0</v>
          </cell>
          <cell r="I61">
            <v>0</v>
          </cell>
          <cell r="J61">
            <v>0</v>
          </cell>
          <cell r="K61">
            <v>0</v>
          </cell>
          <cell r="L61">
            <v>1.60292313</v>
          </cell>
          <cell r="M61">
            <v>0</v>
          </cell>
          <cell r="N61">
            <v>0</v>
          </cell>
          <cell r="O61">
            <v>5.6917859000000002</v>
          </cell>
          <cell r="Q61">
            <v>0</v>
          </cell>
          <cell r="R61">
            <v>4.0888627700000004</v>
          </cell>
          <cell r="S61">
            <v>0</v>
          </cell>
          <cell r="T61">
            <v>1.60292313</v>
          </cell>
          <cell r="U61">
            <v>5.6917859000000002</v>
          </cell>
        </row>
        <row r="62">
          <cell r="A62" t="str">
            <v>Int rcpts: swaps etc</v>
          </cell>
          <cell r="B62" t="str">
            <v>Int rcpts: swaps etc</v>
          </cell>
          <cell r="C62">
            <v>0</v>
          </cell>
          <cell r="D62">
            <v>0</v>
          </cell>
          <cell r="E62">
            <v>0.17325526999999999</v>
          </cell>
          <cell r="F62">
            <v>0</v>
          </cell>
          <cell r="G62">
            <v>0</v>
          </cell>
          <cell r="H62">
            <v>0</v>
          </cell>
          <cell r="I62">
            <v>0</v>
          </cell>
          <cell r="J62">
            <v>0</v>
          </cell>
          <cell r="K62">
            <v>8.1504820000000006E-2</v>
          </cell>
          <cell r="L62">
            <v>24.375</v>
          </cell>
          <cell r="M62">
            <v>0</v>
          </cell>
          <cell r="N62">
            <v>0</v>
          </cell>
          <cell r="O62">
            <v>24.629760090000001</v>
          </cell>
          <cell r="Q62">
            <v>0.17325526999999999</v>
          </cell>
          <cell r="R62">
            <v>0</v>
          </cell>
          <cell r="S62">
            <v>8.1504820000000006E-2</v>
          </cell>
          <cell r="T62">
            <v>24.375</v>
          </cell>
          <cell r="U62">
            <v>24.629760090000001</v>
          </cell>
        </row>
        <row r="63">
          <cell r="B63" t="str">
            <v xml:space="preserve"> </v>
          </cell>
          <cell r="C63">
            <v>0</v>
          </cell>
          <cell r="D63">
            <v>0</v>
          </cell>
          <cell r="E63">
            <v>0</v>
          </cell>
          <cell r="F63">
            <v>0</v>
          </cell>
          <cell r="G63">
            <v>0</v>
          </cell>
          <cell r="H63">
            <v>0</v>
          </cell>
          <cell r="I63">
            <v>0</v>
          </cell>
          <cell r="J63">
            <v>0</v>
          </cell>
          <cell r="K63">
            <v>0</v>
          </cell>
          <cell r="L63">
            <v>0</v>
          </cell>
          <cell r="M63">
            <v>0</v>
          </cell>
          <cell r="N63">
            <v>0</v>
          </cell>
          <cell r="O63">
            <v>0</v>
          </cell>
        </row>
        <row r="64">
          <cell r="A64" t="str">
            <v>Int equalisation: rcpts &gt;&gt; -i</v>
          </cell>
          <cell r="B64" t="str">
            <v>Int equalisation: rcpts &gt;&gt; -i</v>
          </cell>
          <cell r="C64">
            <v>7.4944280000000002E-2</v>
          </cell>
          <cell r="D64">
            <v>6.862958999999999E-2</v>
          </cell>
          <cell r="E64">
            <v>0.26828802000000002</v>
          </cell>
          <cell r="F64">
            <v>-0.61749763999999929</v>
          </cell>
          <cell r="G64">
            <v>6.3293929999999998E-2</v>
          </cell>
          <cell r="H64">
            <v>6.2E-2</v>
          </cell>
          <cell r="I64">
            <v>6.0499999999999998E-2</v>
          </cell>
          <cell r="J64">
            <v>5.9499999999999997E-2</v>
          </cell>
          <cell r="K64">
            <v>0.34904312999999998</v>
          </cell>
          <cell r="L64">
            <v>-0.28186856999999998</v>
          </cell>
          <cell r="M64">
            <v>5.5500000000000001E-2</v>
          </cell>
          <cell r="N64">
            <v>0</v>
          </cell>
          <cell r="O64">
            <v>0.1623327400000007</v>
          </cell>
          <cell r="Q64">
            <v>0.41186189000000001</v>
          </cell>
          <cell r="R64">
            <v>-0.49220370999999924</v>
          </cell>
          <cell r="S64">
            <v>0.46904312999999997</v>
          </cell>
          <cell r="T64">
            <v>-0.22636856999999999</v>
          </cell>
          <cell r="U64">
            <v>0.16233274000000075</v>
          </cell>
        </row>
        <row r="65">
          <cell r="A65" t="str">
            <v>Costs and fees (-ve)</v>
          </cell>
          <cell r="B65" t="str">
            <v>Costs and fees (-ve)</v>
          </cell>
          <cell r="C65">
            <v>-6.862958999999999E-2</v>
          </cell>
          <cell r="D65">
            <v>-6.862958999999999E-2</v>
          </cell>
          <cell r="E65">
            <v>-6.7695369999999991E-2</v>
          </cell>
          <cell r="F65">
            <v>-6.4892900000000003E-2</v>
          </cell>
          <cell r="G65">
            <v>-6.2628740000000002E-2</v>
          </cell>
          <cell r="H65">
            <v>0</v>
          </cell>
          <cell r="I65">
            <v>0</v>
          </cell>
          <cell r="J65">
            <v>0</v>
          </cell>
          <cell r="K65">
            <v>0</v>
          </cell>
          <cell r="L65">
            <v>0</v>
          </cell>
          <cell r="M65">
            <v>0</v>
          </cell>
          <cell r="N65">
            <v>0</v>
          </cell>
          <cell r="O65">
            <v>-0.33247619</v>
          </cell>
          <cell r="Q65">
            <v>-0.20495454999999996</v>
          </cell>
          <cell r="R65">
            <v>-0.12752163999999999</v>
          </cell>
          <cell r="S65">
            <v>0</v>
          </cell>
          <cell r="T65">
            <v>0</v>
          </cell>
          <cell r="U65">
            <v>-0.33247618999999995</v>
          </cell>
        </row>
        <row r="66">
          <cell r="A66" t="str">
            <v>Other</v>
          </cell>
          <cell r="B66" t="str">
            <v>Other</v>
          </cell>
          <cell r="C66">
            <v>0</v>
          </cell>
          <cell r="D66">
            <v>0</v>
          </cell>
          <cell r="E66">
            <v>0</v>
          </cell>
          <cell r="F66">
            <v>0</v>
          </cell>
          <cell r="G66">
            <v>0</v>
          </cell>
          <cell r="H66">
            <v>0</v>
          </cell>
          <cell r="I66">
            <v>0</v>
          </cell>
          <cell r="J66">
            <v>0</v>
          </cell>
          <cell r="K66">
            <v>0</v>
          </cell>
          <cell r="L66">
            <v>0</v>
          </cell>
          <cell r="M66">
            <v>0</v>
          </cell>
          <cell r="N66">
            <v>0</v>
          </cell>
          <cell r="O66">
            <v>0</v>
          </cell>
          <cell r="Q66">
            <v>0</v>
          </cell>
          <cell r="R66">
            <v>0</v>
          </cell>
          <cell r="S66">
            <v>0</v>
          </cell>
          <cell r="T66">
            <v>0</v>
          </cell>
          <cell r="U66">
            <v>0</v>
          </cell>
        </row>
        <row r="67">
          <cell r="B67" t="str">
            <v xml:space="preserve"> </v>
          </cell>
          <cell r="C67">
            <v>0</v>
          </cell>
          <cell r="D67">
            <v>0</v>
          </cell>
          <cell r="E67">
            <v>0</v>
          </cell>
          <cell r="F67">
            <v>0</v>
          </cell>
          <cell r="G67">
            <v>0</v>
          </cell>
          <cell r="H67">
            <v>0</v>
          </cell>
          <cell r="I67">
            <v>0</v>
          </cell>
          <cell r="J67">
            <v>0</v>
          </cell>
          <cell r="K67">
            <v>0</v>
          </cell>
          <cell r="L67">
            <v>0</v>
          </cell>
          <cell r="M67">
            <v>0</v>
          </cell>
          <cell r="N67">
            <v>0</v>
          </cell>
          <cell r="O67">
            <v>0</v>
          </cell>
        </row>
        <row r="68">
          <cell r="A68" t="str">
            <v>Change in balance &gt;&gt; v</v>
          </cell>
          <cell r="B68" t="str">
            <v>Change in balance &gt;&gt; v</v>
          </cell>
          <cell r="C68">
            <v>24.24940363105263</v>
          </cell>
          <cell r="D68">
            <v>14.779029815896456</v>
          </cell>
          <cell r="E68">
            <v>11.812443798760672</v>
          </cell>
          <cell r="F68">
            <v>22.270821807894741</v>
          </cell>
          <cell r="G68">
            <v>9.3812780389473716</v>
          </cell>
          <cell r="H68">
            <v>27.432217089473681</v>
          </cell>
          <cell r="I68">
            <v>19.430130345263159</v>
          </cell>
          <cell r="J68">
            <v>44.325904424736834</v>
          </cell>
          <cell r="K68">
            <v>6.528563613684212</v>
          </cell>
          <cell r="L68">
            <v>12.210415430000001</v>
          </cell>
          <cell r="M68">
            <v>7.8196543478947378</v>
          </cell>
          <cell r="N68">
            <v>11.242700553684209</v>
          </cell>
          <cell r="O68">
            <v>211.48256289728872</v>
          </cell>
          <cell r="Q68">
            <v>50.840877245709763</v>
          </cell>
          <cell r="R68">
            <v>59.084316936315794</v>
          </cell>
          <cell r="S68">
            <v>70.284598383684198</v>
          </cell>
          <cell r="T68">
            <v>31.272770331578947</v>
          </cell>
          <cell r="U68">
            <v>211.48256289728872</v>
          </cell>
        </row>
        <row r="69">
          <cell r="B69" t="str">
            <v xml:space="preserve">  </v>
          </cell>
          <cell r="C69">
            <v>0</v>
          </cell>
          <cell r="D69">
            <v>0</v>
          </cell>
          <cell r="E69">
            <v>0</v>
          </cell>
          <cell r="F69">
            <v>0</v>
          </cell>
          <cell r="G69">
            <v>0</v>
          </cell>
          <cell r="H69">
            <v>0</v>
          </cell>
          <cell r="I69">
            <v>0</v>
          </cell>
          <cell r="J69">
            <v>0</v>
          </cell>
          <cell r="K69">
            <v>0</v>
          </cell>
          <cell r="L69">
            <v>0</v>
          </cell>
          <cell r="M69">
            <v>0</v>
          </cell>
          <cell r="N69">
            <v>0</v>
          </cell>
          <cell r="O69">
            <v>0</v>
          </cell>
          <cell r="Q69">
            <v>0</v>
          </cell>
          <cell r="R69">
            <v>0</v>
          </cell>
          <cell r="S69">
            <v>0</v>
          </cell>
          <cell r="T69">
            <v>0</v>
          </cell>
          <cell r="U69">
            <v>0</v>
          </cell>
        </row>
        <row r="70">
          <cell r="A70" t="str">
            <v>memo: net pmts pte</v>
          </cell>
          <cell r="B70" t="str">
            <v>memo: net int pmts pte</v>
          </cell>
          <cell r="C70">
            <v>-3.6213984210526323E-2</v>
          </cell>
          <cell r="D70">
            <v>-1.3414208189442526E-2</v>
          </cell>
          <cell r="E70">
            <v>-0.19423514</v>
          </cell>
          <cell r="F70">
            <v>1.7380323000000004</v>
          </cell>
          <cell r="G70">
            <v>0</v>
          </cell>
          <cell r="H70">
            <v>0</v>
          </cell>
          <cell r="I70">
            <v>-8.4068105263157902E-3</v>
          </cell>
          <cell r="J70">
            <v>-1.10204E-2</v>
          </cell>
          <cell r="K70">
            <v>-0.29204313000000004</v>
          </cell>
          <cell r="L70">
            <v>1.0074436800000008</v>
          </cell>
          <cell r="M70">
            <v>0</v>
          </cell>
          <cell r="N70">
            <v>0</v>
          </cell>
          <cell r="O70">
            <v>2.1901423070737165</v>
          </cell>
          <cell r="Q70">
            <v>-0.24386333239996885</v>
          </cell>
          <cell r="R70">
            <v>1.7380323000000004</v>
          </cell>
          <cell r="S70">
            <v>-0.31147034052631584</v>
          </cell>
          <cell r="T70">
            <v>1.0074436800000008</v>
          </cell>
          <cell r="U70">
            <v>2.1901423070737165</v>
          </cell>
        </row>
        <row r="71">
          <cell r="A71" t="str">
            <v xml:space="preserve">           net rcpts</v>
          </cell>
          <cell r="B71" t="str">
            <v xml:space="preserve">           net int rcpts (loans only)</v>
          </cell>
          <cell r="C71">
            <v>2.1246523736842109</v>
          </cell>
          <cell r="D71">
            <v>1.6270560477701037</v>
          </cell>
          <cell r="E71">
            <v>1.8114986887606697</v>
          </cell>
          <cell r="F71">
            <v>1.3287467278947371</v>
          </cell>
          <cell r="G71">
            <v>0.76606815631578939</v>
          </cell>
          <cell r="H71">
            <v>5.3824491594736843</v>
          </cell>
          <cell r="I71">
            <v>1.5803414257894737</v>
          </cell>
          <cell r="J71">
            <v>1.632849264736842</v>
          </cell>
          <cell r="K71">
            <v>1.3347442736842106</v>
          </cell>
          <cell r="L71">
            <v>0.80857235999999999</v>
          </cell>
          <cell r="M71">
            <v>0.59345131789473693</v>
          </cell>
          <cell r="N71">
            <v>4.8734856436842104</v>
          </cell>
          <cell r="O71">
            <v>23.863915439688668</v>
          </cell>
          <cell r="Q71">
            <v>5.563207110214984</v>
          </cell>
          <cell r="R71">
            <v>7.4772640436842108</v>
          </cell>
          <cell r="S71">
            <v>4.5479349642105262</v>
          </cell>
          <cell r="T71">
            <v>6.2755093215789479</v>
          </cell>
          <cell r="U71">
            <v>23.863915439688668</v>
          </cell>
        </row>
        <row r="72">
          <cell r="B72" t="str">
            <v xml:space="preserve"> </v>
          </cell>
          <cell r="C72">
            <v>0</v>
          </cell>
          <cell r="D72">
            <v>0</v>
          </cell>
          <cell r="E72">
            <v>0</v>
          </cell>
          <cell r="F72">
            <v>0</v>
          </cell>
          <cell r="G72">
            <v>0</v>
          </cell>
          <cell r="H72">
            <v>0</v>
          </cell>
          <cell r="I72">
            <v>0</v>
          </cell>
          <cell r="J72">
            <v>0</v>
          </cell>
          <cell r="K72">
            <v>0</v>
          </cell>
          <cell r="L72">
            <v>0</v>
          </cell>
          <cell r="M72">
            <v>0</v>
          </cell>
          <cell r="N72">
            <v>0</v>
          </cell>
          <cell r="O72">
            <v>0</v>
          </cell>
        </row>
        <row r="73">
          <cell r="A73" t="str">
            <v>financed by ECGD &gt;&gt; -ii</v>
          </cell>
          <cell r="B73" t="str">
            <v>financed by ECGD &gt;&gt; ii</v>
          </cell>
          <cell r="C73">
            <v>21.486406799999997</v>
          </cell>
          <cell r="D73">
            <v>11.445618520000002</v>
          </cell>
          <cell r="E73">
            <v>12.439058080000001</v>
          </cell>
          <cell r="F73">
            <v>22.686846249999999</v>
          </cell>
          <cell r="G73">
            <v>9.0633000299999971</v>
          </cell>
          <cell r="H73">
            <v>-1.023437120000003</v>
          </cell>
          <cell r="I73">
            <v>17.162302760000003</v>
          </cell>
          <cell r="J73">
            <v>-13.935949359999997</v>
          </cell>
          <cell r="K73">
            <v>6.7601182499999997</v>
          </cell>
          <cell r="L73">
            <v>12.43250402</v>
          </cell>
          <cell r="M73">
            <v>7.9439738900000005</v>
          </cell>
          <cell r="N73">
            <v>10.930205299999999</v>
          </cell>
          <cell r="O73">
            <v>117.39094742</v>
          </cell>
          <cell r="Q73">
            <v>45.371083400000003</v>
          </cell>
          <cell r="R73">
            <v>30.726709159999992</v>
          </cell>
          <cell r="S73">
            <v>9.9864716500000057</v>
          </cell>
          <cell r="T73">
            <v>31.306683209999996</v>
          </cell>
          <cell r="U73">
            <v>117.39094741999997</v>
          </cell>
        </row>
        <row r="74">
          <cell r="A74" t="str">
            <v>and other</v>
          </cell>
          <cell r="B74" t="str">
            <v>and other</v>
          </cell>
          <cell r="C74">
            <v>2.7629968310526323</v>
          </cell>
          <cell r="D74">
            <v>3.3334112958964539</v>
          </cell>
          <cell r="E74">
            <v>-0.62661428123932872</v>
          </cell>
          <cell r="F74">
            <v>-0.41602444210525746</v>
          </cell>
          <cell r="G74">
            <v>0.31797800894737449</v>
          </cell>
          <cell r="H74">
            <v>28.455654209473686</v>
          </cell>
          <cell r="I74">
            <v>2.2678275852631558</v>
          </cell>
          <cell r="J74">
            <v>58.261853784736829</v>
          </cell>
          <cell r="K74">
            <v>-0.23155463631578765</v>
          </cell>
          <cell r="L74">
            <v>-0.22208858999999848</v>
          </cell>
          <cell r="M74">
            <v>-0.12431954210526275</v>
          </cell>
          <cell r="N74">
            <v>0.31249525368420983</v>
          </cell>
          <cell r="O74">
            <v>94.091615477288684</v>
          </cell>
          <cell r="Q74">
            <v>5.4697938457097575</v>
          </cell>
          <cell r="R74">
            <v>28.357607776315803</v>
          </cell>
          <cell r="S74">
            <v>60.2981267336842</v>
          </cell>
          <cell r="T74">
            <v>-3.3912878421051396E-2</v>
          </cell>
          <cell r="U74">
            <v>94.091615477288713</v>
          </cell>
        </row>
        <row r="75">
          <cell r="T75" t="str">
            <v xml:space="preserve"> </v>
          </cell>
        </row>
      </sheetData>
      <sheetData sheetId="7"/>
      <sheetData sheetId="8"/>
      <sheetData sheetId="9"/>
      <sheetData sheetId="10"/>
      <sheetData sheetId="11" refreshError="1"/>
      <sheetData sheetId="1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ownload"/>
      <sheetName val="DOMINANT"/>
      <sheetName val="DINT11"/>
      <sheetName val="DINT12"/>
      <sheetName val="nKEYNES"/>
      <sheetName val="NatSav"/>
      <sheetName val="Calcs"/>
      <sheetName val="Upload"/>
      <sheetName val="Model-Exp"/>
      <sheetName val="Model-Rec"/>
      <sheetName val="Intraflows"/>
      <sheetName val="NAO"/>
    </sheetNames>
    <sheetDataSet>
      <sheetData sheetId="0"/>
      <sheetData sheetId="1">
        <row r="1">
          <cell r="B1" t="str">
            <v>CGC</v>
          </cell>
          <cell r="C1" t="str">
            <v>CGGILTS</v>
          </cell>
          <cell r="D1" t="str">
            <v>CGNCR</v>
          </cell>
          <cell r="E1" t="str">
            <v>CGOD</v>
          </cell>
          <cell r="F1" t="str">
            <v>COIN</v>
          </cell>
          <cell r="G1" t="str">
            <v>dGILT</v>
          </cell>
          <cell r="H1" t="str">
            <v>DICGLA</v>
          </cell>
          <cell r="I1" t="str">
            <v>DICGOP</v>
          </cell>
          <cell r="J1" t="str">
            <v>DICGPC</v>
          </cell>
          <cell r="K1" t="str">
            <v>DILACG</v>
          </cell>
          <cell r="L1" t="str">
            <v>DILAPC</v>
          </cell>
          <cell r="M1" t="str">
            <v>DILAPR</v>
          </cell>
          <cell r="N1" t="str">
            <v>dILGILT</v>
          </cell>
          <cell r="O1" t="str">
            <v>DIPCCG</v>
          </cell>
          <cell r="P1" t="str">
            <v>DIPCLA</v>
          </cell>
          <cell r="Q1" t="str">
            <v>DIPCOP</v>
          </cell>
          <cell r="R1" t="str">
            <v>DIPLDC</v>
          </cell>
          <cell r="S1" t="str">
            <v>DIPNSC</v>
          </cell>
          <cell r="T1" t="str">
            <v>DIPRPC</v>
          </cell>
          <cell r="U1" t="str">
            <v>DIRCG</v>
          </cell>
          <cell r="V1" t="str">
            <v>DIRLA</v>
          </cell>
          <cell r="W1" t="str">
            <v>DIRPC</v>
          </cell>
          <cell r="X1" t="str">
            <v>DRES</v>
          </cell>
          <cell r="Y1" t="str">
            <v>DVPCCG</v>
          </cell>
          <cell r="Z1" t="str">
            <v>DVPCLA</v>
          </cell>
          <cell r="AA1" t="str">
            <v>DVPSCG</v>
          </cell>
          <cell r="AB1" t="str">
            <v>FLOATER</v>
          </cell>
          <cell r="AC1" t="str">
            <v>IDBILL</v>
          </cell>
          <cell r="AD1" t="str">
            <v>IILG</v>
          </cell>
          <cell r="AE1" t="str">
            <v>ILGAC</v>
          </cell>
          <cell r="AF1" t="str">
            <v>ILGCSH</v>
          </cell>
          <cell r="AG1" t="str">
            <v>ILGUP</v>
          </cell>
          <cell r="AH1" t="str">
            <v>LABRO</v>
          </cell>
          <cell r="AI1" t="str">
            <v>NATSAV</v>
          </cell>
          <cell r="AJ1" t="str">
            <v>OCGASS</v>
          </cell>
          <cell r="AK1" t="str">
            <v>OCGBRF</v>
          </cell>
          <cell r="AL1" t="str">
            <v>OXFPS</v>
          </cell>
          <cell r="AM1" t="str">
            <v>PCBRO</v>
          </cell>
          <cell r="AN1" t="str">
            <v>PCNB</v>
          </cell>
          <cell r="AO1" t="str">
            <v>POISS</v>
          </cell>
          <cell r="AP1" t="str">
            <v>PSFA</v>
          </cell>
          <cell r="AQ1" t="str">
            <v>PSINTR</v>
          </cell>
          <cell r="AR1" t="str">
            <v>REDGILT</v>
          </cell>
          <cell r="AS1" t="str">
            <v>REDILGILT</v>
          </cell>
          <cell r="AT1" t="str">
            <v>REDOTH</v>
          </cell>
          <cell r="AU1" t="str">
            <v>REVIG</v>
          </cell>
          <cell r="AV1" t="str">
            <v>REVIG3</v>
          </cell>
          <cell r="AW1" t="str">
            <v>REVIG8</v>
          </cell>
          <cell r="AX1" t="str">
            <v>RILG</v>
          </cell>
          <cell r="AY1" t="str">
            <v>RNS</v>
          </cell>
          <cell r="AZ1" t="str">
            <v>SLAB</v>
          </cell>
          <cell r="BA1" t="str">
            <v>SLAM</v>
          </cell>
          <cell r="BB1" t="str">
            <v>SLAPO</v>
          </cell>
          <cell r="BC1" t="str">
            <v>SLCGLA</v>
          </cell>
          <cell r="BD1" t="str">
            <v>SLCGPR</v>
          </cell>
          <cell r="BE1" t="str">
            <v>SPCBCG</v>
          </cell>
          <cell r="BF1" t="str">
            <v>TBILLS</v>
          </cell>
          <cell r="BG1" t="str">
            <v>TXCERT</v>
          </cell>
          <cell r="BH1" t="str">
            <v>PR</v>
          </cell>
          <cell r="BI1" t="str">
            <v>RSM</v>
          </cell>
          <cell r="BJ1" t="str">
            <v>R5YR</v>
          </cell>
          <cell r="BK1" t="str">
            <v>RLM</v>
          </cell>
          <cell r="BL1" t="str">
            <v>M0</v>
          </cell>
          <cell r="BM1" t="str">
            <v>RMORTMK</v>
          </cell>
          <cell r="BN1" t="str">
            <v>FLEASGG</v>
          </cell>
          <cell r="BO1" t="str">
            <v>CGNDIV</v>
          </cell>
          <cell r="BP1" t="str">
            <v>LANDIV</v>
          </cell>
          <cell r="BQ1" t="str">
            <v>PCNDIV</v>
          </cell>
          <cell r="BR1" t="str">
            <v>LCGLA</v>
          </cell>
          <cell r="BS1" t="str">
            <v>LCGPC</v>
          </cell>
          <cell r="BT1" t="str">
            <v>LALEND</v>
          </cell>
          <cell r="BU1" t="str">
            <v>RMORT</v>
          </cell>
          <cell r="BV1" t="str">
            <v>OSPC</v>
          </cell>
          <cell r="BW1" t="str">
            <v>CGINTRA</v>
          </cell>
          <cell r="BX1" t="str">
            <v>LAINTRA</v>
          </cell>
          <cell r="BY1" t="str">
            <v>PCINTRA</v>
          </cell>
          <cell r="BZ1" t="str">
            <v>SPREAD</v>
          </cell>
        </row>
        <row r="2">
          <cell r="A2">
            <v>199902</v>
          </cell>
          <cell r="B2">
            <v>0</v>
          </cell>
          <cell r="C2">
            <v>267530</v>
          </cell>
          <cell r="D2">
            <v>4834</v>
          </cell>
          <cell r="E2">
            <v>-890</v>
          </cell>
          <cell r="F2">
            <v>2671</v>
          </cell>
          <cell r="G2">
            <v>4904</v>
          </cell>
          <cell r="H2">
            <v>17</v>
          </cell>
          <cell r="I2">
            <v>6685</v>
          </cell>
          <cell r="J2">
            <v>77</v>
          </cell>
          <cell r="K2">
            <v>908</v>
          </cell>
          <cell r="L2">
            <v>1</v>
          </cell>
          <cell r="M2">
            <v>64</v>
          </cell>
          <cell r="N2">
            <v>860</v>
          </cell>
          <cell r="O2">
            <v>448</v>
          </cell>
          <cell r="P2">
            <v>-338</v>
          </cell>
          <cell r="Q2">
            <v>41</v>
          </cell>
          <cell r="R2">
            <v>4543</v>
          </cell>
          <cell r="S2">
            <v>800</v>
          </cell>
          <cell r="T2">
            <v>122</v>
          </cell>
          <cell r="U2">
            <v>1705</v>
          </cell>
          <cell r="V2">
            <v>-126</v>
          </cell>
          <cell r="W2">
            <v>206</v>
          </cell>
          <cell r="X2">
            <v>-202</v>
          </cell>
          <cell r="Y2">
            <v>-251</v>
          </cell>
          <cell r="Z2">
            <v>1174</v>
          </cell>
          <cell r="AA2">
            <v>317</v>
          </cell>
          <cell r="AB2">
            <v>3000</v>
          </cell>
          <cell r="AC2">
            <v>8097</v>
          </cell>
          <cell r="AD2">
            <v>260</v>
          </cell>
          <cell r="AE2">
            <v>-578</v>
          </cell>
          <cell r="AF2">
            <v>0</v>
          </cell>
          <cell r="AG2">
            <v>578</v>
          </cell>
          <cell r="AH2">
            <v>544</v>
          </cell>
          <cell r="AI2">
            <v>63989</v>
          </cell>
          <cell r="AJ2">
            <v>1610</v>
          </cell>
          <cell r="AK2">
            <v>390</v>
          </cell>
          <cell r="AL2">
            <v>-271</v>
          </cell>
          <cell r="AM2">
            <v>-72</v>
          </cell>
          <cell r="AN2">
            <v>-668</v>
          </cell>
          <cell r="AO2">
            <v>290</v>
          </cell>
          <cell r="AP2">
            <v>257842</v>
          </cell>
          <cell r="AQ2">
            <v>983</v>
          </cell>
          <cell r="AR2">
            <v>1248</v>
          </cell>
          <cell r="AS2">
            <v>0</v>
          </cell>
          <cell r="AT2">
            <v>0</v>
          </cell>
          <cell r="AU2">
            <v>63446</v>
          </cell>
          <cell r="AV2">
            <v>0</v>
          </cell>
          <cell r="AW2">
            <v>63446</v>
          </cell>
          <cell r="AX2">
            <v>1.9635899999999999</v>
          </cell>
          <cell r="AY2">
            <v>5.0954300000000003</v>
          </cell>
          <cell r="AZ2">
            <v>7917</v>
          </cell>
          <cell r="BA2">
            <v>15360</v>
          </cell>
          <cell r="BB2">
            <v>616</v>
          </cell>
          <cell r="BC2">
            <v>45113</v>
          </cell>
          <cell r="BD2">
            <v>6198</v>
          </cell>
          <cell r="BE2">
            <v>9255</v>
          </cell>
          <cell r="BF2">
            <v>6777</v>
          </cell>
          <cell r="BG2">
            <v>534</v>
          </cell>
          <cell r="BH2">
            <v>165.5</v>
          </cell>
          <cell r="BI2">
            <v>5.2</v>
          </cell>
          <cell r="BJ2">
            <v>5.05</v>
          </cell>
          <cell r="BK2">
            <v>4.67</v>
          </cell>
          <cell r="BL2">
            <v>28534</v>
          </cell>
          <cell r="BM2">
            <v>6.77</v>
          </cell>
          <cell r="BN2">
            <v>1310</v>
          </cell>
          <cell r="BO2">
            <v>666</v>
          </cell>
          <cell r="BP2">
            <v>195</v>
          </cell>
          <cell r="BQ2">
            <v>122</v>
          </cell>
          <cell r="BR2">
            <v>-17</v>
          </cell>
          <cell r="BS2">
            <v>60</v>
          </cell>
          <cell r="BT2">
            <v>31</v>
          </cell>
          <cell r="BU2" t="e">
            <v>#N/A</v>
          </cell>
          <cell r="BV2" t="e">
            <v>#N/A</v>
          </cell>
          <cell r="BW2">
            <v>1018</v>
          </cell>
          <cell r="BX2">
            <v>-12</v>
          </cell>
          <cell r="BY2">
            <v>-1006</v>
          </cell>
          <cell r="BZ2">
            <v>0</v>
          </cell>
          <cell r="CA2" t="e">
            <v>#N/A</v>
          </cell>
          <cell r="CB2" t="e">
            <v>#N/A</v>
          </cell>
          <cell r="CC2" t="e">
            <v>#N/A</v>
          </cell>
          <cell r="CD2" t="e">
            <v>#N/A</v>
          </cell>
          <cell r="CE2" t="e">
            <v>#N/A</v>
          </cell>
        </row>
        <row r="3">
          <cell r="A3">
            <v>199903</v>
          </cell>
          <cell r="B3">
            <v>0</v>
          </cell>
          <cell r="C3">
            <v>254297</v>
          </cell>
          <cell r="D3">
            <v>-2177</v>
          </cell>
          <cell r="E3">
            <v>1716</v>
          </cell>
          <cell r="F3">
            <v>2700</v>
          </cell>
          <cell r="G3">
            <v>-2479</v>
          </cell>
          <cell r="H3">
            <v>9</v>
          </cell>
          <cell r="I3">
            <v>5802</v>
          </cell>
          <cell r="J3">
            <v>82</v>
          </cell>
          <cell r="K3">
            <v>1105</v>
          </cell>
          <cell r="L3">
            <v>2</v>
          </cell>
          <cell r="M3">
            <v>60</v>
          </cell>
          <cell r="N3">
            <v>775</v>
          </cell>
          <cell r="O3">
            <v>348</v>
          </cell>
          <cell r="P3">
            <v>-278</v>
          </cell>
          <cell r="Q3">
            <v>43</v>
          </cell>
          <cell r="R3">
            <v>4491</v>
          </cell>
          <cell r="S3">
            <v>657</v>
          </cell>
          <cell r="T3">
            <v>120</v>
          </cell>
          <cell r="U3">
            <v>1821</v>
          </cell>
          <cell r="V3">
            <v>-96</v>
          </cell>
          <cell r="W3">
            <v>209</v>
          </cell>
          <cell r="X3">
            <v>759</v>
          </cell>
          <cell r="Y3">
            <v>-191</v>
          </cell>
          <cell r="Z3">
            <v>1179</v>
          </cell>
          <cell r="AA3">
            <v>453</v>
          </cell>
          <cell r="AB3">
            <v>3000</v>
          </cell>
          <cell r="AC3">
            <v>5750</v>
          </cell>
          <cell r="AD3">
            <v>551</v>
          </cell>
          <cell r="AE3">
            <v>431</v>
          </cell>
          <cell r="AF3">
            <v>0</v>
          </cell>
          <cell r="AG3">
            <v>-431</v>
          </cell>
          <cell r="AH3">
            <v>-913</v>
          </cell>
          <cell r="AI3">
            <v>63595</v>
          </cell>
          <cell r="AJ3">
            <v>2160</v>
          </cell>
          <cell r="AK3">
            <v>-345</v>
          </cell>
          <cell r="AL3">
            <v>-1359</v>
          </cell>
          <cell r="AM3">
            <v>-125</v>
          </cell>
          <cell r="AN3">
            <v>-747</v>
          </cell>
          <cell r="AO3">
            <v>295</v>
          </cell>
          <cell r="AP3">
            <v>260590</v>
          </cell>
          <cell r="AQ3">
            <v>1114</v>
          </cell>
          <cell r="AR3">
            <v>6479</v>
          </cell>
          <cell r="AS3">
            <v>0</v>
          </cell>
          <cell r="AT3">
            <v>0</v>
          </cell>
          <cell r="AU3">
            <v>63807</v>
          </cell>
          <cell r="AV3">
            <v>0</v>
          </cell>
          <cell r="AW3">
            <v>63807</v>
          </cell>
          <cell r="AX3">
            <v>2.1757300000000002</v>
          </cell>
          <cell r="AY3">
            <v>4.1968800000000002</v>
          </cell>
          <cell r="AZ3">
            <v>7820</v>
          </cell>
          <cell r="BA3">
            <v>16072</v>
          </cell>
          <cell r="BB3">
            <v>653</v>
          </cell>
          <cell r="BC3">
            <v>45708</v>
          </cell>
          <cell r="BD3">
            <v>6468</v>
          </cell>
          <cell r="BE3">
            <v>7746</v>
          </cell>
          <cell r="BF3">
            <v>6670</v>
          </cell>
          <cell r="BG3">
            <v>498</v>
          </cell>
          <cell r="BH3">
            <v>165.6</v>
          </cell>
          <cell r="BI3">
            <v>5.19</v>
          </cell>
          <cell r="BJ3">
            <v>5.84</v>
          </cell>
          <cell r="BK3">
            <v>4.6100000000000003</v>
          </cell>
          <cell r="BL3">
            <v>29168</v>
          </cell>
          <cell r="BM3">
            <v>6.72</v>
          </cell>
          <cell r="BN3">
            <v>1331</v>
          </cell>
          <cell r="BO3">
            <v>821</v>
          </cell>
          <cell r="BP3">
            <v>173</v>
          </cell>
          <cell r="BQ3">
            <v>120</v>
          </cell>
          <cell r="BR3">
            <v>560</v>
          </cell>
          <cell r="BS3">
            <v>64</v>
          </cell>
          <cell r="BT3">
            <v>33</v>
          </cell>
          <cell r="BU3" t="e">
            <v>#N/A</v>
          </cell>
          <cell r="BV3" t="e">
            <v>#N/A</v>
          </cell>
          <cell r="BW3">
            <v>1190</v>
          </cell>
          <cell r="BX3">
            <v>-339</v>
          </cell>
          <cell r="BY3">
            <v>-851</v>
          </cell>
          <cell r="BZ3">
            <v>0.12</v>
          </cell>
          <cell r="CA3" t="e">
            <v>#N/A</v>
          </cell>
          <cell r="CB3" t="e">
            <v>#N/A</v>
          </cell>
          <cell r="CC3" t="e">
            <v>#N/A</v>
          </cell>
          <cell r="CD3" t="e">
            <v>#N/A</v>
          </cell>
          <cell r="CE3" t="e">
            <v>#N/A</v>
          </cell>
        </row>
        <row r="4">
          <cell r="A4">
            <v>199904</v>
          </cell>
          <cell r="B4">
            <v>0</v>
          </cell>
          <cell r="C4">
            <v>259055</v>
          </cell>
          <cell r="D4">
            <v>2609</v>
          </cell>
          <cell r="E4">
            <v>3277</v>
          </cell>
          <cell r="F4">
            <v>2817</v>
          </cell>
          <cell r="G4">
            <v>1411</v>
          </cell>
          <cell r="H4">
            <v>19</v>
          </cell>
          <cell r="I4">
            <v>6601</v>
          </cell>
          <cell r="J4">
            <v>86</v>
          </cell>
          <cell r="K4">
            <v>939</v>
          </cell>
          <cell r="L4">
            <v>3</v>
          </cell>
          <cell r="M4">
            <v>61</v>
          </cell>
          <cell r="N4">
            <v>774</v>
          </cell>
          <cell r="O4">
            <v>650</v>
          </cell>
          <cell r="P4">
            <v>-387</v>
          </cell>
          <cell r="Q4">
            <v>45</v>
          </cell>
          <cell r="R4">
            <v>4395</v>
          </cell>
          <cell r="S4">
            <v>745</v>
          </cell>
          <cell r="T4">
            <v>127</v>
          </cell>
          <cell r="U4">
            <v>2039</v>
          </cell>
          <cell r="V4">
            <v>-145</v>
          </cell>
          <cell r="W4">
            <v>222</v>
          </cell>
          <cell r="X4">
            <v>-755</v>
          </cell>
          <cell r="Y4">
            <v>-310</v>
          </cell>
          <cell r="Z4">
            <v>1181</v>
          </cell>
          <cell r="AA4">
            <v>352</v>
          </cell>
          <cell r="AB4">
            <v>3000</v>
          </cell>
          <cell r="AC4">
            <v>11686</v>
          </cell>
          <cell r="AD4">
            <v>262</v>
          </cell>
          <cell r="AE4">
            <v>-711</v>
          </cell>
          <cell r="AF4">
            <v>2</v>
          </cell>
          <cell r="AG4">
            <v>713</v>
          </cell>
          <cell r="AH4">
            <v>-379</v>
          </cell>
          <cell r="AI4">
            <v>63788</v>
          </cell>
          <cell r="AJ4">
            <v>1856</v>
          </cell>
          <cell r="AK4">
            <v>-132</v>
          </cell>
          <cell r="AL4">
            <v>228</v>
          </cell>
          <cell r="AM4">
            <v>-63</v>
          </cell>
          <cell r="AN4">
            <v>-889</v>
          </cell>
          <cell r="AO4">
            <v>291</v>
          </cell>
          <cell r="AP4">
            <v>262651</v>
          </cell>
          <cell r="AQ4">
            <v>1152</v>
          </cell>
          <cell r="AR4">
            <v>1788</v>
          </cell>
          <cell r="AS4">
            <v>0</v>
          </cell>
          <cell r="AT4">
            <v>0</v>
          </cell>
          <cell r="AU4">
            <v>65246</v>
          </cell>
          <cell r="AV4">
            <v>0</v>
          </cell>
          <cell r="AW4">
            <v>65246</v>
          </cell>
          <cell r="AX4">
            <v>1.99834</v>
          </cell>
          <cell r="AY4">
            <v>4.7542099999999996</v>
          </cell>
          <cell r="AZ4">
            <v>7894</v>
          </cell>
          <cell r="BA4">
            <v>16681</v>
          </cell>
          <cell r="BB4">
            <v>693</v>
          </cell>
          <cell r="BC4">
            <v>46707</v>
          </cell>
          <cell r="BD4">
            <v>7036</v>
          </cell>
          <cell r="BE4">
            <v>6212</v>
          </cell>
          <cell r="BF4">
            <v>4248</v>
          </cell>
          <cell r="BG4">
            <v>471</v>
          </cell>
          <cell r="BH4">
            <v>166.8</v>
          </cell>
          <cell r="BI4">
            <v>5.89</v>
          </cell>
          <cell r="BJ4">
            <v>6.11</v>
          </cell>
          <cell r="BK4">
            <v>4.29</v>
          </cell>
          <cell r="BL4">
            <v>30077</v>
          </cell>
          <cell r="BM4">
            <v>6.93</v>
          </cell>
          <cell r="BN4">
            <v>1344</v>
          </cell>
          <cell r="BO4">
            <v>802</v>
          </cell>
          <cell r="BP4">
            <v>223</v>
          </cell>
          <cell r="BQ4">
            <v>127</v>
          </cell>
          <cell r="BR4">
            <v>1080</v>
          </cell>
          <cell r="BS4">
            <v>7</v>
          </cell>
          <cell r="BT4">
            <v>36</v>
          </cell>
          <cell r="BU4" t="e">
            <v>#N/A</v>
          </cell>
          <cell r="BV4" t="e">
            <v>#N/A</v>
          </cell>
          <cell r="BW4">
            <v>1181</v>
          </cell>
          <cell r="BX4">
            <v>-193</v>
          </cell>
          <cell r="BY4">
            <v>-988</v>
          </cell>
          <cell r="BZ4">
            <v>0.49</v>
          </cell>
          <cell r="CA4" t="e">
            <v>#N/A</v>
          </cell>
          <cell r="CB4" t="e">
            <v>#N/A</v>
          </cell>
          <cell r="CC4" t="e">
            <v>#N/A</v>
          </cell>
          <cell r="CD4" t="e">
            <v>#N/A</v>
          </cell>
          <cell r="CE4" t="e">
            <v>#N/A</v>
          </cell>
        </row>
        <row r="5">
          <cell r="A5">
            <v>200001</v>
          </cell>
          <cell r="B5">
            <v>218</v>
          </cell>
          <cell r="C5">
            <v>254346</v>
          </cell>
          <cell r="D5">
            <v>-14403</v>
          </cell>
          <cell r="E5">
            <v>-2812</v>
          </cell>
          <cell r="F5">
            <v>2805</v>
          </cell>
          <cell r="G5">
            <v>-5038</v>
          </cell>
          <cell r="H5">
            <v>9</v>
          </cell>
          <cell r="I5">
            <v>5880</v>
          </cell>
          <cell r="J5">
            <v>78</v>
          </cell>
          <cell r="K5">
            <v>1104</v>
          </cell>
          <cell r="L5">
            <v>3</v>
          </cell>
          <cell r="M5">
            <v>67</v>
          </cell>
          <cell r="N5">
            <v>338</v>
          </cell>
          <cell r="O5">
            <v>590</v>
          </cell>
          <cell r="P5">
            <v>-552</v>
          </cell>
          <cell r="Q5">
            <v>47</v>
          </cell>
          <cell r="R5">
            <v>4395</v>
          </cell>
          <cell r="S5">
            <v>647</v>
          </cell>
          <cell r="T5">
            <v>123</v>
          </cell>
          <cell r="U5">
            <v>1973</v>
          </cell>
          <cell r="V5">
            <v>-305</v>
          </cell>
          <cell r="W5">
            <v>210</v>
          </cell>
          <cell r="X5">
            <v>365</v>
          </cell>
          <cell r="Y5">
            <v>-462</v>
          </cell>
          <cell r="Z5">
            <v>1177</v>
          </cell>
          <cell r="AA5">
            <v>497</v>
          </cell>
          <cell r="AB5">
            <v>3000</v>
          </cell>
          <cell r="AC5">
            <v>12436</v>
          </cell>
          <cell r="AD5">
            <v>572</v>
          </cell>
          <cell r="AE5">
            <v>41</v>
          </cell>
          <cell r="AF5">
            <v>0</v>
          </cell>
          <cell r="AG5">
            <v>-41</v>
          </cell>
          <cell r="AH5">
            <v>327</v>
          </cell>
          <cell r="AI5">
            <v>63331</v>
          </cell>
          <cell r="AJ5">
            <v>6635</v>
          </cell>
          <cell r="AK5">
            <v>1022</v>
          </cell>
          <cell r="AL5">
            <v>-917</v>
          </cell>
          <cell r="AM5">
            <v>1845</v>
          </cell>
          <cell r="AN5">
            <v>-1419</v>
          </cell>
          <cell r="AO5">
            <v>450</v>
          </cell>
          <cell r="AP5">
            <v>265795</v>
          </cell>
          <cell r="AQ5">
            <v>1137</v>
          </cell>
          <cell r="AR5">
            <v>5549</v>
          </cell>
          <cell r="AS5">
            <v>0</v>
          </cell>
          <cell r="AT5">
            <v>0</v>
          </cell>
          <cell r="AU5">
            <v>65740</v>
          </cell>
          <cell r="AV5">
            <v>0</v>
          </cell>
          <cell r="AW5">
            <v>65740</v>
          </cell>
          <cell r="AX5">
            <v>2.0279500000000001</v>
          </cell>
          <cell r="AY5">
            <v>4.1495199999999999</v>
          </cell>
          <cell r="AZ5">
            <v>7024</v>
          </cell>
          <cell r="BA5">
            <v>15889</v>
          </cell>
          <cell r="BB5">
            <v>748</v>
          </cell>
          <cell r="BC5">
            <v>46521</v>
          </cell>
          <cell r="BD5">
            <v>7019</v>
          </cell>
          <cell r="BE5">
            <v>4307</v>
          </cell>
          <cell r="BF5">
            <v>4453</v>
          </cell>
          <cell r="BG5">
            <v>535</v>
          </cell>
          <cell r="BH5">
            <v>167.5</v>
          </cell>
          <cell r="BI5">
            <v>6.12</v>
          </cell>
          <cell r="BJ5">
            <v>6.2</v>
          </cell>
          <cell r="BK5">
            <v>4.72</v>
          </cell>
          <cell r="BL5">
            <v>30571</v>
          </cell>
          <cell r="BM5">
            <v>7.3766699999999998</v>
          </cell>
          <cell r="BN5">
            <v>1655</v>
          </cell>
          <cell r="BO5">
            <v>776</v>
          </cell>
          <cell r="BP5">
            <v>238</v>
          </cell>
          <cell r="BQ5">
            <v>123</v>
          </cell>
          <cell r="BR5">
            <v>-223</v>
          </cell>
          <cell r="BS5">
            <v>-4</v>
          </cell>
          <cell r="BT5">
            <v>53</v>
          </cell>
          <cell r="BU5" t="e">
            <v>#N/A</v>
          </cell>
          <cell r="BV5" t="e">
            <v>#N/A</v>
          </cell>
          <cell r="BW5">
            <v>1154</v>
          </cell>
          <cell r="BX5">
            <v>-795</v>
          </cell>
          <cell r="BY5">
            <v>-359</v>
          </cell>
          <cell r="BZ5">
            <v>0.25</v>
          </cell>
          <cell r="CA5" t="e">
            <v>#N/A</v>
          </cell>
          <cell r="CB5" t="e">
            <v>#N/A</v>
          </cell>
          <cell r="CC5" t="e">
            <v>#N/A</v>
          </cell>
          <cell r="CD5" t="e">
            <v>#N/A</v>
          </cell>
          <cell r="CE5" t="e">
            <v>#N/A</v>
          </cell>
        </row>
        <row r="6">
          <cell r="A6">
            <v>200002</v>
          </cell>
          <cell r="B6">
            <v>236</v>
          </cell>
          <cell r="C6">
            <v>258072</v>
          </cell>
          <cell r="D6">
            <v>-11262</v>
          </cell>
          <cell r="E6">
            <v>2322</v>
          </cell>
          <cell r="F6">
            <v>2810</v>
          </cell>
          <cell r="G6">
            <v>2620</v>
          </cell>
          <cell r="H6">
            <v>18</v>
          </cell>
          <cell r="I6">
            <v>6652</v>
          </cell>
          <cell r="J6">
            <v>65</v>
          </cell>
          <cell r="K6">
            <v>822</v>
          </cell>
          <cell r="L6">
            <v>3</v>
          </cell>
          <cell r="M6">
            <v>85</v>
          </cell>
          <cell r="N6">
            <v>880</v>
          </cell>
          <cell r="O6">
            <v>283</v>
          </cell>
          <cell r="P6">
            <v>-225</v>
          </cell>
          <cell r="Q6">
            <v>46</v>
          </cell>
          <cell r="R6">
            <v>4290</v>
          </cell>
          <cell r="S6">
            <v>949</v>
          </cell>
          <cell r="T6">
            <v>156</v>
          </cell>
          <cell r="U6">
            <v>1581</v>
          </cell>
          <cell r="V6">
            <v>37</v>
          </cell>
          <cell r="W6">
            <v>229</v>
          </cell>
          <cell r="X6">
            <v>-3953</v>
          </cell>
          <cell r="Y6">
            <v>-131</v>
          </cell>
          <cell r="Z6">
            <v>1148</v>
          </cell>
          <cell r="AA6">
            <v>460</v>
          </cell>
          <cell r="AB6">
            <v>3000</v>
          </cell>
          <cell r="AC6">
            <v>14153</v>
          </cell>
          <cell r="AD6">
            <v>269</v>
          </cell>
          <cell r="AE6">
            <v>-562</v>
          </cell>
          <cell r="AF6">
            <v>0</v>
          </cell>
          <cell r="AG6">
            <v>562</v>
          </cell>
          <cell r="AH6">
            <v>-901</v>
          </cell>
          <cell r="AI6">
            <v>63459</v>
          </cell>
          <cell r="AJ6">
            <v>19297</v>
          </cell>
          <cell r="AK6">
            <v>-541</v>
          </cell>
          <cell r="AL6">
            <v>288</v>
          </cell>
          <cell r="AM6">
            <v>344</v>
          </cell>
          <cell r="AN6">
            <v>-612</v>
          </cell>
          <cell r="AO6">
            <v>378</v>
          </cell>
          <cell r="AP6">
            <v>284193</v>
          </cell>
          <cell r="AQ6">
            <v>1336</v>
          </cell>
          <cell r="AR6">
            <v>22</v>
          </cell>
          <cell r="AS6">
            <v>0</v>
          </cell>
          <cell r="AT6">
            <v>0</v>
          </cell>
          <cell r="AU6">
            <v>67104</v>
          </cell>
          <cell r="AV6">
            <v>0</v>
          </cell>
          <cell r="AW6">
            <v>67104</v>
          </cell>
          <cell r="AX6">
            <v>1.9654199999999999</v>
          </cell>
          <cell r="AY6">
            <v>6.1173400000000004</v>
          </cell>
          <cell r="AZ6">
            <v>7062</v>
          </cell>
          <cell r="BA6">
            <v>16930</v>
          </cell>
          <cell r="BB6">
            <v>818</v>
          </cell>
          <cell r="BC6">
            <v>47775</v>
          </cell>
          <cell r="BD6">
            <v>7587</v>
          </cell>
          <cell r="BE6">
            <v>4368</v>
          </cell>
          <cell r="BF6">
            <v>3982</v>
          </cell>
          <cell r="BG6">
            <v>504</v>
          </cell>
          <cell r="BH6">
            <v>170.6</v>
          </cell>
          <cell r="BI6">
            <v>6.19</v>
          </cell>
          <cell r="BJ6">
            <v>5.85</v>
          </cell>
          <cell r="BK6">
            <v>4.66</v>
          </cell>
          <cell r="BL6">
            <v>30795</v>
          </cell>
          <cell r="BM6">
            <v>7.6366699999999996</v>
          </cell>
          <cell r="BN6">
            <v>1693</v>
          </cell>
          <cell r="BO6">
            <v>936</v>
          </cell>
          <cell r="BP6">
            <v>244</v>
          </cell>
          <cell r="BQ6">
            <v>156</v>
          </cell>
          <cell r="BR6">
            <v>1168</v>
          </cell>
          <cell r="BS6">
            <v>58</v>
          </cell>
          <cell r="BT6">
            <v>-17</v>
          </cell>
          <cell r="BU6" t="e">
            <v>#N/A</v>
          </cell>
          <cell r="BV6" t="e">
            <v>#N/A</v>
          </cell>
          <cell r="BW6">
            <v>894</v>
          </cell>
          <cell r="BX6">
            <v>16</v>
          </cell>
          <cell r="BY6">
            <v>-910</v>
          </cell>
          <cell r="BZ6">
            <v>0.19</v>
          </cell>
          <cell r="CA6" t="e">
            <v>#N/A</v>
          </cell>
          <cell r="CB6" t="e">
            <v>#N/A</v>
          </cell>
          <cell r="CC6" t="e">
            <v>#N/A</v>
          </cell>
          <cell r="CD6" t="e">
            <v>#N/A</v>
          </cell>
          <cell r="CE6" t="e">
            <v>#N/A</v>
          </cell>
        </row>
        <row r="7">
          <cell r="A7">
            <v>200003</v>
          </cell>
          <cell r="B7">
            <v>255</v>
          </cell>
          <cell r="C7">
            <v>250691</v>
          </cell>
          <cell r="D7">
            <v>-16215</v>
          </cell>
          <cell r="E7">
            <v>-3702</v>
          </cell>
          <cell r="F7">
            <v>2832</v>
          </cell>
          <cell r="G7">
            <v>-5223</v>
          </cell>
          <cell r="H7">
            <v>13</v>
          </cell>
          <cell r="I7">
            <v>6217</v>
          </cell>
          <cell r="J7">
            <v>80</v>
          </cell>
          <cell r="K7">
            <v>796</v>
          </cell>
          <cell r="L7">
            <v>2</v>
          </cell>
          <cell r="M7">
            <v>87</v>
          </cell>
          <cell r="N7">
            <v>746</v>
          </cell>
          <cell r="O7">
            <v>336</v>
          </cell>
          <cell r="P7">
            <v>-330</v>
          </cell>
          <cell r="Q7">
            <v>50</v>
          </cell>
          <cell r="R7">
            <v>4297</v>
          </cell>
          <cell r="S7">
            <v>778</v>
          </cell>
          <cell r="T7">
            <v>159</v>
          </cell>
          <cell r="U7">
            <v>1904</v>
          </cell>
          <cell r="V7">
            <v>-81</v>
          </cell>
          <cell r="W7">
            <v>246</v>
          </cell>
          <cell r="X7">
            <v>-2340</v>
          </cell>
          <cell r="Y7">
            <v>-233</v>
          </cell>
          <cell r="Z7">
            <v>1147</v>
          </cell>
          <cell r="AA7">
            <v>455</v>
          </cell>
          <cell r="AB7">
            <v>3000</v>
          </cell>
          <cell r="AC7">
            <v>15137</v>
          </cell>
          <cell r="AD7">
            <v>586</v>
          </cell>
          <cell r="AE7">
            <v>-40</v>
          </cell>
          <cell r="AF7">
            <v>0</v>
          </cell>
          <cell r="AG7">
            <v>40</v>
          </cell>
          <cell r="AH7">
            <v>-542</v>
          </cell>
          <cell r="AI7">
            <v>63635</v>
          </cell>
          <cell r="AJ7">
            <v>24851</v>
          </cell>
          <cell r="AK7">
            <v>-1799</v>
          </cell>
          <cell r="AL7">
            <v>312</v>
          </cell>
          <cell r="AM7">
            <v>273</v>
          </cell>
          <cell r="AN7">
            <v>-684</v>
          </cell>
          <cell r="AO7">
            <v>402</v>
          </cell>
          <cell r="AP7">
            <v>290920</v>
          </cell>
          <cell r="AQ7">
            <v>1622</v>
          </cell>
          <cell r="AR7">
            <v>3102</v>
          </cell>
          <cell r="AS7">
            <v>0</v>
          </cell>
          <cell r="AT7">
            <v>0</v>
          </cell>
          <cell r="AU7">
            <v>67853</v>
          </cell>
          <cell r="AV7">
            <v>0</v>
          </cell>
          <cell r="AW7">
            <v>67853</v>
          </cell>
          <cell r="AX7">
            <v>2.0731899999999999</v>
          </cell>
          <cell r="AY7">
            <v>4.98081</v>
          </cell>
          <cell r="AZ7">
            <v>7424</v>
          </cell>
          <cell r="BA7">
            <v>17189</v>
          </cell>
          <cell r="BB7">
            <v>815</v>
          </cell>
          <cell r="BC7">
            <v>47520</v>
          </cell>
          <cell r="BD7">
            <v>7891</v>
          </cell>
          <cell r="BE7">
            <v>4371</v>
          </cell>
          <cell r="BF7">
            <v>2332</v>
          </cell>
          <cell r="BG7">
            <v>474</v>
          </cell>
          <cell r="BH7">
            <v>170.9</v>
          </cell>
          <cell r="BI7">
            <v>6.12</v>
          </cell>
          <cell r="BJ7">
            <v>5.73</v>
          </cell>
          <cell r="BK7">
            <v>4.76</v>
          </cell>
          <cell r="BL7">
            <v>31371</v>
          </cell>
          <cell r="BM7">
            <v>7.62</v>
          </cell>
          <cell r="BN7">
            <v>1793</v>
          </cell>
          <cell r="BO7">
            <v>1227</v>
          </cell>
          <cell r="BP7">
            <v>236</v>
          </cell>
          <cell r="BQ7">
            <v>159</v>
          </cell>
          <cell r="BR7">
            <v>-283</v>
          </cell>
          <cell r="BS7">
            <v>-23</v>
          </cell>
          <cell r="BT7">
            <v>-16</v>
          </cell>
          <cell r="BU7" t="e">
            <v>#N/A</v>
          </cell>
          <cell r="BV7" t="e">
            <v>#N/A</v>
          </cell>
          <cell r="BW7">
            <v>820</v>
          </cell>
          <cell r="BX7">
            <v>-71</v>
          </cell>
          <cell r="BY7">
            <v>-749</v>
          </cell>
          <cell r="BZ7">
            <v>0.12</v>
          </cell>
          <cell r="CA7" t="e">
            <v>#N/A</v>
          </cell>
          <cell r="CB7" t="e">
            <v>#N/A</v>
          </cell>
          <cell r="CC7" t="e">
            <v>#N/A</v>
          </cell>
          <cell r="CD7" t="e">
            <v>#N/A</v>
          </cell>
          <cell r="CE7" t="e">
            <v>#N/A</v>
          </cell>
        </row>
        <row r="8">
          <cell r="A8">
            <v>200004</v>
          </cell>
          <cell r="B8">
            <v>276</v>
          </cell>
          <cell r="C8">
            <v>244246</v>
          </cell>
          <cell r="D8">
            <v>4304</v>
          </cell>
          <cell r="E8">
            <v>7391</v>
          </cell>
          <cell r="F8">
            <v>3001</v>
          </cell>
          <cell r="G8">
            <v>-7199</v>
          </cell>
          <cell r="H8">
            <v>19</v>
          </cell>
          <cell r="I8">
            <v>6930</v>
          </cell>
          <cell r="J8">
            <v>89</v>
          </cell>
          <cell r="K8">
            <v>1099</v>
          </cell>
          <cell r="L8">
            <v>3</v>
          </cell>
          <cell r="M8">
            <v>88</v>
          </cell>
          <cell r="N8">
            <v>754</v>
          </cell>
          <cell r="O8">
            <v>539</v>
          </cell>
          <cell r="P8">
            <v>-388</v>
          </cell>
          <cell r="Q8">
            <v>51</v>
          </cell>
          <cell r="R8">
            <v>4087</v>
          </cell>
          <cell r="S8">
            <v>569</v>
          </cell>
          <cell r="T8">
            <v>160</v>
          </cell>
          <cell r="U8">
            <v>2384</v>
          </cell>
          <cell r="V8">
            <v>-143</v>
          </cell>
          <cell r="W8">
            <v>257</v>
          </cell>
          <cell r="X8">
            <v>-1416</v>
          </cell>
          <cell r="Y8">
            <v>-306</v>
          </cell>
          <cell r="Z8">
            <v>1142</v>
          </cell>
          <cell r="AA8">
            <v>491</v>
          </cell>
          <cell r="AB8">
            <v>3000</v>
          </cell>
          <cell r="AC8">
            <v>18684</v>
          </cell>
          <cell r="AD8">
            <v>277</v>
          </cell>
          <cell r="AE8">
            <v>-1443</v>
          </cell>
          <cell r="AF8">
            <v>0</v>
          </cell>
          <cell r="AG8">
            <v>1443</v>
          </cell>
          <cell r="AH8">
            <v>-62</v>
          </cell>
          <cell r="AI8">
            <v>63270</v>
          </cell>
          <cell r="AJ8">
            <v>21548</v>
          </cell>
          <cell r="AK8">
            <v>-1826</v>
          </cell>
          <cell r="AL8">
            <v>194</v>
          </cell>
          <cell r="AM8">
            <v>-577</v>
          </cell>
          <cell r="AN8">
            <v>-728</v>
          </cell>
          <cell r="AO8">
            <v>410</v>
          </cell>
          <cell r="AP8">
            <v>295986</v>
          </cell>
          <cell r="AQ8">
            <v>1623</v>
          </cell>
          <cell r="AR8">
            <v>9352</v>
          </cell>
          <cell r="AS8">
            <v>0</v>
          </cell>
          <cell r="AT8">
            <v>0</v>
          </cell>
          <cell r="AU8">
            <v>69747</v>
          </cell>
          <cell r="AV8">
            <v>0</v>
          </cell>
          <cell r="AW8">
            <v>69747</v>
          </cell>
          <cell r="AX8">
            <v>2.0520299999999998</v>
          </cell>
          <cell r="AY8">
            <v>3.6461000000000001</v>
          </cell>
          <cell r="AZ8">
            <v>7287</v>
          </cell>
          <cell r="BA8">
            <v>17329</v>
          </cell>
          <cell r="BB8">
            <v>804</v>
          </cell>
          <cell r="BC8">
            <v>48194</v>
          </cell>
          <cell r="BD8">
            <v>8847</v>
          </cell>
          <cell r="BE8">
            <v>4371</v>
          </cell>
          <cell r="BF8">
            <v>2590</v>
          </cell>
          <cell r="BG8">
            <v>457</v>
          </cell>
          <cell r="BH8">
            <v>172</v>
          </cell>
          <cell r="BI8">
            <v>5.99</v>
          </cell>
          <cell r="BJ8">
            <v>5.41</v>
          </cell>
          <cell r="BK8">
            <v>4.6500000000000004</v>
          </cell>
          <cell r="BL8">
            <v>32063</v>
          </cell>
          <cell r="BM8">
            <v>7.57667</v>
          </cell>
          <cell r="BN8">
            <v>1781</v>
          </cell>
          <cell r="BO8">
            <v>1237</v>
          </cell>
          <cell r="BP8">
            <v>226</v>
          </cell>
          <cell r="BQ8">
            <v>160</v>
          </cell>
          <cell r="BR8">
            <v>738</v>
          </cell>
          <cell r="BS8">
            <v>55</v>
          </cell>
          <cell r="BT8">
            <v>-16</v>
          </cell>
          <cell r="BU8" t="e">
            <v>#N/A</v>
          </cell>
          <cell r="BV8" t="e">
            <v>#N/A</v>
          </cell>
          <cell r="BW8">
            <v>1237</v>
          </cell>
          <cell r="BX8">
            <v>-454</v>
          </cell>
          <cell r="BY8">
            <v>-783</v>
          </cell>
          <cell r="BZ8">
            <v>-0.01</v>
          </cell>
          <cell r="CA8" t="e">
            <v>#N/A</v>
          </cell>
          <cell r="CB8" t="e">
            <v>#N/A</v>
          </cell>
          <cell r="CC8" t="e">
            <v>#N/A</v>
          </cell>
          <cell r="CD8" t="e">
            <v>#N/A</v>
          </cell>
          <cell r="CE8" t="e">
            <v>#N/A</v>
          </cell>
        </row>
        <row r="9">
          <cell r="A9">
            <v>200101</v>
          </cell>
          <cell r="B9">
            <v>266</v>
          </cell>
          <cell r="C9">
            <v>238943</v>
          </cell>
          <cell r="D9">
            <v>-12396</v>
          </cell>
          <cell r="E9">
            <v>-7686</v>
          </cell>
          <cell r="F9">
            <v>2990</v>
          </cell>
          <cell r="G9">
            <v>-4437</v>
          </cell>
          <cell r="H9">
            <v>7</v>
          </cell>
          <cell r="I9">
            <v>6159</v>
          </cell>
          <cell r="J9">
            <v>78</v>
          </cell>
          <cell r="K9">
            <v>990</v>
          </cell>
          <cell r="L9">
            <v>3</v>
          </cell>
          <cell r="M9">
            <v>88</v>
          </cell>
          <cell r="N9">
            <v>393</v>
          </cell>
          <cell r="O9">
            <v>881</v>
          </cell>
          <cell r="P9">
            <v>-630</v>
          </cell>
          <cell r="Q9">
            <v>63</v>
          </cell>
          <cell r="R9">
            <v>4054</v>
          </cell>
          <cell r="S9">
            <v>863</v>
          </cell>
          <cell r="T9">
            <v>156</v>
          </cell>
          <cell r="U9">
            <v>2573</v>
          </cell>
          <cell r="V9">
            <v>-391</v>
          </cell>
          <cell r="W9">
            <v>242</v>
          </cell>
          <cell r="X9">
            <v>636</v>
          </cell>
          <cell r="Y9">
            <v>-538</v>
          </cell>
          <cell r="Z9">
            <v>1131</v>
          </cell>
          <cell r="AA9">
            <v>708</v>
          </cell>
          <cell r="AB9">
            <v>3000</v>
          </cell>
          <cell r="AC9">
            <v>15057</v>
          </cell>
          <cell r="AD9">
            <v>621</v>
          </cell>
          <cell r="AE9">
            <v>-165</v>
          </cell>
          <cell r="AF9">
            <v>0</v>
          </cell>
          <cell r="AG9">
            <v>165</v>
          </cell>
          <cell r="AH9">
            <v>-223</v>
          </cell>
          <cell r="AI9">
            <v>62611</v>
          </cell>
          <cell r="AJ9">
            <v>18467</v>
          </cell>
          <cell r="AK9">
            <v>1343</v>
          </cell>
          <cell r="AL9">
            <v>-2848</v>
          </cell>
          <cell r="AM9">
            <v>936</v>
          </cell>
          <cell r="AN9">
            <v>-757</v>
          </cell>
          <cell r="AO9">
            <v>463</v>
          </cell>
          <cell r="AP9">
            <v>294518</v>
          </cell>
          <cell r="AQ9">
            <v>1798</v>
          </cell>
          <cell r="AR9">
            <v>6098</v>
          </cell>
          <cell r="AS9">
            <v>0</v>
          </cell>
          <cell r="AT9">
            <v>0</v>
          </cell>
          <cell r="AU9">
            <v>70316</v>
          </cell>
          <cell r="AV9">
            <v>0</v>
          </cell>
          <cell r="AW9">
            <v>70316</v>
          </cell>
          <cell r="AX9">
            <v>2.0958299999999999</v>
          </cell>
          <cell r="AY9">
            <v>5.62845</v>
          </cell>
          <cell r="AZ9">
            <v>7222</v>
          </cell>
          <cell r="BA9">
            <v>17393</v>
          </cell>
          <cell r="BB9">
            <v>814</v>
          </cell>
          <cell r="BC9">
            <v>47720</v>
          </cell>
          <cell r="BD9">
            <v>9110</v>
          </cell>
          <cell r="BE9">
            <v>4714</v>
          </cell>
          <cell r="BF9">
            <v>3521</v>
          </cell>
          <cell r="BG9">
            <v>491</v>
          </cell>
          <cell r="BH9">
            <v>171.8</v>
          </cell>
          <cell r="BI9">
            <v>5.64</v>
          </cell>
          <cell r="BJ9">
            <v>5.04</v>
          </cell>
          <cell r="BK9">
            <v>4.54</v>
          </cell>
          <cell r="BL9">
            <v>32730</v>
          </cell>
          <cell r="BM9">
            <v>7.46333</v>
          </cell>
          <cell r="BN9">
            <v>1975</v>
          </cell>
          <cell r="BO9">
            <v>1410</v>
          </cell>
          <cell r="BP9">
            <v>232</v>
          </cell>
          <cell r="BQ9">
            <v>156</v>
          </cell>
          <cell r="BR9">
            <v>-506</v>
          </cell>
          <cell r="BS9">
            <v>475</v>
          </cell>
          <cell r="BT9">
            <v>16</v>
          </cell>
          <cell r="BU9" t="e">
            <v>#N/A</v>
          </cell>
          <cell r="BV9" t="e">
            <v>#N/A</v>
          </cell>
          <cell r="BW9">
            <v>1283</v>
          </cell>
          <cell r="BX9">
            <v>-906</v>
          </cell>
          <cell r="BY9">
            <v>-377</v>
          </cell>
          <cell r="BZ9">
            <v>-0.22</v>
          </cell>
          <cell r="CA9" t="e">
            <v>#N/A</v>
          </cell>
          <cell r="CB9" t="e">
            <v>#N/A</v>
          </cell>
          <cell r="CC9" t="e">
            <v>#N/A</v>
          </cell>
          <cell r="CD9" t="e">
            <v>#N/A</v>
          </cell>
          <cell r="CE9" t="e">
            <v>#N/A</v>
          </cell>
        </row>
        <row r="10">
          <cell r="A10">
            <v>200102</v>
          </cell>
          <cell r="B10">
            <v>251</v>
          </cell>
          <cell r="C10">
            <v>230681</v>
          </cell>
          <cell r="D10">
            <v>6257</v>
          </cell>
          <cell r="E10">
            <v>486</v>
          </cell>
          <cell r="F10">
            <v>2987</v>
          </cell>
          <cell r="G10">
            <v>2693</v>
          </cell>
          <cell r="H10">
            <v>9</v>
          </cell>
          <cell r="I10">
            <v>5838</v>
          </cell>
          <cell r="J10">
            <v>85</v>
          </cell>
          <cell r="K10">
            <v>1020</v>
          </cell>
          <cell r="L10">
            <v>2</v>
          </cell>
          <cell r="M10">
            <v>84</v>
          </cell>
          <cell r="N10">
            <v>1114</v>
          </cell>
          <cell r="O10">
            <v>519</v>
          </cell>
          <cell r="P10">
            <v>-445</v>
          </cell>
          <cell r="Q10">
            <v>63</v>
          </cell>
          <cell r="R10">
            <v>3900</v>
          </cell>
          <cell r="S10">
            <v>779</v>
          </cell>
          <cell r="T10">
            <v>184</v>
          </cell>
          <cell r="U10">
            <v>2108</v>
          </cell>
          <cell r="V10">
            <v>-220</v>
          </cell>
          <cell r="W10">
            <v>276</v>
          </cell>
          <cell r="X10">
            <v>-1276</v>
          </cell>
          <cell r="Y10">
            <v>-360</v>
          </cell>
          <cell r="Z10">
            <v>1146</v>
          </cell>
          <cell r="AA10">
            <v>420</v>
          </cell>
          <cell r="AB10">
            <v>3000</v>
          </cell>
          <cell r="AC10">
            <v>16296</v>
          </cell>
          <cell r="AD10">
            <v>284</v>
          </cell>
          <cell r="AE10">
            <v>-467</v>
          </cell>
          <cell r="AF10">
            <v>0</v>
          </cell>
          <cell r="AG10">
            <v>467</v>
          </cell>
          <cell r="AH10">
            <v>66</v>
          </cell>
          <cell r="AI10">
            <v>62129</v>
          </cell>
          <cell r="AJ10">
            <v>13956</v>
          </cell>
          <cell r="AK10">
            <v>171</v>
          </cell>
          <cell r="AL10">
            <v>6</v>
          </cell>
          <cell r="AM10">
            <v>30</v>
          </cell>
          <cell r="AN10">
            <v>-568</v>
          </cell>
          <cell r="AO10">
            <v>376</v>
          </cell>
          <cell r="AP10">
            <v>291489</v>
          </cell>
          <cell r="AQ10">
            <v>1389</v>
          </cell>
          <cell r="AR10">
            <v>0</v>
          </cell>
          <cell r="AS10">
            <v>0</v>
          </cell>
          <cell r="AT10">
            <v>0</v>
          </cell>
          <cell r="AU10">
            <v>71630</v>
          </cell>
          <cell r="AV10">
            <v>0</v>
          </cell>
          <cell r="AW10">
            <v>71630</v>
          </cell>
          <cell r="AX10">
            <v>2.5236399999999999</v>
          </cell>
          <cell r="AY10">
            <v>5.1104900000000004</v>
          </cell>
          <cell r="AZ10">
            <v>7494</v>
          </cell>
          <cell r="BA10">
            <v>17361</v>
          </cell>
          <cell r="BB10">
            <v>822</v>
          </cell>
          <cell r="BC10">
            <v>47506</v>
          </cell>
          <cell r="BD10">
            <v>9862</v>
          </cell>
          <cell r="BE10">
            <v>4804</v>
          </cell>
          <cell r="BF10">
            <v>3477</v>
          </cell>
          <cell r="BG10">
            <v>486</v>
          </cell>
          <cell r="BH10">
            <v>173.9</v>
          </cell>
          <cell r="BI10">
            <v>5.23</v>
          </cell>
          <cell r="BJ10">
            <v>5.19</v>
          </cell>
          <cell r="BK10">
            <v>4.97</v>
          </cell>
          <cell r="BL10">
            <v>32998</v>
          </cell>
          <cell r="BM10">
            <v>7.0466699999999998</v>
          </cell>
          <cell r="BN10">
            <v>1951</v>
          </cell>
          <cell r="BO10">
            <v>989</v>
          </cell>
          <cell r="BP10">
            <v>216</v>
          </cell>
          <cell r="BQ10">
            <v>184</v>
          </cell>
          <cell r="BR10">
            <v>-387</v>
          </cell>
          <cell r="BS10">
            <v>77</v>
          </cell>
          <cell r="BT10">
            <v>-29</v>
          </cell>
          <cell r="BU10" t="e">
            <v>#N/A</v>
          </cell>
          <cell r="BV10" t="e">
            <v>#N/A</v>
          </cell>
          <cell r="BW10">
            <v>1111</v>
          </cell>
          <cell r="BX10">
            <v>-287</v>
          </cell>
          <cell r="BY10">
            <v>-824</v>
          </cell>
          <cell r="BZ10">
            <v>-0.13</v>
          </cell>
          <cell r="CA10" t="e">
            <v>#N/A</v>
          </cell>
          <cell r="CB10" t="e">
            <v>#N/A</v>
          </cell>
          <cell r="CC10" t="e">
            <v>#N/A</v>
          </cell>
          <cell r="CD10" t="e">
            <v>#N/A</v>
          </cell>
          <cell r="CE10" t="e">
            <v>#N/A</v>
          </cell>
        </row>
        <row r="11">
          <cell r="A11">
            <v>200103</v>
          </cell>
          <cell r="B11">
            <v>240</v>
          </cell>
          <cell r="C11">
            <v>236491</v>
          </cell>
          <cell r="D11">
            <v>-5474</v>
          </cell>
          <cell r="E11">
            <v>-399</v>
          </cell>
          <cell r="F11">
            <v>2999</v>
          </cell>
          <cell r="G11">
            <v>-2936</v>
          </cell>
          <cell r="H11">
            <v>5</v>
          </cell>
          <cell r="I11">
            <v>5261</v>
          </cell>
          <cell r="J11">
            <v>73</v>
          </cell>
          <cell r="K11">
            <v>803</v>
          </cell>
          <cell r="L11">
            <v>2</v>
          </cell>
          <cell r="M11">
            <v>82</v>
          </cell>
          <cell r="N11">
            <v>910</v>
          </cell>
          <cell r="O11">
            <v>585</v>
          </cell>
          <cell r="P11">
            <v>-550</v>
          </cell>
          <cell r="Q11">
            <v>65</v>
          </cell>
          <cell r="R11">
            <v>3729</v>
          </cell>
          <cell r="S11">
            <v>644</v>
          </cell>
          <cell r="T11">
            <v>190</v>
          </cell>
          <cell r="U11">
            <v>1925</v>
          </cell>
          <cell r="V11">
            <v>-336</v>
          </cell>
          <cell r="W11">
            <v>269</v>
          </cell>
          <cell r="X11">
            <v>1056</v>
          </cell>
          <cell r="Y11">
            <v>-475</v>
          </cell>
          <cell r="Z11">
            <v>1146</v>
          </cell>
          <cell r="AA11">
            <v>426</v>
          </cell>
          <cell r="AB11">
            <v>0</v>
          </cell>
          <cell r="AC11">
            <v>17021</v>
          </cell>
          <cell r="AD11">
            <v>649</v>
          </cell>
          <cell r="AE11">
            <v>1380</v>
          </cell>
          <cell r="AF11">
            <v>1163</v>
          </cell>
          <cell r="AG11">
            <v>-217</v>
          </cell>
          <cell r="AH11">
            <v>-1406</v>
          </cell>
          <cell r="AI11">
            <v>62074</v>
          </cell>
          <cell r="AJ11">
            <v>15038</v>
          </cell>
          <cell r="AK11">
            <v>209</v>
          </cell>
          <cell r="AL11">
            <v>-1446</v>
          </cell>
          <cell r="AM11">
            <v>778</v>
          </cell>
          <cell r="AN11">
            <v>-567</v>
          </cell>
          <cell r="AO11">
            <v>370</v>
          </cell>
          <cell r="AP11">
            <v>293296</v>
          </cell>
          <cell r="AQ11">
            <v>1362</v>
          </cell>
          <cell r="AR11">
            <v>6094</v>
          </cell>
          <cell r="AS11">
            <v>0</v>
          </cell>
          <cell r="AT11">
            <v>0</v>
          </cell>
          <cell r="AU11">
            <v>68160</v>
          </cell>
          <cell r="AV11">
            <v>0</v>
          </cell>
          <cell r="AW11">
            <v>68160</v>
          </cell>
          <cell r="AX11">
            <v>2.39134</v>
          </cell>
          <cell r="AY11">
            <v>4.2149099999999997</v>
          </cell>
          <cell r="AZ11">
            <v>7576</v>
          </cell>
          <cell r="BA11">
            <v>18570</v>
          </cell>
          <cell r="BB11">
            <v>848</v>
          </cell>
          <cell r="BC11">
            <v>47852</v>
          </cell>
          <cell r="BD11">
            <v>10489</v>
          </cell>
          <cell r="BE11">
            <v>4365</v>
          </cell>
          <cell r="BF11">
            <v>2600</v>
          </cell>
          <cell r="BG11">
            <v>495</v>
          </cell>
          <cell r="BH11">
            <v>174</v>
          </cell>
          <cell r="BI11">
            <v>4.93</v>
          </cell>
          <cell r="BJ11">
            <v>5.15</v>
          </cell>
          <cell r="BK11">
            <v>4.93</v>
          </cell>
          <cell r="BL11">
            <v>33611</v>
          </cell>
          <cell r="BM11">
            <v>6.7166699999999997</v>
          </cell>
          <cell r="BN11">
            <v>1975</v>
          </cell>
          <cell r="BO11">
            <v>963</v>
          </cell>
          <cell r="BP11">
            <v>209</v>
          </cell>
          <cell r="BQ11">
            <v>190</v>
          </cell>
          <cell r="BR11">
            <v>709</v>
          </cell>
          <cell r="BS11">
            <v>-558</v>
          </cell>
          <cell r="BT11">
            <v>6</v>
          </cell>
          <cell r="BU11" t="e">
            <v>#N/A</v>
          </cell>
          <cell r="BV11" t="e">
            <v>#N/A</v>
          </cell>
          <cell r="BW11">
            <v>870</v>
          </cell>
          <cell r="BX11">
            <v>-166</v>
          </cell>
          <cell r="BY11">
            <v>-704</v>
          </cell>
          <cell r="BZ11">
            <v>-0.12</v>
          </cell>
          <cell r="CA11" t="e">
            <v>#N/A</v>
          </cell>
          <cell r="CB11" t="e">
            <v>#N/A</v>
          </cell>
          <cell r="CC11" t="e">
            <v>#N/A</v>
          </cell>
          <cell r="CD11" t="e">
            <v>#N/A</v>
          </cell>
          <cell r="CE11" t="e">
            <v>#N/A</v>
          </cell>
        </row>
        <row r="12">
          <cell r="A12">
            <v>200104</v>
          </cell>
          <cell r="B12">
            <v>204</v>
          </cell>
          <cell r="C12">
            <v>224731</v>
          </cell>
          <cell r="D12">
            <v>8906</v>
          </cell>
          <cell r="E12">
            <v>3018</v>
          </cell>
          <cell r="F12">
            <v>3165</v>
          </cell>
          <cell r="G12">
            <v>-7551</v>
          </cell>
          <cell r="H12">
            <v>16</v>
          </cell>
          <cell r="I12">
            <v>5883</v>
          </cell>
          <cell r="J12">
            <v>63</v>
          </cell>
          <cell r="K12">
            <v>1056</v>
          </cell>
          <cell r="L12">
            <v>3</v>
          </cell>
          <cell r="M12">
            <v>73</v>
          </cell>
          <cell r="N12">
            <v>736</v>
          </cell>
          <cell r="O12">
            <v>793</v>
          </cell>
          <cell r="P12">
            <v>-645</v>
          </cell>
          <cell r="Q12">
            <v>63</v>
          </cell>
          <cell r="R12">
            <v>3652</v>
          </cell>
          <cell r="S12">
            <v>630</v>
          </cell>
          <cell r="T12">
            <v>184</v>
          </cell>
          <cell r="U12">
            <v>2301</v>
          </cell>
          <cell r="V12">
            <v>-469</v>
          </cell>
          <cell r="W12">
            <v>255</v>
          </cell>
          <cell r="X12">
            <v>1892</v>
          </cell>
          <cell r="Y12">
            <v>-594</v>
          </cell>
          <cell r="Z12">
            <v>1148</v>
          </cell>
          <cell r="AA12">
            <v>394</v>
          </cell>
          <cell r="AB12">
            <v>0</v>
          </cell>
          <cell r="AC12">
            <v>18899</v>
          </cell>
          <cell r="AD12">
            <v>284</v>
          </cell>
          <cell r="AE12">
            <v>-802</v>
          </cell>
          <cell r="AF12">
            <v>7</v>
          </cell>
          <cell r="AG12">
            <v>809</v>
          </cell>
          <cell r="AH12">
            <v>527</v>
          </cell>
          <cell r="AI12">
            <v>62495</v>
          </cell>
          <cell r="AJ12">
            <v>10548</v>
          </cell>
          <cell r="AK12">
            <v>511</v>
          </cell>
          <cell r="AL12">
            <v>-1401</v>
          </cell>
          <cell r="AM12">
            <v>72</v>
          </cell>
          <cell r="AN12">
            <v>-447</v>
          </cell>
          <cell r="AO12">
            <v>324</v>
          </cell>
          <cell r="AP12">
            <v>291729</v>
          </cell>
          <cell r="AQ12">
            <v>1190</v>
          </cell>
          <cell r="AR12">
            <v>11711</v>
          </cell>
          <cell r="AS12">
            <v>0</v>
          </cell>
          <cell r="AT12">
            <v>0</v>
          </cell>
          <cell r="AU12">
            <v>69694</v>
          </cell>
          <cell r="AV12">
            <v>0</v>
          </cell>
          <cell r="AW12">
            <v>69694</v>
          </cell>
          <cell r="AX12">
            <v>2.33568</v>
          </cell>
          <cell r="AY12">
            <v>4.0937099999999997</v>
          </cell>
          <cell r="AZ12">
            <v>7304</v>
          </cell>
          <cell r="BA12">
            <v>18173</v>
          </cell>
          <cell r="BB12">
            <v>903</v>
          </cell>
          <cell r="BC12">
            <v>47933</v>
          </cell>
          <cell r="BD12">
            <v>12808</v>
          </cell>
          <cell r="BE12">
            <v>4492</v>
          </cell>
          <cell r="BF12">
            <v>11200</v>
          </cell>
          <cell r="BG12">
            <v>466</v>
          </cell>
          <cell r="BH12">
            <v>173.8</v>
          </cell>
          <cell r="BI12">
            <v>4.0999999999999996</v>
          </cell>
          <cell r="BJ12">
            <v>4.75</v>
          </cell>
          <cell r="BK12">
            <v>4.7</v>
          </cell>
          <cell r="BL12">
            <v>34559</v>
          </cell>
          <cell r="BM12">
            <v>6.0166700000000004</v>
          </cell>
          <cell r="BN12">
            <v>2008</v>
          </cell>
          <cell r="BO12">
            <v>846</v>
          </cell>
          <cell r="BP12">
            <v>160</v>
          </cell>
          <cell r="BQ12">
            <v>184</v>
          </cell>
          <cell r="BR12">
            <v>119</v>
          </cell>
          <cell r="BS12">
            <v>31</v>
          </cell>
          <cell r="BT12">
            <v>50</v>
          </cell>
          <cell r="BU12" t="e">
            <v>#N/A</v>
          </cell>
          <cell r="BV12" t="e">
            <v>#N/A</v>
          </cell>
          <cell r="BW12">
            <v>1192</v>
          </cell>
          <cell r="BX12">
            <v>-483</v>
          </cell>
          <cell r="BY12">
            <v>-709</v>
          </cell>
          <cell r="BZ12">
            <v>-0.13</v>
          </cell>
          <cell r="CA12" t="e">
            <v>#N/A</v>
          </cell>
          <cell r="CB12" t="e">
            <v>#N/A</v>
          </cell>
          <cell r="CC12" t="e">
            <v>#N/A</v>
          </cell>
          <cell r="CD12" t="e">
            <v>#N/A</v>
          </cell>
          <cell r="CE12" t="e">
            <v>#N/A</v>
          </cell>
        </row>
        <row r="13">
          <cell r="A13">
            <v>200201</v>
          </cell>
          <cell r="B13">
            <v>184</v>
          </cell>
          <cell r="C13">
            <v>222924</v>
          </cell>
          <cell r="D13">
            <v>-6918</v>
          </cell>
          <cell r="E13">
            <v>-3386</v>
          </cell>
          <cell r="F13">
            <v>3154</v>
          </cell>
          <cell r="G13">
            <v>2756</v>
          </cell>
          <cell r="H13">
            <v>10</v>
          </cell>
          <cell r="I13">
            <v>5018</v>
          </cell>
          <cell r="J13">
            <v>65</v>
          </cell>
          <cell r="K13">
            <v>832</v>
          </cell>
          <cell r="L13">
            <v>2</v>
          </cell>
          <cell r="M13">
            <v>66</v>
          </cell>
          <cell r="N13">
            <v>882</v>
          </cell>
          <cell r="O13">
            <v>1364</v>
          </cell>
          <cell r="P13">
            <v>-1100</v>
          </cell>
          <cell r="Q13">
            <v>67</v>
          </cell>
          <cell r="R13">
            <v>3690</v>
          </cell>
          <cell r="S13">
            <v>431</v>
          </cell>
          <cell r="T13">
            <v>180</v>
          </cell>
          <cell r="U13">
            <v>2611</v>
          </cell>
          <cell r="V13">
            <v>-929</v>
          </cell>
          <cell r="W13">
            <v>252</v>
          </cell>
          <cell r="X13">
            <v>358</v>
          </cell>
          <cell r="Y13">
            <v>-1041</v>
          </cell>
          <cell r="Z13">
            <v>1144</v>
          </cell>
          <cell r="AA13">
            <v>337</v>
          </cell>
          <cell r="AB13">
            <v>0</v>
          </cell>
          <cell r="AC13">
            <v>19390</v>
          </cell>
          <cell r="AD13">
            <v>622</v>
          </cell>
          <cell r="AE13">
            <v>-78</v>
          </cell>
          <cell r="AF13">
            <v>0</v>
          </cell>
          <cell r="AG13">
            <v>78</v>
          </cell>
          <cell r="AH13">
            <v>496</v>
          </cell>
          <cell r="AI13">
            <v>62275</v>
          </cell>
          <cell r="AJ13">
            <v>13545</v>
          </cell>
          <cell r="AK13">
            <v>969</v>
          </cell>
          <cell r="AL13">
            <v>-1236</v>
          </cell>
          <cell r="AM13">
            <v>768</v>
          </cell>
          <cell r="AN13">
            <v>-638</v>
          </cell>
          <cell r="AO13">
            <v>331</v>
          </cell>
          <cell r="AP13">
            <v>296816</v>
          </cell>
          <cell r="AQ13">
            <v>1093</v>
          </cell>
          <cell r="AR13">
            <v>0</v>
          </cell>
          <cell r="AS13">
            <v>0</v>
          </cell>
          <cell r="AT13">
            <v>0</v>
          </cell>
          <cell r="AU13">
            <v>70417</v>
          </cell>
          <cell r="AV13">
            <v>0</v>
          </cell>
          <cell r="AW13">
            <v>70417</v>
          </cell>
          <cell r="AX13">
            <v>2.4152300000000002</v>
          </cell>
          <cell r="AY13">
            <v>2.7972399999999999</v>
          </cell>
          <cell r="AZ13">
            <v>7356</v>
          </cell>
          <cell r="BA13">
            <v>17708</v>
          </cell>
          <cell r="BB13">
            <v>1047</v>
          </cell>
          <cell r="BC13">
            <v>47478</v>
          </cell>
          <cell r="BD13">
            <v>11424</v>
          </cell>
          <cell r="BE13">
            <v>4308</v>
          </cell>
          <cell r="BF13">
            <v>9700</v>
          </cell>
          <cell r="BG13">
            <v>478</v>
          </cell>
          <cell r="BH13">
            <v>173.9</v>
          </cell>
          <cell r="BI13">
            <v>4.01</v>
          </cell>
          <cell r="BJ13">
            <v>5.05</v>
          </cell>
          <cell r="BK13">
            <v>4.91</v>
          </cell>
          <cell r="BL13">
            <v>35314</v>
          </cell>
          <cell r="BM13">
            <v>5.6566700000000001</v>
          </cell>
          <cell r="BN13">
            <v>2128</v>
          </cell>
          <cell r="BO13">
            <v>752</v>
          </cell>
          <cell r="BP13">
            <v>161</v>
          </cell>
          <cell r="BQ13">
            <v>180</v>
          </cell>
          <cell r="BR13">
            <v>-547</v>
          </cell>
          <cell r="BS13">
            <v>-39</v>
          </cell>
          <cell r="BT13">
            <v>115</v>
          </cell>
          <cell r="BU13" t="e">
            <v>#N/A</v>
          </cell>
          <cell r="BV13" t="e">
            <v>#N/A</v>
          </cell>
          <cell r="BW13">
            <v>1132</v>
          </cell>
          <cell r="BX13">
            <v>-688</v>
          </cell>
          <cell r="BY13">
            <v>-444</v>
          </cell>
          <cell r="BZ13">
            <v>0.01</v>
          </cell>
          <cell r="CA13" t="e">
            <v>#N/A</v>
          </cell>
          <cell r="CB13" t="e">
            <v>#N/A</v>
          </cell>
          <cell r="CC13" t="e">
            <v>#N/A</v>
          </cell>
          <cell r="CD13" t="e">
            <v>#N/A</v>
          </cell>
          <cell r="CE13" t="e">
            <v>#N/A</v>
          </cell>
        </row>
        <row r="14">
          <cell r="A14">
            <v>200202</v>
          </cell>
          <cell r="B14">
            <v>211</v>
          </cell>
          <cell r="C14">
            <v>221407</v>
          </cell>
          <cell r="D14">
            <v>7404</v>
          </cell>
          <cell r="E14">
            <v>2017</v>
          </cell>
          <cell r="F14">
            <v>3153</v>
          </cell>
          <cell r="G14">
            <v>-2885</v>
          </cell>
          <cell r="H14">
            <v>19</v>
          </cell>
          <cell r="I14">
            <v>5598</v>
          </cell>
          <cell r="J14">
            <v>54</v>
          </cell>
          <cell r="K14">
            <v>956</v>
          </cell>
          <cell r="L14">
            <v>2</v>
          </cell>
          <cell r="M14">
            <v>77</v>
          </cell>
          <cell r="N14">
            <v>893</v>
          </cell>
          <cell r="O14">
            <v>460</v>
          </cell>
          <cell r="P14">
            <v>-399</v>
          </cell>
          <cell r="Q14">
            <v>66</v>
          </cell>
          <cell r="R14">
            <v>3611</v>
          </cell>
          <cell r="S14">
            <v>597</v>
          </cell>
          <cell r="T14">
            <v>156</v>
          </cell>
          <cell r="U14">
            <v>1855</v>
          </cell>
          <cell r="V14">
            <v>-207</v>
          </cell>
          <cell r="W14">
            <v>217</v>
          </cell>
          <cell r="X14">
            <v>120</v>
          </cell>
          <cell r="Y14">
            <v>-335</v>
          </cell>
          <cell r="Z14">
            <v>1101</v>
          </cell>
          <cell r="AA14">
            <v>362</v>
          </cell>
          <cell r="AB14">
            <v>0</v>
          </cell>
          <cell r="AC14">
            <v>19116</v>
          </cell>
          <cell r="AD14">
            <v>289</v>
          </cell>
          <cell r="AE14">
            <v>-413</v>
          </cell>
          <cell r="AF14">
            <v>0</v>
          </cell>
          <cell r="AG14">
            <v>413</v>
          </cell>
          <cell r="AH14">
            <v>-284</v>
          </cell>
          <cell r="AI14">
            <v>61625</v>
          </cell>
          <cell r="AJ14">
            <v>13798</v>
          </cell>
          <cell r="AK14">
            <v>-2200</v>
          </cell>
          <cell r="AL14">
            <v>-3</v>
          </cell>
          <cell r="AM14">
            <v>-414</v>
          </cell>
          <cell r="AN14">
            <v>-710</v>
          </cell>
          <cell r="AO14">
            <v>301</v>
          </cell>
          <cell r="AP14">
            <v>296380</v>
          </cell>
          <cell r="AQ14">
            <v>1130</v>
          </cell>
          <cell r="AR14">
            <v>8792</v>
          </cell>
          <cell r="AS14">
            <v>0</v>
          </cell>
          <cell r="AT14">
            <v>0</v>
          </cell>
          <cell r="AU14">
            <v>71715</v>
          </cell>
          <cell r="AV14">
            <v>0</v>
          </cell>
          <cell r="AW14">
            <v>71715</v>
          </cell>
          <cell r="AX14">
            <v>2.33257</v>
          </cell>
          <cell r="AY14">
            <v>3.9317299999999999</v>
          </cell>
          <cell r="AZ14">
            <v>7502</v>
          </cell>
          <cell r="BA14">
            <v>18121</v>
          </cell>
          <cell r="BB14">
            <v>1014</v>
          </cell>
          <cell r="BC14">
            <v>46507</v>
          </cell>
          <cell r="BD14">
            <v>12178</v>
          </cell>
          <cell r="BE14">
            <v>4434</v>
          </cell>
          <cell r="BF14">
            <v>16450</v>
          </cell>
          <cell r="BG14">
            <v>437</v>
          </cell>
          <cell r="BH14">
            <v>176</v>
          </cell>
          <cell r="BI14">
            <v>4.0999999999999996</v>
          </cell>
          <cell r="BJ14">
            <v>5.2</v>
          </cell>
          <cell r="BK14">
            <v>5.12</v>
          </cell>
          <cell r="BL14">
            <v>35948</v>
          </cell>
          <cell r="BM14">
            <v>5.6566700000000001</v>
          </cell>
          <cell r="BN14">
            <v>2116</v>
          </cell>
          <cell r="BO14">
            <v>801</v>
          </cell>
          <cell r="BP14">
            <v>173</v>
          </cell>
          <cell r="BQ14">
            <v>156</v>
          </cell>
          <cell r="BR14">
            <v>-1126</v>
          </cell>
          <cell r="BS14">
            <v>-6</v>
          </cell>
          <cell r="BT14">
            <v>-76</v>
          </cell>
          <cell r="BU14" t="e">
            <v>#N/A</v>
          </cell>
          <cell r="BV14" t="e">
            <v>#N/A</v>
          </cell>
          <cell r="BW14">
            <v>1035</v>
          </cell>
          <cell r="BX14">
            <v>-228</v>
          </cell>
          <cell r="BY14">
            <v>-807</v>
          </cell>
          <cell r="BZ14">
            <v>0.1</v>
          </cell>
          <cell r="CA14" t="e">
            <v>#N/A</v>
          </cell>
          <cell r="CB14" t="e">
            <v>#N/A</v>
          </cell>
          <cell r="CC14" t="e">
            <v>#N/A</v>
          </cell>
          <cell r="CD14" t="e">
            <v>#N/A</v>
          </cell>
          <cell r="CE14" t="e">
            <v>#N/A</v>
          </cell>
        </row>
        <row r="15">
          <cell r="A15">
            <v>200203</v>
          </cell>
          <cell r="B15">
            <v>208</v>
          </cell>
          <cell r="C15">
            <v>227845</v>
          </cell>
          <cell r="D15">
            <v>2079</v>
          </cell>
          <cell r="E15">
            <v>728</v>
          </cell>
          <cell r="F15">
            <v>3155</v>
          </cell>
          <cell r="G15">
            <v>-1851</v>
          </cell>
          <cell r="H15">
            <v>19</v>
          </cell>
          <cell r="I15">
            <v>4316</v>
          </cell>
          <cell r="J15">
            <v>47</v>
          </cell>
          <cell r="K15">
            <v>1032</v>
          </cell>
          <cell r="L15">
            <v>2</v>
          </cell>
          <cell r="M15">
            <v>72</v>
          </cell>
          <cell r="N15">
            <v>1747</v>
          </cell>
          <cell r="O15">
            <v>577</v>
          </cell>
          <cell r="P15">
            <v>-558</v>
          </cell>
          <cell r="Q15">
            <v>83</v>
          </cell>
          <cell r="R15">
            <v>3414</v>
          </cell>
          <cell r="S15">
            <v>471</v>
          </cell>
          <cell r="T15">
            <v>159</v>
          </cell>
          <cell r="U15">
            <v>2041</v>
          </cell>
          <cell r="V15">
            <v>-352</v>
          </cell>
          <cell r="W15">
            <v>213</v>
          </cell>
          <cell r="X15">
            <v>-208</v>
          </cell>
          <cell r="Y15">
            <v>-505</v>
          </cell>
          <cell r="Z15">
            <v>1103</v>
          </cell>
          <cell r="AA15">
            <v>376</v>
          </cell>
          <cell r="AB15">
            <v>0</v>
          </cell>
          <cell r="AC15">
            <v>17326</v>
          </cell>
          <cell r="AD15">
            <v>645</v>
          </cell>
          <cell r="AE15">
            <v>425</v>
          </cell>
          <cell r="AF15">
            <v>0</v>
          </cell>
          <cell r="AG15">
            <v>-425</v>
          </cell>
          <cell r="AH15">
            <v>-2024</v>
          </cell>
          <cell r="AI15">
            <v>61704</v>
          </cell>
          <cell r="AJ15">
            <v>12185</v>
          </cell>
          <cell r="AK15">
            <v>-322</v>
          </cell>
          <cell r="AL15">
            <v>11</v>
          </cell>
          <cell r="AM15">
            <v>1197</v>
          </cell>
          <cell r="AN15">
            <v>-838</v>
          </cell>
          <cell r="AO15">
            <v>318</v>
          </cell>
          <cell r="AP15">
            <v>299229</v>
          </cell>
          <cell r="AQ15">
            <v>1154</v>
          </cell>
          <cell r="AR15">
            <v>6189</v>
          </cell>
          <cell r="AS15">
            <v>0</v>
          </cell>
          <cell r="AT15">
            <v>0</v>
          </cell>
          <cell r="AU15">
            <v>73076</v>
          </cell>
          <cell r="AV15">
            <v>0</v>
          </cell>
          <cell r="AW15">
            <v>73076</v>
          </cell>
          <cell r="AX15">
            <v>2.21305</v>
          </cell>
          <cell r="AY15">
            <v>3.0884200000000002</v>
          </cell>
          <cell r="AZ15">
            <v>7817</v>
          </cell>
          <cell r="BA15">
            <v>20260</v>
          </cell>
          <cell r="BB15">
            <v>1077</v>
          </cell>
          <cell r="BC15">
            <v>47010</v>
          </cell>
          <cell r="BD15">
            <v>12958</v>
          </cell>
          <cell r="BE15">
            <v>4858</v>
          </cell>
          <cell r="BF15">
            <v>18100</v>
          </cell>
          <cell r="BG15">
            <v>385</v>
          </cell>
          <cell r="BH15">
            <v>176.6</v>
          </cell>
          <cell r="BI15">
            <v>3.95</v>
          </cell>
          <cell r="BJ15">
            <v>4.63</v>
          </cell>
          <cell r="BK15">
            <v>4.68</v>
          </cell>
          <cell r="BL15">
            <v>36396</v>
          </cell>
          <cell r="BM15">
            <v>5.6566700000000001</v>
          </cell>
          <cell r="BN15">
            <v>2243</v>
          </cell>
          <cell r="BO15">
            <v>808</v>
          </cell>
          <cell r="BP15">
            <v>187</v>
          </cell>
          <cell r="BQ15">
            <v>159</v>
          </cell>
          <cell r="BR15">
            <v>673</v>
          </cell>
          <cell r="BS15">
            <v>200</v>
          </cell>
          <cell r="BT15">
            <v>57</v>
          </cell>
          <cell r="BU15" t="e">
            <v>#N/A</v>
          </cell>
          <cell r="BV15" t="e">
            <v>#N/A</v>
          </cell>
          <cell r="BW15">
            <v>1091</v>
          </cell>
          <cell r="BX15">
            <v>-442</v>
          </cell>
          <cell r="BY15">
            <v>-649</v>
          </cell>
          <cell r="BZ15">
            <v>-0.05</v>
          </cell>
          <cell r="CA15" t="e">
            <v>#N/A</v>
          </cell>
          <cell r="CB15" t="e">
            <v>#N/A</v>
          </cell>
          <cell r="CC15" t="e">
            <v>#N/A</v>
          </cell>
          <cell r="CD15" t="e">
            <v>#N/A</v>
          </cell>
          <cell r="CE15" t="e">
            <v>#N/A</v>
          </cell>
        </row>
        <row r="16">
          <cell r="A16">
            <v>200204</v>
          </cell>
          <cell r="B16">
            <v>217</v>
          </cell>
          <cell r="C16">
            <v>229172</v>
          </cell>
          <cell r="D16">
            <v>14796</v>
          </cell>
          <cell r="E16">
            <v>1298</v>
          </cell>
          <cell r="F16">
            <v>3286</v>
          </cell>
          <cell r="G16">
            <v>4834</v>
          </cell>
          <cell r="H16">
            <v>27</v>
          </cell>
          <cell r="I16">
            <v>5920</v>
          </cell>
          <cell r="J16">
            <v>60</v>
          </cell>
          <cell r="K16">
            <v>820</v>
          </cell>
          <cell r="L16">
            <v>2</v>
          </cell>
          <cell r="M16">
            <v>74</v>
          </cell>
          <cell r="N16">
            <v>962</v>
          </cell>
          <cell r="O16">
            <v>1051</v>
          </cell>
          <cell r="P16">
            <v>-911</v>
          </cell>
          <cell r="Q16">
            <v>204</v>
          </cell>
          <cell r="R16">
            <v>3510</v>
          </cell>
          <cell r="S16">
            <v>556</v>
          </cell>
          <cell r="T16">
            <v>160</v>
          </cell>
          <cell r="U16">
            <v>2246</v>
          </cell>
          <cell r="V16">
            <v>-681</v>
          </cell>
          <cell r="W16">
            <v>228</v>
          </cell>
          <cell r="X16">
            <v>2048</v>
          </cell>
          <cell r="Y16">
            <v>-862</v>
          </cell>
          <cell r="Z16">
            <v>1109</v>
          </cell>
          <cell r="AA16">
            <v>381</v>
          </cell>
          <cell r="AB16">
            <v>0</v>
          </cell>
          <cell r="AC16">
            <v>19841</v>
          </cell>
          <cell r="AD16">
            <v>305</v>
          </cell>
          <cell r="AE16">
            <v>-1050</v>
          </cell>
          <cell r="AF16">
            <v>0</v>
          </cell>
          <cell r="AG16">
            <v>1050</v>
          </cell>
          <cell r="AH16">
            <v>1214</v>
          </cell>
          <cell r="AI16">
            <v>61910</v>
          </cell>
          <cell r="AJ16">
            <v>8543</v>
          </cell>
          <cell r="AK16">
            <v>-1014</v>
          </cell>
          <cell r="AL16">
            <v>-1911</v>
          </cell>
          <cell r="AM16">
            <v>839</v>
          </cell>
          <cell r="AN16">
            <v>161</v>
          </cell>
          <cell r="AO16">
            <v>321</v>
          </cell>
          <cell r="AP16">
            <v>297020</v>
          </cell>
          <cell r="AQ16">
            <v>1119</v>
          </cell>
          <cell r="AR16">
            <v>1852</v>
          </cell>
          <cell r="AS16">
            <v>0</v>
          </cell>
          <cell r="AT16">
            <v>0</v>
          </cell>
          <cell r="AU16">
            <v>75046</v>
          </cell>
          <cell r="AV16">
            <v>0</v>
          </cell>
          <cell r="AW16">
            <v>75046</v>
          </cell>
          <cell r="AX16">
            <v>2.2651500000000002</v>
          </cell>
          <cell r="AY16">
            <v>3.6409899999999999</v>
          </cell>
          <cell r="AZ16">
            <v>8183</v>
          </cell>
          <cell r="BA16">
            <v>19703</v>
          </cell>
          <cell r="BB16">
            <v>1102</v>
          </cell>
          <cell r="BC16">
            <v>46373</v>
          </cell>
          <cell r="BD16">
            <v>13787</v>
          </cell>
          <cell r="BE16">
            <v>5108</v>
          </cell>
          <cell r="BF16">
            <v>21400</v>
          </cell>
          <cell r="BG16">
            <v>377</v>
          </cell>
          <cell r="BH16">
            <v>178.2</v>
          </cell>
          <cell r="BI16">
            <v>3.92</v>
          </cell>
          <cell r="BJ16">
            <v>4.38</v>
          </cell>
          <cell r="BK16">
            <v>4.6100000000000003</v>
          </cell>
          <cell r="BL16">
            <v>37003</v>
          </cell>
          <cell r="BM16">
            <v>5.65</v>
          </cell>
          <cell r="BN16">
            <v>2286</v>
          </cell>
          <cell r="BO16">
            <v>756</v>
          </cell>
          <cell r="BP16">
            <v>203</v>
          </cell>
          <cell r="BQ16">
            <v>160</v>
          </cell>
          <cell r="BR16">
            <v>-685</v>
          </cell>
          <cell r="BS16">
            <v>187</v>
          </cell>
          <cell r="BT16">
            <v>48</v>
          </cell>
          <cell r="BU16" t="e">
            <v>#N/A</v>
          </cell>
          <cell r="BV16" t="e">
            <v>#N/A</v>
          </cell>
          <cell r="BW16">
            <v>1011</v>
          </cell>
          <cell r="BX16">
            <v>-572</v>
          </cell>
          <cell r="BY16">
            <v>-439</v>
          </cell>
          <cell r="BZ16">
            <v>-0.08</v>
          </cell>
          <cell r="CA16" t="e">
            <v>#N/A</v>
          </cell>
          <cell r="CB16" t="e">
            <v>#N/A</v>
          </cell>
          <cell r="CC16" t="e">
            <v>#N/A</v>
          </cell>
          <cell r="CD16" t="e">
            <v>#N/A</v>
          </cell>
          <cell r="CE16" t="e">
            <v>#N/A</v>
          </cell>
        </row>
        <row r="17">
          <cell r="A17">
            <v>200301</v>
          </cell>
          <cell r="B17">
            <v>206</v>
          </cell>
          <cell r="C17">
            <v>237657</v>
          </cell>
          <cell r="D17">
            <v>-2528</v>
          </cell>
          <cell r="E17">
            <v>-2368</v>
          </cell>
          <cell r="F17">
            <v>3275</v>
          </cell>
          <cell r="G17">
            <v>8794</v>
          </cell>
          <cell r="H17">
            <v>8</v>
          </cell>
          <cell r="I17">
            <v>4854</v>
          </cell>
          <cell r="J17">
            <v>54</v>
          </cell>
          <cell r="K17">
            <v>1342</v>
          </cell>
          <cell r="L17">
            <v>0</v>
          </cell>
          <cell r="M17">
            <v>43</v>
          </cell>
          <cell r="N17">
            <v>961</v>
          </cell>
          <cell r="O17">
            <v>1296</v>
          </cell>
          <cell r="P17">
            <v>-1021</v>
          </cell>
          <cell r="Q17">
            <v>208</v>
          </cell>
          <cell r="R17">
            <v>3555</v>
          </cell>
          <cell r="S17">
            <v>455</v>
          </cell>
          <cell r="T17">
            <v>172</v>
          </cell>
          <cell r="U17">
            <v>3002</v>
          </cell>
          <cell r="V17">
            <v>-826</v>
          </cell>
          <cell r="W17">
            <v>230</v>
          </cell>
          <cell r="X17">
            <v>1911</v>
          </cell>
          <cell r="Y17">
            <v>-973</v>
          </cell>
          <cell r="Z17">
            <v>1063</v>
          </cell>
          <cell r="AA17">
            <v>359</v>
          </cell>
          <cell r="AB17">
            <v>0</v>
          </cell>
          <cell r="AC17">
            <v>18208</v>
          </cell>
          <cell r="AD17">
            <v>680</v>
          </cell>
          <cell r="AE17">
            <v>-86</v>
          </cell>
          <cell r="AF17">
            <v>0</v>
          </cell>
          <cell r="AG17">
            <v>86</v>
          </cell>
          <cell r="AH17">
            <v>816</v>
          </cell>
          <cell r="AI17">
            <v>63087</v>
          </cell>
          <cell r="AJ17">
            <v>11041</v>
          </cell>
          <cell r="AK17">
            <v>1322</v>
          </cell>
          <cell r="AL17">
            <v>-1303</v>
          </cell>
          <cell r="AM17">
            <v>1499</v>
          </cell>
          <cell r="AN17">
            <v>-863</v>
          </cell>
          <cell r="AO17">
            <v>302</v>
          </cell>
          <cell r="AP17">
            <v>300168</v>
          </cell>
          <cell r="AQ17">
            <v>1082</v>
          </cell>
          <cell r="AR17">
            <v>156</v>
          </cell>
          <cell r="AS17">
            <v>0</v>
          </cell>
          <cell r="AT17">
            <v>0</v>
          </cell>
          <cell r="AU17">
            <v>75966</v>
          </cell>
          <cell r="AV17">
            <v>0</v>
          </cell>
          <cell r="AW17">
            <v>75966</v>
          </cell>
          <cell r="AX17">
            <v>1.94546</v>
          </cell>
          <cell r="AY17">
            <v>2.9162699999999999</v>
          </cell>
          <cell r="AZ17">
            <v>8372</v>
          </cell>
          <cell r="BA17">
            <v>18830</v>
          </cell>
          <cell r="BB17">
            <v>1274</v>
          </cell>
          <cell r="BC17">
            <v>44841</v>
          </cell>
          <cell r="BD17">
            <v>14310</v>
          </cell>
          <cell r="BE17">
            <v>4171</v>
          </cell>
          <cell r="BF17">
            <v>15000</v>
          </cell>
          <cell r="BG17">
            <v>376</v>
          </cell>
          <cell r="BH17">
            <v>179.2</v>
          </cell>
          <cell r="BI17">
            <v>3.73</v>
          </cell>
          <cell r="BJ17">
            <v>3.99</v>
          </cell>
          <cell r="BK17">
            <v>4.46</v>
          </cell>
          <cell r="BL17">
            <v>37565</v>
          </cell>
          <cell r="BM17">
            <v>5.5866699999999998</v>
          </cell>
          <cell r="BN17">
            <v>2513</v>
          </cell>
          <cell r="BO17">
            <v>723</v>
          </cell>
          <cell r="BP17">
            <v>187</v>
          </cell>
          <cell r="BQ17">
            <v>172</v>
          </cell>
          <cell r="BR17">
            <v>-1299</v>
          </cell>
          <cell r="BS17">
            <v>-407</v>
          </cell>
          <cell r="BT17">
            <v>169</v>
          </cell>
          <cell r="BU17" t="e">
            <v>#N/A</v>
          </cell>
          <cell r="BV17" t="e">
            <v>#N/A</v>
          </cell>
          <cell r="BW17">
            <v>1693</v>
          </cell>
          <cell r="BX17">
            <v>-1274</v>
          </cell>
          <cell r="BY17">
            <v>-419</v>
          </cell>
          <cell r="BZ17">
            <v>-0.12</v>
          </cell>
          <cell r="CA17" t="e">
            <v>#N/A</v>
          </cell>
          <cell r="CB17" t="e">
            <v>#N/A</v>
          </cell>
          <cell r="CC17" t="e">
            <v>#N/A</v>
          </cell>
          <cell r="CD17" t="e">
            <v>#N/A</v>
          </cell>
          <cell r="CE17" t="e">
            <v>#N/A</v>
          </cell>
        </row>
        <row r="18">
          <cell r="A18">
            <v>200302</v>
          </cell>
          <cell r="B18">
            <v>197</v>
          </cell>
          <cell r="C18">
            <v>243938</v>
          </cell>
          <cell r="D18">
            <v>17379</v>
          </cell>
          <cell r="E18">
            <v>434</v>
          </cell>
          <cell r="F18">
            <v>3274</v>
          </cell>
          <cell r="G18">
            <v>4676</v>
          </cell>
          <cell r="H18">
            <v>13</v>
          </cell>
          <cell r="I18">
            <v>5750</v>
          </cell>
          <cell r="J18">
            <v>37</v>
          </cell>
          <cell r="K18">
            <v>858</v>
          </cell>
          <cell r="L18">
            <v>0</v>
          </cell>
          <cell r="M18">
            <v>62</v>
          </cell>
          <cell r="N18">
            <v>1695</v>
          </cell>
          <cell r="O18">
            <v>545</v>
          </cell>
          <cell r="P18">
            <v>-478</v>
          </cell>
          <cell r="Q18">
            <v>117</v>
          </cell>
          <cell r="R18">
            <v>3536</v>
          </cell>
          <cell r="S18">
            <v>561</v>
          </cell>
          <cell r="T18">
            <v>191</v>
          </cell>
          <cell r="U18">
            <v>1718</v>
          </cell>
          <cell r="V18">
            <v>-267</v>
          </cell>
          <cell r="W18">
            <v>231</v>
          </cell>
          <cell r="X18">
            <v>427</v>
          </cell>
          <cell r="Y18">
            <v>-414</v>
          </cell>
          <cell r="Z18">
            <v>1072</v>
          </cell>
          <cell r="AA18">
            <v>369</v>
          </cell>
          <cell r="AB18">
            <v>0</v>
          </cell>
          <cell r="AC18">
            <v>19160</v>
          </cell>
          <cell r="AD18">
            <v>321</v>
          </cell>
          <cell r="AE18">
            <v>539</v>
          </cell>
          <cell r="AF18">
            <v>1424</v>
          </cell>
          <cell r="AG18">
            <v>885</v>
          </cell>
          <cell r="AH18">
            <v>-996</v>
          </cell>
          <cell r="AI18">
            <v>64830</v>
          </cell>
          <cell r="AJ18">
            <v>7770</v>
          </cell>
          <cell r="AK18">
            <v>-672</v>
          </cell>
          <cell r="AL18">
            <v>-76</v>
          </cell>
          <cell r="AM18">
            <v>-1104</v>
          </cell>
          <cell r="AN18">
            <v>-1108</v>
          </cell>
          <cell r="AO18">
            <v>309</v>
          </cell>
          <cell r="AP18">
            <v>300661</v>
          </cell>
          <cell r="AQ18">
            <v>1073</v>
          </cell>
          <cell r="AR18">
            <v>10835</v>
          </cell>
          <cell r="AS18">
            <v>0</v>
          </cell>
          <cell r="AT18">
            <v>0</v>
          </cell>
          <cell r="AU18">
            <v>72856</v>
          </cell>
          <cell r="AV18">
            <v>0</v>
          </cell>
          <cell r="AW18">
            <v>72856</v>
          </cell>
          <cell r="AX18">
            <v>1.89211</v>
          </cell>
          <cell r="AY18">
            <v>3.5065499999999998</v>
          </cell>
          <cell r="AZ18">
            <v>8744</v>
          </cell>
          <cell r="BA18">
            <v>20586</v>
          </cell>
          <cell r="BB18">
            <v>1292</v>
          </cell>
          <cell r="BC18">
            <v>44131</v>
          </cell>
          <cell r="BD18">
            <v>15152</v>
          </cell>
          <cell r="BE18">
            <v>4266</v>
          </cell>
          <cell r="BF18">
            <v>21200</v>
          </cell>
          <cell r="BG18">
            <v>363</v>
          </cell>
          <cell r="BH18">
            <v>181.3</v>
          </cell>
          <cell r="BI18">
            <v>3.57</v>
          </cell>
          <cell r="BJ18">
            <v>3.9</v>
          </cell>
          <cell r="BK18">
            <v>4.5</v>
          </cell>
          <cell r="BL18">
            <v>38734</v>
          </cell>
          <cell r="BM18">
            <v>5.5033300000000001</v>
          </cell>
          <cell r="BN18">
            <v>2676</v>
          </cell>
          <cell r="BO18">
            <v>684</v>
          </cell>
          <cell r="BP18">
            <v>198</v>
          </cell>
          <cell r="BQ18">
            <v>191</v>
          </cell>
          <cell r="BR18">
            <v>-711</v>
          </cell>
          <cell r="BS18">
            <v>-21</v>
          </cell>
          <cell r="BT18">
            <v>8</v>
          </cell>
          <cell r="BU18" t="e">
            <v>#N/A</v>
          </cell>
          <cell r="BV18" t="e">
            <v>#N/A</v>
          </cell>
          <cell r="BW18">
            <v>973</v>
          </cell>
          <cell r="BX18">
            <v>-173</v>
          </cell>
          <cell r="BY18">
            <v>-800</v>
          </cell>
          <cell r="BZ18">
            <v>-0.18</v>
          </cell>
          <cell r="CA18" t="e">
            <v>#N/A</v>
          </cell>
          <cell r="CB18" t="e">
            <v>#N/A</v>
          </cell>
          <cell r="CC18" t="e">
            <v>#N/A</v>
          </cell>
          <cell r="CD18" t="e">
            <v>#N/A</v>
          </cell>
          <cell r="CE18" t="e">
            <v>#N/A</v>
          </cell>
        </row>
        <row r="19">
          <cell r="A19">
            <v>200303</v>
          </cell>
          <cell r="B19">
            <v>197</v>
          </cell>
          <cell r="C19">
            <v>250587</v>
          </cell>
          <cell r="D19">
            <v>6359</v>
          </cell>
          <cell r="E19">
            <v>-927</v>
          </cell>
          <cell r="F19">
            <v>3304</v>
          </cell>
          <cell r="G19">
            <v>12683</v>
          </cell>
          <cell r="H19">
            <v>10</v>
          </cell>
          <cell r="I19">
            <v>4992</v>
          </cell>
          <cell r="J19">
            <v>31</v>
          </cell>
          <cell r="K19">
            <v>1065</v>
          </cell>
          <cell r="L19">
            <v>0</v>
          </cell>
          <cell r="M19">
            <v>29</v>
          </cell>
          <cell r="N19">
            <v>1560</v>
          </cell>
          <cell r="O19">
            <v>740</v>
          </cell>
          <cell r="P19">
            <v>-714</v>
          </cell>
          <cell r="Q19">
            <v>147</v>
          </cell>
          <cell r="R19">
            <v>3605</v>
          </cell>
          <cell r="S19">
            <v>430</v>
          </cell>
          <cell r="T19">
            <v>189</v>
          </cell>
          <cell r="U19">
            <v>2145</v>
          </cell>
          <cell r="V19">
            <v>-522</v>
          </cell>
          <cell r="W19">
            <v>223</v>
          </cell>
          <cell r="X19">
            <v>-717</v>
          </cell>
          <cell r="Y19">
            <v>-664</v>
          </cell>
          <cell r="Z19">
            <v>1065</v>
          </cell>
          <cell r="AA19">
            <v>363</v>
          </cell>
          <cell r="AB19">
            <v>0</v>
          </cell>
          <cell r="AC19">
            <v>19511</v>
          </cell>
          <cell r="AD19">
            <v>701</v>
          </cell>
          <cell r="AE19">
            <v>-210</v>
          </cell>
          <cell r="AF19">
            <v>0</v>
          </cell>
          <cell r="AG19">
            <v>210</v>
          </cell>
          <cell r="AH19">
            <v>-256</v>
          </cell>
          <cell r="AI19">
            <v>65674</v>
          </cell>
          <cell r="AJ19">
            <v>9352</v>
          </cell>
          <cell r="AK19">
            <v>-72</v>
          </cell>
          <cell r="AL19">
            <v>1805</v>
          </cell>
          <cell r="AM19">
            <v>-286</v>
          </cell>
          <cell r="AN19">
            <v>-1044</v>
          </cell>
          <cell r="AO19">
            <v>305</v>
          </cell>
          <cell r="AP19">
            <v>306105</v>
          </cell>
          <cell r="AQ19">
            <v>1074</v>
          </cell>
          <cell r="AR19">
            <v>2271</v>
          </cell>
          <cell r="AS19">
            <v>0</v>
          </cell>
          <cell r="AT19">
            <v>0</v>
          </cell>
          <cell r="AU19">
            <v>74578</v>
          </cell>
          <cell r="AV19">
            <v>0</v>
          </cell>
          <cell r="AW19">
            <v>74578</v>
          </cell>
          <cell r="AX19">
            <v>1.98272</v>
          </cell>
          <cell r="AY19">
            <v>2.6448299999999998</v>
          </cell>
          <cell r="AZ19">
            <v>9336</v>
          </cell>
          <cell r="BA19">
            <v>21099</v>
          </cell>
          <cell r="BB19">
            <v>1313</v>
          </cell>
          <cell r="BC19">
            <v>43021</v>
          </cell>
          <cell r="BD19">
            <v>15867</v>
          </cell>
          <cell r="BE19">
            <v>4634</v>
          </cell>
          <cell r="BF19">
            <v>15500</v>
          </cell>
          <cell r="BG19">
            <v>334</v>
          </cell>
          <cell r="BH19">
            <v>181.8</v>
          </cell>
          <cell r="BI19">
            <v>3.5</v>
          </cell>
          <cell r="BJ19">
            <v>4.29</v>
          </cell>
          <cell r="BK19">
            <v>4.71</v>
          </cell>
          <cell r="BL19">
            <v>39210</v>
          </cell>
          <cell r="BM19">
            <v>5.3766699999999998</v>
          </cell>
          <cell r="BN19">
            <v>2658</v>
          </cell>
          <cell r="BO19">
            <v>703</v>
          </cell>
          <cell r="BP19">
            <v>182</v>
          </cell>
          <cell r="BQ19">
            <v>189</v>
          </cell>
          <cell r="BR19">
            <v>-1105</v>
          </cell>
          <cell r="BS19">
            <v>67</v>
          </cell>
          <cell r="BT19">
            <v>2</v>
          </cell>
          <cell r="BU19" t="e">
            <v>#N/A</v>
          </cell>
          <cell r="BV19" t="e">
            <v>#N/A</v>
          </cell>
          <cell r="BW19">
            <v>1148</v>
          </cell>
          <cell r="BX19">
            <v>-620</v>
          </cell>
          <cell r="BY19">
            <v>-528</v>
          </cell>
          <cell r="BZ19">
            <v>-0.03</v>
          </cell>
          <cell r="CA19" t="e">
            <v>#N/A</v>
          </cell>
          <cell r="CB19" t="e">
            <v>#N/A</v>
          </cell>
          <cell r="CC19" t="e">
            <v>#N/A</v>
          </cell>
          <cell r="CD19" t="e">
            <v>#N/A</v>
          </cell>
          <cell r="CE19" t="e">
            <v>#N/A</v>
          </cell>
        </row>
        <row r="20">
          <cell r="A20">
            <v>200304</v>
          </cell>
          <cell r="B20">
            <v>191</v>
          </cell>
          <cell r="C20">
            <v>246703</v>
          </cell>
          <cell r="D20">
            <v>16405</v>
          </cell>
          <cell r="E20">
            <v>2674</v>
          </cell>
          <cell r="F20">
            <v>3428</v>
          </cell>
          <cell r="G20">
            <v>1646</v>
          </cell>
          <cell r="H20">
            <v>10</v>
          </cell>
          <cell r="I20">
            <v>6216</v>
          </cell>
          <cell r="J20">
            <v>38</v>
          </cell>
          <cell r="K20">
            <v>973</v>
          </cell>
          <cell r="L20">
            <v>1</v>
          </cell>
          <cell r="M20">
            <v>76</v>
          </cell>
          <cell r="N20">
            <v>1671</v>
          </cell>
          <cell r="O20">
            <v>966</v>
          </cell>
          <cell r="P20">
            <v>-830</v>
          </cell>
          <cell r="Q20">
            <v>118</v>
          </cell>
          <cell r="R20">
            <v>3607</v>
          </cell>
          <cell r="S20">
            <v>493</v>
          </cell>
          <cell r="T20">
            <v>191</v>
          </cell>
          <cell r="U20">
            <v>2367</v>
          </cell>
          <cell r="V20">
            <v>-610</v>
          </cell>
          <cell r="W20">
            <v>233</v>
          </cell>
          <cell r="X20">
            <v>287</v>
          </cell>
          <cell r="Y20">
            <v>-781</v>
          </cell>
          <cell r="Z20">
            <v>1060</v>
          </cell>
          <cell r="AA20">
            <v>368</v>
          </cell>
          <cell r="AB20">
            <v>0</v>
          </cell>
          <cell r="AC20">
            <v>23080</v>
          </cell>
          <cell r="AD20">
            <v>256</v>
          </cell>
          <cell r="AE20">
            <v>-1204</v>
          </cell>
          <cell r="AF20">
            <v>0</v>
          </cell>
          <cell r="AG20">
            <v>1204</v>
          </cell>
          <cell r="AH20">
            <v>668</v>
          </cell>
          <cell r="AI20">
            <v>66358</v>
          </cell>
          <cell r="AJ20">
            <v>6477</v>
          </cell>
          <cell r="AK20">
            <v>450</v>
          </cell>
          <cell r="AL20">
            <v>17</v>
          </cell>
          <cell r="AM20">
            <v>-704</v>
          </cell>
          <cell r="AN20">
            <v>-1335</v>
          </cell>
          <cell r="AO20">
            <v>306</v>
          </cell>
          <cell r="AP20">
            <v>305442</v>
          </cell>
          <cell r="AQ20">
            <v>1197</v>
          </cell>
          <cell r="AR20">
            <v>7877</v>
          </cell>
          <cell r="AS20">
            <v>0</v>
          </cell>
          <cell r="AT20">
            <v>0</v>
          </cell>
          <cell r="AU20">
            <v>77425</v>
          </cell>
          <cell r="AV20">
            <v>0</v>
          </cell>
          <cell r="AW20">
            <v>77425</v>
          </cell>
          <cell r="AX20">
            <v>2.09599</v>
          </cell>
          <cell r="AY20">
            <v>3.0050400000000002</v>
          </cell>
          <cell r="AZ20">
            <v>10178</v>
          </cell>
          <cell r="BA20">
            <v>21271</v>
          </cell>
          <cell r="BB20">
            <v>1353</v>
          </cell>
          <cell r="BC20">
            <v>42189</v>
          </cell>
          <cell r="BD20">
            <v>16851</v>
          </cell>
          <cell r="BE20">
            <v>4860</v>
          </cell>
          <cell r="BF20">
            <v>24000</v>
          </cell>
          <cell r="BG20">
            <v>340</v>
          </cell>
          <cell r="BH20">
            <v>182.9</v>
          </cell>
          <cell r="BI20">
            <v>3.86</v>
          </cell>
          <cell r="BJ20">
            <v>4.8099999999999996</v>
          </cell>
          <cell r="BK20">
            <v>4.8899999999999997</v>
          </cell>
          <cell r="BL20">
            <v>39809</v>
          </cell>
          <cell r="BM20">
            <v>5.4033300000000004</v>
          </cell>
          <cell r="BN20">
            <v>2800</v>
          </cell>
          <cell r="BO20">
            <v>796</v>
          </cell>
          <cell r="BP20">
            <v>210</v>
          </cell>
          <cell r="BQ20">
            <v>191</v>
          </cell>
          <cell r="BR20">
            <v>-828</v>
          </cell>
          <cell r="BS20">
            <v>-6</v>
          </cell>
          <cell r="BT20">
            <v>3</v>
          </cell>
          <cell r="BU20" t="e">
            <v>#N/A</v>
          </cell>
          <cell r="BV20" t="e">
            <v>#N/A</v>
          </cell>
          <cell r="BW20">
            <v>1144</v>
          </cell>
          <cell r="BX20">
            <v>-620</v>
          </cell>
          <cell r="BY20">
            <v>-524</v>
          </cell>
          <cell r="BZ20">
            <v>0.21</v>
          </cell>
          <cell r="CA20" t="e">
            <v>#N/A</v>
          </cell>
          <cell r="CB20" t="e">
            <v>#N/A</v>
          </cell>
          <cell r="CC20" t="e">
            <v>#N/A</v>
          </cell>
          <cell r="CD20" t="e">
            <v>#N/A</v>
          </cell>
          <cell r="CE20" t="e">
            <v>#N/A</v>
          </cell>
        </row>
        <row r="21">
          <cell r="A21">
            <v>200401</v>
          </cell>
          <cell r="B21">
            <v>178</v>
          </cell>
          <cell r="C21">
            <v>255585</v>
          </cell>
          <cell r="D21">
            <v>-752</v>
          </cell>
          <cell r="E21">
            <v>19229</v>
          </cell>
          <cell r="F21">
            <v>3421</v>
          </cell>
          <cell r="G21">
            <v>9807</v>
          </cell>
          <cell r="H21">
            <v>5</v>
          </cell>
          <cell r="I21">
            <v>5046</v>
          </cell>
          <cell r="J21">
            <v>52</v>
          </cell>
          <cell r="K21">
            <v>1141</v>
          </cell>
          <cell r="L21">
            <v>1</v>
          </cell>
          <cell r="M21">
            <v>69</v>
          </cell>
          <cell r="N21">
            <v>1585</v>
          </cell>
          <cell r="O21">
            <v>1340</v>
          </cell>
          <cell r="P21">
            <v>-941</v>
          </cell>
          <cell r="Q21">
            <v>146</v>
          </cell>
          <cell r="R21">
            <v>3648</v>
          </cell>
          <cell r="S21">
            <v>431</v>
          </cell>
          <cell r="T21">
            <v>189</v>
          </cell>
          <cell r="U21">
            <v>2916</v>
          </cell>
          <cell r="V21">
            <v>-721</v>
          </cell>
          <cell r="W21">
            <v>246</v>
          </cell>
          <cell r="X21">
            <v>-71</v>
          </cell>
          <cell r="Y21">
            <v>-908</v>
          </cell>
          <cell r="Z21">
            <v>1053</v>
          </cell>
          <cell r="AA21">
            <v>385</v>
          </cell>
          <cell r="AB21">
            <v>0</v>
          </cell>
          <cell r="AC21">
            <v>19245</v>
          </cell>
          <cell r="AD21">
            <v>750</v>
          </cell>
          <cell r="AE21">
            <v>-43</v>
          </cell>
          <cell r="AF21">
            <v>0</v>
          </cell>
          <cell r="AG21">
            <v>43</v>
          </cell>
          <cell r="AH21">
            <v>1162</v>
          </cell>
          <cell r="AI21">
            <v>66522</v>
          </cell>
          <cell r="AJ21">
            <v>10956</v>
          </cell>
          <cell r="AK21">
            <v>1394</v>
          </cell>
          <cell r="AL21">
            <v>21</v>
          </cell>
          <cell r="AM21">
            <v>591</v>
          </cell>
          <cell r="AN21">
            <v>131</v>
          </cell>
          <cell r="AO21">
            <v>328</v>
          </cell>
          <cell r="AP21">
            <v>317684</v>
          </cell>
          <cell r="AQ21">
            <v>1224</v>
          </cell>
          <cell r="AR21">
            <v>71</v>
          </cell>
          <cell r="AS21">
            <v>0</v>
          </cell>
          <cell r="AT21">
            <v>0</v>
          </cell>
          <cell r="AU21">
            <v>78982</v>
          </cell>
          <cell r="AV21">
            <v>0</v>
          </cell>
          <cell r="AW21">
            <v>78982</v>
          </cell>
          <cell r="AX21">
            <v>1.8562399999999999</v>
          </cell>
          <cell r="AY21">
            <v>2.6169199999999999</v>
          </cell>
          <cell r="AZ21">
            <v>11041</v>
          </cell>
          <cell r="BA21">
            <v>22968</v>
          </cell>
          <cell r="BB21">
            <v>1314</v>
          </cell>
          <cell r="BC21">
            <v>41556</v>
          </cell>
          <cell r="BD21">
            <v>16936</v>
          </cell>
          <cell r="BE21">
            <v>5188</v>
          </cell>
          <cell r="BF21">
            <v>19300</v>
          </cell>
          <cell r="BG21">
            <v>407</v>
          </cell>
          <cell r="BH21">
            <v>183.8</v>
          </cell>
          <cell r="BI21">
            <v>4.1100000000000003</v>
          </cell>
          <cell r="BJ21">
            <v>4.6399999999999997</v>
          </cell>
          <cell r="BK21">
            <v>4.74</v>
          </cell>
          <cell r="BL21">
            <v>40256</v>
          </cell>
          <cell r="BM21">
            <v>5.6633300000000002</v>
          </cell>
          <cell r="BN21">
            <v>2898</v>
          </cell>
          <cell r="BO21">
            <v>820</v>
          </cell>
          <cell r="BP21">
            <v>215</v>
          </cell>
          <cell r="BQ21">
            <v>189</v>
          </cell>
          <cell r="BR21">
            <v>-646</v>
          </cell>
          <cell r="BS21">
            <v>-76</v>
          </cell>
          <cell r="BT21">
            <v>-75</v>
          </cell>
          <cell r="BU21" t="e">
            <v>#N/A</v>
          </cell>
          <cell r="BV21" t="e">
            <v>#N/A</v>
          </cell>
          <cell r="BW21">
            <v>1527</v>
          </cell>
          <cell r="BX21">
            <v>-1198</v>
          </cell>
          <cell r="BY21">
            <v>-329</v>
          </cell>
          <cell r="BZ21">
            <v>0.2</v>
          </cell>
          <cell r="CA21" t="e">
            <v>#N/A</v>
          </cell>
          <cell r="CB21" t="e">
            <v>#N/A</v>
          </cell>
          <cell r="CC21" t="e">
            <v>#N/A</v>
          </cell>
          <cell r="CD21" t="e">
            <v>#N/A</v>
          </cell>
          <cell r="CE21" t="e">
            <v>#N/A</v>
          </cell>
        </row>
        <row r="22">
          <cell r="A22">
            <v>200402</v>
          </cell>
          <cell r="B22">
            <v>176</v>
          </cell>
          <cell r="C22">
            <v>253088</v>
          </cell>
          <cell r="D22">
            <v>13756</v>
          </cell>
          <cell r="E22">
            <v>20032.400000000001</v>
          </cell>
          <cell r="F22">
            <v>3560.69</v>
          </cell>
          <cell r="G22">
            <v>5869.27</v>
          </cell>
          <cell r="H22">
            <v>5</v>
          </cell>
          <cell r="I22">
            <v>5726</v>
          </cell>
          <cell r="J22">
            <v>51</v>
          </cell>
          <cell r="K22">
            <v>682</v>
          </cell>
          <cell r="L22">
            <v>1</v>
          </cell>
          <cell r="M22">
            <v>75</v>
          </cell>
          <cell r="N22">
            <v>2409</v>
          </cell>
          <cell r="O22">
            <v>684</v>
          </cell>
          <cell r="P22">
            <v>-571</v>
          </cell>
          <cell r="Q22">
            <v>117</v>
          </cell>
          <cell r="R22">
            <v>3633</v>
          </cell>
          <cell r="S22">
            <v>574</v>
          </cell>
          <cell r="T22">
            <v>353</v>
          </cell>
          <cell r="U22">
            <v>1787</v>
          </cell>
          <cell r="V22">
            <v>-316</v>
          </cell>
          <cell r="W22">
            <v>411</v>
          </cell>
          <cell r="X22">
            <v>-291.52800000000002</v>
          </cell>
          <cell r="Y22">
            <v>-536</v>
          </cell>
          <cell r="Z22">
            <v>887</v>
          </cell>
          <cell r="AA22">
            <v>425</v>
          </cell>
          <cell r="AB22">
            <v>0</v>
          </cell>
          <cell r="AC22">
            <v>20927</v>
          </cell>
          <cell r="AD22">
            <v>257</v>
          </cell>
          <cell r="AE22">
            <v>-570</v>
          </cell>
          <cell r="AF22">
            <v>0</v>
          </cell>
          <cell r="AG22">
            <v>570</v>
          </cell>
          <cell r="AH22">
            <v>-2342</v>
          </cell>
          <cell r="AI22">
            <v>66790.899999999994</v>
          </cell>
          <cell r="AJ22">
            <v>7731.09</v>
          </cell>
          <cell r="AK22">
            <v>-52.997</v>
          </cell>
          <cell r="AL22">
            <v>-1.0369999999999999</v>
          </cell>
          <cell r="AM22">
            <v>588</v>
          </cell>
          <cell r="AN22">
            <v>-1397</v>
          </cell>
          <cell r="AO22">
            <v>362</v>
          </cell>
          <cell r="AP22">
            <v>316927</v>
          </cell>
          <cell r="AQ22">
            <v>1449</v>
          </cell>
          <cell r="AR22">
            <v>7057</v>
          </cell>
          <cell r="AS22">
            <v>0</v>
          </cell>
          <cell r="AT22">
            <v>0</v>
          </cell>
          <cell r="AU22">
            <v>81829</v>
          </cell>
          <cell r="AV22">
            <v>0</v>
          </cell>
          <cell r="AW22">
            <v>81829</v>
          </cell>
          <cell r="AX22">
            <v>1.9618500000000001</v>
          </cell>
          <cell r="AY22">
            <v>3.4820000000000002</v>
          </cell>
          <cell r="AZ22">
            <v>11762</v>
          </cell>
          <cell r="BA22">
            <v>25375</v>
          </cell>
          <cell r="BB22">
            <v>1325</v>
          </cell>
          <cell r="BC22">
            <v>41579</v>
          </cell>
          <cell r="BD22">
            <v>17696</v>
          </cell>
          <cell r="BE22">
            <v>5283</v>
          </cell>
          <cell r="BF22">
            <v>23252.799999999999</v>
          </cell>
          <cell r="BG22">
            <v>5003.53</v>
          </cell>
          <cell r="BH22">
            <v>186.3</v>
          </cell>
          <cell r="BI22">
            <v>4.51</v>
          </cell>
          <cell r="BJ22">
            <v>5.04</v>
          </cell>
          <cell r="BK22">
            <v>4.97</v>
          </cell>
          <cell r="BL22">
            <v>40957</v>
          </cell>
          <cell r="BM22">
            <v>5.9033300000000004</v>
          </cell>
          <cell r="BN22">
            <v>2964</v>
          </cell>
          <cell r="BO22">
            <v>846</v>
          </cell>
          <cell r="BP22">
            <v>250</v>
          </cell>
          <cell r="BQ22">
            <v>353</v>
          </cell>
          <cell r="BR22">
            <v>24</v>
          </cell>
          <cell r="BS22">
            <v>-163</v>
          </cell>
          <cell r="BT22">
            <v>28</v>
          </cell>
          <cell r="BU22" t="e">
            <v>#N/A</v>
          </cell>
          <cell r="BV22" t="e">
            <v>#N/A</v>
          </cell>
          <cell r="BW22">
            <v>794</v>
          </cell>
          <cell r="BX22">
            <v>-314</v>
          </cell>
          <cell r="BY22">
            <v>-480</v>
          </cell>
          <cell r="BZ22">
            <v>0.28999999999999998</v>
          </cell>
          <cell r="CA22" t="e">
            <v>#N/A</v>
          </cell>
          <cell r="CB22" t="e">
            <v>#N/A</v>
          </cell>
          <cell r="CC22" t="e">
            <v>#N/A</v>
          </cell>
          <cell r="CD22" t="e">
            <v>#N/A</v>
          </cell>
          <cell r="CE22" t="e">
            <v>#N/A</v>
          </cell>
        </row>
        <row r="23">
          <cell r="A23">
            <v>200403</v>
          </cell>
          <cell r="B23">
            <v>172</v>
          </cell>
          <cell r="C23">
            <v>267307</v>
          </cell>
          <cell r="D23">
            <v>7304</v>
          </cell>
          <cell r="E23">
            <v>22533.200000000001</v>
          </cell>
          <cell r="F23">
            <v>3577.01</v>
          </cell>
          <cell r="G23">
            <v>11587.9</v>
          </cell>
          <cell r="H23">
            <v>5</v>
          </cell>
          <cell r="I23">
            <v>5490</v>
          </cell>
          <cell r="J23">
            <v>53</v>
          </cell>
          <cell r="K23">
            <v>784</v>
          </cell>
          <cell r="L23">
            <v>1</v>
          </cell>
          <cell r="M23">
            <v>98</v>
          </cell>
          <cell r="N23">
            <v>1610</v>
          </cell>
          <cell r="O23">
            <v>839</v>
          </cell>
          <cell r="P23">
            <v>-745</v>
          </cell>
          <cell r="Q23">
            <v>175</v>
          </cell>
          <cell r="R23">
            <v>3679</v>
          </cell>
          <cell r="S23">
            <v>545</v>
          </cell>
          <cell r="T23">
            <v>352</v>
          </cell>
          <cell r="U23">
            <v>2043</v>
          </cell>
          <cell r="V23">
            <v>-433</v>
          </cell>
          <cell r="W23">
            <v>412</v>
          </cell>
          <cell r="X23">
            <v>839.81200000000001</v>
          </cell>
          <cell r="Y23">
            <v>-714</v>
          </cell>
          <cell r="Z23">
            <v>885</v>
          </cell>
          <cell r="AA23">
            <v>465</v>
          </cell>
          <cell r="AB23">
            <v>0</v>
          </cell>
          <cell r="AC23">
            <v>21659</v>
          </cell>
          <cell r="AD23">
            <v>784</v>
          </cell>
          <cell r="AE23">
            <v>-226</v>
          </cell>
          <cell r="AF23">
            <v>0</v>
          </cell>
          <cell r="AG23">
            <v>226</v>
          </cell>
          <cell r="AH23">
            <v>-268</v>
          </cell>
          <cell r="AI23">
            <v>67169</v>
          </cell>
          <cell r="AJ23">
            <v>7073.89</v>
          </cell>
          <cell r="AK23">
            <v>381.50599999999997</v>
          </cell>
          <cell r="AL23">
            <v>-1.748</v>
          </cell>
          <cell r="AM23">
            <v>14</v>
          </cell>
          <cell r="AN23">
            <v>-1189</v>
          </cell>
          <cell r="AO23">
            <v>408</v>
          </cell>
          <cell r="AP23">
            <v>319381</v>
          </cell>
          <cell r="AQ23">
            <v>1544</v>
          </cell>
          <cell r="AR23">
            <v>0</v>
          </cell>
          <cell r="AS23">
            <v>0</v>
          </cell>
          <cell r="AT23">
            <v>0</v>
          </cell>
          <cell r="AU23">
            <v>83399</v>
          </cell>
          <cell r="AV23">
            <v>0</v>
          </cell>
          <cell r="AW23">
            <v>83399</v>
          </cell>
          <cell r="AX23">
            <v>1.8919699999999999</v>
          </cell>
          <cell r="AY23">
            <v>3.2820900000000002</v>
          </cell>
          <cell r="AZ23">
            <v>11945</v>
          </cell>
          <cell r="BA23">
            <v>26008</v>
          </cell>
          <cell r="BB23">
            <v>1328</v>
          </cell>
          <cell r="BC23">
            <v>41894</v>
          </cell>
          <cell r="BD23">
            <v>18409</v>
          </cell>
          <cell r="BE23">
            <v>5351</v>
          </cell>
          <cell r="BF23">
            <v>14211.9</v>
          </cell>
          <cell r="BG23">
            <v>4988.87</v>
          </cell>
          <cell r="BH23">
            <v>187.4</v>
          </cell>
          <cell r="BI23">
            <v>4.8499999999999996</v>
          </cell>
          <cell r="BJ23">
            <v>5.01</v>
          </cell>
          <cell r="BK23">
            <v>4.84</v>
          </cell>
          <cell r="BL23">
            <v>41417</v>
          </cell>
          <cell r="BM23">
            <v>6.41</v>
          </cell>
          <cell r="BN23">
            <v>3307</v>
          </cell>
          <cell r="BO23">
            <v>885</v>
          </cell>
          <cell r="BP23">
            <v>307</v>
          </cell>
          <cell r="BQ23">
            <v>352</v>
          </cell>
          <cell r="BR23">
            <v>316</v>
          </cell>
          <cell r="BS23">
            <v>68</v>
          </cell>
          <cell r="BT23">
            <v>7</v>
          </cell>
          <cell r="BU23" t="e">
            <v>#N/A</v>
          </cell>
          <cell r="BV23" t="e">
            <v>#N/A</v>
          </cell>
          <cell r="BW23">
            <v>967</v>
          </cell>
          <cell r="BX23">
            <v>-592</v>
          </cell>
          <cell r="BY23">
            <v>-375</v>
          </cell>
          <cell r="BZ23">
            <v>0.2</v>
          </cell>
          <cell r="CA23" t="e">
            <v>#N/A</v>
          </cell>
          <cell r="CB23" t="e">
            <v>#N/A</v>
          </cell>
          <cell r="CC23" t="e">
            <v>#N/A</v>
          </cell>
          <cell r="CD23" t="e">
            <v>#N/A</v>
          </cell>
          <cell r="CE23" t="e">
            <v>#N/A</v>
          </cell>
        </row>
        <row r="24">
          <cell r="A24">
            <v>200404</v>
          </cell>
          <cell r="B24">
            <v>179</v>
          </cell>
          <cell r="C24">
            <v>275864</v>
          </cell>
          <cell r="D24">
            <v>22885</v>
          </cell>
          <cell r="E24">
            <v>27327.4</v>
          </cell>
          <cell r="F24">
            <v>3721.95</v>
          </cell>
          <cell r="G24">
            <v>4808.05</v>
          </cell>
          <cell r="H24">
            <v>8</v>
          </cell>
          <cell r="I24">
            <v>6755</v>
          </cell>
          <cell r="J24">
            <v>55</v>
          </cell>
          <cell r="K24">
            <v>760</v>
          </cell>
          <cell r="L24">
            <v>0</v>
          </cell>
          <cell r="M24">
            <v>106</v>
          </cell>
          <cell r="N24">
            <v>1562</v>
          </cell>
          <cell r="O24">
            <v>1094</v>
          </cell>
          <cell r="P24">
            <v>-919</v>
          </cell>
          <cell r="Q24">
            <v>122</v>
          </cell>
          <cell r="R24">
            <v>3747</v>
          </cell>
          <cell r="S24">
            <v>657</v>
          </cell>
          <cell r="T24">
            <v>348</v>
          </cell>
          <cell r="U24">
            <v>2286</v>
          </cell>
          <cell r="V24">
            <v>-603</v>
          </cell>
          <cell r="W24">
            <v>409</v>
          </cell>
          <cell r="X24">
            <v>-550.44899999999996</v>
          </cell>
          <cell r="Y24">
            <v>-893</v>
          </cell>
          <cell r="Z24">
            <v>1044</v>
          </cell>
          <cell r="AA24">
            <v>503</v>
          </cell>
          <cell r="AB24">
            <v>0</v>
          </cell>
          <cell r="AC24">
            <v>26959</v>
          </cell>
          <cell r="AD24">
            <v>275</v>
          </cell>
          <cell r="AE24">
            <v>-783</v>
          </cell>
          <cell r="AF24">
            <v>395</v>
          </cell>
          <cell r="AG24">
            <v>1178</v>
          </cell>
          <cell r="AH24">
            <v>-153</v>
          </cell>
          <cell r="AI24">
            <v>67840.5</v>
          </cell>
          <cell r="AJ24">
            <v>4739.45</v>
          </cell>
          <cell r="AK24">
            <v>-54.17</v>
          </cell>
          <cell r="AL24">
            <v>-45.555999999999997</v>
          </cell>
          <cell r="AM24">
            <v>-535</v>
          </cell>
          <cell r="AN24">
            <v>-1189</v>
          </cell>
          <cell r="AO24">
            <v>435</v>
          </cell>
          <cell r="AP24">
            <v>328714</v>
          </cell>
          <cell r="AQ24">
            <v>1591</v>
          </cell>
          <cell r="AR24">
            <v>7638</v>
          </cell>
          <cell r="AS24">
            <v>0</v>
          </cell>
          <cell r="AT24">
            <v>0</v>
          </cell>
          <cell r="AU24">
            <v>84240</v>
          </cell>
          <cell r="AV24">
            <v>0</v>
          </cell>
          <cell r="AW24">
            <v>84240</v>
          </cell>
          <cell r="AX24">
            <v>1.69133</v>
          </cell>
          <cell r="AY24">
            <v>3.9277600000000001</v>
          </cell>
          <cell r="AZ24">
            <v>12355</v>
          </cell>
          <cell r="BA24">
            <v>26875</v>
          </cell>
          <cell r="BB24">
            <v>1344</v>
          </cell>
          <cell r="BC24">
            <v>42961</v>
          </cell>
          <cell r="BD24">
            <v>19127</v>
          </cell>
          <cell r="BE24">
            <v>5803</v>
          </cell>
          <cell r="BF24">
            <v>25002.1</v>
          </cell>
          <cell r="BG24">
            <v>4982.71</v>
          </cell>
          <cell r="BH24">
            <v>189.2</v>
          </cell>
          <cell r="BI24">
            <v>4.82</v>
          </cell>
          <cell r="BJ24">
            <v>4.5999999999999996</v>
          </cell>
          <cell r="BK24">
            <v>4.58</v>
          </cell>
          <cell r="BL24">
            <v>42095</v>
          </cell>
          <cell r="BM24">
            <v>6.6033299999999997</v>
          </cell>
          <cell r="BN24">
            <v>3213</v>
          </cell>
          <cell r="BO24">
            <v>935</v>
          </cell>
          <cell r="BP24">
            <v>308</v>
          </cell>
          <cell r="BQ24">
            <v>348</v>
          </cell>
          <cell r="BR24">
            <v>1066</v>
          </cell>
          <cell r="BS24">
            <v>452</v>
          </cell>
          <cell r="BT24">
            <v>27</v>
          </cell>
          <cell r="BU24" t="e">
            <v>#N/A</v>
          </cell>
          <cell r="BV24" t="e">
            <v>#N/A</v>
          </cell>
          <cell r="BW24">
            <v>965</v>
          </cell>
          <cell r="BX24">
            <v>-580</v>
          </cell>
          <cell r="BY24">
            <v>-385</v>
          </cell>
          <cell r="BZ24">
            <v>7.0000000000000007E-2</v>
          </cell>
          <cell r="CA24" t="e">
            <v>#N/A</v>
          </cell>
          <cell r="CB24" t="e">
            <v>#N/A</v>
          </cell>
          <cell r="CC24" t="e">
            <v>#N/A</v>
          </cell>
          <cell r="CD24" t="e">
            <v>#N/A</v>
          </cell>
          <cell r="CE24" t="e">
            <v>#N/A</v>
          </cell>
        </row>
        <row r="25">
          <cell r="A25">
            <v>200501</v>
          </cell>
          <cell r="B25">
            <v>168</v>
          </cell>
          <cell r="C25">
            <v>282953</v>
          </cell>
          <cell r="D25">
            <v>-5413</v>
          </cell>
          <cell r="E25">
            <v>16938.400000000001</v>
          </cell>
          <cell r="F25">
            <v>3722.21</v>
          </cell>
          <cell r="G25">
            <v>12982.5</v>
          </cell>
          <cell r="H25">
            <v>5</v>
          </cell>
          <cell r="I25">
            <v>6063</v>
          </cell>
          <cell r="J25">
            <v>74</v>
          </cell>
          <cell r="K25">
            <v>859</v>
          </cell>
          <cell r="L25">
            <v>0</v>
          </cell>
          <cell r="M25">
            <v>106</v>
          </cell>
          <cell r="N25">
            <v>2415</v>
          </cell>
          <cell r="O25">
            <v>1662</v>
          </cell>
          <cell r="P25">
            <v>-1340</v>
          </cell>
          <cell r="Q25">
            <v>162</v>
          </cell>
          <cell r="R25">
            <v>3830</v>
          </cell>
          <cell r="S25">
            <v>558</v>
          </cell>
          <cell r="T25">
            <v>330</v>
          </cell>
          <cell r="U25">
            <v>2964</v>
          </cell>
          <cell r="V25">
            <v>-1068</v>
          </cell>
          <cell r="W25">
            <v>412</v>
          </cell>
          <cell r="X25">
            <v>-131.155</v>
          </cell>
          <cell r="Y25">
            <v>-1298</v>
          </cell>
          <cell r="Z25">
            <v>1448</v>
          </cell>
          <cell r="AA25">
            <v>492</v>
          </cell>
          <cell r="AB25">
            <v>0</v>
          </cell>
          <cell r="AC25">
            <v>23497</v>
          </cell>
          <cell r="AD25">
            <v>838</v>
          </cell>
          <cell r="AE25">
            <v>-500</v>
          </cell>
          <cell r="AF25">
            <v>0</v>
          </cell>
          <cell r="AG25">
            <v>500</v>
          </cell>
          <cell r="AH25">
            <v>3249</v>
          </cell>
          <cell r="AI25">
            <v>68423.600000000006</v>
          </cell>
          <cell r="AJ25">
            <v>6921.59</v>
          </cell>
          <cell r="AK25">
            <v>-1612.76</v>
          </cell>
          <cell r="AL25">
            <v>-0.245</v>
          </cell>
          <cell r="AM25">
            <v>-603</v>
          </cell>
          <cell r="AN25">
            <v>-177</v>
          </cell>
          <cell r="AO25">
            <v>428</v>
          </cell>
          <cell r="AP25">
            <v>337754</v>
          </cell>
          <cell r="AQ25">
            <v>1532</v>
          </cell>
          <cell r="AR25">
            <v>0</v>
          </cell>
          <cell r="AS25">
            <v>0</v>
          </cell>
          <cell r="AT25">
            <v>0</v>
          </cell>
          <cell r="AU25">
            <v>86749</v>
          </cell>
          <cell r="AV25">
            <v>0</v>
          </cell>
          <cell r="AW25">
            <v>86749</v>
          </cell>
          <cell r="AX25">
            <v>1.7477799999999999</v>
          </cell>
          <cell r="AY25">
            <v>3.2982300000000002</v>
          </cell>
          <cell r="AZ25">
            <v>12966</v>
          </cell>
          <cell r="BA25">
            <v>23942</v>
          </cell>
          <cell r="BB25">
            <v>1485</v>
          </cell>
          <cell r="BC25">
            <v>42340</v>
          </cell>
          <cell r="BD25">
            <v>19027</v>
          </cell>
          <cell r="BE25">
            <v>5740</v>
          </cell>
          <cell r="BF25">
            <v>20351.400000000001</v>
          </cell>
          <cell r="BG25">
            <v>4970.1400000000003</v>
          </cell>
          <cell r="BH25">
            <v>189.7</v>
          </cell>
          <cell r="BI25">
            <v>4.8499999999999996</v>
          </cell>
          <cell r="BJ25">
            <v>4.62</v>
          </cell>
          <cell r="BK25">
            <v>4.58</v>
          </cell>
          <cell r="BL25">
            <v>42497</v>
          </cell>
          <cell r="BM25">
            <v>6.61</v>
          </cell>
          <cell r="BN25">
            <v>3740</v>
          </cell>
          <cell r="BO25">
            <v>935</v>
          </cell>
          <cell r="BP25">
            <v>267</v>
          </cell>
          <cell r="BQ25">
            <v>330</v>
          </cell>
          <cell r="BR25">
            <v>-622</v>
          </cell>
          <cell r="BS25">
            <v>-63</v>
          </cell>
          <cell r="BT25">
            <v>32</v>
          </cell>
          <cell r="BU25" t="e">
            <v>#N/A</v>
          </cell>
          <cell r="BV25" t="e">
            <v>#N/A</v>
          </cell>
          <cell r="BW25">
            <v>1168</v>
          </cell>
          <cell r="BX25">
            <v>-888</v>
          </cell>
          <cell r="BY25">
            <v>-280</v>
          </cell>
          <cell r="BZ25">
            <v>0.1</v>
          </cell>
          <cell r="CA25" t="e">
            <v>#N/A</v>
          </cell>
          <cell r="CB25" t="e">
            <v>#N/A</v>
          </cell>
          <cell r="CC25" t="e">
            <v>#N/A</v>
          </cell>
          <cell r="CD25" t="e">
            <v>#N/A</v>
          </cell>
          <cell r="CE25" t="e">
            <v>#N/A</v>
          </cell>
        </row>
        <row r="26">
          <cell r="A26">
            <v>200502</v>
          </cell>
          <cell r="B26">
            <v>162</v>
          </cell>
          <cell r="C26">
            <v>298043</v>
          </cell>
          <cell r="D26">
            <v>19030</v>
          </cell>
          <cell r="E26">
            <v>22984.799999999999</v>
          </cell>
          <cell r="F26">
            <v>3727.32</v>
          </cell>
          <cell r="G26">
            <v>9616.67</v>
          </cell>
          <cell r="H26">
            <v>5</v>
          </cell>
          <cell r="I26">
            <v>6491</v>
          </cell>
          <cell r="J26">
            <v>58</v>
          </cell>
          <cell r="K26">
            <v>646</v>
          </cell>
          <cell r="L26">
            <v>0</v>
          </cell>
          <cell r="M26">
            <v>106</v>
          </cell>
          <cell r="N26">
            <v>2956</v>
          </cell>
          <cell r="O26">
            <v>661</v>
          </cell>
          <cell r="P26">
            <v>-543</v>
          </cell>
          <cell r="Q26">
            <v>113</v>
          </cell>
          <cell r="R26">
            <v>3937</v>
          </cell>
          <cell r="S26">
            <v>685</v>
          </cell>
          <cell r="T26">
            <v>464</v>
          </cell>
          <cell r="U26">
            <v>1760</v>
          </cell>
          <cell r="V26">
            <v>-267</v>
          </cell>
          <cell r="W26">
            <v>534</v>
          </cell>
          <cell r="X26">
            <v>-14</v>
          </cell>
          <cell r="Y26">
            <v>-512</v>
          </cell>
          <cell r="Z26">
            <v>877</v>
          </cell>
          <cell r="AA26">
            <v>498</v>
          </cell>
          <cell r="AB26">
            <v>0</v>
          </cell>
          <cell r="AC26">
            <v>22780</v>
          </cell>
          <cell r="AD26">
            <v>214</v>
          </cell>
          <cell r="AE26">
            <v>-844</v>
          </cell>
          <cell r="AF26">
            <v>0</v>
          </cell>
          <cell r="AG26">
            <v>844</v>
          </cell>
          <cell r="AH26">
            <v>-3282</v>
          </cell>
          <cell r="AI26">
            <v>69068.800000000003</v>
          </cell>
          <cell r="AJ26">
            <v>8090.81</v>
          </cell>
          <cell r="AK26">
            <v>427.803</v>
          </cell>
          <cell r="AL26">
            <v>46.374000000000002</v>
          </cell>
          <cell r="AM26">
            <v>565</v>
          </cell>
          <cell r="AN26">
            <v>2619</v>
          </cell>
          <cell r="AO26">
            <v>432</v>
          </cell>
          <cell r="AP26">
            <v>352336</v>
          </cell>
          <cell r="AQ26">
            <v>1686</v>
          </cell>
          <cell r="AR26">
            <v>4374</v>
          </cell>
          <cell r="AS26">
            <v>0</v>
          </cell>
          <cell r="AT26">
            <v>0</v>
          </cell>
          <cell r="AU26">
            <v>90063</v>
          </cell>
          <cell r="AV26">
            <v>0</v>
          </cell>
          <cell r="AW26">
            <v>90063</v>
          </cell>
          <cell r="AX26">
            <v>1.5176799999999999</v>
          </cell>
          <cell r="AY26">
            <v>4.0197200000000004</v>
          </cell>
          <cell r="AZ26">
            <v>13336</v>
          </cell>
          <cell r="BA26">
            <v>27768</v>
          </cell>
          <cell r="BB26">
            <v>1567</v>
          </cell>
          <cell r="BC26">
            <v>44607</v>
          </cell>
          <cell r="BD26">
            <v>20255</v>
          </cell>
          <cell r="BE26">
            <v>5541</v>
          </cell>
          <cell r="BF26">
            <v>23850.1</v>
          </cell>
          <cell r="BG26">
            <v>4895.7299999999996</v>
          </cell>
          <cell r="BH26">
            <v>191.9</v>
          </cell>
          <cell r="BI26">
            <v>4.83</v>
          </cell>
          <cell r="BJ26">
            <v>4.3899999999999997</v>
          </cell>
          <cell r="BK26">
            <v>4.4400000000000004</v>
          </cell>
          <cell r="BL26">
            <v>42698</v>
          </cell>
          <cell r="BM26">
            <v>6.62</v>
          </cell>
          <cell r="BN26">
            <v>3838</v>
          </cell>
          <cell r="BO26">
            <v>951</v>
          </cell>
          <cell r="BP26">
            <v>271</v>
          </cell>
          <cell r="BQ26">
            <v>464</v>
          </cell>
          <cell r="BR26">
            <v>2267</v>
          </cell>
          <cell r="BS26">
            <v>-199</v>
          </cell>
          <cell r="BT26">
            <v>270</v>
          </cell>
          <cell r="BU26" t="e">
            <v>#N/A</v>
          </cell>
          <cell r="BV26" t="e">
            <v>#N/A</v>
          </cell>
          <cell r="BW26">
            <v>762</v>
          </cell>
          <cell r="BX26">
            <v>-308</v>
          </cell>
          <cell r="BY26">
            <v>-454</v>
          </cell>
          <cell r="BZ26">
            <v>0.08</v>
          </cell>
          <cell r="CA26" t="e">
            <v>#N/A</v>
          </cell>
          <cell r="CB26" t="e">
            <v>#N/A</v>
          </cell>
          <cell r="CC26" t="e">
            <v>#N/A</v>
          </cell>
          <cell r="CD26" t="e">
            <v>#N/A</v>
          </cell>
          <cell r="CE26" t="e">
            <v>#N/A</v>
          </cell>
        </row>
        <row r="27">
          <cell r="A27">
            <v>200503</v>
          </cell>
          <cell r="B27">
            <v>163</v>
          </cell>
          <cell r="C27">
            <v>306521</v>
          </cell>
          <cell r="D27">
            <v>8065</v>
          </cell>
          <cell r="E27">
            <v>23434</v>
          </cell>
          <cell r="F27">
            <v>3743.39</v>
          </cell>
          <cell r="G27">
            <v>13163.2</v>
          </cell>
          <cell r="H27">
            <v>5</v>
          </cell>
          <cell r="I27">
            <v>5832</v>
          </cell>
          <cell r="J27">
            <v>48</v>
          </cell>
          <cell r="K27">
            <v>776</v>
          </cell>
          <cell r="L27">
            <v>0</v>
          </cell>
          <cell r="M27">
            <v>111</v>
          </cell>
          <cell r="N27">
            <v>2327</v>
          </cell>
          <cell r="O27">
            <v>1030</v>
          </cell>
          <cell r="P27">
            <v>-935</v>
          </cell>
          <cell r="Q27">
            <v>142</v>
          </cell>
          <cell r="R27">
            <v>3988</v>
          </cell>
          <cell r="S27">
            <v>642</v>
          </cell>
          <cell r="T27">
            <v>462</v>
          </cell>
          <cell r="U27">
            <v>2278</v>
          </cell>
          <cell r="V27">
            <v>-653</v>
          </cell>
          <cell r="W27">
            <v>521</v>
          </cell>
          <cell r="X27">
            <v>729.86400000000003</v>
          </cell>
          <cell r="Y27">
            <v>-937</v>
          </cell>
          <cell r="Z27">
            <v>1049</v>
          </cell>
          <cell r="AA27">
            <v>491</v>
          </cell>
          <cell r="AB27">
            <v>0</v>
          </cell>
          <cell r="AC27">
            <v>26399</v>
          </cell>
          <cell r="AD27">
            <v>939</v>
          </cell>
          <cell r="AE27">
            <v>-143</v>
          </cell>
          <cell r="AF27">
            <v>0</v>
          </cell>
          <cell r="AG27">
            <v>143</v>
          </cell>
          <cell r="AH27">
            <v>555</v>
          </cell>
          <cell r="AI27">
            <v>70651.5</v>
          </cell>
          <cell r="AJ27">
            <v>9707.41</v>
          </cell>
          <cell r="AK27">
            <v>750.87</v>
          </cell>
          <cell r="AL27">
            <v>-46.694000000000003</v>
          </cell>
          <cell r="AM27">
            <v>-366</v>
          </cell>
          <cell r="AN27">
            <v>-1253</v>
          </cell>
          <cell r="AO27">
            <v>429</v>
          </cell>
          <cell r="AP27">
            <v>357526</v>
          </cell>
          <cell r="AQ27">
            <v>1702</v>
          </cell>
          <cell r="AR27">
            <v>2</v>
          </cell>
          <cell r="AS27">
            <v>0</v>
          </cell>
          <cell r="AT27">
            <v>104</v>
          </cell>
          <cell r="AU27">
            <v>92367</v>
          </cell>
          <cell r="AV27">
            <v>1250</v>
          </cell>
          <cell r="AW27">
            <v>91117</v>
          </cell>
          <cell r="AX27">
            <v>1.44007</v>
          </cell>
          <cell r="AY27">
            <v>3.6783800000000002</v>
          </cell>
          <cell r="AZ27">
            <v>13265</v>
          </cell>
          <cell r="BA27">
            <v>27224</v>
          </cell>
          <cell r="BB27">
            <v>1603</v>
          </cell>
          <cell r="BC27">
            <v>45029</v>
          </cell>
          <cell r="BD27">
            <v>21217</v>
          </cell>
          <cell r="BE27">
            <v>5697</v>
          </cell>
          <cell r="BF27">
            <v>16899.7</v>
          </cell>
          <cell r="BG27">
            <v>4880.66</v>
          </cell>
          <cell r="BH27">
            <v>192.6</v>
          </cell>
          <cell r="BI27">
            <v>4.55</v>
          </cell>
          <cell r="BJ27">
            <v>4.21</v>
          </cell>
          <cell r="BK27">
            <v>4.3099999999999996</v>
          </cell>
          <cell r="BL27">
            <v>43251</v>
          </cell>
          <cell r="BM27">
            <v>6.53</v>
          </cell>
          <cell r="BN27">
            <v>3806</v>
          </cell>
          <cell r="BO27">
            <v>963</v>
          </cell>
          <cell r="BP27">
            <v>277</v>
          </cell>
          <cell r="BQ27">
            <v>462</v>
          </cell>
          <cell r="BR27">
            <v>423</v>
          </cell>
          <cell r="BS27">
            <v>156</v>
          </cell>
          <cell r="BT27">
            <v>62</v>
          </cell>
          <cell r="BU27" t="e">
            <v>#N/A</v>
          </cell>
          <cell r="BV27" t="e">
            <v>#N/A</v>
          </cell>
          <cell r="BW27">
            <v>1000</v>
          </cell>
          <cell r="BX27">
            <v>-660</v>
          </cell>
          <cell r="BY27">
            <v>-340</v>
          </cell>
          <cell r="BZ27">
            <v>-0.04</v>
          </cell>
          <cell r="CA27" t="e">
            <v>#N/A</v>
          </cell>
          <cell r="CB27" t="e">
            <v>#N/A</v>
          </cell>
          <cell r="CC27" t="e">
            <v>#N/A</v>
          </cell>
          <cell r="CD27" t="e">
            <v>#N/A</v>
          </cell>
          <cell r="CE27" t="e">
            <v>#N/A</v>
          </cell>
        </row>
        <row r="28">
          <cell r="A28">
            <v>200504</v>
          </cell>
          <cell r="B28">
            <v>166</v>
          </cell>
          <cell r="C28">
            <v>309722</v>
          </cell>
          <cell r="D28">
            <v>18740</v>
          </cell>
          <cell r="E28">
            <v>31228.799999999999</v>
          </cell>
          <cell r="F28">
            <v>3901.38</v>
          </cell>
          <cell r="G28">
            <v>1525.73</v>
          </cell>
          <cell r="H28">
            <v>4</v>
          </cell>
          <cell r="I28">
            <v>7167</v>
          </cell>
          <cell r="J28">
            <v>56</v>
          </cell>
          <cell r="K28">
            <v>719</v>
          </cell>
          <cell r="L28">
            <v>0</v>
          </cell>
          <cell r="M28">
            <v>102</v>
          </cell>
          <cell r="N28">
            <v>2763</v>
          </cell>
          <cell r="O28">
            <v>1184</v>
          </cell>
          <cell r="P28">
            <v>-991</v>
          </cell>
          <cell r="Q28">
            <v>106</v>
          </cell>
          <cell r="R28">
            <v>4070</v>
          </cell>
          <cell r="S28">
            <v>616</v>
          </cell>
          <cell r="T28">
            <v>453</v>
          </cell>
          <cell r="U28">
            <v>2455</v>
          </cell>
          <cell r="V28">
            <v>-723</v>
          </cell>
          <cell r="W28">
            <v>521</v>
          </cell>
          <cell r="X28">
            <v>-712.82500000000005</v>
          </cell>
          <cell r="Y28">
            <v>-1009</v>
          </cell>
          <cell r="Z28">
            <v>1131</v>
          </cell>
          <cell r="AA28">
            <v>459</v>
          </cell>
          <cell r="AB28">
            <v>0</v>
          </cell>
          <cell r="AC28">
            <v>29271</v>
          </cell>
          <cell r="AD28">
            <v>245</v>
          </cell>
          <cell r="AE28">
            <v>-1318</v>
          </cell>
          <cell r="AF28">
            <v>0</v>
          </cell>
          <cell r="AG28">
            <v>1318</v>
          </cell>
          <cell r="AH28">
            <v>778</v>
          </cell>
          <cell r="AI28">
            <v>71977.3</v>
          </cell>
          <cell r="AJ28">
            <v>5199.16</v>
          </cell>
          <cell r="AK28">
            <v>5.141</v>
          </cell>
          <cell r="AL28">
            <v>-63.23</v>
          </cell>
          <cell r="AM28">
            <v>-184</v>
          </cell>
          <cell r="AN28">
            <v>-1392</v>
          </cell>
          <cell r="AO28">
            <v>417</v>
          </cell>
          <cell r="AP28">
            <v>359487</v>
          </cell>
          <cell r="AQ28">
            <v>1728</v>
          </cell>
          <cell r="AR28">
            <v>10176</v>
          </cell>
          <cell r="AS28">
            <v>0</v>
          </cell>
          <cell r="AT28">
            <v>0</v>
          </cell>
          <cell r="AU28">
            <v>96014</v>
          </cell>
          <cell r="AV28">
            <v>1935.8</v>
          </cell>
          <cell r="AW28">
            <v>94078.2</v>
          </cell>
          <cell r="AX28">
            <v>1.26858</v>
          </cell>
          <cell r="AY28">
            <v>3.4624999999999999</v>
          </cell>
          <cell r="AZ28">
            <v>14005</v>
          </cell>
          <cell r="BA28">
            <v>26905</v>
          </cell>
          <cell r="BB28">
            <v>1663</v>
          </cell>
          <cell r="BC28">
            <v>45527</v>
          </cell>
          <cell r="BD28">
            <v>21895</v>
          </cell>
          <cell r="BE28">
            <v>5659</v>
          </cell>
          <cell r="BF28">
            <v>21099.599999999999</v>
          </cell>
          <cell r="BG28">
            <v>4876.91</v>
          </cell>
          <cell r="BH28">
            <v>193.7</v>
          </cell>
          <cell r="BI28">
            <v>4.5599999999999996</v>
          </cell>
          <cell r="BJ28">
            <v>4.3</v>
          </cell>
          <cell r="BK28">
            <v>4.24</v>
          </cell>
          <cell r="BL28">
            <v>43582</v>
          </cell>
          <cell r="BM28">
            <v>6.35</v>
          </cell>
          <cell r="BN28">
            <v>3773</v>
          </cell>
          <cell r="BO28">
            <v>1011</v>
          </cell>
          <cell r="BP28">
            <v>264</v>
          </cell>
          <cell r="BQ28">
            <v>453</v>
          </cell>
          <cell r="BR28">
            <v>500</v>
          </cell>
          <cell r="BS28">
            <v>-38</v>
          </cell>
          <cell r="BT28">
            <v>94</v>
          </cell>
          <cell r="BU28" t="e">
            <v>#N/A</v>
          </cell>
          <cell r="BV28" t="e">
            <v>#N/A</v>
          </cell>
          <cell r="BW28">
            <v>872</v>
          </cell>
          <cell r="BX28">
            <v>-577</v>
          </cell>
          <cell r="BY28">
            <v>-295</v>
          </cell>
          <cell r="BZ28">
            <v>0.06</v>
          </cell>
          <cell r="CA28" t="e">
            <v>#N/A</v>
          </cell>
          <cell r="CB28" t="e">
            <v>#N/A</v>
          </cell>
          <cell r="CC28" t="e">
            <v>#N/A</v>
          </cell>
          <cell r="CD28" t="e">
            <v>#N/A</v>
          </cell>
          <cell r="CE28" t="e">
            <v>#N/A</v>
          </cell>
        </row>
        <row r="29">
          <cell r="A29">
            <v>200601</v>
          </cell>
          <cell r="B29">
            <v>165</v>
          </cell>
          <cell r="C29">
            <v>314905</v>
          </cell>
          <cell r="D29">
            <v>-5022</v>
          </cell>
          <cell r="E29">
            <v>19966.400000000001</v>
          </cell>
          <cell r="F29">
            <v>3903.26</v>
          </cell>
          <cell r="G29">
            <v>14089.8</v>
          </cell>
          <cell r="H29">
            <v>7</v>
          </cell>
          <cell r="I29">
            <v>6044</v>
          </cell>
          <cell r="J29">
            <v>14</v>
          </cell>
          <cell r="K29">
            <v>879</v>
          </cell>
          <cell r="L29">
            <v>1</v>
          </cell>
          <cell r="M29">
            <v>121</v>
          </cell>
          <cell r="N29">
            <v>2757</v>
          </cell>
          <cell r="O29">
            <v>2154</v>
          </cell>
          <cell r="P29">
            <v>-1762</v>
          </cell>
          <cell r="Q29">
            <v>137</v>
          </cell>
          <cell r="R29">
            <v>4017</v>
          </cell>
          <cell r="S29">
            <v>611</v>
          </cell>
          <cell r="T29">
            <v>475</v>
          </cell>
          <cell r="U29">
            <v>3592</v>
          </cell>
          <cell r="V29">
            <v>-1510</v>
          </cell>
          <cell r="W29">
            <v>505</v>
          </cell>
          <cell r="X29">
            <v>-84.635999999999996</v>
          </cell>
          <cell r="Y29">
            <v>-1774</v>
          </cell>
          <cell r="Z29">
            <v>1888</v>
          </cell>
          <cell r="AA29">
            <v>402</v>
          </cell>
          <cell r="AB29">
            <v>0</v>
          </cell>
          <cell r="AC29">
            <v>25771</v>
          </cell>
          <cell r="AD29">
            <v>1007</v>
          </cell>
          <cell r="AE29">
            <v>-295</v>
          </cell>
          <cell r="AF29">
            <v>0</v>
          </cell>
          <cell r="AG29">
            <v>295</v>
          </cell>
          <cell r="AH29">
            <v>1088</v>
          </cell>
          <cell r="AI29">
            <v>73274.7</v>
          </cell>
          <cell r="AJ29">
            <v>12014.7</v>
          </cell>
          <cell r="AK29">
            <v>-303.87200000000001</v>
          </cell>
          <cell r="AL29">
            <v>-1.1180000000000001</v>
          </cell>
          <cell r="AM29">
            <v>490</v>
          </cell>
          <cell r="AN29">
            <v>-1176</v>
          </cell>
          <cell r="AO29">
            <v>384</v>
          </cell>
          <cell r="AP29">
            <v>375737</v>
          </cell>
          <cell r="AQ29">
            <v>1681</v>
          </cell>
          <cell r="AR29">
            <v>0</v>
          </cell>
          <cell r="AS29">
            <v>0</v>
          </cell>
          <cell r="AT29">
            <v>216</v>
          </cell>
          <cell r="AU29">
            <v>98654</v>
          </cell>
          <cell r="AV29">
            <v>3589.18</v>
          </cell>
          <cell r="AW29">
            <v>95064.8</v>
          </cell>
          <cell r="AX29">
            <v>1.3935200000000001</v>
          </cell>
          <cell r="AY29">
            <v>3.3731399999999998</v>
          </cell>
          <cell r="AZ29">
            <v>15224</v>
          </cell>
          <cell r="BA29">
            <v>26605</v>
          </cell>
          <cell r="BB29">
            <v>1848</v>
          </cell>
          <cell r="BC29">
            <v>46664</v>
          </cell>
          <cell r="BD29">
            <v>21730</v>
          </cell>
          <cell r="BE29">
            <v>5631</v>
          </cell>
          <cell r="BF29">
            <v>19099.099999999999</v>
          </cell>
          <cell r="BG29">
            <v>4928.6400000000003</v>
          </cell>
          <cell r="BH29">
            <v>194.2</v>
          </cell>
          <cell r="BI29">
            <v>4.53</v>
          </cell>
          <cell r="BJ29">
            <v>4.25</v>
          </cell>
          <cell r="BK29">
            <v>4.03</v>
          </cell>
          <cell r="BL29">
            <v>44392</v>
          </cell>
          <cell r="BM29">
            <v>6.38</v>
          </cell>
          <cell r="BN29">
            <v>3854</v>
          </cell>
          <cell r="BO29">
            <v>961</v>
          </cell>
          <cell r="BP29">
            <v>245</v>
          </cell>
          <cell r="BQ29">
            <v>475</v>
          </cell>
          <cell r="BR29">
            <v>1824</v>
          </cell>
          <cell r="BS29">
            <v>-28</v>
          </cell>
          <cell r="BT29">
            <v>178</v>
          </cell>
          <cell r="BU29" t="e">
            <v>#N/A</v>
          </cell>
          <cell r="BV29" t="e">
            <v>#N/A</v>
          </cell>
          <cell r="BW29">
            <v>1241</v>
          </cell>
          <cell r="BX29">
            <v>-739</v>
          </cell>
          <cell r="BY29">
            <v>-502</v>
          </cell>
          <cell r="BZ29">
            <v>0.03</v>
          </cell>
          <cell r="CA29" t="e">
            <v>#N/A</v>
          </cell>
          <cell r="CB29" t="e">
            <v>#N/A</v>
          </cell>
          <cell r="CC29" t="e">
            <v>#N/A</v>
          </cell>
          <cell r="CD29" t="e">
            <v>#N/A</v>
          </cell>
          <cell r="CE29" t="e">
            <v>#N/A</v>
          </cell>
        </row>
        <row r="30">
          <cell r="A30">
            <v>200602</v>
          </cell>
          <cell r="B30">
            <v>166</v>
          </cell>
          <cell r="C30">
            <v>319553</v>
          </cell>
          <cell r="D30">
            <v>23261</v>
          </cell>
          <cell r="E30">
            <v>23873.1</v>
          </cell>
          <cell r="F30">
            <v>3909.94</v>
          </cell>
          <cell r="G30">
            <v>15505.4</v>
          </cell>
          <cell r="H30">
            <v>7</v>
          </cell>
          <cell r="I30">
            <v>6518</v>
          </cell>
          <cell r="J30">
            <v>13</v>
          </cell>
          <cell r="K30">
            <v>702</v>
          </cell>
          <cell r="L30">
            <v>0</v>
          </cell>
          <cell r="M30">
            <v>121</v>
          </cell>
          <cell r="N30">
            <v>3887</v>
          </cell>
          <cell r="O30">
            <v>689</v>
          </cell>
          <cell r="P30">
            <v>-539</v>
          </cell>
          <cell r="Q30">
            <v>162</v>
          </cell>
          <cell r="R30">
            <v>4142</v>
          </cell>
          <cell r="S30">
            <v>678</v>
          </cell>
          <cell r="T30">
            <v>160</v>
          </cell>
          <cell r="U30">
            <v>1974</v>
          </cell>
          <cell r="V30">
            <v>-260</v>
          </cell>
          <cell r="W30">
            <v>194</v>
          </cell>
          <cell r="X30">
            <v>270.637</v>
          </cell>
          <cell r="Y30">
            <v>-542</v>
          </cell>
          <cell r="Z30">
            <v>848</v>
          </cell>
          <cell r="AA30">
            <v>396</v>
          </cell>
          <cell r="AB30">
            <v>0</v>
          </cell>
          <cell r="AC30">
            <v>25771</v>
          </cell>
          <cell r="AD30">
            <v>311</v>
          </cell>
          <cell r="AE30">
            <v>-628</v>
          </cell>
          <cell r="AF30">
            <v>0</v>
          </cell>
          <cell r="AG30">
            <v>628</v>
          </cell>
          <cell r="AH30">
            <v>-3928</v>
          </cell>
          <cell r="AI30">
            <v>74437.7</v>
          </cell>
          <cell r="AJ30">
            <v>10749.5</v>
          </cell>
          <cell r="AK30">
            <v>167.423</v>
          </cell>
          <cell r="AL30">
            <v>3.95</v>
          </cell>
          <cell r="AM30">
            <v>-352</v>
          </cell>
          <cell r="AN30">
            <v>-670</v>
          </cell>
          <cell r="AO30">
            <v>372</v>
          </cell>
          <cell r="AP30">
            <v>375422</v>
          </cell>
          <cell r="AQ30">
            <v>1411</v>
          </cell>
          <cell r="AR30">
            <v>0</v>
          </cell>
          <cell r="AS30">
            <v>0</v>
          </cell>
          <cell r="AT30">
            <v>0</v>
          </cell>
          <cell r="AU30">
            <v>103079</v>
          </cell>
          <cell r="AV30">
            <v>7601.66</v>
          </cell>
          <cell r="AW30">
            <v>95477.3</v>
          </cell>
          <cell r="AX30">
            <v>1.6513500000000001</v>
          </cell>
          <cell r="AY30">
            <v>3.6899099999999998</v>
          </cell>
          <cell r="AZ30">
            <v>15566</v>
          </cell>
          <cell r="BA30">
            <v>30947</v>
          </cell>
          <cell r="BB30">
            <v>1823</v>
          </cell>
          <cell r="BC30">
            <v>46320</v>
          </cell>
          <cell r="BD30">
            <v>22720</v>
          </cell>
          <cell r="BE30">
            <v>5690</v>
          </cell>
          <cell r="BF30">
            <v>20069.8</v>
          </cell>
          <cell r="BG30">
            <v>4929.21</v>
          </cell>
          <cell r="BH30">
            <v>197.6</v>
          </cell>
          <cell r="BI30">
            <v>4.6399999999999997</v>
          </cell>
          <cell r="BJ30">
            <v>4.68</v>
          </cell>
          <cell r="BK30">
            <v>4.43</v>
          </cell>
          <cell r="BL30">
            <v>45006</v>
          </cell>
          <cell r="BM30">
            <v>6.4033300000000004</v>
          </cell>
          <cell r="BN30">
            <v>4142</v>
          </cell>
          <cell r="BO30">
            <v>979</v>
          </cell>
          <cell r="BP30">
            <v>272</v>
          </cell>
          <cell r="BQ30">
            <v>160</v>
          </cell>
          <cell r="BR30">
            <v>-350</v>
          </cell>
          <cell r="BS30">
            <v>59</v>
          </cell>
          <cell r="BT30">
            <v>-8</v>
          </cell>
          <cell r="BU30" t="e">
            <v>#N/A</v>
          </cell>
          <cell r="BV30" t="e">
            <v>#N/A</v>
          </cell>
          <cell r="BW30">
            <v>848</v>
          </cell>
          <cell r="BX30">
            <v>-387</v>
          </cell>
          <cell r="BY30">
            <v>-461</v>
          </cell>
          <cell r="BZ30">
            <v>0.14000000000000001</v>
          </cell>
          <cell r="CA30" t="e">
            <v>#N/A</v>
          </cell>
          <cell r="CB30" t="e">
            <v>#N/A</v>
          </cell>
          <cell r="CC30" t="e">
            <v>#N/A</v>
          </cell>
          <cell r="CD30" t="e">
            <v>#N/A</v>
          </cell>
          <cell r="CE30" t="e">
            <v>#N/A</v>
          </cell>
        </row>
        <row r="31">
          <cell r="A31">
            <v>200603</v>
          </cell>
          <cell r="B31">
            <v>155</v>
          </cell>
          <cell r="C31">
            <v>329610</v>
          </cell>
          <cell r="D31">
            <v>7236</v>
          </cell>
          <cell r="E31">
            <v>24671.7</v>
          </cell>
          <cell r="F31">
            <v>3950.39</v>
          </cell>
          <cell r="G31">
            <v>7739.9</v>
          </cell>
          <cell r="H31">
            <v>5</v>
          </cell>
          <cell r="I31">
            <v>6208</v>
          </cell>
          <cell r="J31">
            <v>11</v>
          </cell>
          <cell r="K31">
            <v>611</v>
          </cell>
          <cell r="L31">
            <v>0</v>
          </cell>
          <cell r="M31">
            <v>115</v>
          </cell>
          <cell r="N31">
            <v>5437</v>
          </cell>
          <cell r="O31">
            <v>1125</v>
          </cell>
          <cell r="P31">
            <v>-1004</v>
          </cell>
          <cell r="Q31">
            <v>163</v>
          </cell>
          <cell r="R31">
            <v>4046</v>
          </cell>
          <cell r="S31">
            <v>686</v>
          </cell>
          <cell r="T31">
            <v>169</v>
          </cell>
          <cell r="U31">
            <v>2287</v>
          </cell>
          <cell r="V31">
            <v>-658</v>
          </cell>
          <cell r="W31">
            <v>200</v>
          </cell>
          <cell r="X31">
            <v>-440.495</v>
          </cell>
          <cell r="Y31">
            <v>-1018</v>
          </cell>
          <cell r="Z31">
            <v>1122</v>
          </cell>
          <cell r="AA31">
            <v>439</v>
          </cell>
          <cell r="AB31">
            <v>0</v>
          </cell>
          <cell r="AC31">
            <v>25771</v>
          </cell>
          <cell r="AD31">
            <v>1013</v>
          </cell>
          <cell r="AE31">
            <v>2003</v>
          </cell>
          <cell r="AF31">
            <v>2196.5</v>
          </cell>
          <cell r="AG31">
            <v>144</v>
          </cell>
          <cell r="AH31">
            <v>-1699</v>
          </cell>
          <cell r="AI31">
            <v>75491</v>
          </cell>
          <cell r="AJ31">
            <v>11846.1</v>
          </cell>
          <cell r="AK31">
            <v>359.738</v>
          </cell>
          <cell r="AL31">
            <v>4.125</v>
          </cell>
          <cell r="AM31">
            <v>-6</v>
          </cell>
          <cell r="AN31">
            <v>-899</v>
          </cell>
          <cell r="AO31">
            <v>415</v>
          </cell>
          <cell r="AP31">
            <v>376525</v>
          </cell>
          <cell r="AQ31">
            <v>1500</v>
          </cell>
          <cell r="AR31">
            <v>6842</v>
          </cell>
          <cell r="AS31">
            <v>3326.36</v>
          </cell>
          <cell r="AT31">
            <v>68.122500000000002</v>
          </cell>
          <cell r="AU31">
            <v>102896</v>
          </cell>
          <cell r="AV31">
            <v>11162</v>
          </cell>
          <cell r="AW31">
            <v>91734</v>
          </cell>
          <cell r="AX31">
            <v>1.4125099999999999</v>
          </cell>
          <cell r="AY31">
            <v>3.6795800000000001</v>
          </cell>
          <cell r="AZ31">
            <v>16120</v>
          </cell>
          <cell r="BA31">
            <v>32432</v>
          </cell>
          <cell r="BB31">
            <v>1890</v>
          </cell>
          <cell r="BC31">
            <v>47362</v>
          </cell>
          <cell r="BD31">
            <v>23463</v>
          </cell>
          <cell r="BE31">
            <v>5627</v>
          </cell>
          <cell r="BF31">
            <v>18847.599999999999</v>
          </cell>
          <cell r="BG31">
            <v>4926.09</v>
          </cell>
          <cell r="BH31">
            <v>199.3</v>
          </cell>
          <cell r="BI31">
            <v>4.8499999999999996</v>
          </cell>
          <cell r="BJ31">
            <v>4.76</v>
          </cell>
          <cell r="BK31">
            <v>4.4000000000000004</v>
          </cell>
          <cell r="BL31">
            <v>45510</v>
          </cell>
          <cell r="BM31">
            <v>6.4833299999999996</v>
          </cell>
          <cell r="BN31">
            <v>4109</v>
          </cell>
          <cell r="BO31">
            <v>990</v>
          </cell>
          <cell r="BP31">
            <v>341</v>
          </cell>
          <cell r="BQ31">
            <v>169</v>
          </cell>
          <cell r="BR31">
            <v>1037</v>
          </cell>
          <cell r="BS31">
            <v>-63</v>
          </cell>
          <cell r="BT31">
            <v>99</v>
          </cell>
          <cell r="BU31" t="e">
            <v>#N/A</v>
          </cell>
          <cell r="BV31" t="e">
            <v>#N/A</v>
          </cell>
          <cell r="BW31">
            <v>771</v>
          </cell>
          <cell r="BX31">
            <v>-491</v>
          </cell>
          <cell r="BY31">
            <v>-280</v>
          </cell>
          <cell r="BZ31">
            <v>0.19</v>
          </cell>
          <cell r="CA31" t="e">
            <v>#N/A</v>
          </cell>
          <cell r="CB31" t="e">
            <v>#N/A</v>
          </cell>
          <cell r="CC31" t="e">
            <v>#N/A</v>
          </cell>
          <cell r="CD31" t="e">
            <v>#N/A</v>
          </cell>
          <cell r="CE31" t="e">
            <v>#N/A</v>
          </cell>
        </row>
        <row r="32">
          <cell r="A32">
            <v>200604</v>
          </cell>
          <cell r="B32">
            <v>159</v>
          </cell>
          <cell r="C32">
            <v>325522</v>
          </cell>
          <cell r="D32">
            <v>14137</v>
          </cell>
          <cell r="E32">
            <v>26563.9</v>
          </cell>
          <cell r="F32">
            <v>4056.57</v>
          </cell>
          <cell r="G32">
            <v>4596.5600000000004</v>
          </cell>
          <cell r="H32">
            <v>4</v>
          </cell>
          <cell r="I32">
            <v>7780</v>
          </cell>
          <cell r="J32">
            <v>60</v>
          </cell>
          <cell r="K32">
            <v>922</v>
          </cell>
          <cell r="L32">
            <v>1</v>
          </cell>
          <cell r="M32">
            <v>135</v>
          </cell>
          <cell r="N32">
            <v>3959</v>
          </cell>
          <cell r="O32">
            <v>1160</v>
          </cell>
          <cell r="P32">
            <v>-981</v>
          </cell>
          <cell r="Q32">
            <v>151</v>
          </cell>
          <cell r="R32">
            <v>4056</v>
          </cell>
          <cell r="S32">
            <v>752</v>
          </cell>
          <cell r="T32">
            <v>150</v>
          </cell>
          <cell r="U32">
            <v>2683</v>
          </cell>
          <cell r="V32">
            <v>-613</v>
          </cell>
          <cell r="W32">
            <v>232</v>
          </cell>
          <cell r="X32">
            <v>-690.649</v>
          </cell>
          <cell r="Y32">
            <v>-1020</v>
          </cell>
          <cell r="Z32">
            <v>1122</v>
          </cell>
          <cell r="AA32">
            <v>477</v>
          </cell>
          <cell r="AB32">
            <v>0</v>
          </cell>
          <cell r="AC32">
            <v>25771</v>
          </cell>
          <cell r="AD32">
            <v>358</v>
          </cell>
          <cell r="AE32">
            <v>-1568</v>
          </cell>
          <cell r="AF32">
            <v>0</v>
          </cell>
          <cell r="AG32">
            <v>1568</v>
          </cell>
          <cell r="AH32">
            <v>1220</v>
          </cell>
          <cell r="AI32">
            <v>78086.399999999994</v>
          </cell>
          <cell r="AJ32">
            <v>7468.21</v>
          </cell>
          <cell r="AK32">
            <v>765.20699999999999</v>
          </cell>
          <cell r="AL32">
            <v>-0.89500000000000002</v>
          </cell>
          <cell r="AM32">
            <v>-2964</v>
          </cell>
          <cell r="AN32">
            <v>-1310</v>
          </cell>
          <cell r="AO32">
            <v>448</v>
          </cell>
          <cell r="AP32">
            <v>372687</v>
          </cell>
          <cell r="AQ32">
            <v>1592</v>
          </cell>
          <cell r="AR32">
            <v>11533</v>
          </cell>
          <cell r="AS32">
            <v>0</v>
          </cell>
          <cell r="AT32">
            <v>216.249</v>
          </cell>
          <cell r="AU32">
            <v>108159</v>
          </cell>
          <cell r="AV32">
            <v>14219.3</v>
          </cell>
          <cell r="AW32">
            <v>93939.7</v>
          </cell>
          <cell r="AX32">
            <v>1.5437399999999999</v>
          </cell>
          <cell r="AY32">
            <v>3.9056799999999998</v>
          </cell>
          <cell r="AZ32">
            <v>17087</v>
          </cell>
          <cell r="BA32">
            <v>32167</v>
          </cell>
          <cell r="BB32">
            <v>1898</v>
          </cell>
          <cell r="BC32">
            <v>47306</v>
          </cell>
          <cell r="BD32">
            <v>24509</v>
          </cell>
          <cell r="BE32">
            <v>5304</v>
          </cell>
          <cell r="BF32">
            <v>19346.400000000001</v>
          </cell>
          <cell r="BG32">
            <v>4919.37</v>
          </cell>
          <cell r="BH32">
            <v>201.4</v>
          </cell>
          <cell r="BI32">
            <v>5.17</v>
          </cell>
          <cell r="BJ32">
            <v>4.83</v>
          </cell>
          <cell r="BK32">
            <v>4.3099999999999996</v>
          </cell>
          <cell r="BL32">
            <v>45914</v>
          </cell>
          <cell r="BM32">
            <v>6.78667</v>
          </cell>
          <cell r="BN32">
            <v>4077</v>
          </cell>
          <cell r="BO32">
            <v>1078</v>
          </cell>
          <cell r="BP32">
            <v>364</v>
          </cell>
          <cell r="BQ32">
            <v>150</v>
          </cell>
          <cell r="BR32">
            <v>-45</v>
          </cell>
          <cell r="BS32">
            <v>-323</v>
          </cell>
          <cell r="BT32">
            <v>62</v>
          </cell>
          <cell r="BU32" t="e">
            <v>#N/A</v>
          </cell>
          <cell r="BV32" t="e">
            <v>#N/A</v>
          </cell>
          <cell r="BW32">
            <v>1035</v>
          </cell>
          <cell r="BX32">
            <v>-780</v>
          </cell>
          <cell r="BY32">
            <v>-255</v>
          </cell>
          <cell r="BZ32">
            <v>0.28000000000000003</v>
          </cell>
          <cell r="CA32" t="e">
            <v>#N/A</v>
          </cell>
          <cell r="CB32" t="e">
            <v>#N/A</v>
          </cell>
          <cell r="CC32" t="e">
            <v>#N/A</v>
          </cell>
          <cell r="CD32" t="e">
            <v>#N/A</v>
          </cell>
          <cell r="CE32" t="e">
            <v>#N/A</v>
          </cell>
        </row>
        <row r="33">
          <cell r="A33">
            <v>200701</v>
          </cell>
          <cell r="B33">
            <v>154</v>
          </cell>
          <cell r="C33">
            <v>319362</v>
          </cell>
          <cell r="D33">
            <v>-7556</v>
          </cell>
          <cell r="E33">
            <v>24279.200000000001</v>
          </cell>
          <cell r="F33">
            <v>4057.84</v>
          </cell>
          <cell r="G33">
            <v>4528.42</v>
          </cell>
          <cell r="H33">
            <v>4</v>
          </cell>
          <cell r="I33">
            <v>7188</v>
          </cell>
          <cell r="J33">
            <v>30</v>
          </cell>
          <cell r="K33">
            <v>722</v>
          </cell>
          <cell r="L33">
            <v>1</v>
          </cell>
          <cell r="M33">
            <v>147</v>
          </cell>
          <cell r="N33">
            <v>3938</v>
          </cell>
          <cell r="O33">
            <v>2047</v>
          </cell>
          <cell r="P33">
            <v>-1710</v>
          </cell>
          <cell r="Q33">
            <v>174</v>
          </cell>
          <cell r="R33">
            <v>4013</v>
          </cell>
          <cell r="S33">
            <v>743</v>
          </cell>
          <cell r="T33">
            <v>347</v>
          </cell>
          <cell r="U33">
            <v>3466</v>
          </cell>
          <cell r="V33">
            <v>-1329</v>
          </cell>
          <cell r="W33">
            <v>399</v>
          </cell>
          <cell r="X33">
            <v>784.26700000000005</v>
          </cell>
          <cell r="Y33">
            <v>-1722</v>
          </cell>
          <cell r="Z33">
            <v>1825</v>
          </cell>
          <cell r="AA33">
            <v>515</v>
          </cell>
          <cell r="AB33">
            <v>0</v>
          </cell>
          <cell r="AC33">
            <v>25771</v>
          </cell>
          <cell r="AD33">
            <v>1008</v>
          </cell>
          <cell r="AE33">
            <v>-1034</v>
          </cell>
          <cell r="AF33">
            <v>0</v>
          </cell>
          <cell r="AG33">
            <v>1034</v>
          </cell>
          <cell r="AH33">
            <v>3640</v>
          </cell>
          <cell r="AI33">
            <v>78792.800000000003</v>
          </cell>
          <cell r="AJ33">
            <v>13730.5</v>
          </cell>
          <cell r="AK33">
            <v>-1342.63</v>
          </cell>
          <cell r="AL33">
            <v>3.5999999999999997E-2</v>
          </cell>
          <cell r="AM33">
            <v>2177</v>
          </cell>
          <cell r="AN33">
            <v>-1163</v>
          </cell>
          <cell r="AO33">
            <v>483</v>
          </cell>
          <cell r="AP33">
            <v>377949</v>
          </cell>
          <cell r="AQ33">
            <v>1936</v>
          </cell>
          <cell r="AR33">
            <v>11475</v>
          </cell>
          <cell r="AS33">
            <v>0</v>
          </cell>
          <cell r="AT33">
            <v>129.09399999999999</v>
          </cell>
          <cell r="AU33">
            <v>113090</v>
          </cell>
          <cell r="AV33">
            <v>18194.099999999999</v>
          </cell>
          <cell r="AW33">
            <v>94896.6</v>
          </cell>
          <cell r="AX33">
            <v>1.7096800000000001</v>
          </cell>
          <cell r="AY33">
            <v>3.8210700000000002</v>
          </cell>
          <cell r="AZ33">
            <v>16899</v>
          </cell>
          <cell r="BA33">
            <v>28556</v>
          </cell>
          <cell r="BB33">
            <v>2017</v>
          </cell>
          <cell r="BC33">
            <v>47460</v>
          </cell>
          <cell r="BD33">
            <v>25126</v>
          </cell>
          <cell r="BE33">
            <v>4984</v>
          </cell>
          <cell r="BF33">
            <v>15594.7</v>
          </cell>
          <cell r="BG33">
            <v>4972.84</v>
          </cell>
          <cell r="BH33">
            <v>203</v>
          </cell>
          <cell r="BI33">
            <v>5.49</v>
          </cell>
          <cell r="BJ33">
            <v>5.13</v>
          </cell>
          <cell r="BK33">
            <v>4.53</v>
          </cell>
          <cell r="BL33">
            <v>46197</v>
          </cell>
          <cell r="BM33">
            <v>7.1333299999999999</v>
          </cell>
          <cell r="BN33">
            <v>4069</v>
          </cell>
          <cell r="BO33">
            <v>1212</v>
          </cell>
          <cell r="BP33">
            <v>377</v>
          </cell>
          <cell r="BQ33">
            <v>347</v>
          </cell>
          <cell r="BR33">
            <v>183</v>
          </cell>
          <cell r="BS33">
            <v>-320</v>
          </cell>
          <cell r="BT33">
            <v>63</v>
          </cell>
          <cell r="BU33" t="e">
            <v>#N/A</v>
          </cell>
          <cell r="BV33" t="e">
            <v>#N/A</v>
          </cell>
          <cell r="BW33">
            <v>1056</v>
          </cell>
          <cell r="BX33">
            <v>-604</v>
          </cell>
          <cell r="BY33">
            <v>-452</v>
          </cell>
          <cell r="BZ33">
            <v>0.27</v>
          </cell>
          <cell r="CA33" t="e">
            <v>#N/A</v>
          </cell>
          <cell r="CB33" t="e">
            <v>#N/A</v>
          </cell>
          <cell r="CC33" t="e">
            <v>#N/A</v>
          </cell>
          <cell r="CD33" t="e">
            <v>#N/A</v>
          </cell>
          <cell r="CE33" t="e">
            <v>#N/A</v>
          </cell>
        </row>
        <row r="34">
          <cell r="A34">
            <v>200702</v>
          </cell>
          <cell r="B34">
            <v>144</v>
          </cell>
          <cell r="C34">
            <v>318864</v>
          </cell>
          <cell r="D34">
            <v>17468</v>
          </cell>
          <cell r="E34">
            <v>23682.5</v>
          </cell>
          <cell r="F34">
            <v>4064.48</v>
          </cell>
          <cell r="G34">
            <v>15057.6</v>
          </cell>
          <cell r="H34">
            <v>3</v>
          </cell>
          <cell r="I34">
            <v>7647</v>
          </cell>
          <cell r="J34">
            <v>17</v>
          </cell>
          <cell r="K34">
            <v>738</v>
          </cell>
          <cell r="L34">
            <v>0</v>
          </cell>
          <cell r="M34">
            <v>149</v>
          </cell>
          <cell r="N34">
            <v>4009</v>
          </cell>
          <cell r="O34">
            <v>719</v>
          </cell>
          <cell r="P34">
            <v>-546</v>
          </cell>
          <cell r="Q34">
            <v>170</v>
          </cell>
          <cell r="R34">
            <v>4076</v>
          </cell>
          <cell r="S34">
            <v>987</v>
          </cell>
          <cell r="T34">
            <v>269</v>
          </cell>
          <cell r="U34">
            <v>2133</v>
          </cell>
          <cell r="V34">
            <v>-150</v>
          </cell>
          <cell r="W34">
            <v>306</v>
          </cell>
          <cell r="X34">
            <v>-290.05</v>
          </cell>
          <cell r="Y34">
            <v>-555</v>
          </cell>
          <cell r="Z34">
            <v>867</v>
          </cell>
          <cell r="AA34">
            <v>554</v>
          </cell>
          <cell r="AB34">
            <v>0</v>
          </cell>
          <cell r="AC34">
            <v>25771</v>
          </cell>
          <cell r="AD34">
            <v>409</v>
          </cell>
          <cell r="AE34">
            <v>-1283</v>
          </cell>
          <cell r="AF34">
            <v>0</v>
          </cell>
          <cell r="AG34">
            <v>1283</v>
          </cell>
          <cell r="AH34">
            <v>-4540</v>
          </cell>
          <cell r="AI34">
            <v>81167.5</v>
          </cell>
          <cell r="AJ34">
            <v>14040.4</v>
          </cell>
          <cell r="AK34">
            <v>27.056000000000001</v>
          </cell>
          <cell r="AL34">
            <v>-3.2000000000000001E-2</v>
          </cell>
          <cell r="AM34">
            <v>-277</v>
          </cell>
          <cell r="AN34">
            <v>-529</v>
          </cell>
          <cell r="AO34">
            <v>526</v>
          </cell>
          <cell r="AP34">
            <v>376547</v>
          </cell>
          <cell r="AQ34">
            <v>1892</v>
          </cell>
          <cell r="AR34">
            <v>0</v>
          </cell>
          <cell r="AS34">
            <v>0</v>
          </cell>
          <cell r="AT34">
            <v>0</v>
          </cell>
          <cell r="AU34">
            <v>118539</v>
          </cell>
          <cell r="AV34">
            <v>22734.5</v>
          </cell>
          <cell r="AW34">
            <v>95804.6</v>
          </cell>
          <cell r="AX34">
            <v>2.0564200000000001</v>
          </cell>
          <cell r="AY34">
            <v>4.9506899999999998</v>
          </cell>
          <cell r="AZ34">
            <v>16344</v>
          </cell>
          <cell r="BA34">
            <v>32874</v>
          </cell>
          <cell r="BB34">
            <v>2062</v>
          </cell>
          <cell r="BC34">
            <v>46381</v>
          </cell>
          <cell r="BD34">
            <v>26159</v>
          </cell>
          <cell r="BE34">
            <v>4956</v>
          </cell>
          <cell r="BF34">
            <v>16794.3</v>
          </cell>
          <cell r="BG34">
            <v>4972.63</v>
          </cell>
          <cell r="BH34">
            <v>206.3</v>
          </cell>
          <cell r="BI34">
            <v>5.72</v>
          </cell>
          <cell r="BJ34">
            <v>5.46</v>
          </cell>
          <cell r="BK34">
            <v>4.88</v>
          </cell>
          <cell r="BL34">
            <v>46917</v>
          </cell>
          <cell r="BM34">
            <v>7.3033299999999999</v>
          </cell>
          <cell r="BN34">
            <v>4063</v>
          </cell>
          <cell r="BO34">
            <v>1230</v>
          </cell>
          <cell r="BP34">
            <v>393</v>
          </cell>
          <cell r="BQ34">
            <v>269</v>
          </cell>
          <cell r="BR34">
            <v>-1077</v>
          </cell>
          <cell r="BS34">
            <v>-28</v>
          </cell>
          <cell r="BT34">
            <v>-130</v>
          </cell>
          <cell r="BU34" t="e">
            <v>#N/A</v>
          </cell>
          <cell r="BV34" t="e">
            <v>#N/A</v>
          </cell>
          <cell r="BW34">
            <v>906</v>
          </cell>
          <cell r="BX34">
            <v>-427</v>
          </cell>
          <cell r="BY34">
            <v>-479</v>
          </cell>
          <cell r="BZ34">
            <v>0.32</v>
          </cell>
          <cell r="CA34" t="e">
            <v>#N/A</v>
          </cell>
          <cell r="CB34" t="e">
            <v>#N/A</v>
          </cell>
          <cell r="CC34" t="e">
            <v>#N/A</v>
          </cell>
          <cell r="CD34" t="e">
            <v>#N/A</v>
          </cell>
          <cell r="CE34" t="e">
            <v>#N/A</v>
          </cell>
        </row>
        <row r="35">
          <cell r="A35">
            <v>200703</v>
          </cell>
          <cell r="B35">
            <v>146</v>
          </cell>
          <cell r="C35">
            <v>332517</v>
          </cell>
          <cell r="D35">
            <v>3360.9</v>
          </cell>
          <cell r="E35">
            <v>23172.2</v>
          </cell>
          <cell r="F35">
            <v>4080.29</v>
          </cell>
          <cell r="G35">
            <v>7907.05</v>
          </cell>
          <cell r="H35">
            <v>3</v>
          </cell>
          <cell r="I35">
            <v>6900</v>
          </cell>
          <cell r="J35">
            <v>23</v>
          </cell>
          <cell r="K35">
            <v>632</v>
          </cell>
          <cell r="L35">
            <v>0</v>
          </cell>
          <cell r="M35">
            <v>179</v>
          </cell>
          <cell r="N35">
            <v>2967</v>
          </cell>
          <cell r="O35">
            <v>1069</v>
          </cell>
          <cell r="P35">
            <v>-933</v>
          </cell>
          <cell r="Q35">
            <v>186</v>
          </cell>
          <cell r="R35">
            <v>4015</v>
          </cell>
          <cell r="S35">
            <v>682</v>
          </cell>
          <cell r="T35">
            <v>261</v>
          </cell>
          <cell r="U35">
            <v>2478</v>
          </cell>
          <cell r="V35">
            <v>-415</v>
          </cell>
          <cell r="W35">
            <v>304</v>
          </cell>
          <cell r="X35">
            <v>562.41999999999996</v>
          </cell>
          <cell r="Y35">
            <v>-950</v>
          </cell>
          <cell r="Z35">
            <v>1047</v>
          </cell>
          <cell r="AA35">
            <v>599</v>
          </cell>
          <cell r="AB35">
            <v>0</v>
          </cell>
          <cell r="AC35">
            <v>25771</v>
          </cell>
          <cell r="AD35">
            <v>1030</v>
          </cell>
          <cell r="AE35">
            <v>-661</v>
          </cell>
          <cell r="AF35">
            <v>0</v>
          </cell>
          <cell r="AG35">
            <v>661</v>
          </cell>
          <cell r="AH35">
            <v>-2971</v>
          </cell>
          <cell r="AI35">
            <v>81942.5</v>
          </cell>
          <cell r="AJ35">
            <v>18900.400000000001</v>
          </cell>
          <cell r="AK35">
            <v>174.91200000000001</v>
          </cell>
          <cell r="AL35">
            <v>-0.157</v>
          </cell>
          <cell r="AM35">
            <v>349</v>
          </cell>
          <cell r="AN35">
            <v>-639</v>
          </cell>
          <cell r="AO35">
            <v>574</v>
          </cell>
          <cell r="AP35">
            <v>385675</v>
          </cell>
          <cell r="AQ35">
            <v>2152</v>
          </cell>
          <cell r="AR35">
            <v>4269</v>
          </cell>
          <cell r="AS35">
            <v>0</v>
          </cell>
          <cell r="AT35">
            <v>88.048100000000005</v>
          </cell>
          <cell r="AU35">
            <v>122067</v>
          </cell>
          <cell r="AV35">
            <v>25688.9</v>
          </cell>
          <cell r="AW35">
            <v>96378.4</v>
          </cell>
          <cell r="AX35">
            <v>1.5935999999999999</v>
          </cell>
          <cell r="AY35">
            <v>3.3623400000000001</v>
          </cell>
          <cell r="AZ35">
            <v>17161</v>
          </cell>
          <cell r="BA35">
            <v>36222</v>
          </cell>
          <cell r="BB35">
            <v>2244</v>
          </cell>
          <cell r="BC35">
            <v>48081</v>
          </cell>
          <cell r="BD35">
            <v>28345</v>
          </cell>
          <cell r="BE35">
            <v>4770</v>
          </cell>
          <cell r="BF35">
            <v>16078.9</v>
          </cell>
          <cell r="BG35">
            <v>4985.29</v>
          </cell>
          <cell r="BH35">
            <v>207.1</v>
          </cell>
          <cell r="BI35">
            <v>6.29</v>
          </cell>
          <cell r="BJ35">
            <v>5.36</v>
          </cell>
          <cell r="BK35">
            <v>4.8600000000000003</v>
          </cell>
          <cell r="BL35">
            <v>47734</v>
          </cell>
          <cell r="BM35">
            <v>7.6233300000000002</v>
          </cell>
          <cell r="BN35">
            <v>4243</v>
          </cell>
          <cell r="BO35">
            <v>1376</v>
          </cell>
          <cell r="BP35">
            <v>515</v>
          </cell>
          <cell r="BQ35">
            <v>261</v>
          </cell>
          <cell r="BR35">
            <v>1697</v>
          </cell>
          <cell r="BS35">
            <v>-186</v>
          </cell>
          <cell r="BT35">
            <v>177</v>
          </cell>
          <cell r="BU35" t="e">
            <v>#N/A</v>
          </cell>
          <cell r="BV35" t="e">
            <v>#N/A</v>
          </cell>
          <cell r="BW35">
            <v>792</v>
          </cell>
          <cell r="BX35">
            <v>-515</v>
          </cell>
          <cell r="BY35">
            <v>-277</v>
          </cell>
          <cell r="BZ35">
            <v>0.55000000000000004</v>
          </cell>
          <cell r="CA35" t="e">
            <v>#N/A</v>
          </cell>
          <cell r="CB35" t="e">
            <v>#N/A</v>
          </cell>
          <cell r="CC35" t="e">
            <v>#N/A</v>
          </cell>
          <cell r="CD35" t="e">
            <v>#N/A</v>
          </cell>
          <cell r="CE35" t="e">
            <v>#N/A</v>
          </cell>
        </row>
        <row r="36">
          <cell r="A36">
            <v>200704</v>
          </cell>
          <cell r="B36">
            <v>166</v>
          </cell>
          <cell r="C36">
            <v>343555</v>
          </cell>
          <cell r="D36">
            <v>20513</v>
          </cell>
          <cell r="E36">
            <v>28571.200000000001</v>
          </cell>
          <cell r="F36">
            <v>4182.75</v>
          </cell>
          <cell r="G36">
            <v>4775.6099999999997</v>
          </cell>
          <cell r="H36">
            <v>3</v>
          </cell>
          <cell r="I36">
            <v>8778</v>
          </cell>
          <cell r="J36">
            <v>8</v>
          </cell>
          <cell r="K36">
            <v>923</v>
          </cell>
          <cell r="L36">
            <v>0</v>
          </cell>
          <cell r="M36">
            <v>191</v>
          </cell>
          <cell r="N36">
            <v>3985</v>
          </cell>
          <cell r="O36">
            <v>1187</v>
          </cell>
          <cell r="P36">
            <v>-987</v>
          </cell>
          <cell r="Q36">
            <v>179</v>
          </cell>
          <cell r="R36">
            <v>4194</v>
          </cell>
          <cell r="S36">
            <v>933</v>
          </cell>
          <cell r="T36">
            <v>335</v>
          </cell>
          <cell r="U36">
            <v>3135</v>
          </cell>
          <cell r="V36">
            <v>-464</v>
          </cell>
          <cell r="W36">
            <v>364</v>
          </cell>
          <cell r="X36">
            <v>-540.74199999999996</v>
          </cell>
          <cell r="Y36">
            <v>-1021</v>
          </cell>
          <cell r="Z36">
            <v>1124</v>
          </cell>
          <cell r="AA36">
            <v>609</v>
          </cell>
          <cell r="AB36">
            <v>0</v>
          </cell>
          <cell r="AC36">
            <v>25771</v>
          </cell>
          <cell r="AD36">
            <v>464</v>
          </cell>
          <cell r="AE36">
            <v>-2185</v>
          </cell>
          <cell r="AF36">
            <v>0</v>
          </cell>
          <cell r="AG36">
            <v>2185</v>
          </cell>
          <cell r="AH36">
            <v>773</v>
          </cell>
          <cell r="AI36">
            <v>83790.899999999994</v>
          </cell>
          <cell r="AJ36">
            <v>12355.9</v>
          </cell>
          <cell r="AK36">
            <v>438.834</v>
          </cell>
          <cell r="AL36">
            <v>-3.222</v>
          </cell>
          <cell r="AM36">
            <v>-532</v>
          </cell>
          <cell r="AN36">
            <v>-614</v>
          </cell>
          <cell r="AO36">
            <v>589</v>
          </cell>
          <cell r="AP36">
            <v>385240</v>
          </cell>
          <cell r="AQ36">
            <v>2489</v>
          </cell>
          <cell r="AR36">
            <v>-10860</v>
          </cell>
          <cell r="AS36">
            <v>0</v>
          </cell>
          <cell r="AT36">
            <v>196.83799999999999</v>
          </cell>
          <cell r="AU36">
            <v>128116</v>
          </cell>
          <cell r="AV36">
            <v>29920.7</v>
          </cell>
          <cell r="AW36">
            <v>98195.3</v>
          </cell>
          <cell r="AX36">
            <v>1.2895399999999999</v>
          </cell>
          <cell r="AY36">
            <v>4.5274599999999996</v>
          </cell>
          <cell r="AZ36">
            <v>17697</v>
          </cell>
          <cell r="BA36">
            <v>36404</v>
          </cell>
          <cell r="BB36">
            <v>2395</v>
          </cell>
          <cell r="BC36">
            <v>48579</v>
          </cell>
          <cell r="BD36">
            <v>29190</v>
          </cell>
          <cell r="BE36">
            <v>5197</v>
          </cell>
          <cell r="BF36">
            <v>17977.599999999999</v>
          </cell>
          <cell r="BG36">
            <v>5034.3999999999996</v>
          </cell>
          <cell r="BH36">
            <v>209.8</v>
          </cell>
          <cell r="BI36">
            <v>6.3</v>
          </cell>
          <cell r="BJ36">
            <v>4.79</v>
          </cell>
          <cell r="BK36">
            <v>4.6500000000000004</v>
          </cell>
          <cell r="BL36">
            <v>48500</v>
          </cell>
          <cell r="BM36">
            <v>7.71333</v>
          </cell>
          <cell r="BN36">
            <v>4281</v>
          </cell>
          <cell r="BO36">
            <v>1634</v>
          </cell>
          <cell r="BP36">
            <v>520</v>
          </cell>
          <cell r="BQ36">
            <v>335</v>
          </cell>
          <cell r="BR36">
            <v>514</v>
          </cell>
          <cell r="BS36">
            <v>427</v>
          </cell>
          <cell r="BT36">
            <v>142</v>
          </cell>
          <cell r="BU36" t="e">
            <v>#N/A</v>
          </cell>
          <cell r="BV36" t="e">
            <v>#N/A</v>
          </cell>
          <cell r="BW36">
            <v>1182</v>
          </cell>
          <cell r="BX36">
            <v>-780</v>
          </cell>
          <cell r="BY36">
            <v>-402</v>
          </cell>
          <cell r="BZ36">
            <v>0.61</v>
          </cell>
          <cell r="CA36" t="e">
            <v>#N/A</v>
          </cell>
          <cell r="CB36" t="e">
            <v>#N/A</v>
          </cell>
          <cell r="CC36" t="e">
            <v>#N/A</v>
          </cell>
          <cell r="CD36" t="e">
            <v>#N/A</v>
          </cell>
          <cell r="CE36" t="e">
            <v>#N/A</v>
          </cell>
        </row>
        <row r="37">
          <cell r="A37">
            <v>200801</v>
          </cell>
          <cell r="B37">
            <v>187</v>
          </cell>
          <cell r="C37">
            <v>341762</v>
          </cell>
          <cell r="D37">
            <v>-8760</v>
          </cell>
          <cell r="E37">
            <v>22124.1</v>
          </cell>
          <cell r="F37">
            <v>4187.66</v>
          </cell>
          <cell r="G37">
            <v>1424.76</v>
          </cell>
          <cell r="H37">
            <v>3</v>
          </cell>
          <cell r="I37">
            <v>6862</v>
          </cell>
          <cell r="J37">
            <v>44</v>
          </cell>
          <cell r="K37">
            <v>823</v>
          </cell>
          <cell r="L37">
            <v>0</v>
          </cell>
          <cell r="M37">
            <v>181</v>
          </cell>
          <cell r="N37">
            <v>4018</v>
          </cell>
          <cell r="O37">
            <v>2184</v>
          </cell>
          <cell r="P37">
            <v>-1814</v>
          </cell>
          <cell r="Q37">
            <v>174</v>
          </cell>
          <cell r="R37">
            <v>4185</v>
          </cell>
          <cell r="S37">
            <v>687</v>
          </cell>
          <cell r="T37">
            <v>412</v>
          </cell>
          <cell r="U37">
            <v>3936</v>
          </cell>
          <cell r="V37">
            <v>-1349</v>
          </cell>
          <cell r="W37">
            <v>504</v>
          </cell>
          <cell r="X37">
            <v>186.14</v>
          </cell>
          <cell r="Y37">
            <v>-1854</v>
          </cell>
          <cell r="Z37">
            <v>1943</v>
          </cell>
          <cell r="AA37">
            <v>672</v>
          </cell>
          <cell r="AB37">
            <v>0</v>
          </cell>
          <cell r="AC37">
            <v>25771</v>
          </cell>
          <cell r="AD37">
            <v>1047</v>
          </cell>
          <cell r="AE37">
            <v>-471</v>
          </cell>
          <cell r="AF37">
            <v>0</v>
          </cell>
          <cell r="AG37">
            <v>471</v>
          </cell>
          <cell r="AH37">
            <v>3162</v>
          </cell>
          <cell r="AI37">
            <v>84546.5</v>
          </cell>
          <cell r="AJ37">
            <v>15950.7</v>
          </cell>
          <cell r="AK37">
            <v>-718.58799999999997</v>
          </cell>
          <cell r="AL37">
            <v>13.728</v>
          </cell>
          <cell r="AM37">
            <v>-1119</v>
          </cell>
          <cell r="AN37">
            <v>-1853</v>
          </cell>
          <cell r="AO37">
            <v>638</v>
          </cell>
          <cell r="AP37">
            <v>397705</v>
          </cell>
          <cell r="AQ37">
            <v>2483</v>
          </cell>
          <cell r="AR37">
            <v>14063</v>
          </cell>
          <cell r="AS37">
            <v>0</v>
          </cell>
          <cell r="AT37">
            <v>175.78700000000001</v>
          </cell>
          <cell r="AU37">
            <v>132404</v>
          </cell>
          <cell r="AV37">
            <v>33874.5</v>
          </cell>
          <cell r="AW37">
            <v>98529.8</v>
          </cell>
          <cell r="AX37">
            <v>0.87651999999999997</v>
          </cell>
          <cell r="AY37">
            <v>3.2815699999999999</v>
          </cell>
          <cell r="AZ37">
            <v>18483</v>
          </cell>
          <cell r="BA37">
            <v>33457</v>
          </cell>
          <cell r="BB37">
            <v>2921</v>
          </cell>
          <cell r="BC37">
            <v>50364</v>
          </cell>
          <cell r="BD37">
            <v>29611</v>
          </cell>
          <cell r="BE37">
            <v>5092</v>
          </cell>
          <cell r="BF37">
            <v>17561.900000000001</v>
          </cell>
          <cell r="BG37">
            <v>5048.5600000000004</v>
          </cell>
          <cell r="BH37">
            <v>211.1</v>
          </cell>
          <cell r="BI37">
            <v>5.68</v>
          </cell>
          <cell r="BJ37">
            <v>4.2699999999999996</v>
          </cell>
          <cell r="BK37">
            <v>4.54</v>
          </cell>
          <cell r="BL37">
            <v>49176</v>
          </cell>
          <cell r="BM37">
            <v>7.4166699999999999</v>
          </cell>
          <cell r="BN37">
            <v>4450.1499999999996</v>
          </cell>
          <cell r="BO37">
            <v>1601</v>
          </cell>
          <cell r="BP37">
            <v>462</v>
          </cell>
          <cell r="BQ37">
            <v>412</v>
          </cell>
          <cell r="BR37">
            <v>1719</v>
          </cell>
          <cell r="BS37">
            <v>-105</v>
          </cell>
          <cell r="BT37">
            <v>507</v>
          </cell>
          <cell r="BU37" t="e">
            <v>#N/A</v>
          </cell>
          <cell r="BV37" t="e">
            <v>#N/A</v>
          </cell>
          <cell r="BW37">
            <v>1290</v>
          </cell>
          <cell r="BX37">
            <v>-695</v>
          </cell>
          <cell r="BY37">
            <v>-595</v>
          </cell>
          <cell r="BZ37">
            <v>0.33</v>
          </cell>
          <cell r="CA37" t="e">
            <v>#N/A</v>
          </cell>
          <cell r="CB37" t="e">
            <v>#N/A</v>
          </cell>
          <cell r="CC37" t="e">
            <v>#N/A</v>
          </cell>
          <cell r="CD37" t="e">
            <v>#N/A</v>
          </cell>
          <cell r="CE37" t="e">
            <v>#N/A</v>
          </cell>
        </row>
        <row r="38">
          <cell r="A38">
            <v>200802</v>
          </cell>
          <cell r="B38">
            <v>186</v>
          </cell>
          <cell r="C38">
            <v>339162</v>
          </cell>
          <cell r="D38">
            <v>30513</v>
          </cell>
          <cell r="E38">
            <v>20035.2</v>
          </cell>
          <cell r="F38">
            <v>4209</v>
          </cell>
          <cell r="G38">
            <v>19078</v>
          </cell>
          <cell r="H38">
            <v>4</v>
          </cell>
          <cell r="I38">
            <v>8636</v>
          </cell>
          <cell r="J38">
            <v>51</v>
          </cell>
          <cell r="K38">
            <v>824</v>
          </cell>
          <cell r="L38">
            <v>0</v>
          </cell>
          <cell r="M38">
            <v>101</v>
          </cell>
          <cell r="N38">
            <v>4994</v>
          </cell>
          <cell r="O38">
            <v>738</v>
          </cell>
          <cell r="P38">
            <v>-551</v>
          </cell>
          <cell r="Q38">
            <v>147</v>
          </cell>
          <cell r="R38">
            <v>4333</v>
          </cell>
          <cell r="S38">
            <v>967</v>
          </cell>
          <cell r="T38">
            <v>166</v>
          </cell>
          <cell r="U38">
            <v>2222</v>
          </cell>
          <cell r="V38">
            <v>-81</v>
          </cell>
          <cell r="W38">
            <v>321</v>
          </cell>
          <cell r="X38">
            <v>607.82299999999998</v>
          </cell>
          <cell r="Y38">
            <v>-568</v>
          </cell>
          <cell r="Z38">
            <v>847</v>
          </cell>
          <cell r="AA38">
            <v>625</v>
          </cell>
          <cell r="AB38">
            <v>0</v>
          </cell>
          <cell r="AC38">
            <v>25771</v>
          </cell>
          <cell r="AD38">
            <v>523</v>
          </cell>
          <cell r="AE38">
            <v>-2053</v>
          </cell>
          <cell r="AF38">
            <v>0</v>
          </cell>
          <cell r="AG38">
            <v>2053</v>
          </cell>
          <cell r="AH38">
            <v>-4590</v>
          </cell>
          <cell r="AI38">
            <v>85734</v>
          </cell>
          <cell r="AJ38">
            <v>6290.14</v>
          </cell>
          <cell r="AK38">
            <v>-350.661</v>
          </cell>
          <cell r="AL38">
            <v>4.9470000000000001</v>
          </cell>
          <cell r="AM38">
            <v>-495</v>
          </cell>
          <cell r="AN38">
            <v>-171</v>
          </cell>
          <cell r="AO38">
            <v>592</v>
          </cell>
          <cell r="AP38">
            <v>390250</v>
          </cell>
          <cell r="AQ38">
            <v>1917</v>
          </cell>
          <cell r="AR38">
            <v>0</v>
          </cell>
          <cell r="AS38">
            <v>0</v>
          </cell>
          <cell r="AT38">
            <v>0</v>
          </cell>
          <cell r="AU38">
            <v>139188</v>
          </cell>
          <cell r="AV38">
            <v>39320.9</v>
          </cell>
          <cell r="AW38">
            <v>99867.5</v>
          </cell>
          <cell r="AX38">
            <v>1.1389800000000001</v>
          </cell>
          <cell r="AY38">
            <v>4.5819599999999996</v>
          </cell>
          <cell r="AZ38">
            <v>19457</v>
          </cell>
          <cell r="BA38">
            <v>37260</v>
          </cell>
          <cell r="BB38">
            <v>3249</v>
          </cell>
          <cell r="BC38">
            <v>50577</v>
          </cell>
          <cell r="BD38">
            <v>30699</v>
          </cell>
          <cell r="BE38">
            <v>5063</v>
          </cell>
          <cell r="BF38">
            <v>19947.7</v>
          </cell>
          <cell r="BG38">
            <v>5055.8599999999997</v>
          </cell>
          <cell r="BH38">
            <v>215.3</v>
          </cell>
          <cell r="BI38">
            <v>5.86</v>
          </cell>
          <cell r="BJ38">
            <v>4.74</v>
          </cell>
          <cell r="BK38">
            <v>4.87</v>
          </cell>
          <cell r="BL38">
            <v>49713</v>
          </cell>
          <cell r="BM38">
            <v>7.0333300000000003</v>
          </cell>
          <cell r="BN38">
            <v>4548.53</v>
          </cell>
          <cell r="BO38">
            <v>1285</v>
          </cell>
          <cell r="BP38">
            <v>466</v>
          </cell>
          <cell r="BQ38">
            <v>166</v>
          </cell>
          <cell r="BR38">
            <v>211</v>
          </cell>
          <cell r="BS38">
            <v>-29</v>
          </cell>
          <cell r="BT38">
            <v>328</v>
          </cell>
          <cell r="BU38" t="e">
            <v>#N/A</v>
          </cell>
          <cell r="BV38" t="e">
            <v>#N/A</v>
          </cell>
          <cell r="BW38">
            <v>1100</v>
          </cell>
          <cell r="BX38">
            <v>-564</v>
          </cell>
          <cell r="BY38">
            <v>-536</v>
          </cell>
          <cell r="BZ38">
            <v>0.83</v>
          </cell>
          <cell r="CA38" t="e">
            <v>#N/A</v>
          </cell>
          <cell r="CB38" t="e">
            <v>#N/A</v>
          </cell>
          <cell r="CC38" t="e">
            <v>#N/A</v>
          </cell>
          <cell r="CD38" t="e">
            <v>#N/A</v>
          </cell>
          <cell r="CE38" t="e">
            <v>#N/A</v>
          </cell>
        </row>
        <row r="39">
          <cell r="A39">
            <v>200803</v>
          </cell>
          <cell r="B39">
            <v>191</v>
          </cell>
          <cell r="C39">
            <v>369275</v>
          </cell>
          <cell r="D39">
            <v>37263</v>
          </cell>
          <cell r="E39">
            <v>20187.8</v>
          </cell>
          <cell r="F39">
            <v>4224.4799999999996</v>
          </cell>
          <cell r="G39">
            <v>22033.8</v>
          </cell>
          <cell r="H39">
            <v>3</v>
          </cell>
          <cell r="I39">
            <v>7484</v>
          </cell>
          <cell r="J39">
            <v>57</v>
          </cell>
          <cell r="K39">
            <v>845</v>
          </cell>
          <cell r="L39">
            <v>1</v>
          </cell>
          <cell r="M39">
            <v>138</v>
          </cell>
          <cell r="N39">
            <v>3961</v>
          </cell>
          <cell r="O39">
            <v>1058</v>
          </cell>
          <cell r="P39">
            <v>-914</v>
          </cell>
          <cell r="Q39">
            <v>144</v>
          </cell>
          <cell r="R39">
            <v>4552</v>
          </cell>
          <cell r="S39">
            <v>788</v>
          </cell>
          <cell r="T39">
            <v>108</v>
          </cell>
          <cell r="U39">
            <v>2881</v>
          </cell>
          <cell r="V39">
            <v>-410</v>
          </cell>
          <cell r="W39">
            <v>270</v>
          </cell>
          <cell r="X39">
            <v>2494.39</v>
          </cell>
          <cell r="Y39">
            <v>-926</v>
          </cell>
          <cell r="Z39">
            <v>1027</v>
          </cell>
          <cell r="AA39">
            <v>566</v>
          </cell>
          <cell r="AB39">
            <v>0</v>
          </cell>
          <cell r="AC39">
            <v>25771</v>
          </cell>
          <cell r="AD39">
            <v>1110</v>
          </cell>
          <cell r="AE39">
            <v>-924</v>
          </cell>
          <cell r="AF39">
            <v>0</v>
          </cell>
          <cell r="AG39">
            <v>924</v>
          </cell>
          <cell r="AH39">
            <v>-673</v>
          </cell>
          <cell r="AI39">
            <v>88114.1</v>
          </cell>
          <cell r="AJ39">
            <v>16593.099999999999</v>
          </cell>
          <cell r="AK39">
            <v>288.79000000000002</v>
          </cell>
          <cell r="AL39">
            <v>-1513.99</v>
          </cell>
          <cell r="AM39">
            <v>881</v>
          </cell>
          <cell r="AN39">
            <v>238</v>
          </cell>
          <cell r="AO39">
            <v>535</v>
          </cell>
          <cell r="AP39">
            <v>434112</v>
          </cell>
          <cell r="AQ39">
            <v>2153</v>
          </cell>
          <cell r="AR39">
            <v>692</v>
          </cell>
          <cell r="AS39">
            <v>0</v>
          </cell>
          <cell r="AT39">
            <v>0</v>
          </cell>
          <cell r="AU39">
            <v>143670</v>
          </cell>
          <cell r="AV39">
            <v>43371.9</v>
          </cell>
          <cell r="AW39">
            <v>100298</v>
          </cell>
          <cell r="AX39">
            <v>1.16906</v>
          </cell>
          <cell r="AY39">
            <v>3.5951900000000001</v>
          </cell>
          <cell r="AZ39">
            <v>18904</v>
          </cell>
          <cell r="BA39">
            <v>38250</v>
          </cell>
          <cell r="BB39">
            <v>3416</v>
          </cell>
          <cell r="BC39">
            <v>51312</v>
          </cell>
          <cell r="BD39">
            <v>31278</v>
          </cell>
          <cell r="BE39">
            <v>5227</v>
          </cell>
          <cell r="BF39">
            <v>27623.8</v>
          </cell>
          <cell r="BG39">
            <v>5089.33</v>
          </cell>
          <cell r="BH39">
            <v>217.4</v>
          </cell>
          <cell r="BI39">
            <v>5.81</v>
          </cell>
          <cell r="BJ39">
            <v>4.68</v>
          </cell>
          <cell r="BK39">
            <v>4.79</v>
          </cell>
          <cell r="BL39">
            <v>50309</v>
          </cell>
          <cell r="BM39">
            <v>6.9333299999999998</v>
          </cell>
          <cell r="BN39">
            <v>4646.91</v>
          </cell>
          <cell r="BO39">
            <v>1544</v>
          </cell>
          <cell r="BP39">
            <v>501</v>
          </cell>
          <cell r="BQ39">
            <v>108</v>
          </cell>
          <cell r="BR39">
            <v>710</v>
          </cell>
          <cell r="BS39">
            <v>164</v>
          </cell>
          <cell r="BT39">
            <v>157</v>
          </cell>
          <cell r="BU39" t="e">
            <v>#N/A</v>
          </cell>
          <cell r="BV39" t="e">
            <v>#N/A</v>
          </cell>
          <cell r="BW39">
            <v>1065</v>
          </cell>
          <cell r="BX39">
            <v>-740</v>
          </cell>
          <cell r="BY39">
            <v>-325</v>
          </cell>
          <cell r="BZ39">
            <v>0.81</v>
          </cell>
          <cell r="CA39" t="e">
            <v>#N/A</v>
          </cell>
          <cell r="CB39" t="e">
            <v>#N/A</v>
          </cell>
          <cell r="CC39" t="e">
            <v>#N/A</v>
          </cell>
          <cell r="CD39" t="e">
            <v>#N/A</v>
          </cell>
          <cell r="CE39" t="e">
            <v>#N/A</v>
          </cell>
        </row>
        <row r="40">
          <cell r="A40">
            <v>200804</v>
          </cell>
          <cell r="B40">
            <v>213</v>
          </cell>
          <cell r="C40">
            <v>451814</v>
          </cell>
          <cell r="D40">
            <v>66560</v>
          </cell>
          <cell r="E40">
            <v>42515.6</v>
          </cell>
          <cell r="F40">
            <v>4344.26</v>
          </cell>
          <cell r="G40">
            <v>48639.9</v>
          </cell>
          <cell r="H40">
            <v>3</v>
          </cell>
          <cell r="I40">
            <v>9164</v>
          </cell>
          <cell r="J40">
            <v>56</v>
          </cell>
          <cell r="K40">
            <v>687</v>
          </cell>
          <cell r="L40">
            <v>2</v>
          </cell>
          <cell r="M40">
            <v>122</v>
          </cell>
          <cell r="N40">
            <v>4799</v>
          </cell>
          <cell r="O40">
            <v>1179</v>
          </cell>
          <cell r="P40">
            <v>-983</v>
          </cell>
          <cell r="Q40">
            <v>140</v>
          </cell>
          <cell r="R40">
            <v>4315</v>
          </cell>
          <cell r="S40">
            <v>675</v>
          </cell>
          <cell r="T40">
            <v>147</v>
          </cell>
          <cell r="U40">
            <v>2948</v>
          </cell>
          <cell r="V40">
            <v>-591</v>
          </cell>
          <cell r="W40">
            <v>310</v>
          </cell>
          <cell r="X40">
            <v>-560.68799999999999</v>
          </cell>
          <cell r="Y40">
            <v>-1024</v>
          </cell>
          <cell r="Z40">
            <v>1125</v>
          </cell>
          <cell r="AA40">
            <v>477</v>
          </cell>
          <cell r="AB40">
            <v>0</v>
          </cell>
          <cell r="AC40">
            <v>25771</v>
          </cell>
          <cell r="AD40">
            <v>613</v>
          </cell>
          <cell r="AE40">
            <v>-2247</v>
          </cell>
          <cell r="AF40">
            <v>0</v>
          </cell>
          <cell r="AG40">
            <v>2247</v>
          </cell>
          <cell r="AH40">
            <v>2556</v>
          </cell>
          <cell r="AI40">
            <v>94631.7</v>
          </cell>
          <cell r="AJ40">
            <v>20755.8</v>
          </cell>
          <cell r="AK40">
            <v>340.79700000000003</v>
          </cell>
          <cell r="AL40">
            <v>14.175000000000001</v>
          </cell>
          <cell r="AM40">
            <v>-522</v>
          </cell>
          <cell r="AN40">
            <v>483</v>
          </cell>
          <cell r="AO40">
            <v>443</v>
          </cell>
          <cell r="AP40">
            <v>470306</v>
          </cell>
          <cell r="AQ40">
            <v>2095</v>
          </cell>
          <cell r="AR40">
            <v>379</v>
          </cell>
          <cell r="AS40">
            <v>0</v>
          </cell>
          <cell r="AT40">
            <v>0</v>
          </cell>
          <cell r="AU40">
            <v>148725</v>
          </cell>
          <cell r="AV40">
            <v>48440.5</v>
          </cell>
          <cell r="AW40">
            <v>100285</v>
          </cell>
          <cell r="AX40">
            <v>1.4549399999999999</v>
          </cell>
          <cell r="AY40">
            <v>2.8772799999999998</v>
          </cell>
          <cell r="AZ40">
            <v>18667</v>
          </cell>
          <cell r="BA40">
            <v>35340</v>
          </cell>
          <cell r="BB40">
            <v>3635</v>
          </cell>
          <cell r="BC40">
            <v>51962</v>
          </cell>
          <cell r="BD40">
            <v>32186</v>
          </cell>
          <cell r="BE40">
            <v>5286</v>
          </cell>
          <cell r="BF40">
            <v>31471.7</v>
          </cell>
          <cell r="BG40">
            <v>5850.14</v>
          </cell>
          <cell r="BH40">
            <v>215.5</v>
          </cell>
          <cell r="BI40">
            <v>4.6500000000000004</v>
          </cell>
          <cell r="BJ40">
            <v>3.57</v>
          </cell>
          <cell r="BK40">
            <v>4.54</v>
          </cell>
          <cell r="BL40">
            <v>51802</v>
          </cell>
          <cell r="BM40">
            <v>6.21</v>
          </cell>
          <cell r="BN40">
            <v>4745.29</v>
          </cell>
          <cell r="BO40">
            <v>1559</v>
          </cell>
          <cell r="BP40">
            <v>389</v>
          </cell>
          <cell r="BQ40">
            <v>147</v>
          </cell>
          <cell r="BR40">
            <v>670</v>
          </cell>
          <cell r="BS40">
            <v>59</v>
          </cell>
          <cell r="BT40">
            <v>182</v>
          </cell>
          <cell r="BU40" t="e">
            <v>#N/A</v>
          </cell>
          <cell r="BV40" t="e">
            <v>#N/A</v>
          </cell>
          <cell r="BW40">
            <v>856</v>
          </cell>
          <cell r="BX40">
            <v>-536</v>
          </cell>
          <cell r="BY40">
            <v>-320</v>
          </cell>
          <cell r="BZ40">
            <v>1.28</v>
          </cell>
          <cell r="CA40" t="e">
            <v>#N/A</v>
          </cell>
          <cell r="CB40" t="e">
            <v>#N/A</v>
          </cell>
          <cell r="CC40" t="e">
            <v>#N/A</v>
          </cell>
          <cell r="CD40" t="e">
            <v>#N/A</v>
          </cell>
          <cell r="CE40" t="e">
            <v>#N/A</v>
          </cell>
        </row>
        <row r="41">
          <cell r="A41">
            <v>200901</v>
          </cell>
          <cell r="B41">
            <v>210</v>
          </cell>
          <cell r="C41">
            <v>474043</v>
          </cell>
          <cell r="D41">
            <v>28097</v>
          </cell>
          <cell r="E41">
            <v>38695.300000000003</v>
          </cell>
          <cell r="F41">
            <v>4349.95</v>
          </cell>
          <cell r="G41">
            <v>36000.400000000001</v>
          </cell>
          <cell r="H41">
            <v>1</v>
          </cell>
          <cell r="I41">
            <v>5542</v>
          </cell>
          <cell r="J41">
            <v>19</v>
          </cell>
          <cell r="K41">
            <v>862</v>
          </cell>
          <cell r="L41">
            <v>1</v>
          </cell>
          <cell r="M41">
            <v>90</v>
          </cell>
          <cell r="N41">
            <v>6284</v>
          </cell>
          <cell r="O41">
            <v>2013</v>
          </cell>
          <cell r="P41">
            <v>-1659</v>
          </cell>
          <cell r="Q41">
            <v>122</v>
          </cell>
          <cell r="R41">
            <v>4624</v>
          </cell>
          <cell r="S41">
            <v>201</v>
          </cell>
          <cell r="T41">
            <v>57</v>
          </cell>
          <cell r="U41">
            <v>3715</v>
          </cell>
          <cell r="V41">
            <v>-1608</v>
          </cell>
          <cell r="W41">
            <v>154</v>
          </cell>
          <cell r="X41">
            <v>142.4</v>
          </cell>
          <cell r="Y41">
            <v>-1692</v>
          </cell>
          <cell r="Z41">
            <v>1802</v>
          </cell>
          <cell r="AA41">
            <v>298</v>
          </cell>
          <cell r="AB41">
            <v>0</v>
          </cell>
          <cell r="AC41">
            <v>25771</v>
          </cell>
          <cell r="AD41">
            <v>1126</v>
          </cell>
          <cell r="AE41">
            <v>608</v>
          </cell>
          <cell r="AF41">
            <v>0</v>
          </cell>
          <cell r="AG41">
            <v>-608</v>
          </cell>
          <cell r="AH41">
            <v>6975</v>
          </cell>
          <cell r="AI41">
            <v>97071.5</v>
          </cell>
          <cell r="AJ41">
            <v>36873.599999999999</v>
          </cell>
          <cell r="AK41">
            <v>1.673</v>
          </cell>
          <cell r="AL41">
            <v>4.6520000000000001</v>
          </cell>
          <cell r="AM41">
            <v>531</v>
          </cell>
          <cell r="AN41">
            <v>-462</v>
          </cell>
          <cell r="AO41">
            <v>267</v>
          </cell>
          <cell r="AP41">
            <v>491010</v>
          </cell>
          <cell r="AQ41">
            <v>1245</v>
          </cell>
          <cell r="AR41">
            <v>17229</v>
          </cell>
          <cell r="AS41">
            <v>0</v>
          </cell>
          <cell r="AT41">
            <v>0</v>
          </cell>
          <cell r="AU41">
            <v>154038</v>
          </cell>
          <cell r="AV41">
            <v>52857.4</v>
          </cell>
          <cell r="AW41">
            <v>101179</v>
          </cell>
          <cell r="AX41">
            <v>1.0647</v>
          </cell>
          <cell r="AY41">
            <v>0.82946399999999998</v>
          </cell>
          <cell r="AZ41">
            <v>20101</v>
          </cell>
          <cell r="BA41">
            <v>29442</v>
          </cell>
          <cell r="BB41">
            <v>3865</v>
          </cell>
          <cell r="BC41">
            <v>50508</v>
          </cell>
          <cell r="BD41">
            <v>34298</v>
          </cell>
          <cell r="BE41">
            <v>4879</v>
          </cell>
          <cell r="BF41">
            <v>43740.800000000003</v>
          </cell>
          <cell r="BG41">
            <v>5741.44</v>
          </cell>
          <cell r="BH41">
            <v>210.9</v>
          </cell>
          <cell r="BI41">
            <v>2.0593699999999999</v>
          </cell>
          <cell r="BJ41">
            <v>2.59</v>
          </cell>
          <cell r="BK41">
            <v>4.2</v>
          </cell>
          <cell r="BL41">
            <v>53195</v>
          </cell>
          <cell r="BM41">
            <v>4.3899999999999997</v>
          </cell>
          <cell r="BN41">
            <v>4843.68</v>
          </cell>
          <cell r="BO41">
            <v>1138</v>
          </cell>
          <cell r="BP41">
            <v>50</v>
          </cell>
          <cell r="BQ41">
            <v>57</v>
          </cell>
          <cell r="BR41">
            <v>-1458</v>
          </cell>
          <cell r="BS41">
            <v>-407</v>
          </cell>
          <cell r="BT41">
            <v>404</v>
          </cell>
          <cell r="BU41" t="e">
            <v>#N/A</v>
          </cell>
          <cell r="BV41" t="e">
            <v>#N/A</v>
          </cell>
          <cell r="BW41">
            <v>1249</v>
          </cell>
          <cell r="BX41">
            <v>-711</v>
          </cell>
          <cell r="BY41">
            <v>-538</v>
          </cell>
          <cell r="BZ41">
            <v>0.99</v>
          </cell>
          <cell r="CA41" t="e">
            <v>#N/A</v>
          </cell>
          <cell r="CB41" t="e">
            <v>#N/A</v>
          </cell>
          <cell r="CC41" t="e">
            <v>#N/A</v>
          </cell>
          <cell r="CD41" t="e">
            <v>#N/A</v>
          </cell>
          <cell r="CE41" t="e">
            <v>#N/A</v>
          </cell>
        </row>
        <row r="42">
          <cell r="A42">
            <v>200902</v>
          </cell>
          <cell r="B42">
            <v>191</v>
          </cell>
          <cell r="C42">
            <v>514772</v>
          </cell>
          <cell r="D42">
            <v>53669</v>
          </cell>
          <cell r="E42">
            <v>27576.3</v>
          </cell>
          <cell r="F42">
            <v>4354.8999999999996</v>
          </cell>
          <cell r="G42">
            <v>53891.5</v>
          </cell>
          <cell r="H42">
            <v>2</v>
          </cell>
          <cell r="I42">
            <v>7617</v>
          </cell>
          <cell r="J42">
            <v>12</v>
          </cell>
          <cell r="K42">
            <v>661</v>
          </cell>
          <cell r="L42">
            <v>0</v>
          </cell>
          <cell r="M42">
            <v>35</v>
          </cell>
          <cell r="N42">
            <v>6079</v>
          </cell>
          <cell r="O42">
            <v>922</v>
          </cell>
          <cell r="P42">
            <v>-608</v>
          </cell>
          <cell r="Q42">
            <v>113</v>
          </cell>
          <cell r="R42">
            <v>5050</v>
          </cell>
          <cell r="S42">
            <v>343</v>
          </cell>
          <cell r="T42">
            <v>55</v>
          </cell>
          <cell r="U42">
            <v>2342</v>
          </cell>
          <cell r="V42">
            <v>-593</v>
          </cell>
          <cell r="W42">
            <v>91</v>
          </cell>
          <cell r="X42">
            <v>-1148.46</v>
          </cell>
          <cell r="Y42">
            <v>-606</v>
          </cell>
          <cell r="Z42">
            <v>1012</v>
          </cell>
          <cell r="AA42">
            <v>215</v>
          </cell>
          <cell r="AB42">
            <v>0</v>
          </cell>
          <cell r="AC42">
            <v>25771</v>
          </cell>
          <cell r="AD42">
            <v>690</v>
          </cell>
          <cell r="AE42">
            <v>1301</v>
          </cell>
          <cell r="AF42">
            <v>2174.31</v>
          </cell>
          <cell r="AG42">
            <v>918</v>
          </cell>
          <cell r="AH42">
            <v>-4036</v>
          </cell>
          <cell r="AI42">
            <v>96143.9</v>
          </cell>
          <cell r="AJ42">
            <v>33353.5</v>
          </cell>
          <cell r="AK42">
            <v>-460.721</v>
          </cell>
          <cell r="AL42">
            <v>1.8460000000000001</v>
          </cell>
          <cell r="AM42">
            <v>-371</v>
          </cell>
          <cell r="AN42">
            <v>-63</v>
          </cell>
          <cell r="AO42">
            <v>186</v>
          </cell>
          <cell r="AP42">
            <v>494781</v>
          </cell>
          <cell r="AQ42">
            <v>1042</v>
          </cell>
          <cell r="AR42">
            <v>0</v>
          </cell>
          <cell r="AS42">
            <v>3797.83</v>
          </cell>
          <cell r="AT42">
            <v>0</v>
          </cell>
          <cell r="AU42">
            <v>154817</v>
          </cell>
          <cell r="AV42">
            <v>59099.7</v>
          </cell>
          <cell r="AW42">
            <v>95717.2</v>
          </cell>
          <cell r="AX42">
            <v>0.93384800000000001</v>
          </cell>
          <cell r="AY42">
            <v>1.44977</v>
          </cell>
          <cell r="AZ42">
            <v>18171</v>
          </cell>
          <cell r="BA42">
            <v>32933</v>
          </cell>
          <cell r="BB42">
            <v>4293</v>
          </cell>
          <cell r="BC42">
            <v>50003</v>
          </cell>
          <cell r="BD42">
            <v>36298</v>
          </cell>
          <cell r="BE42">
            <v>4953</v>
          </cell>
          <cell r="BF42">
            <v>53718.6</v>
          </cell>
          <cell r="BG42">
            <v>5670.14</v>
          </cell>
          <cell r="BH42">
            <v>212.6</v>
          </cell>
          <cell r="BI42">
            <v>1.3298399999999999</v>
          </cell>
          <cell r="BJ42">
            <v>2.71</v>
          </cell>
          <cell r="BK42">
            <v>4.37</v>
          </cell>
          <cell r="BL42">
            <v>53966</v>
          </cell>
          <cell r="BM42">
            <v>3.8666700000000001</v>
          </cell>
          <cell r="BN42">
            <v>4942.0600000000004</v>
          </cell>
          <cell r="BO42">
            <v>974</v>
          </cell>
          <cell r="BP42">
            <v>13</v>
          </cell>
          <cell r="BQ42">
            <v>55</v>
          </cell>
          <cell r="BR42">
            <v>-759</v>
          </cell>
          <cell r="BS42">
            <v>74</v>
          </cell>
          <cell r="BT42">
            <v>10</v>
          </cell>
          <cell r="BU42" t="e">
            <v>#N/A</v>
          </cell>
          <cell r="BV42" t="e">
            <v>#N/A</v>
          </cell>
          <cell r="BW42">
            <v>1038</v>
          </cell>
          <cell r="BX42">
            <v>-232</v>
          </cell>
          <cell r="BY42">
            <v>-806</v>
          </cell>
          <cell r="BZ42">
            <v>0.83</v>
          </cell>
          <cell r="CA42" t="e">
            <v>#N/A</v>
          </cell>
          <cell r="CB42" t="e">
            <v>#N/A</v>
          </cell>
          <cell r="CC42" t="e">
            <v>#N/A</v>
          </cell>
          <cell r="CD42" t="e">
            <v>#N/A</v>
          </cell>
          <cell r="CE42" t="e">
            <v>#N/A</v>
          </cell>
        </row>
        <row r="43">
          <cell r="A43">
            <v>200903</v>
          </cell>
          <cell r="B43">
            <v>190</v>
          </cell>
          <cell r="C43">
            <v>577435</v>
          </cell>
          <cell r="D43">
            <v>36893</v>
          </cell>
          <cell r="E43">
            <v>22913.4</v>
          </cell>
          <cell r="F43">
            <v>4381.07</v>
          </cell>
          <cell r="G43">
            <v>63945.599999999999</v>
          </cell>
          <cell r="H43">
            <v>1</v>
          </cell>
          <cell r="I43">
            <v>4077</v>
          </cell>
          <cell r="J43">
            <v>5</v>
          </cell>
          <cell r="K43">
            <v>798</v>
          </cell>
          <cell r="L43">
            <v>0</v>
          </cell>
          <cell r="M43">
            <v>31</v>
          </cell>
          <cell r="N43">
            <v>12374</v>
          </cell>
          <cell r="O43">
            <v>1167</v>
          </cell>
          <cell r="P43">
            <v>-1068</v>
          </cell>
          <cell r="Q43">
            <v>64</v>
          </cell>
          <cell r="R43">
            <v>5544</v>
          </cell>
          <cell r="S43">
            <v>409</v>
          </cell>
          <cell r="T43">
            <v>38</v>
          </cell>
          <cell r="U43">
            <v>2409</v>
          </cell>
          <cell r="V43">
            <v>-1036</v>
          </cell>
          <cell r="W43">
            <v>68</v>
          </cell>
          <cell r="X43">
            <v>350.291</v>
          </cell>
          <cell r="Y43">
            <v>-1069</v>
          </cell>
          <cell r="Z43">
            <v>1137</v>
          </cell>
          <cell r="AA43">
            <v>185</v>
          </cell>
          <cell r="AB43">
            <v>0</v>
          </cell>
          <cell r="AC43">
            <v>25771</v>
          </cell>
          <cell r="AD43">
            <v>1138</v>
          </cell>
          <cell r="AE43">
            <v>2776</v>
          </cell>
          <cell r="AF43">
            <v>0</v>
          </cell>
          <cell r="AG43">
            <v>-2776</v>
          </cell>
          <cell r="AH43">
            <v>26</v>
          </cell>
          <cell r="AI43">
            <v>95244.9</v>
          </cell>
          <cell r="AJ43">
            <v>53074.6</v>
          </cell>
          <cell r="AK43">
            <v>-454.77</v>
          </cell>
          <cell r="AL43">
            <v>-3.5219999999999998</v>
          </cell>
          <cell r="AM43">
            <v>-209</v>
          </cell>
          <cell r="AN43">
            <v>336</v>
          </cell>
          <cell r="AO43">
            <v>155</v>
          </cell>
          <cell r="AP43">
            <v>523259</v>
          </cell>
          <cell r="AQ43">
            <v>698</v>
          </cell>
          <cell r="AR43">
            <v>208</v>
          </cell>
          <cell r="AS43">
            <v>0</v>
          </cell>
          <cell r="AT43">
            <v>4.16</v>
          </cell>
          <cell r="AU43">
            <v>164701</v>
          </cell>
          <cell r="AV43">
            <v>72325.2</v>
          </cell>
          <cell r="AW43">
            <v>92376.3</v>
          </cell>
          <cell r="AX43">
            <v>0.66743799999999998</v>
          </cell>
          <cell r="AY43">
            <v>1.74935</v>
          </cell>
          <cell r="AZ43">
            <v>18346</v>
          </cell>
          <cell r="BA43">
            <v>33060</v>
          </cell>
          <cell r="BB43">
            <v>4326</v>
          </cell>
          <cell r="BC43">
            <v>50566</v>
          </cell>
          <cell r="BD43">
            <v>36896</v>
          </cell>
          <cell r="BE43">
            <v>5029</v>
          </cell>
          <cell r="BF43">
            <v>52119.4</v>
          </cell>
          <cell r="BG43">
            <v>5582.88</v>
          </cell>
          <cell r="BH43">
            <v>214.4</v>
          </cell>
          <cell r="BI43">
            <v>0.82046200000000002</v>
          </cell>
          <cell r="BJ43">
            <v>2.88</v>
          </cell>
          <cell r="BK43">
            <v>4.25</v>
          </cell>
          <cell r="BL43">
            <v>54699</v>
          </cell>
          <cell r="BM43">
            <v>3.98333</v>
          </cell>
          <cell r="BN43">
            <v>5040.4399999999996</v>
          </cell>
          <cell r="BO43">
            <v>629</v>
          </cell>
          <cell r="BP43">
            <v>31</v>
          </cell>
          <cell r="BQ43">
            <v>38</v>
          </cell>
          <cell r="BR43">
            <v>570</v>
          </cell>
          <cell r="BS43">
            <v>76</v>
          </cell>
          <cell r="BT43">
            <v>10</v>
          </cell>
          <cell r="BU43" t="e">
            <v>#N/A</v>
          </cell>
          <cell r="BV43" t="e">
            <v>#N/A</v>
          </cell>
          <cell r="BW43">
            <v>969</v>
          </cell>
          <cell r="BX43">
            <v>-702</v>
          </cell>
          <cell r="BY43">
            <v>-267</v>
          </cell>
          <cell r="BZ43">
            <v>0.32</v>
          </cell>
          <cell r="CA43" t="e">
            <v>#N/A</v>
          </cell>
          <cell r="CB43" t="e">
            <v>#N/A</v>
          </cell>
          <cell r="CC43" t="e">
            <v>#N/A</v>
          </cell>
          <cell r="CD43" t="e">
            <v>#N/A</v>
          </cell>
          <cell r="CE43" t="e">
            <v>#N/A</v>
          </cell>
        </row>
        <row r="44">
          <cell r="A44">
            <v>200904</v>
          </cell>
          <cell r="B44">
            <v>192</v>
          </cell>
          <cell r="C44">
            <v>599769</v>
          </cell>
          <cell r="D44">
            <v>76844</v>
          </cell>
          <cell r="E44">
            <v>24908.7</v>
          </cell>
          <cell r="F44">
            <v>4459.51</v>
          </cell>
          <cell r="G44">
            <v>44622.7</v>
          </cell>
          <cell r="H44">
            <v>2</v>
          </cell>
          <cell r="I44">
            <v>9403</v>
          </cell>
          <cell r="J44">
            <v>11</v>
          </cell>
          <cell r="K44">
            <v>627</v>
          </cell>
          <cell r="L44">
            <v>1</v>
          </cell>
          <cell r="M44">
            <v>61</v>
          </cell>
          <cell r="N44">
            <v>4335</v>
          </cell>
          <cell r="O44">
            <v>1577</v>
          </cell>
          <cell r="P44">
            <v>-1220</v>
          </cell>
          <cell r="Q44">
            <v>50</v>
          </cell>
          <cell r="R44">
            <v>5932</v>
          </cell>
          <cell r="S44">
            <v>579</v>
          </cell>
          <cell r="T44">
            <v>46</v>
          </cell>
          <cell r="U44">
            <v>2862</v>
          </cell>
          <cell r="V44">
            <v>-1171</v>
          </cell>
          <cell r="W44">
            <v>82</v>
          </cell>
          <cell r="X44">
            <v>-61.051000000000002</v>
          </cell>
          <cell r="Y44">
            <v>-1247</v>
          </cell>
          <cell r="Z44">
            <v>1326</v>
          </cell>
          <cell r="AA44">
            <v>133</v>
          </cell>
          <cell r="AB44">
            <v>0</v>
          </cell>
          <cell r="AC44">
            <v>25771</v>
          </cell>
          <cell r="AD44">
            <v>629</v>
          </cell>
          <cell r="AE44">
            <v>-1514</v>
          </cell>
          <cell r="AF44">
            <v>0</v>
          </cell>
          <cell r="AG44">
            <v>1514</v>
          </cell>
          <cell r="AH44">
            <v>3314</v>
          </cell>
          <cell r="AI44">
            <v>98487.9</v>
          </cell>
          <cell r="AJ44">
            <v>31794.400000000001</v>
          </cell>
          <cell r="AK44">
            <v>179.548</v>
          </cell>
          <cell r="AL44">
            <v>2.4870000000000001</v>
          </cell>
          <cell r="AM44">
            <v>-204</v>
          </cell>
          <cell r="AN44">
            <v>-95</v>
          </cell>
          <cell r="AO44">
            <v>107</v>
          </cell>
          <cell r="AP44">
            <v>524948</v>
          </cell>
          <cell r="AQ44">
            <v>884</v>
          </cell>
          <cell r="AR44">
            <v>12585</v>
          </cell>
          <cell r="AS44">
            <v>0</v>
          </cell>
          <cell r="AT44">
            <v>180.90899999999999</v>
          </cell>
          <cell r="AU44">
            <v>170174</v>
          </cell>
          <cell r="AV44">
            <v>77182.7</v>
          </cell>
          <cell r="AW44">
            <v>92991.1</v>
          </cell>
          <cell r="AX44">
            <v>0.57155199999999995</v>
          </cell>
          <cell r="AY44">
            <v>2.4045999999999998</v>
          </cell>
          <cell r="AZ44">
            <v>18305</v>
          </cell>
          <cell r="BA44">
            <v>29843</v>
          </cell>
          <cell r="BB44">
            <v>4319</v>
          </cell>
          <cell r="BC44">
            <v>50753</v>
          </cell>
          <cell r="BD44">
            <v>37717</v>
          </cell>
          <cell r="BE44">
            <v>5177</v>
          </cell>
          <cell r="BF44">
            <v>57446.6</v>
          </cell>
          <cell r="BG44">
            <v>5758.04</v>
          </cell>
          <cell r="BH44">
            <v>216.9</v>
          </cell>
          <cell r="BI44">
            <v>0.58984400000000003</v>
          </cell>
          <cell r="BJ44">
            <v>2.72</v>
          </cell>
          <cell r="BK44">
            <v>4.2</v>
          </cell>
          <cell r="BL44">
            <v>55421</v>
          </cell>
          <cell r="BM44">
            <v>3.9533299999999998</v>
          </cell>
          <cell r="BN44">
            <v>5138.82</v>
          </cell>
          <cell r="BO44">
            <v>791</v>
          </cell>
          <cell r="BP44">
            <v>47</v>
          </cell>
          <cell r="BQ44">
            <v>46</v>
          </cell>
          <cell r="BR44">
            <v>159</v>
          </cell>
          <cell r="BS44">
            <v>148</v>
          </cell>
          <cell r="BT44">
            <v>908</v>
          </cell>
          <cell r="BU44" t="e">
            <v>#N/A</v>
          </cell>
          <cell r="BV44" t="e">
            <v>#N/A</v>
          </cell>
          <cell r="BW44">
            <v>1000</v>
          </cell>
          <cell r="BX44">
            <v>-498</v>
          </cell>
          <cell r="BY44">
            <v>-502</v>
          </cell>
          <cell r="BZ44">
            <v>0.09</v>
          </cell>
          <cell r="CA44" t="e">
            <v>#N/A</v>
          </cell>
          <cell r="CB44" t="e">
            <v>#N/A</v>
          </cell>
          <cell r="CC44" t="e">
            <v>#N/A</v>
          </cell>
          <cell r="CD44" t="e">
            <v>#N/A</v>
          </cell>
          <cell r="CE44" t="e">
            <v>#N/A</v>
          </cell>
        </row>
        <row r="45">
          <cell r="A45">
            <v>201001</v>
          </cell>
          <cell r="B45">
            <v>172</v>
          </cell>
          <cell r="C45">
            <v>641117</v>
          </cell>
          <cell r="D45">
            <v>31415</v>
          </cell>
          <cell r="E45">
            <v>19970</v>
          </cell>
          <cell r="F45">
            <v>4459.6000000000004</v>
          </cell>
          <cell r="G45">
            <v>47938.3</v>
          </cell>
          <cell r="H45">
            <v>2</v>
          </cell>
          <cell r="I45">
            <v>9322</v>
          </cell>
          <cell r="J45">
            <v>10</v>
          </cell>
          <cell r="K45">
            <v>836</v>
          </cell>
          <cell r="L45">
            <v>1</v>
          </cell>
          <cell r="M45">
            <v>52</v>
          </cell>
          <cell r="N45">
            <v>6534</v>
          </cell>
          <cell r="O45">
            <v>2087</v>
          </cell>
          <cell r="P45">
            <v>-1745</v>
          </cell>
          <cell r="Q45">
            <v>172</v>
          </cell>
          <cell r="R45">
            <v>6303</v>
          </cell>
          <cell r="S45">
            <v>559</v>
          </cell>
          <cell r="T45">
            <v>98</v>
          </cell>
          <cell r="U45">
            <v>3510</v>
          </cell>
          <cell r="V45">
            <v>-1692</v>
          </cell>
          <cell r="W45">
            <v>130</v>
          </cell>
          <cell r="X45">
            <v>-3147.02</v>
          </cell>
          <cell r="Y45">
            <v>-1803</v>
          </cell>
          <cell r="Z45">
            <v>1835</v>
          </cell>
          <cell r="AA45">
            <v>0</v>
          </cell>
          <cell r="AB45">
            <v>0</v>
          </cell>
          <cell r="AC45">
            <v>25771</v>
          </cell>
          <cell r="AD45">
            <v>1137</v>
          </cell>
          <cell r="AE45">
            <v>-1555</v>
          </cell>
          <cell r="AF45">
            <v>0</v>
          </cell>
          <cell r="AG45">
            <v>1555</v>
          </cell>
          <cell r="AH45">
            <v>5286</v>
          </cell>
          <cell r="AI45">
            <v>98694.9</v>
          </cell>
          <cell r="AJ45">
            <v>44559.199999999997</v>
          </cell>
          <cell r="AK45">
            <v>-996.89800000000002</v>
          </cell>
          <cell r="AL45">
            <v>-4.173</v>
          </cell>
          <cell r="AM45">
            <v>700</v>
          </cell>
          <cell r="AN45">
            <v>340</v>
          </cell>
          <cell r="AO45">
            <v>0</v>
          </cell>
          <cell r="AP45">
            <v>563856</v>
          </cell>
          <cell r="AQ45">
            <v>736</v>
          </cell>
          <cell r="AR45">
            <v>0</v>
          </cell>
          <cell r="AS45">
            <v>0</v>
          </cell>
          <cell r="AT45">
            <v>0</v>
          </cell>
          <cell r="AU45">
            <v>178170</v>
          </cell>
          <cell r="AV45">
            <v>84344.1</v>
          </cell>
          <cell r="AW45">
            <v>93826.2</v>
          </cell>
          <cell r="AX45">
            <v>0.33113500000000001</v>
          </cell>
          <cell r="AY45">
            <v>2.3029299999999999</v>
          </cell>
          <cell r="AZ45">
            <v>19219</v>
          </cell>
          <cell r="BA45">
            <v>25271</v>
          </cell>
          <cell r="BB45">
            <v>4900</v>
          </cell>
          <cell r="BC45">
            <v>51164</v>
          </cell>
          <cell r="BD45">
            <v>39234</v>
          </cell>
          <cell r="BE45">
            <v>5617</v>
          </cell>
          <cell r="BF45">
            <v>62860</v>
          </cell>
          <cell r="BG45">
            <v>5440.24</v>
          </cell>
          <cell r="BH45">
            <v>219.3</v>
          </cell>
          <cell r="BI45">
            <v>0.6</v>
          </cell>
          <cell r="BJ45">
            <v>2.87</v>
          </cell>
          <cell r="BK45">
            <v>4.51</v>
          </cell>
          <cell r="BL45">
            <v>56218</v>
          </cell>
          <cell r="BM45">
            <v>4.0566700000000004</v>
          </cell>
          <cell r="BN45">
            <v>5237.21</v>
          </cell>
          <cell r="BO45">
            <v>587</v>
          </cell>
          <cell r="BP45">
            <v>51</v>
          </cell>
          <cell r="BQ45">
            <v>98</v>
          </cell>
          <cell r="BR45">
            <v>398</v>
          </cell>
          <cell r="BS45">
            <v>440</v>
          </cell>
          <cell r="BT45">
            <v>182</v>
          </cell>
          <cell r="BU45" t="e">
            <v>#N/A</v>
          </cell>
          <cell r="BV45" t="e">
            <v>#N/A</v>
          </cell>
          <cell r="BW45">
            <v>1187</v>
          </cell>
          <cell r="BX45">
            <v>-725</v>
          </cell>
          <cell r="BY45">
            <v>-462</v>
          </cell>
          <cell r="BZ45">
            <v>0.1</v>
          </cell>
          <cell r="CA45" t="e">
            <v>#N/A</v>
          </cell>
          <cell r="CB45" t="e">
            <v>#N/A</v>
          </cell>
          <cell r="CC45" t="e">
            <v>#N/A</v>
          </cell>
          <cell r="CD45" t="e">
            <v>#N/A</v>
          </cell>
          <cell r="CE45" t="e">
            <v>#N/A</v>
          </cell>
        </row>
        <row r="46">
          <cell r="A46">
            <v>201002</v>
          </cell>
          <cell r="B46">
            <v>177</v>
          </cell>
          <cell r="C46">
            <v>697431</v>
          </cell>
          <cell r="D46">
            <v>51636</v>
          </cell>
          <cell r="E46">
            <v>14531.7</v>
          </cell>
          <cell r="F46">
            <v>4462.46</v>
          </cell>
          <cell r="G46">
            <v>41618.800000000003</v>
          </cell>
          <cell r="H46">
            <v>3</v>
          </cell>
          <cell r="I46">
            <v>11842</v>
          </cell>
          <cell r="J46">
            <v>13</v>
          </cell>
          <cell r="K46">
            <v>584</v>
          </cell>
          <cell r="L46">
            <v>1</v>
          </cell>
          <cell r="M46">
            <v>53</v>
          </cell>
          <cell r="N46">
            <v>9953</v>
          </cell>
          <cell r="O46">
            <v>817</v>
          </cell>
          <cell r="P46">
            <v>-664</v>
          </cell>
          <cell r="Q46">
            <v>118</v>
          </cell>
          <cell r="R46">
            <v>6587</v>
          </cell>
          <cell r="S46">
            <v>798</v>
          </cell>
          <cell r="T46">
            <v>53</v>
          </cell>
          <cell r="U46">
            <v>1890</v>
          </cell>
          <cell r="V46">
            <v>-605</v>
          </cell>
          <cell r="W46">
            <v>83</v>
          </cell>
          <cell r="X46">
            <v>358.005</v>
          </cell>
          <cell r="Y46">
            <v>-670</v>
          </cell>
          <cell r="Z46">
            <v>941</v>
          </cell>
          <cell r="AA46">
            <v>0</v>
          </cell>
          <cell r="AB46">
            <v>0</v>
          </cell>
          <cell r="AC46">
            <v>25771</v>
          </cell>
          <cell r="AD46">
            <v>688</v>
          </cell>
          <cell r="AE46">
            <v>-3129</v>
          </cell>
          <cell r="AF46">
            <v>0</v>
          </cell>
          <cell r="AG46">
            <v>3129</v>
          </cell>
          <cell r="AH46">
            <v>-6912</v>
          </cell>
          <cell r="AI46">
            <v>101196</v>
          </cell>
          <cell r="AJ46">
            <v>33283.199999999997</v>
          </cell>
          <cell r="AK46">
            <v>-219.98099999999999</v>
          </cell>
          <cell r="AL46">
            <v>-267.09399999999999</v>
          </cell>
          <cell r="AM46">
            <v>13</v>
          </cell>
          <cell r="AN46">
            <v>-429</v>
          </cell>
          <cell r="AO46">
            <v>0</v>
          </cell>
          <cell r="AP46">
            <v>563328</v>
          </cell>
          <cell r="AQ46">
            <v>598</v>
          </cell>
          <cell r="AR46">
            <v>15617</v>
          </cell>
          <cell r="AS46">
            <v>0</v>
          </cell>
          <cell r="AT46">
            <v>189.869</v>
          </cell>
          <cell r="AU46">
            <v>191256</v>
          </cell>
          <cell r="AV46">
            <v>96284.9</v>
          </cell>
          <cell r="AW46">
            <v>94970.6</v>
          </cell>
          <cell r="AX46">
            <v>0.32006000000000001</v>
          </cell>
          <cell r="AY46">
            <v>3.2210700000000001</v>
          </cell>
          <cell r="AZ46">
            <v>18692</v>
          </cell>
          <cell r="BA46">
            <v>31857</v>
          </cell>
          <cell r="BB46">
            <v>4890</v>
          </cell>
          <cell r="BC46">
            <v>53430</v>
          </cell>
          <cell r="BD46">
            <v>41612</v>
          </cell>
          <cell r="BE46">
            <v>5272</v>
          </cell>
          <cell r="BF46">
            <v>64604.2</v>
          </cell>
          <cell r="BG46">
            <v>5500.91</v>
          </cell>
          <cell r="BH46">
            <v>223.5</v>
          </cell>
          <cell r="BI46">
            <v>0.66</v>
          </cell>
          <cell r="BJ46">
            <v>2.5299999999999998</v>
          </cell>
          <cell r="BK46">
            <v>4.3600000000000003</v>
          </cell>
          <cell r="BL46">
            <v>56981</v>
          </cell>
          <cell r="BM46">
            <v>3.95</v>
          </cell>
          <cell r="BN46">
            <v>5335.59</v>
          </cell>
          <cell r="BO46">
            <v>489</v>
          </cell>
          <cell r="BP46">
            <v>56</v>
          </cell>
          <cell r="BQ46">
            <v>53</v>
          </cell>
          <cell r="BR46">
            <v>2255</v>
          </cell>
          <cell r="BS46">
            <v>-345</v>
          </cell>
          <cell r="BT46">
            <v>12</v>
          </cell>
          <cell r="BU46" t="e">
            <v>#N/A</v>
          </cell>
          <cell r="BV46" t="e">
            <v>#N/A</v>
          </cell>
          <cell r="BW46">
            <v>785</v>
          </cell>
          <cell r="BX46">
            <v>-287</v>
          </cell>
          <cell r="BY46">
            <v>-498</v>
          </cell>
          <cell r="BZ46">
            <v>0.16</v>
          </cell>
          <cell r="CA46" t="e">
            <v>#N/A</v>
          </cell>
          <cell r="CB46" t="e">
            <v>#N/A</v>
          </cell>
          <cell r="CC46" t="e">
            <v>#N/A</v>
          </cell>
          <cell r="CD46" t="e">
            <v>#N/A</v>
          </cell>
          <cell r="CE46" t="e">
            <v>#N/A</v>
          </cell>
        </row>
        <row r="47">
          <cell r="A47">
            <v>201003</v>
          </cell>
          <cell r="B47">
            <v>179</v>
          </cell>
          <cell r="C47">
            <v>745313</v>
          </cell>
          <cell r="D47">
            <v>27975</v>
          </cell>
          <cell r="E47">
            <v>11761.1</v>
          </cell>
          <cell r="F47">
            <v>4487.8500000000004</v>
          </cell>
          <cell r="G47">
            <v>41923.1</v>
          </cell>
          <cell r="H47">
            <v>5</v>
          </cell>
          <cell r="I47">
            <v>9572</v>
          </cell>
          <cell r="J47">
            <v>14</v>
          </cell>
          <cell r="K47">
            <v>857</v>
          </cell>
          <cell r="L47">
            <v>1</v>
          </cell>
          <cell r="M47">
            <v>35</v>
          </cell>
          <cell r="N47">
            <v>10942</v>
          </cell>
          <cell r="O47">
            <v>1241</v>
          </cell>
          <cell r="P47">
            <v>-1111</v>
          </cell>
          <cell r="Q47">
            <v>98</v>
          </cell>
          <cell r="R47">
            <v>6801</v>
          </cell>
          <cell r="S47">
            <v>504</v>
          </cell>
          <cell r="T47">
            <v>54</v>
          </cell>
          <cell r="U47">
            <v>2640</v>
          </cell>
          <cell r="V47">
            <v>-1031</v>
          </cell>
          <cell r="W47">
            <v>85</v>
          </cell>
          <cell r="X47">
            <v>-1493.61</v>
          </cell>
          <cell r="Y47">
            <v>-1119</v>
          </cell>
          <cell r="Z47">
            <v>1180</v>
          </cell>
          <cell r="AA47">
            <v>0</v>
          </cell>
          <cell r="AB47">
            <v>0</v>
          </cell>
          <cell r="AC47">
            <v>25771</v>
          </cell>
          <cell r="AD47">
            <v>1209</v>
          </cell>
          <cell r="AE47">
            <v>-1225</v>
          </cell>
          <cell r="AF47">
            <v>0</v>
          </cell>
          <cell r="AG47">
            <v>1225</v>
          </cell>
          <cell r="AH47">
            <v>-650</v>
          </cell>
          <cell r="AI47">
            <v>101792</v>
          </cell>
          <cell r="AJ47">
            <v>45005.1</v>
          </cell>
          <cell r="AK47">
            <v>968.65700000000004</v>
          </cell>
          <cell r="AL47">
            <v>-78.399000000000001</v>
          </cell>
          <cell r="AM47">
            <v>75</v>
          </cell>
          <cell r="AN47">
            <v>-827</v>
          </cell>
          <cell r="AO47">
            <v>0</v>
          </cell>
          <cell r="AP47">
            <v>569954</v>
          </cell>
          <cell r="AQ47">
            <v>671</v>
          </cell>
          <cell r="AR47">
            <v>0</v>
          </cell>
          <cell r="AS47">
            <v>0</v>
          </cell>
          <cell r="AT47">
            <v>0</v>
          </cell>
          <cell r="AU47">
            <v>203673</v>
          </cell>
          <cell r="AV47">
            <v>107867</v>
          </cell>
          <cell r="AW47">
            <v>95805.2</v>
          </cell>
          <cell r="AX47">
            <v>0.104354</v>
          </cell>
          <cell r="AY47">
            <v>1.0069399999999999</v>
          </cell>
          <cell r="AZ47">
            <v>18191</v>
          </cell>
          <cell r="BA47">
            <v>32354</v>
          </cell>
          <cell r="BB47">
            <v>5052</v>
          </cell>
          <cell r="BC47">
            <v>54181</v>
          </cell>
          <cell r="BD47">
            <v>42204</v>
          </cell>
          <cell r="BE47">
            <v>5344</v>
          </cell>
          <cell r="BF47">
            <v>65197.9</v>
          </cell>
          <cell r="BG47">
            <v>5431.93</v>
          </cell>
          <cell r="BH47">
            <v>224.5</v>
          </cell>
          <cell r="BI47">
            <v>0.75</v>
          </cell>
          <cell r="BJ47">
            <v>2.0299999999999998</v>
          </cell>
          <cell r="BK47">
            <v>4.03</v>
          </cell>
          <cell r="BL47">
            <v>57269</v>
          </cell>
          <cell r="BM47">
            <v>3.93</v>
          </cell>
          <cell r="BN47">
            <v>5433.97</v>
          </cell>
          <cell r="BO47">
            <v>542</v>
          </cell>
          <cell r="BP47">
            <v>75</v>
          </cell>
          <cell r="BQ47">
            <v>54</v>
          </cell>
          <cell r="BR47">
            <v>758</v>
          </cell>
          <cell r="BS47">
            <v>72</v>
          </cell>
          <cell r="BT47">
            <v>-2</v>
          </cell>
          <cell r="BU47" t="e">
            <v>#N/A</v>
          </cell>
          <cell r="BV47" t="e">
            <v>#N/A</v>
          </cell>
          <cell r="BW47">
            <v>1088</v>
          </cell>
          <cell r="BX47">
            <v>-766</v>
          </cell>
          <cell r="BY47">
            <v>-322</v>
          </cell>
          <cell r="BZ47">
            <v>0.25</v>
          </cell>
          <cell r="CA47" t="e">
            <v>#N/A</v>
          </cell>
          <cell r="CB47" t="e">
            <v>#N/A</v>
          </cell>
          <cell r="CC47" t="e">
            <v>#N/A</v>
          </cell>
          <cell r="CD47" t="e">
            <v>#N/A</v>
          </cell>
          <cell r="CE47" t="e">
            <v>#N/A</v>
          </cell>
        </row>
        <row r="48">
          <cell r="A48">
            <v>201004</v>
          </cell>
          <cell r="B48">
            <v>184</v>
          </cell>
          <cell r="C48">
            <v>749597</v>
          </cell>
          <cell r="D48">
            <v>44645</v>
          </cell>
          <cell r="E48">
            <v>14045.6</v>
          </cell>
          <cell r="F48">
            <v>4608.37</v>
          </cell>
          <cell r="G48">
            <v>30945.1</v>
          </cell>
          <cell r="H48">
            <v>3</v>
          </cell>
          <cell r="I48">
            <v>12223</v>
          </cell>
          <cell r="J48">
            <v>21</v>
          </cell>
          <cell r="K48">
            <v>644</v>
          </cell>
          <cell r="L48">
            <v>3</v>
          </cell>
          <cell r="M48">
            <v>70</v>
          </cell>
          <cell r="N48">
            <v>0</v>
          </cell>
          <cell r="O48">
            <v>1237</v>
          </cell>
          <cell r="P48">
            <v>-1065</v>
          </cell>
          <cell r="Q48">
            <v>103</v>
          </cell>
          <cell r="R48">
            <v>7043</v>
          </cell>
          <cell r="S48">
            <v>612</v>
          </cell>
          <cell r="T48">
            <v>52</v>
          </cell>
          <cell r="U48">
            <v>2435</v>
          </cell>
          <cell r="V48">
            <v>-978</v>
          </cell>
          <cell r="W48">
            <v>92</v>
          </cell>
          <cell r="X48">
            <v>-1550.23</v>
          </cell>
          <cell r="Y48">
            <v>-1099</v>
          </cell>
          <cell r="Z48">
            <v>1173</v>
          </cell>
          <cell r="AA48">
            <v>0</v>
          </cell>
          <cell r="AB48">
            <v>0</v>
          </cell>
          <cell r="AC48">
            <v>25771</v>
          </cell>
          <cell r="AD48">
            <v>777</v>
          </cell>
          <cell r="AE48">
            <v>-3225</v>
          </cell>
          <cell r="AF48">
            <v>0</v>
          </cell>
          <cell r="AG48">
            <v>3225</v>
          </cell>
          <cell r="AH48">
            <v>2152</v>
          </cell>
          <cell r="AI48">
            <v>99819.7</v>
          </cell>
          <cell r="AJ48">
            <v>19942.400000000001</v>
          </cell>
          <cell r="AK48">
            <v>-292.517</v>
          </cell>
          <cell r="AL48">
            <v>-145.68799999999999</v>
          </cell>
          <cell r="AM48">
            <v>50</v>
          </cell>
          <cell r="AN48">
            <v>-78</v>
          </cell>
          <cell r="AO48">
            <v>0</v>
          </cell>
          <cell r="AP48">
            <v>546975</v>
          </cell>
          <cell r="AQ48">
            <v>690</v>
          </cell>
          <cell r="AR48">
            <v>4480</v>
          </cell>
          <cell r="AS48">
            <v>0</v>
          </cell>
          <cell r="AT48">
            <v>70</v>
          </cell>
          <cell r="AU48">
            <v>211696</v>
          </cell>
          <cell r="AV48">
            <v>113736</v>
          </cell>
          <cell r="AW48">
            <v>97960.3</v>
          </cell>
          <cell r="AX48">
            <v>8.9480699999999996E-2</v>
          </cell>
          <cell r="AY48">
            <v>1.0075000000000001</v>
          </cell>
          <cell r="AZ48">
            <v>18090</v>
          </cell>
          <cell r="BA48">
            <v>30284</v>
          </cell>
          <cell r="BB48">
            <v>5404</v>
          </cell>
          <cell r="BC48">
            <v>53744</v>
          </cell>
          <cell r="BD48">
            <v>43022</v>
          </cell>
          <cell r="BE48">
            <v>5658</v>
          </cell>
          <cell r="BF48">
            <v>55370.6</v>
          </cell>
          <cell r="BG48">
            <v>5451.26</v>
          </cell>
          <cell r="BH48">
            <v>227</v>
          </cell>
          <cell r="BI48">
            <v>0.75</v>
          </cell>
          <cell r="BJ48">
            <v>2.0299999999999998</v>
          </cell>
          <cell r="BK48">
            <v>4.0999999999999996</v>
          </cell>
          <cell r="BL48">
            <v>57640</v>
          </cell>
          <cell r="BM48">
            <v>3.91</v>
          </cell>
          <cell r="BN48">
            <v>5532.35</v>
          </cell>
          <cell r="BO48">
            <v>554</v>
          </cell>
          <cell r="BP48">
            <v>84</v>
          </cell>
          <cell r="BQ48">
            <v>52</v>
          </cell>
          <cell r="BR48">
            <v>-667</v>
          </cell>
          <cell r="BS48">
            <v>314</v>
          </cell>
          <cell r="BT48">
            <v>703</v>
          </cell>
          <cell r="BU48" t="e">
            <v>#N/A</v>
          </cell>
          <cell r="BV48" t="e">
            <v>#N/A</v>
          </cell>
          <cell r="BW48">
            <v>816</v>
          </cell>
          <cell r="BX48">
            <v>-518</v>
          </cell>
          <cell r="BY48">
            <v>-298</v>
          </cell>
          <cell r="BZ48">
            <v>0.25</v>
          </cell>
          <cell r="CA48" t="e">
            <v>#N/A</v>
          </cell>
          <cell r="CB48" t="e">
            <v>#N/A</v>
          </cell>
          <cell r="CC48" t="e">
            <v>#N/A</v>
          </cell>
          <cell r="CD48" t="e">
            <v>#N/A</v>
          </cell>
          <cell r="CE48" t="e">
            <v>#N/A</v>
          </cell>
        </row>
        <row r="49">
          <cell r="A49">
            <v>201101</v>
          </cell>
          <cell r="B49">
            <v>187</v>
          </cell>
          <cell r="C49">
            <v>739091</v>
          </cell>
          <cell r="D49">
            <v>15405</v>
          </cell>
          <cell r="E49">
            <v>14000.1</v>
          </cell>
          <cell r="F49">
            <v>4610.71</v>
          </cell>
          <cell r="G49">
            <v>13124.2</v>
          </cell>
          <cell r="H49">
            <v>5</v>
          </cell>
          <cell r="I49">
            <v>11003</v>
          </cell>
          <cell r="J49">
            <v>-2</v>
          </cell>
          <cell r="K49">
            <v>889</v>
          </cell>
          <cell r="L49">
            <v>4</v>
          </cell>
          <cell r="M49">
            <v>60</v>
          </cell>
          <cell r="N49">
            <v>0</v>
          </cell>
          <cell r="O49">
            <v>1680</v>
          </cell>
          <cell r="P49">
            <v>-1505</v>
          </cell>
          <cell r="Q49">
            <v>101</v>
          </cell>
          <cell r="R49">
            <v>7217</v>
          </cell>
          <cell r="S49">
            <v>666</v>
          </cell>
          <cell r="T49">
            <v>54</v>
          </cell>
          <cell r="U49">
            <v>3092</v>
          </cell>
          <cell r="V49">
            <v>-1419</v>
          </cell>
          <cell r="W49">
            <v>70</v>
          </cell>
          <cell r="X49">
            <v>-3294.08</v>
          </cell>
          <cell r="Y49">
            <v>-1584</v>
          </cell>
          <cell r="Z49">
            <v>1639</v>
          </cell>
          <cell r="AA49">
            <v>0</v>
          </cell>
          <cell r="AB49">
            <v>0</v>
          </cell>
          <cell r="AC49">
            <v>25771</v>
          </cell>
          <cell r="AD49">
            <v>1230</v>
          </cell>
          <cell r="AE49">
            <v>-2024</v>
          </cell>
          <cell r="AF49">
            <v>0</v>
          </cell>
          <cell r="AG49">
            <v>2024</v>
          </cell>
          <cell r="AH49">
            <v>4225</v>
          </cell>
          <cell r="AI49">
            <v>98837.8</v>
          </cell>
          <cell r="AJ49">
            <v>20466.599999999999</v>
          </cell>
          <cell r="AK49">
            <v>-336.791</v>
          </cell>
          <cell r="AL49">
            <v>-251.012</v>
          </cell>
          <cell r="AM49">
            <v>362</v>
          </cell>
          <cell r="AN49">
            <v>434</v>
          </cell>
          <cell r="AO49">
            <v>0</v>
          </cell>
          <cell r="AP49">
            <v>562467</v>
          </cell>
          <cell r="AQ49">
            <v>658</v>
          </cell>
          <cell r="AR49">
            <v>18489</v>
          </cell>
          <cell r="AS49">
            <v>0</v>
          </cell>
          <cell r="AT49">
            <v>196.446</v>
          </cell>
          <cell r="AU49">
            <v>220631</v>
          </cell>
          <cell r="AV49">
            <v>122321</v>
          </cell>
          <cell r="AW49">
            <v>98310.8</v>
          </cell>
          <cell r="AX49">
            <v>0.33484799999999998</v>
          </cell>
          <cell r="AY49">
            <v>0.99907299999999999</v>
          </cell>
          <cell r="AZ49">
            <v>18921</v>
          </cell>
          <cell r="BA49">
            <v>26832</v>
          </cell>
          <cell r="BB49">
            <v>5709</v>
          </cell>
          <cell r="BC49">
            <v>53273</v>
          </cell>
          <cell r="BD49">
            <v>44318</v>
          </cell>
          <cell r="BE49">
            <v>5604</v>
          </cell>
          <cell r="BF49">
            <v>63168.7</v>
          </cell>
          <cell r="BG49">
            <v>5301.48</v>
          </cell>
          <cell r="BH49">
            <v>230.9</v>
          </cell>
          <cell r="BI49">
            <v>0.78</v>
          </cell>
          <cell r="BJ49">
            <v>2.6002999999999998</v>
          </cell>
          <cell r="BK49">
            <v>4.3441000000000001</v>
          </cell>
          <cell r="BL49">
            <v>58270</v>
          </cell>
          <cell r="BM49">
            <v>4.03667</v>
          </cell>
          <cell r="BN49">
            <v>5630.74</v>
          </cell>
          <cell r="BO49">
            <v>523</v>
          </cell>
          <cell r="BP49">
            <v>81</v>
          </cell>
          <cell r="BQ49">
            <v>54</v>
          </cell>
          <cell r="BR49">
            <v>-388</v>
          </cell>
          <cell r="BS49">
            <v>-54</v>
          </cell>
          <cell r="BT49">
            <v>447</v>
          </cell>
          <cell r="BU49" t="e">
            <v>#N/A</v>
          </cell>
          <cell r="BV49" t="e">
            <v>#N/A</v>
          </cell>
          <cell r="BW49">
            <v>1085</v>
          </cell>
          <cell r="BX49">
            <v>-738</v>
          </cell>
          <cell r="BY49">
            <v>-347</v>
          </cell>
          <cell r="BZ49">
            <v>0.28000000000000003</v>
          </cell>
          <cell r="CA49" t="e">
            <v>#N/A</v>
          </cell>
          <cell r="CB49" t="e">
            <v>#N/A</v>
          </cell>
          <cell r="CC49" t="e">
            <v>#N/A</v>
          </cell>
          <cell r="CD49" t="e">
            <v>#N/A</v>
          </cell>
          <cell r="CE49" t="e">
            <v>#N/A</v>
          </cell>
        </row>
        <row r="50">
          <cell r="A50">
            <v>201102</v>
          </cell>
          <cell r="B50">
            <v>200</v>
          </cell>
          <cell r="C50">
            <v>789412</v>
          </cell>
          <cell r="D50">
            <v>41754.699999999997</v>
          </cell>
          <cell r="E50">
            <v>17048</v>
          </cell>
          <cell r="F50">
            <v>4618.63</v>
          </cell>
          <cell r="G50">
            <v>46399.9</v>
          </cell>
          <cell r="H50">
            <v>4</v>
          </cell>
          <cell r="I50">
            <v>13482</v>
          </cell>
          <cell r="J50">
            <v>0</v>
          </cell>
          <cell r="K50">
            <v>586</v>
          </cell>
          <cell r="L50">
            <v>2</v>
          </cell>
          <cell r="M50">
            <v>45</v>
          </cell>
          <cell r="N50">
            <v>0</v>
          </cell>
          <cell r="O50">
            <v>714</v>
          </cell>
          <cell r="P50">
            <v>-593</v>
          </cell>
          <cell r="Q50">
            <v>84</v>
          </cell>
          <cell r="R50">
            <v>7501</v>
          </cell>
          <cell r="S50">
            <v>871</v>
          </cell>
          <cell r="T50">
            <v>63</v>
          </cell>
          <cell r="U50">
            <v>1880</v>
          </cell>
          <cell r="V50">
            <v>-510</v>
          </cell>
          <cell r="W50">
            <v>74</v>
          </cell>
          <cell r="X50">
            <v>-2011.46</v>
          </cell>
          <cell r="Y50">
            <v>-595</v>
          </cell>
          <cell r="Z50">
            <v>896</v>
          </cell>
          <cell r="AA50">
            <v>0</v>
          </cell>
          <cell r="AB50">
            <v>0</v>
          </cell>
          <cell r="AC50">
            <v>25771</v>
          </cell>
          <cell r="AD50">
            <v>866</v>
          </cell>
          <cell r="AE50">
            <v>-3899</v>
          </cell>
          <cell r="AF50">
            <v>0</v>
          </cell>
          <cell r="AG50">
            <v>3899</v>
          </cell>
          <cell r="AH50">
            <v>-4565</v>
          </cell>
          <cell r="AI50">
            <v>102896</v>
          </cell>
          <cell r="AJ50">
            <v>33610.800000000003</v>
          </cell>
          <cell r="AK50">
            <v>-206.68600000000001</v>
          </cell>
          <cell r="AL50">
            <v>-0.67900000000000005</v>
          </cell>
          <cell r="AM50">
            <v>-1120</v>
          </cell>
          <cell r="AN50">
            <v>-594</v>
          </cell>
          <cell r="AO50">
            <v>0</v>
          </cell>
          <cell r="AP50">
            <v>583890</v>
          </cell>
          <cell r="AQ50">
            <v>718</v>
          </cell>
          <cell r="AR50">
            <v>0</v>
          </cell>
          <cell r="AS50">
            <v>0</v>
          </cell>
          <cell r="AT50">
            <v>0</v>
          </cell>
          <cell r="AU50">
            <v>233335</v>
          </cell>
          <cell r="AV50">
            <v>134059</v>
          </cell>
          <cell r="AW50">
            <v>99277.3</v>
          </cell>
          <cell r="AX50">
            <v>0.16223000000000001</v>
          </cell>
          <cell r="AY50">
            <v>1.06789</v>
          </cell>
          <cell r="AZ50">
            <v>18184</v>
          </cell>
          <cell r="BA50">
            <v>31129</v>
          </cell>
          <cell r="BB50">
            <v>5860</v>
          </cell>
          <cell r="BC50">
            <v>53630</v>
          </cell>
          <cell r="BD50">
            <v>46642</v>
          </cell>
          <cell r="BE50">
            <v>5563</v>
          </cell>
          <cell r="BF50">
            <v>66802</v>
          </cell>
          <cell r="BG50">
            <v>5271.94</v>
          </cell>
          <cell r="BH50">
            <v>234.9</v>
          </cell>
          <cell r="BI50">
            <v>0.81699999999999995</v>
          </cell>
          <cell r="BJ50">
            <v>2.3029999999999999</v>
          </cell>
          <cell r="BK50">
            <v>4.181</v>
          </cell>
          <cell r="BL50">
            <v>58334.2</v>
          </cell>
          <cell r="BM50">
            <v>3.9966699999999999</v>
          </cell>
          <cell r="BN50">
            <v>5729.12</v>
          </cell>
          <cell r="BO50">
            <v>580</v>
          </cell>
          <cell r="BP50">
            <v>79</v>
          </cell>
          <cell r="BQ50">
            <v>63</v>
          </cell>
          <cell r="BR50">
            <v>67</v>
          </cell>
          <cell r="BS50">
            <v>-41</v>
          </cell>
          <cell r="BT50">
            <v>14</v>
          </cell>
          <cell r="BU50" t="e">
            <v>#N/A</v>
          </cell>
          <cell r="BV50" t="e">
            <v>#N/A</v>
          </cell>
          <cell r="BW50">
            <v>754</v>
          </cell>
          <cell r="BX50">
            <v>-280</v>
          </cell>
          <cell r="BY50">
            <v>-474</v>
          </cell>
          <cell r="BZ50">
            <v>0.317</v>
          </cell>
          <cell r="CA50" t="e">
            <v>#N/A</v>
          </cell>
          <cell r="CB50" t="e">
            <v>#N/A</v>
          </cell>
          <cell r="CC50" t="e">
            <v>#N/A</v>
          </cell>
          <cell r="CD50" t="e">
            <v>#N/A</v>
          </cell>
          <cell r="CE50" t="e">
            <v>#N/A</v>
          </cell>
        </row>
        <row r="51">
          <cell r="A51">
            <v>201103</v>
          </cell>
          <cell r="B51">
            <v>195</v>
          </cell>
          <cell r="C51">
            <v>871044</v>
          </cell>
          <cell r="D51">
            <v>29323.3</v>
          </cell>
          <cell r="E51">
            <v>20084.400000000001</v>
          </cell>
          <cell r="F51">
            <v>4643.04</v>
          </cell>
          <cell r="G51">
            <v>27994.1</v>
          </cell>
          <cell r="H51">
            <v>4</v>
          </cell>
          <cell r="I51">
            <v>10540</v>
          </cell>
          <cell r="J51">
            <v>-3</v>
          </cell>
          <cell r="K51">
            <v>798</v>
          </cell>
          <cell r="L51">
            <v>1</v>
          </cell>
          <cell r="M51">
            <v>44</v>
          </cell>
          <cell r="N51">
            <v>0</v>
          </cell>
          <cell r="O51">
            <v>1036</v>
          </cell>
          <cell r="P51">
            <v>-944</v>
          </cell>
          <cell r="Q51">
            <v>97</v>
          </cell>
          <cell r="R51">
            <v>7508</v>
          </cell>
          <cell r="S51">
            <v>414</v>
          </cell>
          <cell r="T51">
            <v>57</v>
          </cell>
          <cell r="U51">
            <v>2429</v>
          </cell>
          <cell r="V51">
            <v>-855</v>
          </cell>
          <cell r="W51">
            <v>64</v>
          </cell>
          <cell r="X51">
            <v>-674.81799999999998</v>
          </cell>
          <cell r="Y51">
            <v>-941</v>
          </cell>
          <cell r="Z51">
            <v>1046</v>
          </cell>
          <cell r="AA51">
            <v>0</v>
          </cell>
          <cell r="AB51">
            <v>0</v>
          </cell>
          <cell r="AC51">
            <v>25771</v>
          </cell>
          <cell r="AD51">
            <v>1276</v>
          </cell>
          <cell r="AE51">
            <v>3574</v>
          </cell>
          <cell r="AF51">
            <v>5088.72</v>
          </cell>
          <cell r="AG51">
            <v>1521</v>
          </cell>
          <cell r="AH51">
            <v>-261</v>
          </cell>
          <cell r="AI51">
            <v>103747</v>
          </cell>
          <cell r="AJ51">
            <v>39843.5</v>
          </cell>
          <cell r="AK51">
            <v>188.495</v>
          </cell>
          <cell r="AL51">
            <v>-425.279</v>
          </cell>
          <cell r="AM51">
            <v>-105</v>
          </cell>
          <cell r="AN51">
            <v>-18</v>
          </cell>
          <cell r="AO51">
            <v>0</v>
          </cell>
          <cell r="AP51">
            <v>587208</v>
          </cell>
          <cell r="AQ51">
            <v>731</v>
          </cell>
          <cell r="AR51">
            <v>5190.32</v>
          </cell>
          <cell r="AS51">
            <v>7990.67</v>
          </cell>
          <cell r="AT51">
            <v>116.782</v>
          </cell>
          <cell r="AU51">
            <v>230387</v>
          </cell>
          <cell r="AV51">
            <v>142824</v>
          </cell>
          <cell r="AW51">
            <v>87559.3</v>
          </cell>
          <cell r="AX51">
            <v>-0.23454</v>
          </cell>
          <cell r="AY51">
            <v>1.1385700000000001</v>
          </cell>
          <cell r="AZ51">
            <v>18745</v>
          </cell>
          <cell r="BA51">
            <v>32034</v>
          </cell>
          <cell r="BB51">
            <v>6049</v>
          </cell>
          <cell r="BC51">
            <v>54054</v>
          </cell>
          <cell r="BD51">
            <v>47345</v>
          </cell>
          <cell r="BE51">
            <v>5560</v>
          </cell>
          <cell r="BF51">
            <v>66359.5</v>
          </cell>
          <cell r="BG51">
            <v>5276.07</v>
          </cell>
          <cell r="BH51">
            <v>236.2</v>
          </cell>
          <cell r="BI51">
            <v>0.9052</v>
          </cell>
          <cell r="BJ51">
            <v>1.6044</v>
          </cell>
          <cell r="BK51">
            <v>3.7444999999999999</v>
          </cell>
          <cell r="BL51">
            <v>58877</v>
          </cell>
          <cell r="BM51">
            <v>4.0933299999999999</v>
          </cell>
          <cell r="BN51">
            <v>5827.5</v>
          </cell>
          <cell r="BO51">
            <v>595</v>
          </cell>
          <cell r="BP51">
            <v>85</v>
          </cell>
          <cell r="BQ51">
            <v>57</v>
          </cell>
          <cell r="BR51">
            <v>512</v>
          </cell>
          <cell r="BS51">
            <v>-3</v>
          </cell>
          <cell r="BT51">
            <v>150</v>
          </cell>
          <cell r="BU51" t="e">
            <v>#N/A</v>
          </cell>
          <cell r="BV51" t="e">
            <v>#N/A</v>
          </cell>
          <cell r="BW51">
            <v>959</v>
          </cell>
          <cell r="BX51">
            <v>-692</v>
          </cell>
          <cell r="BY51">
            <v>-267</v>
          </cell>
          <cell r="BZ51">
            <v>0.4052</v>
          </cell>
          <cell r="CA51" t="e">
            <v>#N/A</v>
          </cell>
          <cell r="CB51" t="e">
            <v>#N/A</v>
          </cell>
          <cell r="CC51" t="e">
            <v>#N/A</v>
          </cell>
          <cell r="CD51" t="e">
            <v>#N/A</v>
          </cell>
          <cell r="CE51" t="e">
            <v>#N/A</v>
          </cell>
        </row>
        <row r="52">
          <cell r="A52">
            <v>201104</v>
          </cell>
          <cell r="B52">
            <v>179</v>
          </cell>
          <cell r="C52">
            <v>926886</v>
          </cell>
          <cell r="D52">
            <v>33613.5</v>
          </cell>
          <cell r="E52">
            <v>21367.8</v>
          </cell>
          <cell r="F52">
            <v>4705.32</v>
          </cell>
          <cell r="G52">
            <v>29248.7</v>
          </cell>
          <cell r="H52">
            <v>6</v>
          </cell>
          <cell r="I52">
            <v>13819</v>
          </cell>
          <cell r="J52">
            <v>-2</v>
          </cell>
          <cell r="K52">
            <v>543</v>
          </cell>
          <cell r="L52">
            <v>2</v>
          </cell>
          <cell r="M52">
            <v>75</v>
          </cell>
          <cell r="N52">
            <v>0</v>
          </cell>
          <cell r="O52">
            <v>1127</v>
          </cell>
          <cell r="P52">
            <v>-979</v>
          </cell>
          <cell r="Q52">
            <v>100</v>
          </cell>
          <cell r="R52">
            <v>7488</v>
          </cell>
          <cell r="S52">
            <v>732</v>
          </cell>
          <cell r="T52">
            <v>72</v>
          </cell>
          <cell r="U52">
            <v>2260</v>
          </cell>
          <cell r="V52">
            <v>-880</v>
          </cell>
          <cell r="W52">
            <v>81</v>
          </cell>
          <cell r="X52">
            <v>-559.86500000000001</v>
          </cell>
          <cell r="Y52">
            <v>-1007</v>
          </cell>
          <cell r="Z52">
            <v>1110</v>
          </cell>
          <cell r="AA52">
            <v>0</v>
          </cell>
          <cell r="AB52">
            <v>0</v>
          </cell>
          <cell r="AC52">
            <v>25771</v>
          </cell>
          <cell r="AD52">
            <v>927</v>
          </cell>
          <cell r="AE52">
            <v>-4088</v>
          </cell>
          <cell r="AF52">
            <v>0</v>
          </cell>
          <cell r="AG52">
            <v>4088</v>
          </cell>
          <cell r="AH52">
            <v>1722</v>
          </cell>
          <cell r="AI52">
            <v>103928</v>
          </cell>
          <cell r="AJ52">
            <v>39420.6</v>
          </cell>
          <cell r="AK52">
            <v>623.87099999999998</v>
          </cell>
          <cell r="AL52">
            <v>-1155.52</v>
          </cell>
          <cell r="AM52">
            <v>-971</v>
          </cell>
          <cell r="AN52">
            <v>99</v>
          </cell>
          <cell r="AO52">
            <v>0</v>
          </cell>
          <cell r="AP52">
            <v>591382</v>
          </cell>
          <cell r="AQ52">
            <v>751</v>
          </cell>
          <cell r="AR52">
            <v>14970</v>
          </cell>
          <cell r="AS52">
            <v>0</v>
          </cell>
          <cell r="AT52">
            <v>121.631</v>
          </cell>
          <cell r="AU52">
            <v>245757</v>
          </cell>
          <cell r="AV52">
            <v>156129</v>
          </cell>
          <cell r="AW52">
            <v>89624.2</v>
          </cell>
          <cell r="AX52">
            <v>-0.53941700000000004</v>
          </cell>
          <cell r="AY52">
            <v>1.2214799999999999</v>
          </cell>
          <cell r="AZ52">
            <v>18653</v>
          </cell>
          <cell r="BA52">
            <v>30532</v>
          </cell>
          <cell r="BB52">
            <v>6447</v>
          </cell>
          <cell r="BC52">
            <v>54567</v>
          </cell>
          <cell r="BD52">
            <v>47950</v>
          </cell>
          <cell r="BE52">
            <v>5727</v>
          </cell>
          <cell r="BF52">
            <v>69825.7</v>
          </cell>
          <cell r="BG52">
            <v>5316.95</v>
          </cell>
          <cell r="BH52">
            <v>238.6</v>
          </cell>
          <cell r="BI52">
            <v>1.0517000000000001</v>
          </cell>
          <cell r="BJ52">
            <v>1.2523</v>
          </cell>
          <cell r="BK52">
            <v>3.0827</v>
          </cell>
          <cell r="BL52">
            <v>59189.5</v>
          </cell>
          <cell r="BM52">
            <v>4.1100000000000003</v>
          </cell>
          <cell r="BN52">
            <v>5925.88</v>
          </cell>
          <cell r="BO52">
            <v>590</v>
          </cell>
          <cell r="BP52">
            <v>93</v>
          </cell>
          <cell r="BQ52">
            <v>72</v>
          </cell>
          <cell r="BR52">
            <v>836</v>
          </cell>
          <cell r="BS52">
            <v>167</v>
          </cell>
          <cell r="BT52">
            <v>87</v>
          </cell>
          <cell r="BU52" t="e">
            <v>#N/A</v>
          </cell>
          <cell r="BV52" t="e">
            <v>#N/A</v>
          </cell>
          <cell r="BW52">
            <v>714</v>
          </cell>
          <cell r="BX52">
            <v>-407</v>
          </cell>
          <cell r="BY52">
            <v>-307</v>
          </cell>
          <cell r="BZ52">
            <v>0.55169999999999997</v>
          </cell>
          <cell r="CA52" t="e">
            <v>#N/A</v>
          </cell>
          <cell r="CB52" t="e">
            <v>#N/A</v>
          </cell>
          <cell r="CC52" t="e">
            <v>#N/A</v>
          </cell>
          <cell r="CD52" t="e">
            <v>#N/A</v>
          </cell>
          <cell r="CE52" t="e">
            <v>#N/A</v>
          </cell>
        </row>
        <row r="53">
          <cell r="A53">
            <v>201201</v>
          </cell>
          <cell r="B53">
            <v>171</v>
          </cell>
          <cell r="C53">
            <v>951639</v>
          </cell>
          <cell r="D53">
            <v>24960.799999999999</v>
          </cell>
          <cell r="E53">
            <v>16136.8</v>
          </cell>
          <cell r="F53">
            <v>4705.32</v>
          </cell>
          <cell r="G53">
            <v>26434</v>
          </cell>
          <cell r="H53">
            <v>7</v>
          </cell>
          <cell r="I53">
            <v>9307</v>
          </cell>
          <cell r="J53">
            <v>-7</v>
          </cell>
          <cell r="K53">
            <v>2435</v>
          </cell>
          <cell r="L53">
            <v>5</v>
          </cell>
          <cell r="M53">
            <v>118</v>
          </cell>
          <cell r="N53">
            <v>0</v>
          </cell>
          <cell r="O53">
            <v>904</v>
          </cell>
          <cell r="P53">
            <v>-824</v>
          </cell>
          <cell r="Q53">
            <v>102</v>
          </cell>
          <cell r="R53">
            <v>7424</v>
          </cell>
          <cell r="S53">
            <v>388</v>
          </cell>
          <cell r="T53">
            <v>59</v>
          </cell>
          <cell r="U53">
            <v>3921</v>
          </cell>
          <cell r="V53">
            <v>-738</v>
          </cell>
          <cell r="W53">
            <v>66</v>
          </cell>
          <cell r="X53">
            <v>-2754.16</v>
          </cell>
          <cell r="Y53">
            <v>-826</v>
          </cell>
          <cell r="Z53">
            <v>1638</v>
          </cell>
          <cell r="AA53">
            <v>0</v>
          </cell>
          <cell r="AB53">
            <v>0</v>
          </cell>
          <cell r="AC53">
            <v>25771</v>
          </cell>
          <cell r="AD53">
            <v>1167</v>
          </cell>
          <cell r="AE53">
            <v>-91</v>
          </cell>
          <cell r="AF53">
            <v>0</v>
          </cell>
          <cell r="AG53">
            <v>91</v>
          </cell>
          <cell r="AH53">
            <v>3127</v>
          </cell>
          <cell r="AI53">
            <v>103138</v>
          </cell>
          <cell r="AJ53">
            <v>50582.2</v>
          </cell>
          <cell r="AK53">
            <v>-387.81700000000001</v>
          </cell>
          <cell r="AL53">
            <v>0</v>
          </cell>
          <cell r="AM53">
            <v>-101</v>
          </cell>
          <cell r="AN53">
            <v>260</v>
          </cell>
          <cell r="AO53">
            <v>0</v>
          </cell>
          <cell r="AP53">
            <v>619442</v>
          </cell>
          <cell r="AQ53">
            <v>694</v>
          </cell>
          <cell r="AR53">
            <v>20865.5</v>
          </cell>
          <cell r="AS53">
            <v>0</v>
          </cell>
          <cell r="AT53">
            <v>262.57900000000001</v>
          </cell>
          <cell r="AU53">
            <v>253779</v>
          </cell>
          <cell r="AV53">
            <v>166598</v>
          </cell>
          <cell r="AW53">
            <v>89738.7</v>
          </cell>
          <cell r="AX53">
            <v>-0.52597899999999997</v>
          </cell>
          <cell r="AY53">
            <v>1.32606</v>
          </cell>
          <cell r="AZ53">
            <v>19594</v>
          </cell>
          <cell r="BA53">
            <v>28272</v>
          </cell>
          <cell r="BB53">
            <v>6864</v>
          </cell>
          <cell r="BC53">
            <v>54729.3</v>
          </cell>
          <cell r="BD53">
            <v>51996</v>
          </cell>
          <cell r="BE53">
            <v>5839</v>
          </cell>
          <cell r="BF53">
            <v>68808.899999999994</v>
          </cell>
          <cell r="BG53">
            <v>5314.47</v>
          </cell>
          <cell r="BH53">
            <v>239.6</v>
          </cell>
          <cell r="BI53">
            <v>1.0933999999999999</v>
          </cell>
          <cell r="BJ53">
            <v>1.0573999999999999</v>
          </cell>
          <cell r="BK53">
            <v>3.06535</v>
          </cell>
          <cell r="BL53">
            <v>59305.5</v>
          </cell>
          <cell r="BM53">
            <v>4.1399999999999997</v>
          </cell>
          <cell r="BN53">
            <v>6024.27</v>
          </cell>
          <cell r="BO53">
            <v>582</v>
          </cell>
          <cell r="BP53">
            <v>79</v>
          </cell>
          <cell r="BQ53">
            <v>59</v>
          </cell>
          <cell r="BR53">
            <v>7378</v>
          </cell>
          <cell r="BS53">
            <v>112</v>
          </cell>
          <cell r="BT53">
            <v>1230</v>
          </cell>
          <cell r="BU53" t="e">
            <v>#N/A</v>
          </cell>
          <cell r="BV53" t="e">
            <v>#N/A</v>
          </cell>
          <cell r="BW53">
            <v>2576</v>
          </cell>
          <cell r="BX53">
            <v>-1618</v>
          </cell>
          <cell r="BY53">
            <v>-958</v>
          </cell>
          <cell r="BZ53">
            <v>0.59340000000000004</v>
          </cell>
          <cell r="CA53" t="e">
            <v>#N/A</v>
          </cell>
          <cell r="CB53" t="e">
            <v>#N/A</v>
          </cell>
          <cell r="CC53" t="e">
            <v>#N/A</v>
          </cell>
          <cell r="CD53" t="e">
            <v>#N/A</v>
          </cell>
          <cell r="CE53" t="e">
            <v>#N/A</v>
          </cell>
        </row>
        <row r="54">
          <cell r="A54">
            <v>201202</v>
          </cell>
          <cell r="B54">
            <v>111.64</v>
          </cell>
          <cell r="C54">
            <v>979959</v>
          </cell>
          <cell r="D54">
            <v>28019.5</v>
          </cell>
          <cell r="E54">
            <v>8039.29</v>
          </cell>
          <cell r="F54">
            <v>4752.68</v>
          </cell>
          <cell r="G54">
            <v>25887.9</v>
          </cell>
          <cell r="H54">
            <v>7.0757300000000001</v>
          </cell>
          <cell r="I54">
            <v>13540</v>
          </cell>
          <cell r="J54">
            <v>10.068899999999999</v>
          </cell>
          <cell r="K54">
            <v>710</v>
          </cell>
          <cell r="L54">
            <v>2</v>
          </cell>
          <cell r="M54">
            <v>54</v>
          </cell>
          <cell r="N54">
            <v>0</v>
          </cell>
          <cell r="O54">
            <v>94.608999999999995</v>
          </cell>
          <cell r="P54">
            <v>-552</v>
          </cell>
          <cell r="Q54">
            <v>91</v>
          </cell>
          <cell r="R54">
            <v>7818</v>
          </cell>
          <cell r="S54">
            <v>834.77599999999995</v>
          </cell>
          <cell r="T54">
            <v>64</v>
          </cell>
          <cell r="U54">
            <v>1191.68</v>
          </cell>
          <cell r="V54">
            <v>-446</v>
          </cell>
          <cell r="W54">
            <v>62</v>
          </cell>
          <cell r="X54">
            <v>-2588.37</v>
          </cell>
          <cell r="Y54">
            <v>37.700000000000003</v>
          </cell>
          <cell r="Z54">
            <v>1097</v>
          </cell>
          <cell r="AA54">
            <v>135.142</v>
          </cell>
          <cell r="AB54">
            <v>0</v>
          </cell>
          <cell r="AC54">
            <v>25771</v>
          </cell>
          <cell r="AD54">
            <v>964</v>
          </cell>
          <cell r="AE54">
            <v>-4379</v>
          </cell>
          <cell r="AF54">
            <v>0</v>
          </cell>
          <cell r="AG54">
            <v>4379</v>
          </cell>
          <cell r="AH54">
            <v>-5631</v>
          </cell>
          <cell r="AI54">
            <v>102848</v>
          </cell>
          <cell r="AJ54">
            <v>39104.300000000003</v>
          </cell>
          <cell r="AK54">
            <v>50.640999999999998</v>
          </cell>
          <cell r="AL54">
            <v>-5.266</v>
          </cell>
          <cell r="AM54">
            <v>1112</v>
          </cell>
          <cell r="AN54">
            <v>360</v>
          </cell>
          <cell r="AO54">
            <v>105.142</v>
          </cell>
          <cell r="AP54">
            <v>617495</v>
          </cell>
          <cell r="AQ54">
            <v>681</v>
          </cell>
          <cell r="AR54">
            <v>22616.3</v>
          </cell>
          <cell r="AS54">
            <v>0</v>
          </cell>
          <cell r="AT54">
            <v>296.839</v>
          </cell>
          <cell r="AU54">
            <v>259124</v>
          </cell>
          <cell r="AV54">
            <v>168037</v>
          </cell>
          <cell r="AW54">
            <v>90650.5</v>
          </cell>
          <cell r="AX54">
            <v>-0.43366500000000002</v>
          </cell>
          <cell r="AY54">
            <v>1.4218</v>
          </cell>
          <cell r="AZ54">
            <v>19771</v>
          </cell>
          <cell r="BA54">
            <v>34296</v>
          </cell>
          <cell r="BB54">
            <v>7667</v>
          </cell>
          <cell r="BC54">
            <v>63391.7</v>
          </cell>
          <cell r="BD54">
            <v>54367</v>
          </cell>
          <cell r="BE54">
            <v>5242</v>
          </cell>
          <cell r="BF54">
            <v>70307.899999999994</v>
          </cell>
          <cell r="BG54">
            <v>5354.03</v>
          </cell>
          <cell r="BH54">
            <v>242.2</v>
          </cell>
          <cell r="BI54">
            <v>1.0121</v>
          </cell>
          <cell r="BJ54">
            <v>0.91739999999999999</v>
          </cell>
          <cell r="BK54">
            <v>2.9333999999999998</v>
          </cell>
          <cell r="BL54">
            <v>59157.1</v>
          </cell>
          <cell r="BM54">
            <v>4.16</v>
          </cell>
          <cell r="BN54">
            <v>6122.65</v>
          </cell>
          <cell r="BO54">
            <v>599</v>
          </cell>
          <cell r="BP54">
            <v>98</v>
          </cell>
          <cell r="BQ54">
            <v>64</v>
          </cell>
          <cell r="BR54">
            <v>388</v>
          </cell>
          <cell r="BS54">
            <v>-597</v>
          </cell>
          <cell r="BT54">
            <v>159</v>
          </cell>
          <cell r="BU54" t="e">
            <v>#N/A</v>
          </cell>
          <cell r="BV54" t="e">
            <v>#N/A</v>
          </cell>
          <cell r="BW54">
            <v>454</v>
          </cell>
          <cell r="BX54">
            <v>-158</v>
          </cell>
          <cell r="BY54">
            <v>-296</v>
          </cell>
          <cell r="BZ54">
            <v>0.5121</v>
          </cell>
          <cell r="CA54" t="e">
            <v>#N/A</v>
          </cell>
          <cell r="CB54" t="e">
            <v>#N/A</v>
          </cell>
          <cell r="CC54" t="e">
            <v>#N/A</v>
          </cell>
          <cell r="CD54" t="e">
            <v>#N/A</v>
          </cell>
          <cell r="CE54" t="e">
            <v>#N/A</v>
          </cell>
        </row>
        <row r="55">
          <cell r="A55">
            <v>201203</v>
          </cell>
          <cell r="B55">
            <v>106.483</v>
          </cell>
          <cell r="C55">
            <v>1016800</v>
          </cell>
          <cell r="D55">
            <v>26610.7</v>
          </cell>
          <cell r="E55">
            <v>8799.02</v>
          </cell>
          <cell r="F55">
            <v>4808.84</v>
          </cell>
          <cell r="G55">
            <v>44655.9</v>
          </cell>
          <cell r="H55">
            <v>3.56528</v>
          </cell>
          <cell r="I55">
            <v>11469.3</v>
          </cell>
          <cell r="J55">
            <v>14.2591</v>
          </cell>
          <cell r="K55">
            <v>728.21400000000006</v>
          </cell>
          <cell r="L55">
            <v>0</v>
          </cell>
          <cell r="M55">
            <v>124.276</v>
          </cell>
          <cell r="N55">
            <v>8969.44</v>
          </cell>
          <cell r="O55">
            <v>164.744</v>
          </cell>
          <cell r="P55">
            <v>-995</v>
          </cell>
          <cell r="Q55">
            <v>98.543499999999995</v>
          </cell>
          <cell r="R55">
            <v>7495.56</v>
          </cell>
          <cell r="S55">
            <v>336.40499999999997</v>
          </cell>
          <cell r="T55">
            <v>66.3489</v>
          </cell>
          <cell r="U55">
            <v>1235.3599999999999</v>
          </cell>
          <cell r="V55">
            <v>-881.43499999999995</v>
          </cell>
          <cell r="W55">
            <v>80.607900000000001</v>
          </cell>
          <cell r="X55">
            <v>-767.48199999999997</v>
          </cell>
          <cell r="Y55">
            <v>40.776000000000003</v>
          </cell>
          <cell r="Z55">
            <v>1097</v>
          </cell>
          <cell r="AA55">
            <v>119.11499999999999</v>
          </cell>
          <cell r="AB55">
            <v>0</v>
          </cell>
          <cell r="AC55">
            <v>25771</v>
          </cell>
          <cell r="AD55">
            <v>1074.3399999999999</v>
          </cell>
          <cell r="AE55">
            <v>294.28500000000003</v>
          </cell>
          <cell r="AF55">
            <v>0</v>
          </cell>
          <cell r="AG55">
            <v>-285</v>
          </cell>
          <cell r="AH55">
            <v>-1171</v>
          </cell>
          <cell r="AI55">
            <v>102094</v>
          </cell>
          <cell r="AJ55">
            <v>46285.7</v>
          </cell>
          <cell r="AK55">
            <v>-105.545</v>
          </cell>
          <cell r="AL55">
            <v>-17.169</v>
          </cell>
          <cell r="AM55">
            <v>-142</v>
          </cell>
          <cell r="AN55">
            <v>-711</v>
          </cell>
          <cell r="AO55">
            <v>119.11499999999999</v>
          </cell>
          <cell r="AP55">
            <v>617495</v>
          </cell>
          <cell r="AQ55">
            <v>637.86699999999996</v>
          </cell>
          <cell r="AR55">
            <v>191.28</v>
          </cell>
          <cell r="AS55">
            <v>0</v>
          </cell>
          <cell r="AT55">
            <v>4.3037999999999998</v>
          </cell>
          <cell r="AU55">
            <v>269058</v>
          </cell>
          <cell r="AV55">
            <v>178028</v>
          </cell>
          <cell r="AW55">
            <v>91030.399999999994</v>
          </cell>
          <cell r="AX55">
            <v>-0.415495</v>
          </cell>
          <cell r="AY55">
            <v>1.5134099999999999</v>
          </cell>
          <cell r="AZ55">
            <v>19671</v>
          </cell>
          <cell r="BA55">
            <v>35367</v>
          </cell>
          <cell r="BB55">
            <v>7961</v>
          </cell>
          <cell r="BC55">
            <v>63848.5</v>
          </cell>
          <cell r="BD55">
            <v>55560</v>
          </cell>
          <cell r="BE55">
            <v>6588</v>
          </cell>
          <cell r="BF55">
            <v>60243.5</v>
          </cell>
          <cell r="BG55">
            <v>5383.91</v>
          </cell>
          <cell r="BH55">
            <v>243.1</v>
          </cell>
          <cell r="BI55">
            <v>0.73939999999999995</v>
          </cell>
          <cell r="BJ55">
            <v>0.66959999999999997</v>
          </cell>
          <cell r="BK55">
            <v>2.6823999999999999</v>
          </cell>
          <cell r="BL55">
            <v>60182.6</v>
          </cell>
          <cell r="BM55">
            <v>4.2666700000000004</v>
          </cell>
          <cell r="BN55">
            <v>6221.03</v>
          </cell>
          <cell r="BO55">
            <v>461.51799999999997</v>
          </cell>
          <cell r="BP55">
            <v>110</v>
          </cell>
          <cell r="BQ55">
            <v>66.3489</v>
          </cell>
          <cell r="BR55">
            <v>179</v>
          </cell>
          <cell r="BS55">
            <v>-13</v>
          </cell>
          <cell r="BT55">
            <v>294</v>
          </cell>
          <cell r="BU55" t="e">
            <v>#N/A</v>
          </cell>
          <cell r="BV55" t="e">
            <v>#N/A</v>
          </cell>
          <cell r="BW55">
            <v>915.90899999999999</v>
          </cell>
          <cell r="BX55">
            <v>-622.64800000000002</v>
          </cell>
          <cell r="BY55">
            <v>-293.26100000000002</v>
          </cell>
          <cell r="BZ55">
            <v>0.2394</v>
          </cell>
          <cell r="CA55" t="e">
            <v>#N/A</v>
          </cell>
          <cell r="CB55" t="e">
            <v>#N/A</v>
          </cell>
          <cell r="CC55" t="e">
            <v>#N/A</v>
          </cell>
          <cell r="CD55" t="e">
            <v>#N/A</v>
          </cell>
          <cell r="CE55" t="e">
            <v>#N/A</v>
          </cell>
        </row>
        <row r="56">
          <cell r="A56">
            <v>201204</v>
          </cell>
          <cell r="B56">
            <v>91.018699999999995</v>
          </cell>
          <cell r="C56">
            <v>1045420</v>
          </cell>
          <cell r="D56">
            <v>37678.800000000003</v>
          </cell>
          <cell r="E56">
            <v>11679.4</v>
          </cell>
          <cell r="F56">
            <v>4906.97</v>
          </cell>
          <cell r="G56">
            <v>37185.599999999999</v>
          </cell>
          <cell r="H56">
            <v>31.110499999999998</v>
          </cell>
          <cell r="I56">
            <v>11509.4</v>
          </cell>
          <cell r="J56">
            <v>44.087499999999999</v>
          </cell>
          <cell r="K56">
            <v>721.577</v>
          </cell>
          <cell r="L56">
            <v>0</v>
          </cell>
          <cell r="M56">
            <v>140.71199999999999</v>
          </cell>
          <cell r="N56">
            <v>7437.12</v>
          </cell>
          <cell r="O56">
            <v>94.1</v>
          </cell>
          <cell r="P56">
            <v>-966</v>
          </cell>
          <cell r="Q56">
            <v>99.587100000000007</v>
          </cell>
          <cell r="R56">
            <v>7672.07</v>
          </cell>
          <cell r="S56">
            <v>698.15599999999995</v>
          </cell>
          <cell r="T56">
            <v>69.697699999999998</v>
          </cell>
          <cell r="U56">
            <v>1247.02</v>
          </cell>
          <cell r="V56">
            <v>-832.38900000000001</v>
          </cell>
          <cell r="W56">
            <v>113.785</v>
          </cell>
          <cell r="X56">
            <v>-1100.6500000000001</v>
          </cell>
          <cell r="Y56">
            <v>27</v>
          </cell>
          <cell r="Z56">
            <v>1097</v>
          </cell>
          <cell r="AA56">
            <v>114.78700000000001</v>
          </cell>
          <cell r="AB56">
            <v>0</v>
          </cell>
          <cell r="AC56">
            <v>25771</v>
          </cell>
          <cell r="AD56">
            <v>1090.3399999999999</v>
          </cell>
          <cell r="AE56">
            <v>-4649.6400000000003</v>
          </cell>
          <cell r="AF56">
            <v>0</v>
          </cell>
          <cell r="AG56">
            <v>4398</v>
          </cell>
          <cell r="AH56">
            <v>-1808.06</v>
          </cell>
          <cell r="AI56">
            <v>102009</v>
          </cell>
          <cell r="AJ56">
            <v>36732.300000000003</v>
          </cell>
          <cell r="AK56">
            <v>-898.71199999999999</v>
          </cell>
          <cell r="AL56">
            <v>317.322</v>
          </cell>
          <cell r="AM56">
            <v>808.70699999999999</v>
          </cell>
          <cell r="AN56">
            <v>-385.04300000000001</v>
          </cell>
          <cell r="AO56">
            <v>95.786600000000007</v>
          </cell>
          <cell r="AP56">
            <v>617495</v>
          </cell>
          <cell r="AQ56">
            <v>718.33100000000002</v>
          </cell>
          <cell r="AR56">
            <v>0</v>
          </cell>
          <cell r="AS56">
            <v>0</v>
          </cell>
          <cell r="AT56">
            <v>0</v>
          </cell>
          <cell r="AU56">
            <v>279120</v>
          </cell>
          <cell r="AV56">
            <v>187102</v>
          </cell>
          <cell r="AW56">
            <v>92018.2</v>
          </cell>
          <cell r="AX56">
            <v>-0.54533900000000002</v>
          </cell>
          <cell r="AY56">
            <v>1.6083099999999999</v>
          </cell>
          <cell r="AZ56">
            <v>19571</v>
          </cell>
          <cell r="BA56">
            <v>37075.1</v>
          </cell>
          <cell r="BB56">
            <v>7986</v>
          </cell>
          <cell r="BC56">
            <v>64305.3</v>
          </cell>
          <cell r="BD56">
            <v>57194.3</v>
          </cell>
          <cell r="BE56">
            <v>6613</v>
          </cell>
          <cell r="BF56">
            <v>49975</v>
          </cell>
          <cell r="BG56">
            <v>5378.73</v>
          </cell>
          <cell r="BH56">
            <v>246</v>
          </cell>
          <cell r="BI56">
            <v>0.51380000000000003</v>
          </cell>
          <cell r="BJ56">
            <v>0.80359999999999998</v>
          </cell>
          <cell r="BK56">
            <v>2.8077000000000001</v>
          </cell>
          <cell r="BL56">
            <v>60364.3</v>
          </cell>
          <cell r="BM56">
            <v>4.3433299999999999</v>
          </cell>
          <cell r="BN56">
            <v>6319.41</v>
          </cell>
          <cell r="BO56">
            <v>546.13300000000004</v>
          </cell>
          <cell r="BP56">
            <v>102.5</v>
          </cell>
          <cell r="BQ56">
            <v>69.697699999999998</v>
          </cell>
          <cell r="BR56">
            <v>425</v>
          </cell>
          <cell r="BS56">
            <v>25</v>
          </cell>
          <cell r="BT56">
            <v>25</v>
          </cell>
          <cell r="BU56" t="e">
            <v>#N/A</v>
          </cell>
          <cell r="BV56" t="e">
            <v>#N/A</v>
          </cell>
          <cell r="BW56">
            <v>767.47900000000004</v>
          </cell>
          <cell r="BX56">
            <v>-559.46699999999998</v>
          </cell>
          <cell r="BY56">
            <v>-208.012</v>
          </cell>
          <cell r="BZ56">
            <v>1.38E-2</v>
          </cell>
          <cell r="CA56" t="e">
            <v>#N/A</v>
          </cell>
          <cell r="CB56" t="e">
            <v>#N/A</v>
          </cell>
          <cell r="CC56" t="e">
            <v>#N/A</v>
          </cell>
          <cell r="CD56" t="e">
            <v>#N/A</v>
          </cell>
          <cell r="CE56" t="e">
            <v>#N/A</v>
          </cell>
        </row>
        <row r="57">
          <cell r="A57">
            <v>201301</v>
          </cell>
          <cell r="B57">
            <v>166</v>
          </cell>
          <cell r="C57">
            <v>1037250</v>
          </cell>
          <cell r="D57">
            <v>13245.5</v>
          </cell>
          <cell r="E57">
            <v>17678.099999999999</v>
          </cell>
          <cell r="F57">
            <v>4906.97</v>
          </cell>
          <cell r="G57">
            <v>2435.3000000000002</v>
          </cell>
          <cell r="H57">
            <v>33.472999999999999</v>
          </cell>
          <cell r="I57">
            <v>11637.3</v>
          </cell>
          <cell r="J57">
            <v>9.7398399999999992</v>
          </cell>
          <cell r="K57">
            <v>715.18700000000001</v>
          </cell>
          <cell r="L57">
            <v>0</v>
          </cell>
          <cell r="M57">
            <v>155.274</v>
          </cell>
          <cell r="N57">
            <v>6456.1</v>
          </cell>
          <cell r="O57">
            <v>133.24100000000001</v>
          </cell>
          <cell r="P57">
            <v>-283</v>
          </cell>
          <cell r="Q57">
            <v>100.631</v>
          </cell>
          <cell r="R57">
            <v>7795.16</v>
          </cell>
          <cell r="S57">
            <v>363.99700000000001</v>
          </cell>
          <cell r="T57">
            <v>73.046599999999998</v>
          </cell>
          <cell r="U57">
            <v>1470.43</v>
          </cell>
          <cell r="V57">
            <v>-142.02699999999999</v>
          </cell>
          <cell r="W57">
            <v>82.786500000000004</v>
          </cell>
          <cell r="X57">
            <v>-1542</v>
          </cell>
          <cell r="Y57">
            <v>27</v>
          </cell>
          <cell r="Z57">
            <v>1097</v>
          </cell>
          <cell r="AA57">
            <v>120.45699999999999</v>
          </cell>
          <cell r="AB57">
            <v>0</v>
          </cell>
          <cell r="AC57">
            <v>25771</v>
          </cell>
          <cell r="AD57">
            <v>1098.8499999999999</v>
          </cell>
          <cell r="AE57">
            <v>-340.89800000000002</v>
          </cell>
          <cell r="AF57">
            <v>0</v>
          </cell>
          <cell r="AG57">
            <v>1.28729</v>
          </cell>
          <cell r="AH57">
            <v>-2526.4499999999998</v>
          </cell>
          <cell r="AI57">
            <v>101139</v>
          </cell>
          <cell r="AJ57">
            <v>32676.7</v>
          </cell>
          <cell r="AK57">
            <v>0</v>
          </cell>
          <cell r="AL57">
            <v>0</v>
          </cell>
          <cell r="AM57">
            <v>1753.3</v>
          </cell>
          <cell r="AN57">
            <v>359.55399999999997</v>
          </cell>
          <cell r="AO57">
            <v>120.45699999999999</v>
          </cell>
          <cell r="AP57">
            <v>617495</v>
          </cell>
          <cell r="AQ57">
            <v>923.00199999999995</v>
          </cell>
          <cell r="AR57">
            <v>29845.200000000001</v>
          </cell>
          <cell r="AS57">
            <v>0</v>
          </cell>
          <cell r="AT57">
            <v>335.75799999999998</v>
          </cell>
          <cell r="AU57">
            <v>287199</v>
          </cell>
          <cell r="AV57">
            <v>194839</v>
          </cell>
          <cell r="AW57">
            <v>92360.2</v>
          </cell>
          <cell r="AX57">
            <v>-4.9284399999999999E-2</v>
          </cell>
          <cell r="AY57">
            <v>1.7035499999999999</v>
          </cell>
          <cell r="AZ57">
            <v>19471</v>
          </cell>
          <cell r="BA57">
            <v>39501.5</v>
          </cell>
          <cell r="BB57">
            <v>8011</v>
          </cell>
          <cell r="BC57">
            <v>64762.1</v>
          </cell>
          <cell r="BD57">
            <v>58828.6</v>
          </cell>
          <cell r="BE57">
            <v>6638</v>
          </cell>
          <cell r="BF57">
            <v>53143</v>
          </cell>
          <cell r="BG57">
            <v>5378.73</v>
          </cell>
          <cell r="BH57">
            <v>247.066</v>
          </cell>
          <cell r="BI57">
            <v>0.54</v>
          </cell>
          <cell r="BJ57">
            <v>1.3983099999999999</v>
          </cell>
          <cell r="BK57">
            <v>3.2061099999999998</v>
          </cell>
          <cell r="BL57">
            <v>60825.3</v>
          </cell>
          <cell r="BM57">
            <v>4.3062399999999998</v>
          </cell>
          <cell r="BN57">
            <v>6417.8</v>
          </cell>
          <cell r="BO57">
            <v>742.45600000000002</v>
          </cell>
          <cell r="BP57">
            <v>107.5</v>
          </cell>
          <cell r="BQ57">
            <v>73.046599999999998</v>
          </cell>
          <cell r="BR57">
            <v>425</v>
          </cell>
          <cell r="BS57">
            <v>25</v>
          </cell>
          <cell r="BT57">
            <v>25</v>
          </cell>
          <cell r="BU57" t="e">
            <v>#N/A</v>
          </cell>
          <cell r="BV57" t="e">
            <v>#N/A</v>
          </cell>
          <cell r="BW57">
            <v>832.21500000000003</v>
          </cell>
          <cell r="BX57">
            <v>132.286</v>
          </cell>
          <cell r="BY57">
            <v>-964.50099999999998</v>
          </cell>
          <cell r="BZ57">
            <v>0.04</v>
          </cell>
          <cell r="CA57" t="e">
            <v>#N/A</v>
          </cell>
          <cell r="CB57" t="e">
            <v>#N/A</v>
          </cell>
          <cell r="CC57" t="e">
            <v>#N/A</v>
          </cell>
          <cell r="CD57" t="e">
            <v>#N/A</v>
          </cell>
          <cell r="CE57" t="e">
            <v>#N/A</v>
          </cell>
        </row>
        <row r="58">
          <cell r="A58">
            <v>201302</v>
          </cell>
          <cell r="B58">
            <v>133.52799999999999</v>
          </cell>
          <cell r="C58">
            <v>1060500</v>
          </cell>
          <cell r="D58">
            <v>27853.7</v>
          </cell>
          <cell r="E58">
            <v>17678.099999999999</v>
          </cell>
          <cell r="F58">
            <v>4917.8599999999997</v>
          </cell>
          <cell r="G58">
            <v>29260.400000000001</v>
          </cell>
          <cell r="H58">
            <v>33.472999999999999</v>
          </cell>
          <cell r="I58">
            <v>11859.7</v>
          </cell>
          <cell r="J58">
            <v>9.7398399999999992</v>
          </cell>
          <cell r="K58">
            <v>708.92</v>
          </cell>
          <cell r="L58">
            <v>0</v>
          </cell>
          <cell r="M58">
            <v>167.79300000000001</v>
          </cell>
          <cell r="N58">
            <v>5852.07</v>
          </cell>
          <cell r="O58">
            <v>133.24100000000001</v>
          </cell>
          <cell r="P58">
            <v>-552</v>
          </cell>
          <cell r="Q58">
            <v>101.67400000000001</v>
          </cell>
          <cell r="R58">
            <v>7707.05</v>
          </cell>
          <cell r="S58">
            <v>747.00300000000004</v>
          </cell>
          <cell r="T58">
            <v>76.395499999999998</v>
          </cell>
          <cell r="U58">
            <v>2057.86</v>
          </cell>
          <cell r="V58">
            <v>-390.02699999999999</v>
          </cell>
          <cell r="W58">
            <v>86.135300000000001</v>
          </cell>
          <cell r="X58">
            <v>-1500</v>
          </cell>
          <cell r="Y58">
            <v>37.700000000000003</v>
          </cell>
          <cell r="Z58">
            <v>1097</v>
          </cell>
          <cell r="AA58">
            <v>64.365399999999994</v>
          </cell>
          <cell r="AB58">
            <v>1</v>
          </cell>
          <cell r="AC58">
            <v>25771</v>
          </cell>
          <cell r="AD58">
            <v>1107.19</v>
          </cell>
          <cell r="AE58">
            <v>-4480.9399999999996</v>
          </cell>
          <cell r="AF58">
            <v>0</v>
          </cell>
          <cell r="AG58">
            <v>4875.1899999999996</v>
          </cell>
          <cell r="AH58">
            <v>-2204.83</v>
          </cell>
          <cell r="AI58">
            <v>101222</v>
          </cell>
          <cell r="AJ58">
            <v>32676.7</v>
          </cell>
          <cell r="AK58">
            <v>0</v>
          </cell>
          <cell r="AL58">
            <v>0</v>
          </cell>
          <cell r="AM58">
            <v>1514.23</v>
          </cell>
          <cell r="AN58">
            <v>89.233800000000002</v>
          </cell>
          <cell r="AO58">
            <v>39.365400000000001</v>
          </cell>
          <cell r="AP58">
            <v>617495</v>
          </cell>
          <cell r="AQ58">
            <v>1484.96</v>
          </cell>
          <cell r="AR58">
            <v>0</v>
          </cell>
          <cell r="AS58">
            <v>0</v>
          </cell>
          <cell r="AT58">
            <v>0</v>
          </cell>
          <cell r="AU58">
            <v>296021</v>
          </cell>
          <cell r="AV58">
            <v>202559</v>
          </cell>
          <cell r="AW58">
            <v>93462</v>
          </cell>
          <cell r="AX58">
            <v>-2.4250000000000001E-2</v>
          </cell>
          <cell r="AY58">
            <v>1.7955700000000001</v>
          </cell>
          <cell r="AZ58">
            <v>19371</v>
          </cell>
          <cell r="BA58">
            <v>41606.300000000003</v>
          </cell>
          <cell r="BB58">
            <v>8036</v>
          </cell>
          <cell r="BC58">
            <v>65219</v>
          </cell>
          <cell r="BD58">
            <v>60454</v>
          </cell>
          <cell r="BE58">
            <v>6663</v>
          </cell>
          <cell r="BF58">
            <v>53143</v>
          </cell>
          <cell r="BG58">
            <v>5378.73</v>
          </cell>
          <cell r="BH58">
            <v>250.08199999999999</v>
          </cell>
          <cell r="BI58">
            <v>0.57999999999999996</v>
          </cell>
          <cell r="BJ58">
            <v>1.4207799999999999</v>
          </cell>
          <cell r="BK58">
            <v>3.2222</v>
          </cell>
          <cell r="BL58">
            <v>61213.2</v>
          </cell>
          <cell r="BM58">
            <v>4.2898399999999999</v>
          </cell>
          <cell r="BN58">
            <v>6522.61</v>
          </cell>
          <cell r="BO58">
            <v>1280.07</v>
          </cell>
          <cell r="BP58">
            <v>128.5</v>
          </cell>
          <cell r="BQ58">
            <v>76.395499999999998</v>
          </cell>
          <cell r="BR58">
            <v>425</v>
          </cell>
          <cell r="BS58">
            <v>25</v>
          </cell>
          <cell r="BT58">
            <v>25</v>
          </cell>
          <cell r="BU58" t="e">
            <v>#N/A</v>
          </cell>
          <cell r="BV58" t="e">
            <v>#N/A</v>
          </cell>
          <cell r="BW58">
            <v>836.64800000000002</v>
          </cell>
          <cell r="BX58">
            <v>-130.446</v>
          </cell>
          <cell r="BY58">
            <v>-706.20100000000002</v>
          </cell>
          <cell r="BZ58">
            <v>0.08</v>
          </cell>
          <cell r="CA58" t="e">
            <v>#N/A</v>
          </cell>
          <cell r="CB58" t="e">
            <v>#N/A</v>
          </cell>
          <cell r="CC58" t="e">
            <v>#N/A</v>
          </cell>
          <cell r="CD58" t="e">
            <v>#N/A</v>
          </cell>
          <cell r="CE58" t="e">
            <v>#N/A</v>
          </cell>
        </row>
        <row r="59">
          <cell r="A59">
            <v>201303</v>
          </cell>
          <cell r="B59">
            <v>136.846</v>
          </cell>
          <cell r="C59">
            <v>1091200</v>
          </cell>
          <cell r="D59">
            <v>27853.7</v>
          </cell>
          <cell r="E59">
            <v>17678.099999999999</v>
          </cell>
          <cell r="F59">
            <v>4932.08</v>
          </cell>
          <cell r="G59">
            <v>29257</v>
          </cell>
          <cell r="H59">
            <v>33.472999999999999</v>
          </cell>
          <cell r="I59">
            <v>12074</v>
          </cell>
          <cell r="J59">
            <v>9.7398399999999992</v>
          </cell>
          <cell r="K59">
            <v>702.77200000000005</v>
          </cell>
          <cell r="L59">
            <v>0</v>
          </cell>
          <cell r="M59">
            <v>177.49299999999999</v>
          </cell>
          <cell r="N59">
            <v>-2413.89</v>
          </cell>
          <cell r="O59">
            <v>133.24100000000001</v>
          </cell>
          <cell r="P59">
            <v>-995</v>
          </cell>
          <cell r="Q59">
            <v>102.718</v>
          </cell>
          <cell r="R59">
            <v>7864.51</v>
          </cell>
          <cell r="S59">
            <v>363.76</v>
          </cell>
          <cell r="T59">
            <v>79.744399999999999</v>
          </cell>
          <cell r="U59">
            <v>2055.0300000000002</v>
          </cell>
          <cell r="V59">
            <v>-813.02700000000004</v>
          </cell>
          <cell r="W59">
            <v>89.484200000000001</v>
          </cell>
          <cell r="X59">
            <v>-1500</v>
          </cell>
          <cell r="Y59">
            <v>40.776000000000003</v>
          </cell>
          <cell r="Z59">
            <v>1097</v>
          </cell>
          <cell r="AA59">
            <v>64.713300000000004</v>
          </cell>
          <cell r="AB59">
            <v>1</v>
          </cell>
          <cell r="AC59">
            <v>25771</v>
          </cell>
          <cell r="AD59">
            <v>1084.24</v>
          </cell>
          <cell r="AE59">
            <v>10988.1</v>
          </cell>
          <cell r="AF59">
            <v>7040.01</v>
          </cell>
          <cell r="AG59">
            <v>164.14099999999999</v>
          </cell>
          <cell r="AH59">
            <v>-1513.3</v>
          </cell>
          <cell r="AI59">
            <v>101304</v>
          </cell>
          <cell r="AJ59">
            <v>32676.7</v>
          </cell>
          <cell r="AK59">
            <v>0</v>
          </cell>
          <cell r="AL59">
            <v>0</v>
          </cell>
          <cell r="AM59">
            <v>1033.18</v>
          </cell>
          <cell r="AN59">
            <v>-391.82</v>
          </cell>
          <cell r="AO59">
            <v>39.713299999999997</v>
          </cell>
          <cell r="AP59">
            <v>617495</v>
          </cell>
          <cell r="AQ59">
            <v>1511.98</v>
          </cell>
          <cell r="AR59">
            <v>5795</v>
          </cell>
          <cell r="AS59">
            <v>11780.3</v>
          </cell>
          <cell r="AT59">
            <v>115.9</v>
          </cell>
          <cell r="AU59">
            <v>288078</v>
          </cell>
          <cell r="AV59">
            <v>213032</v>
          </cell>
          <cell r="AW59">
            <v>75046.399999999994</v>
          </cell>
          <cell r="AX59">
            <v>2.8382099999999999E-3</v>
          </cell>
          <cell r="AY59">
            <v>1.8833299999999999</v>
          </cell>
          <cell r="AZ59">
            <v>19271</v>
          </cell>
          <cell r="BA59">
            <v>43019.6</v>
          </cell>
          <cell r="BB59">
            <v>8061</v>
          </cell>
          <cell r="BC59">
            <v>65653.100000000006</v>
          </cell>
          <cell r="BD59">
            <v>62079.4</v>
          </cell>
          <cell r="BE59">
            <v>6688</v>
          </cell>
          <cell r="BF59">
            <v>53143</v>
          </cell>
          <cell r="BG59">
            <v>5378.73</v>
          </cell>
          <cell r="BH59">
            <v>250.614</v>
          </cell>
          <cell r="BI59">
            <v>0.62</v>
          </cell>
          <cell r="BJ59">
            <v>1.45621</v>
          </cell>
          <cell r="BK59">
            <v>3.2374200000000002</v>
          </cell>
          <cell r="BL59">
            <v>61724.9</v>
          </cell>
          <cell r="BM59">
            <v>4.23271</v>
          </cell>
          <cell r="BN59">
            <v>6627.42</v>
          </cell>
          <cell r="BO59">
            <v>1283.73</v>
          </cell>
          <cell r="BP59">
            <v>148.5</v>
          </cell>
          <cell r="BQ59">
            <v>79.744399999999999</v>
          </cell>
          <cell r="BR59">
            <v>425</v>
          </cell>
          <cell r="BS59">
            <v>25</v>
          </cell>
          <cell r="BT59">
            <v>25</v>
          </cell>
          <cell r="BU59" t="e">
            <v>#N/A</v>
          </cell>
          <cell r="BV59" t="e">
            <v>#N/A</v>
          </cell>
          <cell r="BW59">
            <v>833.57600000000002</v>
          </cell>
          <cell r="BX59">
            <v>-567.29899999999998</v>
          </cell>
          <cell r="BY59">
            <v>-266.27699999999999</v>
          </cell>
          <cell r="BZ59">
            <v>0.12</v>
          </cell>
          <cell r="CA59" t="e">
            <v>#N/A</v>
          </cell>
          <cell r="CB59" t="e">
            <v>#N/A</v>
          </cell>
          <cell r="CC59" t="e">
            <v>#N/A</v>
          </cell>
          <cell r="CD59" t="e">
            <v>#N/A</v>
          </cell>
          <cell r="CE59" t="e">
            <v>#N/A</v>
          </cell>
        </row>
        <row r="60">
          <cell r="A60">
            <v>201304</v>
          </cell>
          <cell r="B60">
            <v>142.708</v>
          </cell>
          <cell r="C60">
            <v>1113490</v>
          </cell>
          <cell r="D60">
            <v>27853.7</v>
          </cell>
          <cell r="E60">
            <v>17678.099999999999</v>
          </cell>
          <cell r="F60">
            <v>5059.3999999999996</v>
          </cell>
          <cell r="G60">
            <v>29143.8</v>
          </cell>
          <cell r="H60">
            <v>33.472999999999999</v>
          </cell>
          <cell r="I60">
            <v>12279.8</v>
          </cell>
          <cell r="J60">
            <v>9.7398399999999992</v>
          </cell>
          <cell r="K60">
            <v>696.68799999999999</v>
          </cell>
          <cell r="L60">
            <v>0</v>
          </cell>
          <cell r="M60">
            <v>184.15600000000001</v>
          </cell>
          <cell r="N60">
            <v>5831.73</v>
          </cell>
          <cell r="O60">
            <v>133.24100000000001</v>
          </cell>
          <cell r="P60">
            <v>-966</v>
          </cell>
          <cell r="Q60">
            <v>103.761</v>
          </cell>
          <cell r="R60">
            <v>7940.9</v>
          </cell>
          <cell r="S60">
            <v>587.04999999999995</v>
          </cell>
          <cell r="T60">
            <v>83.093199999999996</v>
          </cell>
          <cell r="U60">
            <v>2054.81</v>
          </cell>
          <cell r="V60">
            <v>-816.02700000000004</v>
          </cell>
          <cell r="W60">
            <v>92.833100000000002</v>
          </cell>
          <cell r="X60">
            <v>-1500</v>
          </cell>
          <cell r="Y60">
            <v>27</v>
          </cell>
          <cell r="Z60">
            <v>1097</v>
          </cell>
          <cell r="AA60">
            <v>64.983999999999995</v>
          </cell>
          <cell r="AB60">
            <v>1</v>
          </cell>
          <cell r="AC60">
            <v>25771</v>
          </cell>
          <cell r="AD60">
            <v>1064.42</v>
          </cell>
          <cell r="AE60">
            <v>-2625.31</v>
          </cell>
          <cell r="AF60">
            <v>0</v>
          </cell>
          <cell r="AG60">
            <v>3251.94</v>
          </cell>
          <cell r="AH60">
            <v>-1377.51</v>
          </cell>
          <cell r="AI60">
            <v>101387</v>
          </cell>
          <cell r="AJ60">
            <v>32676.7</v>
          </cell>
          <cell r="AK60">
            <v>0</v>
          </cell>
          <cell r="AL60">
            <v>0</v>
          </cell>
          <cell r="AM60">
            <v>1003.64</v>
          </cell>
          <cell r="AN60">
            <v>-421.36399999999998</v>
          </cell>
          <cell r="AO60">
            <v>39.984000000000002</v>
          </cell>
          <cell r="AP60">
            <v>617495</v>
          </cell>
          <cell r="AQ60">
            <v>1489.46</v>
          </cell>
          <cell r="AR60">
            <v>14.863</v>
          </cell>
          <cell r="AS60">
            <v>0</v>
          </cell>
          <cell r="AT60">
            <v>0.44589000000000001</v>
          </cell>
          <cell r="AU60">
            <v>296011</v>
          </cell>
          <cell r="AV60">
            <v>220048</v>
          </cell>
          <cell r="AW60">
            <v>75962.600000000006</v>
          </cell>
          <cell r="AX60">
            <v>2.9115700000000001E-2</v>
          </cell>
          <cell r="AY60">
            <v>1.96635</v>
          </cell>
          <cell r="AZ60">
            <v>19171</v>
          </cell>
          <cell r="BA60">
            <v>44297.1</v>
          </cell>
          <cell r="BB60">
            <v>8086</v>
          </cell>
          <cell r="BC60">
            <v>66087.199999999997</v>
          </cell>
          <cell r="BD60">
            <v>63704.7</v>
          </cell>
          <cell r="BE60">
            <v>6713</v>
          </cell>
          <cell r="BF60">
            <v>53143</v>
          </cell>
          <cell r="BG60">
            <v>5378.73</v>
          </cell>
          <cell r="BH60">
            <v>252.43600000000001</v>
          </cell>
          <cell r="BI60">
            <v>0.65</v>
          </cell>
          <cell r="BJ60">
            <v>1.47814</v>
          </cell>
          <cell r="BK60">
            <v>3.3060399999999999</v>
          </cell>
          <cell r="BL60">
            <v>62239.4</v>
          </cell>
          <cell r="BM60">
            <v>4.1655899999999999</v>
          </cell>
          <cell r="BN60">
            <v>6732.23</v>
          </cell>
          <cell r="BO60">
            <v>1289.8699999999999</v>
          </cell>
          <cell r="BP60">
            <v>116.5</v>
          </cell>
          <cell r="BQ60">
            <v>83.093199999999996</v>
          </cell>
          <cell r="BR60">
            <v>425</v>
          </cell>
          <cell r="BS60">
            <v>25</v>
          </cell>
          <cell r="BT60">
            <v>25</v>
          </cell>
          <cell r="BU60" t="e">
            <v>#N/A</v>
          </cell>
          <cell r="BV60" t="e">
            <v>#N/A</v>
          </cell>
          <cell r="BW60">
            <v>813.71600000000001</v>
          </cell>
          <cell r="BX60">
            <v>-532.21500000000003</v>
          </cell>
          <cell r="BY60">
            <v>-281.50099999999998</v>
          </cell>
          <cell r="BZ60">
            <v>0.15</v>
          </cell>
          <cell r="CA60" t="e">
            <v>#N/A</v>
          </cell>
          <cell r="CB60" t="e">
            <v>#N/A</v>
          </cell>
          <cell r="CC60" t="e">
            <v>#N/A</v>
          </cell>
          <cell r="CD60" t="e">
            <v>#N/A</v>
          </cell>
          <cell r="CE60" t="e">
            <v>#N/A</v>
          </cell>
        </row>
        <row r="61">
          <cell r="A61">
            <v>201401</v>
          </cell>
          <cell r="B61">
            <v>151.80600000000001</v>
          </cell>
          <cell r="C61">
            <v>1129080</v>
          </cell>
          <cell r="D61">
            <v>27853.7</v>
          </cell>
          <cell r="E61">
            <v>17678.099999999999</v>
          </cell>
          <cell r="F61">
            <v>5068.6000000000004</v>
          </cell>
          <cell r="G61">
            <v>29261.8</v>
          </cell>
          <cell r="H61">
            <v>33.472999999999999</v>
          </cell>
          <cell r="I61">
            <v>12476.4</v>
          </cell>
          <cell r="J61">
            <v>9.7398399999999992</v>
          </cell>
          <cell r="K61">
            <v>690.73199999999997</v>
          </cell>
          <cell r="L61">
            <v>0</v>
          </cell>
          <cell r="M61">
            <v>187.55799999999999</v>
          </cell>
          <cell r="N61">
            <v>12625.4</v>
          </cell>
          <cell r="O61">
            <v>133.24100000000001</v>
          </cell>
          <cell r="P61">
            <v>-283</v>
          </cell>
          <cell r="Q61">
            <v>104.80500000000001</v>
          </cell>
          <cell r="R61">
            <v>8110.29</v>
          </cell>
          <cell r="S61">
            <v>366.89699999999999</v>
          </cell>
          <cell r="T61">
            <v>86.442099999999996</v>
          </cell>
          <cell r="U61">
            <v>2057.9499999999998</v>
          </cell>
          <cell r="V61">
            <v>-128.02699999999999</v>
          </cell>
          <cell r="W61">
            <v>96.181899999999999</v>
          </cell>
          <cell r="X61">
            <v>-1500</v>
          </cell>
          <cell r="Y61">
            <v>27</v>
          </cell>
          <cell r="Z61">
            <v>1097</v>
          </cell>
          <cell r="AA61">
            <v>65.389700000000005</v>
          </cell>
          <cell r="AB61">
            <v>1</v>
          </cell>
          <cell r="AC61">
            <v>25771</v>
          </cell>
          <cell r="AD61">
            <v>1072.43</v>
          </cell>
          <cell r="AE61">
            <v>-1368.76</v>
          </cell>
          <cell r="AF61">
            <v>0</v>
          </cell>
          <cell r="AG61">
            <v>1164.58</v>
          </cell>
          <cell r="AH61">
            <v>-2043.65</v>
          </cell>
          <cell r="AI61">
            <v>101469</v>
          </cell>
          <cell r="AJ61">
            <v>32676.7</v>
          </cell>
          <cell r="AK61">
            <v>0</v>
          </cell>
          <cell r="AL61">
            <v>0</v>
          </cell>
          <cell r="AM61">
            <v>1538.04</v>
          </cell>
          <cell r="AN61">
            <v>213.04400000000001</v>
          </cell>
          <cell r="AO61">
            <v>40.389699999999998</v>
          </cell>
          <cell r="AP61">
            <v>617495</v>
          </cell>
          <cell r="AQ61">
            <v>1507.31</v>
          </cell>
          <cell r="AR61">
            <v>33865.300000000003</v>
          </cell>
          <cell r="AS61">
            <v>0</v>
          </cell>
          <cell r="AT61">
            <v>190.49199999999999</v>
          </cell>
          <cell r="AU61">
            <v>309828</v>
          </cell>
          <cell r="AV61">
            <v>233704</v>
          </cell>
          <cell r="AW61">
            <v>76124.2</v>
          </cell>
          <cell r="AX61">
            <v>5.4476799999999999E-2</v>
          </cell>
          <cell r="AY61">
            <v>2.04427</v>
          </cell>
          <cell r="AZ61">
            <v>19071</v>
          </cell>
          <cell r="BA61">
            <v>46240.800000000003</v>
          </cell>
          <cell r="BB61">
            <v>8111</v>
          </cell>
          <cell r="BC61">
            <v>66521.3</v>
          </cell>
          <cell r="BD61">
            <v>65330.1</v>
          </cell>
          <cell r="BE61">
            <v>6738</v>
          </cell>
          <cell r="BF61">
            <v>53143</v>
          </cell>
          <cell r="BG61">
            <v>5378.73</v>
          </cell>
          <cell r="BH61">
            <v>253.29400000000001</v>
          </cell>
          <cell r="BI61">
            <v>0.68</v>
          </cell>
          <cell r="BJ61">
            <v>1.58633</v>
          </cell>
          <cell r="BK61">
            <v>3.3576100000000002</v>
          </cell>
          <cell r="BL61">
            <v>62828.7</v>
          </cell>
          <cell r="BM61">
            <v>4.0984600000000002</v>
          </cell>
          <cell r="BN61">
            <v>6837.03</v>
          </cell>
          <cell r="BO61">
            <v>1299.3699999999999</v>
          </cell>
          <cell r="BP61">
            <v>121.5</v>
          </cell>
          <cell r="BQ61">
            <v>86.442099999999996</v>
          </cell>
          <cell r="BR61">
            <v>425</v>
          </cell>
          <cell r="BS61">
            <v>25</v>
          </cell>
          <cell r="BT61">
            <v>25</v>
          </cell>
          <cell r="BU61" t="e">
            <v>#N/A</v>
          </cell>
          <cell r="BV61" t="e">
            <v>#N/A</v>
          </cell>
          <cell r="BW61">
            <v>807.76</v>
          </cell>
          <cell r="BX61">
            <v>156.74100000000001</v>
          </cell>
          <cell r="BY61">
            <v>-964.50099999999998</v>
          </cell>
          <cell r="BZ61">
            <v>0.18</v>
          </cell>
          <cell r="CA61" t="e">
            <v>#N/A</v>
          </cell>
          <cell r="CB61" t="e">
            <v>#N/A</v>
          </cell>
          <cell r="CC61" t="e">
            <v>#N/A</v>
          </cell>
          <cell r="CD61" t="e">
            <v>#N/A</v>
          </cell>
          <cell r="CE61" t="e">
            <v>#N/A</v>
          </cell>
        </row>
        <row r="62">
          <cell r="A62">
            <v>201402</v>
          </cell>
          <cell r="B62">
            <v>160.441</v>
          </cell>
          <cell r="C62">
            <v>1147860</v>
          </cell>
          <cell r="D62">
            <v>27110.1</v>
          </cell>
          <cell r="E62">
            <v>17678.099999999999</v>
          </cell>
          <cell r="F62">
            <v>5096.5</v>
          </cell>
          <cell r="G62">
            <v>28665.4</v>
          </cell>
          <cell r="H62">
            <v>33.472999999999999</v>
          </cell>
          <cell r="I62">
            <v>12663.2</v>
          </cell>
          <cell r="J62">
            <v>9.7398399999999992</v>
          </cell>
          <cell r="K62">
            <v>684.90599999999995</v>
          </cell>
          <cell r="L62">
            <v>0</v>
          </cell>
          <cell r="M62">
            <v>187.471</v>
          </cell>
          <cell r="N62">
            <v>5733.07</v>
          </cell>
          <cell r="O62">
            <v>133.24100000000001</v>
          </cell>
          <cell r="P62">
            <v>-552</v>
          </cell>
          <cell r="Q62">
            <v>105.848</v>
          </cell>
          <cell r="R62">
            <v>8193.5300000000007</v>
          </cell>
          <cell r="S62">
            <v>828.92600000000004</v>
          </cell>
          <cell r="T62">
            <v>89.790999999999997</v>
          </cell>
          <cell r="U62">
            <v>2233.27</v>
          </cell>
          <cell r="V62">
            <v>-376.02699999999999</v>
          </cell>
          <cell r="W62">
            <v>99.530799999999999</v>
          </cell>
          <cell r="X62">
            <v>-1500</v>
          </cell>
          <cell r="Y62">
            <v>37.700000000000003</v>
          </cell>
          <cell r="Z62">
            <v>1097</v>
          </cell>
          <cell r="AA62">
            <v>65.795299999999997</v>
          </cell>
          <cell r="AB62">
            <v>1</v>
          </cell>
          <cell r="AC62">
            <v>25771</v>
          </cell>
          <cell r="AD62">
            <v>1080.17</v>
          </cell>
          <cell r="AE62">
            <v>-2792.96</v>
          </cell>
          <cell r="AF62">
            <v>0</v>
          </cell>
          <cell r="AG62">
            <v>2975.8</v>
          </cell>
          <cell r="AH62">
            <v>-1880.75</v>
          </cell>
          <cell r="AI62">
            <v>101386</v>
          </cell>
          <cell r="AJ62">
            <v>32676.7</v>
          </cell>
          <cell r="AK62">
            <v>0</v>
          </cell>
          <cell r="AL62">
            <v>0</v>
          </cell>
          <cell r="AM62">
            <v>1314.64</v>
          </cell>
          <cell r="AN62">
            <v>-97.863799999999998</v>
          </cell>
          <cell r="AO62">
            <v>40.795299999999997</v>
          </cell>
          <cell r="AP62">
            <v>617495</v>
          </cell>
          <cell r="AQ62">
            <v>1713.2</v>
          </cell>
          <cell r="AR62">
            <v>0</v>
          </cell>
          <cell r="AS62">
            <v>0</v>
          </cell>
          <cell r="AT62">
            <v>0</v>
          </cell>
          <cell r="AU62">
            <v>318224</v>
          </cell>
          <cell r="AV62">
            <v>241547</v>
          </cell>
          <cell r="AW62">
            <v>76677.8</v>
          </cell>
          <cell r="AX62">
            <v>7.8735700000000006E-2</v>
          </cell>
          <cell r="AY62">
            <v>2.1170200000000001</v>
          </cell>
          <cell r="AZ62">
            <v>18971</v>
          </cell>
          <cell r="BA62">
            <v>48021.5</v>
          </cell>
          <cell r="BB62">
            <v>8136</v>
          </cell>
          <cell r="BC62">
            <v>66955.399999999994</v>
          </cell>
          <cell r="BD62">
            <v>66993.8</v>
          </cell>
          <cell r="BE62">
            <v>6763</v>
          </cell>
          <cell r="BF62">
            <v>53143</v>
          </cell>
          <cell r="BG62">
            <v>5378.73</v>
          </cell>
          <cell r="BH62">
            <v>256.291</v>
          </cell>
          <cell r="BI62">
            <v>0.68</v>
          </cell>
          <cell r="BJ62">
            <v>1.71837</v>
          </cell>
          <cell r="BK62">
            <v>3.4194200000000001</v>
          </cell>
          <cell r="BL62">
            <v>63436.7</v>
          </cell>
          <cell r="BM62">
            <v>4.0013399999999999</v>
          </cell>
          <cell r="BN62">
            <v>6948.69</v>
          </cell>
          <cell r="BO62">
            <v>1480.91</v>
          </cell>
          <cell r="BP62">
            <v>142.5</v>
          </cell>
          <cell r="BQ62">
            <v>89.790999999999997</v>
          </cell>
          <cell r="BR62">
            <v>425</v>
          </cell>
          <cell r="BS62">
            <v>25</v>
          </cell>
          <cell r="BT62">
            <v>25</v>
          </cell>
          <cell r="BU62" t="e">
            <v>#N/A</v>
          </cell>
          <cell r="BV62" t="e">
            <v>#N/A</v>
          </cell>
          <cell r="BW62">
            <v>812.63400000000001</v>
          </cell>
          <cell r="BX62">
            <v>-106.43300000000001</v>
          </cell>
          <cell r="BY62">
            <v>-706.20100000000002</v>
          </cell>
          <cell r="BZ62">
            <v>0.18</v>
          </cell>
          <cell r="CA62" t="e">
            <v>#N/A</v>
          </cell>
          <cell r="CB62" t="e">
            <v>#N/A</v>
          </cell>
          <cell r="CC62" t="e">
            <v>#N/A</v>
          </cell>
          <cell r="CD62" t="e">
            <v>#N/A</v>
          </cell>
          <cell r="CE62" t="e">
            <v>#N/A</v>
          </cell>
        </row>
        <row r="63">
          <cell r="A63">
            <v>201403</v>
          </cell>
          <cell r="B63">
            <v>171.47300000000001</v>
          </cell>
          <cell r="C63">
            <v>1162930</v>
          </cell>
          <cell r="D63">
            <v>27110.1</v>
          </cell>
          <cell r="E63">
            <v>17678.099999999999</v>
          </cell>
          <cell r="F63">
            <v>5119.07</v>
          </cell>
          <cell r="G63">
            <v>28670.6</v>
          </cell>
          <cell r="H63">
            <v>33.472999999999999</v>
          </cell>
          <cell r="I63">
            <v>12898.8</v>
          </cell>
          <cell r="J63">
            <v>9.7398399999999992</v>
          </cell>
          <cell r="K63">
            <v>679.20699999999999</v>
          </cell>
          <cell r="L63">
            <v>0</v>
          </cell>
          <cell r="M63">
            <v>188.08799999999999</v>
          </cell>
          <cell r="N63">
            <v>12642.1</v>
          </cell>
          <cell r="O63">
            <v>133.24100000000001</v>
          </cell>
          <cell r="P63">
            <v>-995</v>
          </cell>
          <cell r="Q63">
            <v>106.892</v>
          </cell>
          <cell r="R63">
            <v>8411.76</v>
          </cell>
          <cell r="S63">
            <v>333.56</v>
          </cell>
          <cell r="T63">
            <v>93.139799999999994</v>
          </cell>
          <cell r="U63">
            <v>2238.6</v>
          </cell>
          <cell r="V63">
            <v>-799.02700000000004</v>
          </cell>
          <cell r="W63">
            <v>102.88</v>
          </cell>
          <cell r="X63">
            <v>-1500</v>
          </cell>
          <cell r="Y63">
            <v>40.776000000000003</v>
          </cell>
          <cell r="Z63">
            <v>1097</v>
          </cell>
          <cell r="AA63">
            <v>66.218999999999994</v>
          </cell>
          <cell r="AB63">
            <v>1</v>
          </cell>
          <cell r="AC63">
            <v>25771</v>
          </cell>
          <cell r="AD63">
            <v>1085.79</v>
          </cell>
          <cell r="AE63">
            <v>-2096.91</v>
          </cell>
          <cell r="AF63">
            <v>0</v>
          </cell>
          <cell r="AG63">
            <v>2151.19</v>
          </cell>
          <cell r="AH63">
            <v>-1461.3</v>
          </cell>
          <cell r="AI63">
            <v>101303</v>
          </cell>
          <cell r="AJ63">
            <v>32676.7</v>
          </cell>
          <cell r="AK63">
            <v>0</v>
          </cell>
          <cell r="AL63">
            <v>0</v>
          </cell>
          <cell r="AM63">
            <v>828.85699999999997</v>
          </cell>
          <cell r="AN63">
            <v>-583.64300000000003</v>
          </cell>
          <cell r="AO63">
            <v>41.219000000000001</v>
          </cell>
          <cell r="AP63">
            <v>617495</v>
          </cell>
          <cell r="AQ63">
            <v>1748.01</v>
          </cell>
          <cell r="AR63">
            <v>34540.1</v>
          </cell>
          <cell r="AS63">
            <v>0</v>
          </cell>
          <cell r="AT63">
            <v>431.75099999999998</v>
          </cell>
          <cell r="AU63">
            <v>332713</v>
          </cell>
          <cell r="AV63">
            <v>255774</v>
          </cell>
          <cell r="AW63">
            <v>76938.399999999994</v>
          </cell>
          <cell r="AX63">
            <v>0.102505</v>
          </cell>
          <cell r="AY63">
            <v>2.1848399999999999</v>
          </cell>
          <cell r="AZ63">
            <v>18871</v>
          </cell>
          <cell r="BA63">
            <v>49382.8</v>
          </cell>
          <cell r="BB63">
            <v>8161</v>
          </cell>
          <cell r="BC63">
            <v>67383.3</v>
          </cell>
          <cell r="BD63">
            <v>68657.5</v>
          </cell>
          <cell r="BE63">
            <v>6788</v>
          </cell>
          <cell r="BF63">
            <v>53143</v>
          </cell>
          <cell r="BG63">
            <v>5378.73</v>
          </cell>
          <cell r="BH63">
            <v>257.30599999999998</v>
          </cell>
          <cell r="BI63">
            <v>0.68</v>
          </cell>
          <cell r="BJ63">
            <v>1.8512599999999999</v>
          </cell>
          <cell r="BK63">
            <v>3.4806400000000002</v>
          </cell>
          <cell r="BL63">
            <v>64065.1</v>
          </cell>
          <cell r="BM63">
            <v>3.90421</v>
          </cell>
          <cell r="BN63">
            <v>7060.35</v>
          </cell>
          <cell r="BO63">
            <v>1492.37</v>
          </cell>
          <cell r="BP63">
            <v>162.5</v>
          </cell>
          <cell r="BQ63">
            <v>93.139799999999994</v>
          </cell>
          <cell r="BR63">
            <v>425</v>
          </cell>
          <cell r="BS63">
            <v>25</v>
          </cell>
          <cell r="BT63">
            <v>25</v>
          </cell>
          <cell r="BU63" t="e">
            <v>#N/A</v>
          </cell>
          <cell r="BV63" t="e">
            <v>#N/A</v>
          </cell>
          <cell r="BW63">
            <v>810.01099999999997</v>
          </cell>
          <cell r="BX63">
            <v>-543.73400000000004</v>
          </cell>
          <cell r="BY63">
            <v>-266.27699999999999</v>
          </cell>
          <cell r="BZ63">
            <v>0.18</v>
          </cell>
          <cell r="CA63" t="e">
            <v>#N/A</v>
          </cell>
          <cell r="CB63" t="e">
            <v>#N/A</v>
          </cell>
          <cell r="CC63" t="e">
            <v>#N/A</v>
          </cell>
          <cell r="CD63" t="e">
            <v>#N/A</v>
          </cell>
          <cell r="CE63" t="e">
            <v>#N/A</v>
          </cell>
        </row>
        <row r="64">
          <cell r="A64">
            <v>201404</v>
          </cell>
          <cell r="B64">
            <v>182.911</v>
          </cell>
          <cell r="C64">
            <v>1184800</v>
          </cell>
          <cell r="D64">
            <v>27110.1</v>
          </cell>
          <cell r="E64">
            <v>17678.099999999999</v>
          </cell>
          <cell r="F64">
            <v>5260.25</v>
          </cell>
          <cell r="G64">
            <v>28551.9</v>
          </cell>
          <cell r="H64">
            <v>33.472999999999999</v>
          </cell>
          <cell r="I64">
            <v>13186.4</v>
          </cell>
          <cell r="J64">
            <v>9.7398399999999992</v>
          </cell>
          <cell r="K64">
            <v>673.62699999999995</v>
          </cell>
          <cell r="L64">
            <v>0</v>
          </cell>
          <cell r="M64">
            <v>189.46299999999999</v>
          </cell>
          <cell r="N64">
            <v>5710.39</v>
          </cell>
          <cell r="O64">
            <v>133.24100000000001</v>
          </cell>
          <cell r="P64">
            <v>-966</v>
          </cell>
          <cell r="Q64">
            <v>107.935</v>
          </cell>
          <cell r="R64">
            <v>8429.4</v>
          </cell>
          <cell r="S64">
            <v>657.81399999999996</v>
          </cell>
          <cell r="T64">
            <v>96.488699999999994</v>
          </cell>
          <cell r="U64">
            <v>2244.79</v>
          </cell>
          <cell r="V64">
            <v>-801.92499999999995</v>
          </cell>
          <cell r="W64">
            <v>106.229</v>
          </cell>
          <cell r="X64">
            <v>-1500</v>
          </cell>
          <cell r="Y64">
            <v>27</v>
          </cell>
          <cell r="Z64">
            <v>1097</v>
          </cell>
          <cell r="AA64">
            <v>66.571299999999994</v>
          </cell>
          <cell r="AB64">
            <v>1</v>
          </cell>
          <cell r="AC64">
            <v>25771</v>
          </cell>
          <cell r="AD64">
            <v>1097.97</v>
          </cell>
          <cell r="AE64">
            <v>-2901.54</v>
          </cell>
          <cell r="AF64">
            <v>0</v>
          </cell>
          <cell r="AG64">
            <v>2836.06</v>
          </cell>
          <cell r="AH64">
            <v>-1457.27</v>
          </cell>
          <cell r="AI64">
            <v>101220</v>
          </cell>
          <cell r="AJ64">
            <v>32676.7</v>
          </cell>
          <cell r="AK64">
            <v>0</v>
          </cell>
          <cell r="AL64">
            <v>0</v>
          </cell>
          <cell r="AM64">
            <v>805.53099999999995</v>
          </cell>
          <cell r="AN64">
            <v>-606.96900000000005</v>
          </cell>
          <cell r="AO64">
            <v>41.571300000000001</v>
          </cell>
          <cell r="AP64">
            <v>617495</v>
          </cell>
          <cell r="AQ64">
            <v>1731.58</v>
          </cell>
          <cell r="AR64">
            <v>0</v>
          </cell>
          <cell r="AS64">
            <v>0</v>
          </cell>
          <cell r="AT64">
            <v>0</v>
          </cell>
          <cell r="AU64">
            <v>341209</v>
          </cell>
          <cell r="AV64">
            <v>263360</v>
          </cell>
          <cell r="AW64">
            <v>77848.600000000006</v>
          </cell>
          <cell r="AX64">
            <v>0.12540599999999999</v>
          </cell>
          <cell r="AY64">
            <v>2.2481800000000001</v>
          </cell>
          <cell r="AZ64">
            <v>18771</v>
          </cell>
          <cell r="BA64">
            <v>50740.1</v>
          </cell>
          <cell r="BB64">
            <v>8186</v>
          </cell>
          <cell r="BC64">
            <v>67811.100000000006</v>
          </cell>
          <cell r="BD64">
            <v>70321.2</v>
          </cell>
          <cell r="BE64">
            <v>6813</v>
          </cell>
          <cell r="BF64">
            <v>53143</v>
          </cell>
          <cell r="BG64">
            <v>5378.73</v>
          </cell>
          <cell r="BH64">
            <v>259.625</v>
          </cell>
          <cell r="BI64">
            <v>0.68409699999999996</v>
          </cell>
          <cell r="BJ64">
            <v>1.9832700000000001</v>
          </cell>
          <cell r="BK64">
            <v>3.5407799999999998</v>
          </cell>
          <cell r="BL64">
            <v>64710.2</v>
          </cell>
          <cell r="BM64">
            <v>3.8111799999999998</v>
          </cell>
          <cell r="BN64">
            <v>7172</v>
          </cell>
          <cell r="BO64">
            <v>1504.49</v>
          </cell>
          <cell r="BP64">
            <v>130.602</v>
          </cell>
          <cell r="BQ64">
            <v>96.488699999999994</v>
          </cell>
          <cell r="BR64">
            <v>425</v>
          </cell>
          <cell r="BS64">
            <v>25</v>
          </cell>
          <cell r="BT64">
            <v>25</v>
          </cell>
          <cell r="BU64" t="e">
            <v>#N/A</v>
          </cell>
          <cell r="BV64" t="e">
            <v>#N/A</v>
          </cell>
          <cell r="BW64">
            <v>790.65499999999997</v>
          </cell>
          <cell r="BX64">
            <v>-509.154</v>
          </cell>
          <cell r="BY64">
            <v>-281.50099999999998</v>
          </cell>
          <cell r="BZ64">
            <v>0.18</v>
          </cell>
          <cell r="CA64" t="e">
            <v>#N/A</v>
          </cell>
          <cell r="CB64" t="e">
            <v>#N/A</v>
          </cell>
          <cell r="CC64" t="e">
            <v>#N/A</v>
          </cell>
          <cell r="CD64" t="e">
            <v>#N/A</v>
          </cell>
          <cell r="CE64" t="e">
            <v>#N/A</v>
          </cell>
        </row>
        <row r="65">
          <cell r="A65">
            <v>201501</v>
          </cell>
          <cell r="B65">
            <v>197.58</v>
          </cell>
          <cell r="C65">
            <v>1201220</v>
          </cell>
          <cell r="D65">
            <v>27110.1</v>
          </cell>
          <cell r="E65">
            <v>17678.099999999999</v>
          </cell>
          <cell r="F65">
            <v>5274.39</v>
          </cell>
          <cell r="G65">
            <v>28678.9</v>
          </cell>
          <cell r="H65">
            <v>33.472999999999999</v>
          </cell>
          <cell r="I65">
            <v>13529.4</v>
          </cell>
          <cell r="J65">
            <v>9.7398399999999992</v>
          </cell>
          <cell r="K65">
            <v>668.41600000000005</v>
          </cell>
          <cell r="L65">
            <v>0</v>
          </cell>
          <cell r="M65">
            <v>191.648</v>
          </cell>
          <cell r="N65">
            <v>11292.8</v>
          </cell>
          <cell r="O65">
            <v>133.24100000000001</v>
          </cell>
          <cell r="P65">
            <v>-283</v>
          </cell>
          <cell r="Q65">
            <v>108.979</v>
          </cell>
          <cell r="R65">
            <v>8580.26</v>
          </cell>
          <cell r="S65">
            <v>412.71600000000001</v>
          </cell>
          <cell r="T65">
            <v>99.837599999999995</v>
          </cell>
          <cell r="U65">
            <v>2260.25</v>
          </cell>
          <cell r="V65">
            <v>-112.07899999999999</v>
          </cell>
          <cell r="W65">
            <v>109.577</v>
          </cell>
          <cell r="X65">
            <v>-1500</v>
          </cell>
          <cell r="Y65">
            <v>27</v>
          </cell>
          <cell r="Z65">
            <v>1097</v>
          </cell>
          <cell r="AA65">
            <v>67.643900000000002</v>
          </cell>
          <cell r="AB65">
            <v>1</v>
          </cell>
          <cell r="AC65">
            <v>25771</v>
          </cell>
          <cell r="AD65">
            <v>1109.94</v>
          </cell>
          <cell r="AE65">
            <v>-2426.48</v>
          </cell>
          <cell r="AF65">
            <v>0</v>
          </cell>
          <cell r="AG65">
            <v>2468.34</v>
          </cell>
          <cell r="AH65">
            <v>-2128.21</v>
          </cell>
          <cell r="AI65">
            <v>101137</v>
          </cell>
          <cell r="AJ65">
            <v>32676.7</v>
          </cell>
          <cell r="AK65">
            <v>0</v>
          </cell>
          <cell r="AL65">
            <v>0</v>
          </cell>
          <cell r="AM65">
            <v>707.81399999999996</v>
          </cell>
          <cell r="AN65">
            <v>45.313800000000001</v>
          </cell>
          <cell r="AO65">
            <v>42.643900000000002</v>
          </cell>
          <cell r="AP65">
            <v>617495</v>
          </cell>
          <cell r="AQ65">
            <v>1763.53</v>
          </cell>
          <cell r="AR65">
            <v>27784.9</v>
          </cell>
          <cell r="AS65">
            <v>0</v>
          </cell>
          <cell r="AT65">
            <v>191.02099999999999</v>
          </cell>
          <cell r="AU65">
            <v>354537</v>
          </cell>
          <cell r="AV65">
            <v>276380</v>
          </cell>
          <cell r="AW65">
            <v>78157</v>
          </cell>
          <cell r="AX65">
            <v>0.147345</v>
          </cell>
          <cell r="AY65">
            <v>2.3075899999999998</v>
          </cell>
          <cell r="AZ65">
            <v>18671</v>
          </cell>
          <cell r="BA65">
            <v>52768.3</v>
          </cell>
          <cell r="BB65">
            <v>8211</v>
          </cell>
          <cell r="BC65">
            <v>68238.899999999994</v>
          </cell>
          <cell r="BD65">
            <v>71984.800000000003</v>
          </cell>
          <cell r="BE65">
            <v>6838</v>
          </cell>
          <cell r="BF65">
            <v>53143</v>
          </cell>
          <cell r="BG65">
            <v>5378.73</v>
          </cell>
          <cell r="BH65">
            <v>261.012</v>
          </cell>
          <cell r="BI65">
            <v>0.75790599999999997</v>
          </cell>
          <cell r="BJ65">
            <v>2.11328</v>
          </cell>
          <cell r="BK65">
            <v>3.5994899999999999</v>
          </cell>
          <cell r="BL65">
            <v>65379.7</v>
          </cell>
          <cell r="BM65">
            <v>3.7878699999999998</v>
          </cell>
          <cell r="BN65">
            <v>7283.66</v>
          </cell>
          <cell r="BO65">
            <v>1526.24</v>
          </cell>
          <cell r="BP65">
            <v>137.44800000000001</v>
          </cell>
          <cell r="BQ65">
            <v>99.837599999999995</v>
          </cell>
          <cell r="BR65">
            <v>425</v>
          </cell>
          <cell r="BS65">
            <v>25</v>
          </cell>
          <cell r="BT65">
            <v>25</v>
          </cell>
          <cell r="BU65" t="e">
            <v>#N/A</v>
          </cell>
          <cell r="BV65" t="e">
            <v>#N/A</v>
          </cell>
          <cell r="BW65">
            <v>785.44399999999996</v>
          </cell>
          <cell r="BX65">
            <v>179.05699999999999</v>
          </cell>
          <cell r="BY65">
            <v>-964.50099999999998</v>
          </cell>
          <cell r="BZ65">
            <v>0.18</v>
          </cell>
          <cell r="CA65" t="e">
            <v>#N/A</v>
          </cell>
          <cell r="CB65" t="e">
            <v>#N/A</v>
          </cell>
          <cell r="CC65" t="e">
            <v>#N/A</v>
          </cell>
          <cell r="CD65" t="e">
            <v>#N/A</v>
          </cell>
          <cell r="CE65" t="e">
            <v>#N/A</v>
          </cell>
        </row>
        <row r="66">
          <cell r="A66">
            <v>201502</v>
          </cell>
          <cell r="B66">
            <v>211.982</v>
          </cell>
          <cell r="C66">
            <v>1218710</v>
          </cell>
          <cell r="D66">
            <v>23100.1</v>
          </cell>
          <cell r="E66">
            <v>17678.099999999999</v>
          </cell>
          <cell r="F66">
            <v>5309.59</v>
          </cell>
          <cell r="G66">
            <v>23068.400000000001</v>
          </cell>
          <cell r="H66">
            <v>33.472999999999999</v>
          </cell>
          <cell r="I66">
            <v>13931</v>
          </cell>
          <cell r="J66">
            <v>9.7398399999999992</v>
          </cell>
          <cell r="K66">
            <v>663.53800000000001</v>
          </cell>
          <cell r="L66">
            <v>0</v>
          </cell>
          <cell r="M66">
            <v>194.69800000000001</v>
          </cell>
          <cell r="N66">
            <v>4613.68</v>
          </cell>
          <cell r="O66">
            <v>133.24100000000001</v>
          </cell>
          <cell r="P66">
            <v>-552</v>
          </cell>
          <cell r="Q66">
            <v>110.02200000000001</v>
          </cell>
          <cell r="R66">
            <v>8791.7900000000009</v>
          </cell>
          <cell r="S66">
            <v>855.03200000000004</v>
          </cell>
          <cell r="T66">
            <v>103.18600000000001</v>
          </cell>
          <cell r="U66">
            <v>2483.7600000000002</v>
          </cell>
          <cell r="V66">
            <v>-358.471</v>
          </cell>
          <cell r="W66">
            <v>112.926</v>
          </cell>
          <cell r="X66">
            <v>0</v>
          </cell>
          <cell r="Y66">
            <v>37.700000000000003</v>
          </cell>
          <cell r="Z66">
            <v>1097</v>
          </cell>
          <cell r="AA66">
            <v>79.310500000000005</v>
          </cell>
          <cell r="AB66">
            <v>1</v>
          </cell>
          <cell r="AC66">
            <v>25771</v>
          </cell>
          <cell r="AD66">
            <v>1122.03</v>
          </cell>
          <cell r="AE66">
            <v>-3626.52</v>
          </cell>
          <cell r="AF66">
            <v>0</v>
          </cell>
          <cell r="AG66">
            <v>3713.62</v>
          </cell>
          <cell r="AH66">
            <v>-1834.44</v>
          </cell>
          <cell r="AI66">
            <v>101134</v>
          </cell>
          <cell r="AJ66">
            <v>32676.7</v>
          </cell>
          <cell r="AK66">
            <v>0</v>
          </cell>
          <cell r="AL66">
            <v>0</v>
          </cell>
          <cell r="AM66">
            <v>233.417</v>
          </cell>
          <cell r="AN66">
            <v>-235.333</v>
          </cell>
          <cell r="AO66">
            <v>54.310499999999998</v>
          </cell>
          <cell r="AP66">
            <v>617495</v>
          </cell>
          <cell r="AQ66">
            <v>2029.54</v>
          </cell>
          <cell r="AR66">
            <v>0</v>
          </cell>
          <cell r="AS66">
            <v>0</v>
          </cell>
          <cell r="AT66">
            <v>0</v>
          </cell>
          <cell r="AU66">
            <v>362693</v>
          </cell>
          <cell r="AV66">
            <v>283832</v>
          </cell>
          <cell r="AW66">
            <v>78861.399999999994</v>
          </cell>
          <cell r="AX66">
            <v>0.168158</v>
          </cell>
          <cell r="AY66">
            <v>2.3764599999999998</v>
          </cell>
          <cell r="AZ66">
            <v>18571</v>
          </cell>
          <cell r="BA66">
            <v>54502.8</v>
          </cell>
          <cell r="BB66">
            <v>8236</v>
          </cell>
          <cell r="BC66">
            <v>68666.7</v>
          </cell>
          <cell r="BD66">
            <v>73628.5</v>
          </cell>
          <cell r="BE66">
            <v>6863.37</v>
          </cell>
          <cell r="BF66">
            <v>53143</v>
          </cell>
          <cell r="BG66">
            <v>5378.73</v>
          </cell>
          <cell r="BH66">
            <v>264.33199999999999</v>
          </cell>
          <cell r="BI66">
            <v>0.82225800000000004</v>
          </cell>
          <cell r="BJ66">
            <v>2.2402299999999999</v>
          </cell>
          <cell r="BK66">
            <v>3.6564800000000002</v>
          </cell>
          <cell r="BL66">
            <v>66089.100000000006</v>
          </cell>
          <cell r="BM66">
            <v>3.75509</v>
          </cell>
          <cell r="BN66">
            <v>7402.61</v>
          </cell>
          <cell r="BO66">
            <v>1766.29</v>
          </cell>
          <cell r="BP66">
            <v>160.05600000000001</v>
          </cell>
          <cell r="BQ66">
            <v>103.18600000000001</v>
          </cell>
          <cell r="BR66">
            <v>425</v>
          </cell>
          <cell r="BS66">
            <v>25</v>
          </cell>
          <cell r="BT66">
            <v>25</v>
          </cell>
          <cell r="BU66" t="e">
            <v>#N/A</v>
          </cell>
          <cell r="BV66" t="e">
            <v>#N/A</v>
          </cell>
          <cell r="BW66">
            <v>791.26599999999996</v>
          </cell>
          <cell r="BX66">
            <v>-85.064899999999994</v>
          </cell>
          <cell r="BY66">
            <v>-706.20100000000002</v>
          </cell>
          <cell r="BZ66">
            <v>0.18</v>
          </cell>
          <cell r="CA66" t="e">
            <v>#N/A</v>
          </cell>
          <cell r="CB66" t="e">
            <v>#N/A</v>
          </cell>
          <cell r="CC66" t="e">
            <v>#N/A</v>
          </cell>
          <cell r="CD66" t="e">
            <v>#N/A</v>
          </cell>
          <cell r="CE66" t="e">
            <v>#N/A</v>
          </cell>
        </row>
        <row r="67">
          <cell r="A67">
            <v>201503</v>
          </cell>
          <cell r="B67">
            <v>226.17500000000001</v>
          </cell>
          <cell r="C67">
            <v>1230210</v>
          </cell>
          <cell r="D67">
            <v>23100.1</v>
          </cell>
          <cell r="E67">
            <v>17678.099999999999</v>
          </cell>
          <cell r="F67">
            <v>5338.43</v>
          </cell>
          <cell r="G67">
            <v>23074.799999999999</v>
          </cell>
          <cell r="H67">
            <v>33.472999999999999</v>
          </cell>
          <cell r="I67">
            <v>14313.7</v>
          </cell>
          <cell r="J67">
            <v>9.7398399999999992</v>
          </cell>
          <cell r="K67">
            <v>659.03399999999999</v>
          </cell>
          <cell r="L67">
            <v>0</v>
          </cell>
          <cell r="M67">
            <v>197.471</v>
          </cell>
          <cell r="N67">
            <v>10603.8</v>
          </cell>
          <cell r="O67">
            <v>133.24100000000001</v>
          </cell>
          <cell r="P67">
            <v>-995</v>
          </cell>
          <cell r="Q67">
            <v>111.066</v>
          </cell>
          <cell r="R67">
            <v>8963.51</v>
          </cell>
          <cell r="S67">
            <v>362.59399999999999</v>
          </cell>
          <cell r="T67">
            <v>106.535</v>
          </cell>
          <cell r="U67">
            <v>2499.75</v>
          </cell>
          <cell r="V67">
            <v>-779.53200000000004</v>
          </cell>
          <cell r="W67">
            <v>116.27500000000001</v>
          </cell>
          <cell r="X67">
            <v>0</v>
          </cell>
          <cell r="Y67">
            <v>40.776000000000003</v>
          </cell>
          <cell r="Z67">
            <v>1097</v>
          </cell>
          <cell r="AA67">
            <v>89.79</v>
          </cell>
          <cell r="AB67">
            <v>1</v>
          </cell>
          <cell r="AC67">
            <v>25771</v>
          </cell>
          <cell r="AD67">
            <v>1131.57</v>
          </cell>
          <cell r="AE67">
            <v>-2649.37</v>
          </cell>
          <cell r="AF67">
            <v>0</v>
          </cell>
          <cell r="AG67">
            <v>2891.83</v>
          </cell>
          <cell r="AH67">
            <v>-1347.73</v>
          </cell>
          <cell r="AI67">
            <v>101130</v>
          </cell>
          <cell r="AJ67">
            <v>32676.7</v>
          </cell>
          <cell r="AK67">
            <v>0</v>
          </cell>
          <cell r="AL67">
            <v>0</v>
          </cell>
          <cell r="AM67">
            <v>-229.786</v>
          </cell>
          <cell r="AN67">
            <v>-698.53599999999994</v>
          </cell>
          <cell r="AO67">
            <v>64.790000000000006</v>
          </cell>
          <cell r="AP67">
            <v>617495</v>
          </cell>
          <cell r="AQ67">
            <v>2085.8000000000002</v>
          </cell>
          <cell r="AR67">
            <v>29944.2</v>
          </cell>
          <cell r="AS67">
            <v>0</v>
          </cell>
          <cell r="AT67">
            <v>355.58699999999999</v>
          </cell>
          <cell r="AU67">
            <v>375834</v>
          </cell>
          <cell r="AV67">
            <v>296551</v>
          </cell>
          <cell r="AW67">
            <v>79282.600000000006</v>
          </cell>
          <cell r="AX67">
            <v>0.18836700000000001</v>
          </cell>
          <cell r="AY67">
            <v>2.44835</v>
          </cell>
          <cell r="AZ67">
            <v>18471</v>
          </cell>
          <cell r="BA67">
            <v>55750.5</v>
          </cell>
          <cell r="BB67">
            <v>8261</v>
          </cell>
          <cell r="BC67">
            <v>69084.5</v>
          </cell>
          <cell r="BD67">
            <v>75272.3</v>
          </cell>
          <cell r="BE67">
            <v>6888.74</v>
          </cell>
          <cell r="BF67">
            <v>53143</v>
          </cell>
          <cell r="BG67">
            <v>5378.73</v>
          </cell>
          <cell r="BH67">
            <v>265.61399999999998</v>
          </cell>
          <cell r="BI67">
            <v>0.89980099999999996</v>
          </cell>
          <cell r="BJ67">
            <v>2.36354</v>
          </cell>
          <cell r="BK67">
            <v>3.71156</v>
          </cell>
          <cell r="BL67">
            <v>66810.399999999994</v>
          </cell>
          <cell r="BM67">
            <v>3.7355100000000001</v>
          </cell>
          <cell r="BN67">
            <v>7521.56</v>
          </cell>
          <cell r="BO67">
            <v>1797.27</v>
          </cell>
          <cell r="BP67">
            <v>181.995</v>
          </cell>
          <cell r="BQ67">
            <v>106.535</v>
          </cell>
          <cell r="BR67">
            <v>425</v>
          </cell>
          <cell r="BS67">
            <v>25</v>
          </cell>
          <cell r="BT67">
            <v>25</v>
          </cell>
          <cell r="BU67" t="e">
            <v>#N/A</v>
          </cell>
          <cell r="BV67" t="e">
            <v>#N/A</v>
          </cell>
          <cell r="BW67">
            <v>789.83799999999997</v>
          </cell>
          <cell r="BX67">
            <v>-523.56100000000004</v>
          </cell>
          <cell r="BY67">
            <v>-266.27699999999999</v>
          </cell>
          <cell r="BZ67">
            <v>0.18</v>
          </cell>
          <cell r="CA67" t="e">
            <v>#N/A</v>
          </cell>
          <cell r="CB67" t="e">
            <v>#N/A</v>
          </cell>
          <cell r="CC67" t="e">
            <v>#N/A</v>
          </cell>
          <cell r="CD67" t="e">
            <v>#N/A</v>
          </cell>
          <cell r="CE67" t="e">
            <v>#N/A</v>
          </cell>
        </row>
        <row r="68">
          <cell r="A68">
            <v>201504</v>
          </cell>
          <cell r="B68">
            <v>241.96199999999999</v>
          </cell>
          <cell r="C68">
            <v>1246170</v>
          </cell>
          <cell r="D68">
            <v>23100.1</v>
          </cell>
          <cell r="E68">
            <v>17678.099999999999</v>
          </cell>
          <cell r="F68">
            <v>5490.75</v>
          </cell>
          <cell r="G68">
            <v>22951.3</v>
          </cell>
          <cell r="H68">
            <v>33.472999999999999</v>
          </cell>
          <cell r="I68">
            <v>14676</v>
          </cell>
          <cell r="J68">
            <v>9.7398399999999992</v>
          </cell>
          <cell r="K68">
            <v>654.904</v>
          </cell>
          <cell r="L68">
            <v>0</v>
          </cell>
          <cell r="M68">
            <v>199.94800000000001</v>
          </cell>
          <cell r="N68">
            <v>6031.23</v>
          </cell>
          <cell r="O68">
            <v>133.24100000000001</v>
          </cell>
          <cell r="P68">
            <v>-966</v>
          </cell>
          <cell r="Q68">
            <v>112.11</v>
          </cell>
          <cell r="R68">
            <v>8970.4599999999991</v>
          </cell>
          <cell r="S68">
            <v>648.00599999999997</v>
          </cell>
          <cell r="T68">
            <v>109.884</v>
          </cell>
          <cell r="U68">
            <v>2518.7800000000002</v>
          </cell>
          <cell r="V68">
            <v>-780.26199999999994</v>
          </cell>
          <cell r="W68">
            <v>119.624</v>
          </cell>
          <cell r="X68">
            <v>0</v>
          </cell>
          <cell r="Y68">
            <v>27</v>
          </cell>
          <cell r="Z68">
            <v>1097</v>
          </cell>
          <cell r="AA68">
            <v>102.393</v>
          </cell>
          <cell r="AB68">
            <v>1</v>
          </cell>
          <cell r="AC68">
            <v>25771</v>
          </cell>
          <cell r="AD68">
            <v>1147.08</v>
          </cell>
          <cell r="AE68">
            <v>-3462.43</v>
          </cell>
          <cell r="AF68">
            <v>0</v>
          </cell>
          <cell r="AG68">
            <v>3527.76</v>
          </cell>
          <cell r="AH68">
            <v>-1311.68</v>
          </cell>
          <cell r="AI68">
            <v>101127</v>
          </cell>
          <cell r="AJ68">
            <v>32676.7</v>
          </cell>
          <cell r="AK68">
            <v>0</v>
          </cell>
          <cell r="AL68">
            <v>0</v>
          </cell>
          <cell r="AM68">
            <v>-238.821</v>
          </cell>
          <cell r="AN68">
            <v>-707.57100000000003</v>
          </cell>
          <cell r="AO68">
            <v>77.392899999999997</v>
          </cell>
          <cell r="AP68">
            <v>617495</v>
          </cell>
          <cell r="AQ68">
            <v>2095.1799999999998</v>
          </cell>
          <cell r="AR68">
            <v>7204.9</v>
          </cell>
          <cell r="AS68">
            <v>0</v>
          </cell>
          <cell r="AT68">
            <v>144.09800000000001</v>
          </cell>
          <cell r="AU68">
            <v>385269</v>
          </cell>
          <cell r="AV68">
            <v>304978</v>
          </cell>
          <cell r="AW68">
            <v>80291.100000000006</v>
          </cell>
          <cell r="AX68">
            <v>0.20764199999999999</v>
          </cell>
          <cell r="AY68">
            <v>2.5180600000000002</v>
          </cell>
          <cell r="AZ68">
            <v>18371</v>
          </cell>
          <cell r="BA68">
            <v>56962.2</v>
          </cell>
          <cell r="BB68">
            <v>8286</v>
          </cell>
          <cell r="BC68">
            <v>69502.399999999994</v>
          </cell>
          <cell r="BD68">
            <v>76916</v>
          </cell>
          <cell r="BE68">
            <v>6914.11</v>
          </cell>
          <cell r="BF68">
            <v>53143</v>
          </cell>
          <cell r="BG68">
            <v>5378.73</v>
          </cell>
          <cell r="BH68">
            <v>268.18700000000001</v>
          </cell>
          <cell r="BI68">
            <v>0.99058299999999999</v>
          </cell>
          <cell r="BJ68">
            <v>2.4826299999999999</v>
          </cell>
          <cell r="BK68">
            <v>3.7645900000000001</v>
          </cell>
          <cell r="BL68">
            <v>67545.7</v>
          </cell>
          <cell r="BM68">
            <v>3.7291699999999999</v>
          </cell>
          <cell r="BN68">
            <v>7640.51</v>
          </cell>
          <cell r="BO68">
            <v>1833.03</v>
          </cell>
          <cell r="BP68">
            <v>152.26499999999999</v>
          </cell>
          <cell r="BQ68">
            <v>109.884</v>
          </cell>
          <cell r="BR68">
            <v>425</v>
          </cell>
          <cell r="BS68">
            <v>25</v>
          </cell>
          <cell r="BT68">
            <v>25</v>
          </cell>
          <cell r="BU68" t="e">
            <v>#N/A</v>
          </cell>
          <cell r="BV68" t="e">
            <v>#N/A</v>
          </cell>
          <cell r="BW68">
            <v>771.93200000000002</v>
          </cell>
          <cell r="BX68">
            <v>-490.43</v>
          </cell>
          <cell r="BY68">
            <v>-281.50099999999998</v>
          </cell>
          <cell r="BZ68">
            <v>0.18</v>
          </cell>
          <cell r="CA68" t="e">
            <v>#N/A</v>
          </cell>
          <cell r="CB68" t="e">
            <v>#N/A</v>
          </cell>
          <cell r="CC68" t="e">
            <v>#N/A</v>
          </cell>
          <cell r="CD68" t="e">
            <v>#N/A</v>
          </cell>
          <cell r="CE68" t="e">
            <v>#N/A</v>
          </cell>
        </row>
        <row r="69">
          <cell r="A69">
            <v>201601</v>
          </cell>
          <cell r="B69">
            <v>273.72500000000002</v>
          </cell>
          <cell r="C69">
            <v>1257520</v>
          </cell>
          <cell r="D69">
            <v>23100.1</v>
          </cell>
          <cell r="E69">
            <v>17678.099999999999</v>
          </cell>
          <cell r="F69">
            <v>5509.3</v>
          </cell>
          <cell r="G69">
            <v>23085</v>
          </cell>
          <cell r="H69">
            <v>33.472999999999999</v>
          </cell>
          <cell r="I69">
            <v>15016.4</v>
          </cell>
          <cell r="J69">
            <v>9.7398399999999992</v>
          </cell>
          <cell r="K69">
            <v>651.27</v>
          </cell>
          <cell r="L69">
            <v>0</v>
          </cell>
          <cell r="M69">
            <v>202.113</v>
          </cell>
          <cell r="N69">
            <v>10798.5</v>
          </cell>
          <cell r="O69">
            <v>133.24100000000001</v>
          </cell>
          <cell r="P69">
            <v>-283</v>
          </cell>
          <cell r="Q69">
            <v>113.15300000000001</v>
          </cell>
          <cell r="R69">
            <v>9154.02</v>
          </cell>
          <cell r="S69">
            <v>385.39100000000002</v>
          </cell>
          <cell r="T69">
            <v>113.233</v>
          </cell>
          <cell r="U69">
            <v>2556.44</v>
          </cell>
          <cell r="V69">
            <v>-89.328500000000005</v>
          </cell>
          <cell r="W69">
            <v>122.973</v>
          </cell>
          <cell r="X69">
            <v>0</v>
          </cell>
          <cell r="Y69">
            <v>27</v>
          </cell>
          <cell r="Z69">
            <v>1097</v>
          </cell>
          <cell r="AA69">
            <v>117.491</v>
          </cell>
          <cell r="AB69">
            <v>1</v>
          </cell>
          <cell r="AC69">
            <v>25771</v>
          </cell>
          <cell r="AD69">
            <v>1160.71</v>
          </cell>
          <cell r="AE69">
            <v>-2917.4</v>
          </cell>
          <cell r="AF69">
            <v>0</v>
          </cell>
          <cell r="AG69">
            <v>3086.45</v>
          </cell>
          <cell r="AH69">
            <v>-1990.87</v>
          </cell>
          <cell r="AI69">
            <v>101123</v>
          </cell>
          <cell r="AJ69">
            <v>32676.7</v>
          </cell>
          <cell r="AK69">
            <v>0</v>
          </cell>
          <cell r="AL69">
            <v>0</v>
          </cell>
          <cell r="AM69">
            <v>418.892</v>
          </cell>
          <cell r="AN69">
            <v>-49.857799999999997</v>
          </cell>
          <cell r="AO69">
            <v>92.490600000000001</v>
          </cell>
          <cell r="AP69">
            <v>617495</v>
          </cell>
          <cell r="AQ69">
            <v>2162.85</v>
          </cell>
          <cell r="AR69">
            <v>30907.3</v>
          </cell>
          <cell r="AS69">
            <v>0</v>
          </cell>
          <cell r="AT69">
            <v>154.536</v>
          </cell>
          <cell r="AU69">
            <v>398678</v>
          </cell>
          <cell r="AV69">
            <v>317998</v>
          </cell>
          <cell r="AW69">
            <v>80680.600000000006</v>
          </cell>
          <cell r="AX69">
            <v>0.225963</v>
          </cell>
          <cell r="AY69">
            <v>2.58467</v>
          </cell>
          <cell r="AZ69">
            <v>18271</v>
          </cell>
          <cell r="BA69">
            <v>58853</v>
          </cell>
          <cell r="BB69">
            <v>8311</v>
          </cell>
          <cell r="BC69">
            <v>69920.2</v>
          </cell>
          <cell r="BD69">
            <v>78559.7</v>
          </cell>
          <cell r="BE69">
            <v>6939.48</v>
          </cell>
          <cell r="BF69">
            <v>53143</v>
          </cell>
          <cell r="BG69">
            <v>5378.73</v>
          </cell>
          <cell r="BH69">
            <v>269.82100000000003</v>
          </cell>
          <cell r="BI69">
            <v>1.1079399999999999</v>
          </cell>
          <cell r="BJ69">
            <v>2.5972599999999999</v>
          </cell>
          <cell r="BK69">
            <v>3.8155000000000001</v>
          </cell>
          <cell r="BL69">
            <v>68291.399999999994</v>
          </cell>
          <cell r="BM69">
            <v>3.8090199999999999</v>
          </cell>
          <cell r="BN69">
            <v>7759.46</v>
          </cell>
          <cell r="BO69">
            <v>1889.42</v>
          </cell>
          <cell r="BP69">
            <v>160.19800000000001</v>
          </cell>
          <cell r="BQ69">
            <v>113.233</v>
          </cell>
          <cell r="BR69">
            <v>425</v>
          </cell>
          <cell r="BS69">
            <v>25</v>
          </cell>
          <cell r="BT69">
            <v>25</v>
          </cell>
          <cell r="BU69" t="e">
            <v>#N/A</v>
          </cell>
          <cell r="BV69" t="e">
            <v>#N/A</v>
          </cell>
          <cell r="BW69">
            <v>768.298</v>
          </cell>
          <cell r="BX69">
            <v>196.203</v>
          </cell>
          <cell r="BY69">
            <v>-964.50099999999998</v>
          </cell>
          <cell r="BZ69">
            <v>0.18</v>
          </cell>
          <cell r="CA69" t="e">
            <v>#N/A</v>
          </cell>
          <cell r="CB69" t="e">
            <v>#N/A</v>
          </cell>
          <cell r="CC69" t="e">
            <v>#N/A</v>
          </cell>
          <cell r="CD69" t="e">
            <v>#N/A</v>
          </cell>
          <cell r="CE69" t="e">
            <v>#N/A</v>
          </cell>
        </row>
        <row r="70">
          <cell r="A70">
            <v>201602</v>
          </cell>
          <cell r="B70">
            <v>293.02</v>
          </cell>
          <cell r="C70">
            <v>1272560</v>
          </cell>
          <cell r="D70">
            <v>19992.900000000001</v>
          </cell>
          <cell r="E70">
            <v>17678.099999999999</v>
          </cell>
          <cell r="F70">
            <v>5549.27</v>
          </cell>
          <cell r="G70">
            <v>19951.599999999999</v>
          </cell>
          <cell r="H70">
            <v>33.472999999999999</v>
          </cell>
          <cell r="I70">
            <v>15333.3</v>
          </cell>
          <cell r="J70">
            <v>9.7398399999999992</v>
          </cell>
          <cell r="K70">
            <v>648.09</v>
          </cell>
          <cell r="L70">
            <v>0</v>
          </cell>
          <cell r="M70">
            <v>203.94800000000001</v>
          </cell>
          <cell r="N70">
            <v>3990.32</v>
          </cell>
          <cell r="O70">
            <v>133.24100000000001</v>
          </cell>
          <cell r="P70">
            <v>-552</v>
          </cell>
          <cell r="Q70">
            <v>114.197</v>
          </cell>
          <cell r="R70">
            <v>9395.0400000000009</v>
          </cell>
          <cell r="S70">
            <v>820.35699999999997</v>
          </cell>
          <cell r="T70">
            <v>116.58199999999999</v>
          </cell>
          <cell r="U70">
            <v>2775.72</v>
          </cell>
          <cell r="V70">
            <v>-334.68700000000001</v>
          </cell>
          <cell r="W70">
            <v>126.322</v>
          </cell>
          <cell r="X70">
            <v>0</v>
          </cell>
          <cell r="Y70">
            <v>37.700000000000003</v>
          </cell>
          <cell r="Z70">
            <v>1097</v>
          </cell>
          <cell r="AA70">
            <v>137.12899999999999</v>
          </cell>
          <cell r="AB70">
            <v>1</v>
          </cell>
          <cell r="AC70">
            <v>25771</v>
          </cell>
          <cell r="AD70">
            <v>1176.46</v>
          </cell>
          <cell r="AE70">
            <v>-4302.6400000000003</v>
          </cell>
          <cell r="AF70">
            <v>0</v>
          </cell>
          <cell r="AG70">
            <v>4506.97</v>
          </cell>
          <cell r="AH70">
            <v>-1738.53</v>
          </cell>
          <cell r="AI70">
            <v>101124</v>
          </cell>
          <cell r="AJ70">
            <v>32676.7</v>
          </cell>
          <cell r="AK70">
            <v>0</v>
          </cell>
          <cell r="AL70">
            <v>0</v>
          </cell>
          <cell r="AM70">
            <v>52.9788</v>
          </cell>
          <cell r="AN70">
            <v>-334.52100000000002</v>
          </cell>
          <cell r="AO70">
            <v>112.129</v>
          </cell>
          <cell r="AP70">
            <v>617495</v>
          </cell>
          <cell r="AQ70">
            <v>2431.94</v>
          </cell>
          <cell r="AR70">
            <v>0</v>
          </cell>
          <cell r="AS70">
            <v>0</v>
          </cell>
          <cell r="AT70">
            <v>0</v>
          </cell>
          <cell r="AU70">
            <v>406966</v>
          </cell>
          <cell r="AV70">
            <v>325504</v>
          </cell>
          <cell r="AW70">
            <v>81462.2</v>
          </cell>
          <cell r="AX70">
            <v>0.24318999999999999</v>
          </cell>
          <cell r="AY70">
            <v>2.6488499999999999</v>
          </cell>
          <cell r="AZ70">
            <v>18171</v>
          </cell>
          <cell r="BA70">
            <v>60491.6</v>
          </cell>
          <cell r="BB70">
            <v>8336</v>
          </cell>
          <cell r="BC70">
            <v>70338</v>
          </cell>
          <cell r="BD70">
            <v>80196.7</v>
          </cell>
          <cell r="BE70">
            <v>6965.23</v>
          </cell>
          <cell r="BF70">
            <v>53143</v>
          </cell>
          <cell r="BG70">
            <v>5378.73</v>
          </cell>
          <cell r="BH70">
            <v>273.46899999999999</v>
          </cell>
          <cell r="BI70">
            <v>1.2135800000000001</v>
          </cell>
          <cell r="BJ70">
            <v>2.7071700000000001</v>
          </cell>
          <cell r="BK70">
            <v>3.8642400000000001</v>
          </cell>
          <cell r="BL70">
            <v>69072.399999999994</v>
          </cell>
          <cell r="BM70">
            <v>3.8834200000000001</v>
          </cell>
          <cell r="BN70">
            <v>7886.18</v>
          </cell>
          <cell r="BO70">
            <v>2131.52</v>
          </cell>
          <cell r="BP70">
            <v>183.839</v>
          </cell>
          <cell r="BQ70">
            <v>116.58199999999999</v>
          </cell>
          <cell r="BR70">
            <v>425</v>
          </cell>
          <cell r="BS70">
            <v>25</v>
          </cell>
          <cell r="BT70">
            <v>25</v>
          </cell>
          <cell r="BU70" t="e">
            <v>#N/A</v>
          </cell>
          <cell r="BV70" t="e">
            <v>#N/A</v>
          </cell>
          <cell r="BW70">
            <v>775.81799999999998</v>
          </cell>
          <cell r="BX70">
            <v>-69.616500000000002</v>
          </cell>
          <cell r="BY70">
            <v>-706.20100000000002</v>
          </cell>
          <cell r="BZ70">
            <v>0.18</v>
          </cell>
          <cell r="CA70" t="e">
            <v>#N/A</v>
          </cell>
          <cell r="CB70" t="e">
            <v>#N/A</v>
          </cell>
          <cell r="CC70" t="e">
            <v>#N/A</v>
          </cell>
          <cell r="CD70" t="e">
            <v>#N/A</v>
          </cell>
          <cell r="CE70" t="e">
            <v>#N/A</v>
          </cell>
        </row>
        <row r="71">
          <cell r="A71">
            <v>201603</v>
          </cell>
          <cell r="B71">
            <v>308.411</v>
          </cell>
          <cell r="C71">
            <v>1292100</v>
          </cell>
          <cell r="D71">
            <v>19992.900000000001</v>
          </cell>
          <cell r="E71">
            <v>17678.099999999999</v>
          </cell>
          <cell r="F71">
            <v>5582.64</v>
          </cell>
          <cell r="G71">
            <v>19958.2</v>
          </cell>
          <cell r="H71">
            <v>33.472999999999999</v>
          </cell>
          <cell r="I71">
            <v>15684.2</v>
          </cell>
          <cell r="J71">
            <v>9.7398399999999992</v>
          </cell>
          <cell r="K71">
            <v>645.375</v>
          </cell>
          <cell r="L71">
            <v>0</v>
          </cell>
          <cell r="M71">
            <v>205.74600000000001</v>
          </cell>
          <cell r="N71">
            <v>-481.49200000000002</v>
          </cell>
          <cell r="O71">
            <v>133.24100000000001</v>
          </cell>
          <cell r="P71">
            <v>-995</v>
          </cell>
          <cell r="Q71">
            <v>115.24</v>
          </cell>
          <cell r="R71">
            <v>9580.35</v>
          </cell>
          <cell r="S71">
            <v>324.76900000000001</v>
          </cell>
          <cell r="T71">
            <v>119.931</v>
          </cell>
          <cell r="U71">
            <v>2797.39</v>
          </cell>
          <cell r="V71">
            <v>-754.91399999999999</v>
          </cell>
          <cell r="W71">
            <v>129.67099999999999</v>
          </cell>
          <cell r="X71">
            <v>0</v>
          </cell>
          <cell r="Y71">
            <v>40.776000000000003</v>
          </cell>
          <cell r="Z71">
            <v>1097</v>
          </cell>
          <cell r="AA71">
            <v>155.35400000000001</v>
          </cell>
          <cell r="AB71">
            <v>1</v>
          </cell>
          <cell r="AC71">
            <v>25771</v>
          </cell>
          <cell r="AD71">
            <v>1137.26</v>
          </cell>
          <cell r="AE71">
            <v>9696.5400000000009</v>
          </cell>
          <cell r="AF71">
            <v>10003.5</v>
          </cell>
          <cell r="AG71">
            <v>3591.98</v>
          </cell>
          <cell r="AH71">
            <v>-1312.88</v>
          </cell>
          <cell r="AI71">
            <v>101126</v>
          </cell>
          <cell r="AJ71">
            <v>32676.7</v>
          </cell>
          <cell r="AK71">
            <v>0</v>
          </cell>
          <cell r="AL71">
            <v>0</v>
          </cell>
          <cell r="AM71">
            <v>-402.59899999999999</v>
          </cell>
          <cell r="AN71">
            <v>-790.09900000000005</v>
          </cell>
          <cell r="AO71">
            <v>130.35400000000001</v>
          </cell>
          <cell r="AP71">
            <v>617495</v>
          </cell>
          <cell r="AQ71">
            <v>2500.67</v>
          </cell>
          <cell r="AR71">
            <v>29190.799999999999</v>
          </cell>
          <cell r="AS71">
            <v>12889.1</v>
          </cell>
          <cell r="AT71">
            <v>291.90800000000002</v>
          </cell>
          <cell r="AU71">
            <v>399677</v>
          </cell>
          <cell r="AV71">
            <v>340611</v>
          </cell>
          <cell r="AW71">
            <v>59065.7</v>
          </cell>
          <cell r="AX71">
            <v>0.25956499999999999</v>
          </cell>
          <cell r="AY71">
            <v>2.7116699999999998</v>
          </cell>
          <cell r="AZ71">
            <v>18071</v>
          </cell>
          <cell r="BA71">
            <v>61704.4</v>
          </cell>
          <cell r="BB71">
            <v>8361</v>
          </cell>
          <cell r="BC71">
            <v>70755.8</v>
          </cell>
          <cell r="BD71">
            <v>81833.8</v>
          </cell>
          <cell r="BE71">
            <v>6990.98</v>
          </cell>
          <cell r="BF71">
            <v>53143</v>
          </cell>
          <cell r="BG71">
            <v>5378.73</v>
          </cell>
          <cell r="BH71">
            <v>275.03300000000002</v>
          </cell>
          <cell r="BI71">
            <v>1.32453</v>
          </cell>
          <cell r="BJ71">
            <v>2.8123300000000002</v>
          </cell>
          <cell r="BK71">
            <v>3.9108100000000001</v>
          </cell>
          <cell r="BL71">
            <v>69866.7</v>
          </cell>
          <cell r="BM71">
            <v>3.96936</v>
          </cell>
          <cell r="BN71">
            <v>8012.9</v>
          </cell>
          <cell r="BO71">
            <v>2174.12</v>
          </cell>
          <cell r="BP71">
            <v>206.613</v>
          </cell>
          <cell r="BQ71">
            <v>119.931</v>
          </cell>
          <cell r="BR71">
            <v>425</v>
          </cell>
          <cell r="BS71">
            <v>25</v>
          </cell>
          <cell r="BT71">
            <v>25</v>
          </cell>
          <cell r="BU71" t="e">
            <v>#N/A</v>
          </cell>
          <cell r="BV71" t="e">
            <v>#N/A</v>
          </cell>
          <cell r="BW71">
            <v>776.17899999999997</v>
          </cell>
          <cell r="BX71">
            <v>-509.90199999999999</v>
          </cell>
          <cell r="BY71">
            <v>-266.27699999999999</v>
          </cell>
          <cell r="BZ71">
            <v>0.18</v>
          </cell>
          <cell r="CA71" t="e">
            <v>#N/A</v>
          </cell>
          <cell r="CB71" t="e">
            <v>#N/A</v>
          </cell>
          <cell r="CC71" t="e">
            <v>#N/A</v>
          </cell>
          <cell r="CD71" t="e">
            <v>#N/A</v>
          </cell>
          <cell r="CE71" t="e">
            <v>#N/A</v>
          </cell>
        </row>
        <row r="72">
          <cell r="A72">
            <v>201604</v>
          </cell>
          <cell r="B72">
            <v>323.85000000000002</v>
          </cell>
          <cell r="C72">
            <v>1307080</v>
          </cell>
          <cell r="D72">
            <v>19992.900000000001</v>
          </cell>
          <cell r="E72">
            <v>17678.099999999999</v>
          </cell>
          <cell r="F72">
            <v>5744.01</v>
          </cell>
          <cell r="G72">
            <v>19830.2</v>
          </cell>
          <cell r="H72">
            <v>33.472999999999999</v>
          </cell>
          <cell r="I72">
            <v>16070.8</v>
          </cell>
          <cell r="J72">
            <v>9.7398399999999992</v>
          </cell>
          <cell r="K72">
            <v>643.13499999999999</v>
          </cell>
          <cell r="L72">
            <v>0</v>
          </cell>
          <cell r="M72">
            <v>207.50700000000001</v>
          </cell>
          <cell r="N72">
            <v>3966.04</v>
          </cell>
          <cell r="O72">
            <v>133.24100000000001</v>
          </cell>
          <cell r="P72">
            <v>-966</v>
          </cell>
          <cell r="Q72">
            <v>116.28400000000001</v>
          </cell>
          <cell r="R72">
            <v>9659.09</v>
          </cell>
          <cell r="S72">
            <v>640.173</v>
          </cell>
          <cell r="T72">
            <v>123.28</v>
          </cell>
          <cell r="U72">
            <v>2819.91</v>
          </cell>
          <cell r="V72">
            <v>-755.03499999999997</v>
          </cell>
          <cell r="W72">
            <v>133.02000000000001</v>
          </cell>
          <cell r="X72">
            <v>0</v>
          </cell>
          <cell r="Y72">
            <v>27</v>
          </cell>
          <cell r="Z72">
            <v>1097</v>
          </cell>
          <cell r="AA72">
            <v>174.52699999999999</v>
          </cell>
          <cell r="AB72">
            <v>1</v>
          </cell>
          <cell r="AC72">
            <v>25771</v>
          </cell>
          <cell r="AD72">
            <v>1134.8499999999999</v>
          </cell>
          <cell r="AE72">
            <v>-4011.43</v>
          </cell>
          <cell r="AF72">
            <v>0</v>
          </cell>
          <cell r="AG72">
            <v>4150.6499999999996</v>
          </cell>
          <cell r="AH72">
            <v>-1322.59</v>
          </cell>
          <cell r="AI72">
            <v>101127</v>
          </cell>
          <cell r="AJ72">
            <v>32676.7</v>
          </cell>
          <cell r="AK72">
            <v>0</v>
          </cell>
          <cell r="AL72">
            <v>0</v>
          </cell>
          <cell r="AM72">
            <v>-391.68900000000002</v>
          </cell>
          <cell r="AN72">
            <v>-779.18899999999996</v>
          </cell>
          <cell r="AO72">
            <v>149.52699999999999</v>
          </cell>
          <cell r="AP72">
            <v>617495</v>
          </cell>
          <cell r="AQ72">
            <v>2518.83</v>
          </cell>
          <cell r="AR72">
            <v>0</v>
          </cell>
          <cell r="AS72">
            <v>0</v>
          </cell>
          <cell r="AT72">
            <v>0</v>
          </cell>
          <cell r="AU72">
            <v>407491</v>
          </cell>
          <cell r="AV72">
            <v>347627</v>
          </cell>
          <cell r="AW72">
            <v>59864.5</v>
          </cell>
          <cell r="AX72">
            <v>0.27495000000000003</v>
          </cell>
          <cell r="AY72">
            <v>2.7706400000000002</v>
          </cell>
          <cell r="AZ72">
            <v>17971</v>
          </cell>
          <cell r="BA72">
            <v>62927</v>
          </cell>
          <cell r="BB72">
            <v>8386</v>
          </cell>
          <cell r="BC72">
            <v>71173.600000000006</v>
          </cell>
          <cell r="BD72">
            <v>83470.899999999994</v>
          </cell>
          <cell r="BE72">
            <v>7016.73</v>
          </cell>
          <cell r="BF72">
            <v>53143</v>
          </cell>
          <cell r="BG72">
            <v>5378.73</v>
          </cell>
          <cell r="BH72">
            <v>277.93799999999999</v>
          </cell>
          <cell r="BI72">
            <v>1.4396599999999999</v>
          </cell>
          <cell r="BJ72">
            <v>2.91262</v>
          </cell>
          <cell r="BK72">
            <v>3.9552</v>
          </cell>
          <cell r="BL72">
            <v>70661.2</v>
          </cell>
          <cell r="BM72">
            <v>4.0657399999999999</v>
          </cell>
          <cell r="BN72">
            <v>8139.62</v>
          </cell>
          <cell r="BO72">
            <v>2218.06</v>
          </cell>
          <cell r="BP72">
            <v>177.49199999999999</v>
          </cell>
          <cell r="BQ72">
            <v>123.28</v>
          </cell>
          <cell r="BR72">
            <v>425</v>
          </cell>
          <cell r="BS72">
            <v>25</v>
          </cell>
          <cell r="BT72">
            <v>25</v>
          </cell>
          <cell r="BU72" t="e">
            <v>#N/A</v>
          </cell>
          <cell r="BV72" t="e">
            <v>#N/A</v>
          </cell>
          <cell r="BW72">
            <v>760.16300000000001</v>
          </cell>
          <cell r="BX72">
            <v>-478.66199999999998</v>
          </cell>
          <cell r="BY72">
            <v>-281.50099999999998</v>
          </cell>
          <cell r="BZ72">
            <v>0.18</v>
          </cell>
          <cell r="CA72" t="e">
            <v>#N/A</v>
          </cell>
          <cell r="CB72" t="e">
            <v>#N/A</v>
          </cell>
          <cell r="CC72" t="e">
            <v>#N/A</v>
          </cell>
          <cell r="CD72" t="e">
            <v>#N/A</v>
          </cell>
          <cell r="CE72" t="e">
            <v>#N/A</v>
          </cell>
        </row>
        <row r="73">
          <cell r="A73">
            <v>201701</v>
          </cell>
          <cell r="B73">
            <v>361.32799999999997</v>
          </cell>
          <cell r="C73">
            <v>1316930</v>
          </cell>
          <cell r="D73">
            <v>19992.900000000001</v>
          </cell>
          <cell r="E73">
            <v>17678.099999999999</v>
          </cell>
          <cell r="F73">
            <v>5766.01</v>
          </cell>
          <cell r="G73">
            <v>19969.599999999999</v>
          </cell>
          <cell r="H73">
            <v>33.472999999999999</v>
          </cell>
          <cell r="I73">
            <v>16495.099999999999</v>
          </cell>
          <cell r="J73">
            <v>9.7398399999999992</v>
          </cell>
          <cell r="K73">
            <v>641.47799999999995</v>
          </cell>
          <cell r="L73">
            <v>0</v>
          </cell>
          <cell r="M73">
            <v>209.23</v>
          </cell>
          <cell r="N73">
            <v>9278.14</v>
          </cell>
          <cell r="O73">
            <v>133.24100000000001</v>
          </cell>
          <cell r="P73">
            <v>-283</v>
          </cell>
          <cell r="Q73">
            <v>117.327</v>
          </cell>
          <cell r="R73">
            <v>9969.8700000000008</v>
          </cell>
          <cell r="S73">
            <v>398.17700000000002</v>
          </cell>
          <cell r="T73">
            <v>126.629</v>
          </cell>
          <cell r="U73">
            <v>2867.72</v>
          </cell>
          <cell r="V73">
            <v>-63.329500000000003</v>
          </cell>
          <cell r="W73">
            <v>136.36799999999999</v>
          </cell>
          <cell r="X73">
            <v>0</v>
          </cell>
          <cell r="Y73">
            <v>27</v>
          </cell>
          <cell r="Z73">
            <v>1097</v>
          </cell>
          <cell r="AA73">
            <v>195.12100000000001</v>
          </cell>
          <cell r="AB73">
            <v>1</v>
          </cell>
          <cell r="AC73">
            <v>25771</v>
          </cell>
          <cell r="AD73">
            <v>1153.07</v>
          </cell>
          <cell r="AE73">
            <v>-3478.85</v>
          </cell>
          <cell r="AF73">
            <v>0</v>
          </cell>
          <cell r="AG73">
            <v>3665.75</v>
          </cell>
          <cell r="AH73">
            <v>-2034.37</v>
          </cell>
          <cell r="AI73">
            <v>101128</v>
          </cell>
          <cell r="AJ73">
            <v>32676.7</v>
          </cell>
          <cell r="AK73">
            <v>0</v>
          </cell>
          <cell r="AL73">
            <v>0</v>
          </cell>
          <cell r="AM73">
            <v>298.97699999999998</v>
          </cell>
          <cell r="AN73">
            <v>-88.522999999999996</v>
          </cell>
          <cell r="AO73">
            <v>170.12100000000001</v>
          </cell>
          <cell r="AP73">
            <v>617495</v>
          </cell>
          <cell r="AQ73">
            <v>2600.9499999999998</v>
          </cell>
          <cell r="AR73">
            <v>26421.200000000001</v>
          </cell>
          <cell r="AS73">
            <v>0</v>
          </cell>
          <cell r="AT73">
            <v>115.593</v>
          </cell>
          <cell r="AU73">
            <v>419899</v>
          </cell>
          <cell r="AV73">
            <v>359692</v>
          </cell>
          <cell r="AW73">
            <v>60206.6</v>
          </cell>
          <cell r="AX73">
            <v>0.28928799999999999</v>
          </cell>
          <cell r="AY73">
            <v>2.8278099999999999</v>
          </cell>
          <cell r="AZ73">
            <v>17871</v>
          </cell>
          <cell r="BA73">
            <v>64861.4</v>
          </cell>
          <cell r="BB73">
            <v>8411</v>
          </cell>
          <cell r="BC73">
            <v>71591.5</v>
          </cell>
          <cell r="BD73">
            <v>85107.9</v>
          </cell>
          <cell r="BE73">
            <v>7042.47</v>
          </cell>
          <cell r="BF73">
            <v>53143</v>
          </cell>
          <cell r="BG73">
            <v>5378.73</v>
          </cell>
          <cell r="BH73">
            <v>279.81599999999997</v>
          </cell>
          <cell r="BI73">
            <v>1.5879000000000001</v>
          </cell>
          <cell r="BJ73">
            <v>3.00814</v>
          </cell>
          <cell r="BK73">
            <v>3.9974500000000002</v>
          </cell>
          <cell r="BL73">
            <v>71473.600000000006</v>
          </cell>
          <cell r="BM73">
            <v>4.2014800000000001</v>
          </cell>
          <cell r="BN73">
            <v>8266.34</v>
          </cell>
          <cell r="BO73">
            <v>2288.12</v>
          </cell>
          <cell r="BP73">
            <v>186.197</v>
          </cell>
          <cell r="BQ73">
            <v>126.629</v>
          </cell>
          <cell r="BR73">
            <v>425</v>
          </cell>
          <cell r="BS73">
            <v>25</v>
          </cell>
          <cell r="BT73">
            <v>25</v>
          </cell>
          <cell r="BU73" t="e">
            <v>#N/A</v>
          </cell>
          <cell r="BV73" t="e">
            <v>#N/A</v>
          </cell>
          <cell r="BW73">
            <v>758.50699999999995</v>
          </cell>
          <cell r="BX73">
            <v>205.995</v>
          </cell>
          <cell r="BY73">
            <v>-964.50099999999998</v>
          </cell>
          <cell r="BZ73">
            <v>0.18</v>
          </cell>
          <cell r="CA73" t="e">
            <v>#N/A</v>
          </cell>
          <cell r="CB73" t="e">
            <v>#N/A</v>
          </cell>
          <cell r="CC73" t="e">
            <v>#N/A</v>
          </cell>
          <cell r="CD73" t="e">
            <v>#N/A</v>
          </cell>
          <cell r="CE73" t="e">
            <v>#N/A</v>
          </cell>
        </row>
        <row r="74">
          <cell r="A74">
            <v>201702</v>
          </cell>
          <cell r="B74">
            <v>378.15199999999999</v>
          </cell>
          <cell r="C74">
            <v>1327770</v>
          </cell>
          <cell r="D74">
            <v>14627.3</v>
          </cell>
          <cell r="E74">
            <v>17678.099999999999</v>
          </cell>
          <cell r="F74">
            <v>5807.88</v>
          </cell>
          <cell r="G74">
            <v>14551.7</v>
          </cell>
          <cell r="H74">
            <v>33.472999999999999</v>
          </cell>
          <cell r="I74">
            <v>16958.900000000001</v>
          </cell>
          <cell r="J74">
            <v>9.7398399999999992</v>
          </cell>
          <cell r="K74">
            <v>640.38300000000004</v>
          </cell>
          <cell r="L74">
            <v>0</v>
          </cell>
          <cell r="M74">
            <v>210.917</v>
          </cell>
          <cell r="N74">
            <v>2910.33</v>
          </cell>
          <cell r="O74">
            <v>133.24100000000001</v>
          </cell>
          <cell r="P74">
            <v>-552</v>
          </cell>
          <cell r="Q74">
            <v>118.371</v>
          </cell>
          <cell r="R74">
            <v>10201.1</v>
          </cell>
          <cell r="S74">
            <v>821.14200000000005</v>
          </cell>
          <cell r="T74">
            <v>129.977</v>
          </cell>
          <cell r="U74">
            <v>3093.45</v>
          </cell>
          <cell r="V74">
            <v>-307.73899999999998</v>
          </cell>
          <cell r="W74">
            <v>139.71700000000001</v>
          </cell>
          <cell r="X74">
            <v>1</v>
          </cell>
          <cell r="Y74">
            <v>37.700000000000003</v>
          </cell>
          <cell r="Z74">
            <v>1097</v>
          </cell>
          <cell r="AA74">
            <v>221.566</v>
          </cell>
          <cell r="AB74">
            <v>1</v>
          </cell>
          <cell r="AC74">
            <v>25771</v>
          </cell>
          <cell r="AD74">
            <v>1168.71</v>
          </cell>
          <cell r="AE74">
            <v>-4990.33</v>
          </cell>
          <cell r="AF74">
            <v>0</v>
          </cell>
          <cell r="AG74">
            <v>5231.63</v>
          </cell>
          <cell r="AH74">
            <v>-1773.6</v>
          </cell>
          <cell r="AI74">
            <v>101161</v>
          </cell>
          <cell r="AJ74">
            <v>32676.7</v>
          </cell>
          <cell r="AK74">
            <v>0</v>
          </cell>
          <cell r="AL74">
            <v>0</v>
          </cell>
          <cell r="AM74">
            <v>-161.67099999999999</v>
          </cell>
          <cell r="AN74">
            <v>-326.52699999999999</v>
          </cell>
          <cell r="AO74">
            <v>196.566</v>
          </cell>
          <cell r="AP74">
            <v>617495</v>
          </cell>
          <cell r="AQ74">
            <v>2882.15</v>
          </cell>
          <cell r="AR74">
            <v>0</v>
          </cell>
          <cell r="AS74">
            <v>0</v>
          </cell>
          <cell r="AT74">
            <v>0</v>
          </cell>
          <cell r="AU74">
            <v>427664</v>
          </cell>
          <cell r="AV74">
            <v>366822</v>
          </cell>
          <cell r="AW74">
            <v>60842.6</v>
          </cell>
          <cell r="AX74">
            <v>0.30248799999999998</v>
          </cell>
          <cell r="AY74">
            <v>2.6760799999999998</v>
          </cell>
          <cell r="AZ74">
            <v>17771</v>
          </cell>
          <cell r="BA74">
            <v>66535</v>
          </cell>
          <cell r="BB74">
            <v>8436</v>
          </cell>
          <cell r="BC74">
            <v>71592.5</v>
          </cell>
          <cell r="BD74">
            <v>86897.3</v>
          </cell>
          <cell r="BE74">
            <v>7068.6</v>
          </cell>
          <cell r="BF74">
            <v>53143</v>
          </cell>
          <cell r="BG74">
            <v>5378.73</v>
          </cell>
          <cell r="BH74">
            <v>283.78899999999999</v>
          </cell>
          <cell r="BI74">
            <v>1.7315100000000001</v>
          </cell>
          <cell r="BJ74">
            <v>3.0988899999999999</v>
          </cell>
          <cell r="BK74">
            <v>4.0375800000000002</v>
          </cell>
          <cell r="BL74">
            <v>72291.3</v>
          </cell>
          <cell r="BM74">
            <v>4.3388400000000003</v>
          </cell>
          <cell r="BN74">
            <v>8401.33</v>
          </cell>
          <cell r="BO74">
            <v>2541.39</v>
          </cell>
          <cell r="BP74">
            <v>210.78800000000001</v>
          </cell>
          <cell r="BQ74">
            <v>129.977</v>
          </cell>
          <cell r="BR74">
            <v>425</v>
          </cell>
          <cell r="BS74">
            <v>25</v>
          </cell>
          <cell r="BT74">
            <v>25</v>
          </cell>
          <cell r="BU74" t="e">
            <v>#N/A</v>
          </cell>
          <cell r="BV74" t="e">
            <v>#N/A</v>
          </cell>
          <cell r="BW74">
            <v>768.11199999999997</v>
          </cell>
          <cell r="BX74">
            <v>-61.910400000000003</v>
          </cell>
          <cell r="BY74">
            <v>-706.20100000000002</v>
          </cell>
          <cell r="BZ74">
            <v>0.18</v>
          </cell>
          <cell r="CA74" t="e">
            <v>#N/A</v>
          </cell>
          <cell r="CB74" t="e">
            <v>#N/A</v>
          </cell>
          <cell r="CC74" t="e">
            <v>#N/A</v>
          </cell>
          <cell r="CD74" t="e">
            <v>#N/A</v>
          </cell>
          <cell r="CE74" t="e">
            <v>#N/A</v>
          </cell>
        </row>
        <row r="75">
          <cell r="A75">
            <v>201703</v>
          </cell>
          <cell r="B75">
            <v>395.31599999999997</v>
          </cell>
          <cell r="C75">
            <v>1330970</v>
          </cell>
          <cell r="D75">
            <v>14627.3</v>
          </cell>
          <cell r="E75">
            <v>17678.099999999999</v>
          </cell>
          <cell r="F75">
            <v>5842.37</v>
          </cell>
          <cell r="G75">
            <v>14579.9</v>
          </cell>
          <cell r="H75">
            <v>33.472999999999999</v>
          </cell>
          <cell r="I75">
            <v>17332.599999999999</v>
          </cell>
          <cell r="J75">
            <v>9.7398399999999992</v>
          </cell>
          <cell r="K75">
            <v>637.27200000000005</v>
          </cell>
          <cell r="L75">
            <v>0</v>
          </cell>
          <cell r="M75">
            <v>212.32300000000001</v>
          </cell>
          <cell r="N75">
            <v>10593.6</v>
          </cell>
          <cell r="O75">
            <v>133.24100000000001</v>
          </cell>
          <cell r="P75">
            <v>-995</v>
          </cell>
          <cell r="Q75">
            <v>119.414</v>
          </cell>
          <cell r="R75">
            <v>10376.1</v>
          </cell>
          <cell r="S75">
            <v>324.76900000000001</v>
          </cell>
          <cell r="T75">
            <v>133.32599999999999</v>
          </cell>
          <cell r="U75">
            <v>3118.69</v>
          </cell>
          <cell r="V75">
            <v>-734.27300000000002</v>
          </cell>
          <cell r="W75">
            <v>143.066</v>
          </cell>
          <cell r="X75">
            <v>2</v>
          </cell>
          <cell r="Y75">
            <v>40.776000000000003</v>
          </cell>
          <cell r="Z75">
            <v>1097</v>
          </cell>
          <cell r="AA75">
            <v>247.833</v>
          </cell>
          <cell r="AB75">
            <v>1</v>
          </cell>
          <cell r="AC75">
            <v>25771</v>
          </cell>
          <cell r="AD75">
            <v>1181.08</v>
          </cell>
          <cell r="AE75">
            <v>-3832.07</v>
          </cell>
          <cell r="AF75">
            <v>0</v>
          </cell>
          <cell r="AG75">
            <v>4190.1899999999996</v>
          </cell>
          <cell r="AH75">
            <v>-1356.9</v>
          </cell>
          <cell r="AI75">
            <v>101172</v>
          </cell>
          <cell r="AJ75">
            <v>32676.7</v>
          </cell>
          <cell r="AK75">
            <v>0</v>
          </cell>
          <cell r="AL75">
            <v>0</v>
          </cell>
          <cell r="AM75">
            <v>-591.07399999999996</v>
          </cell>
          <cell r="AN75">
            <v>-755.93100000000004</v>
          </cell>
          <cell r="AO75">
            <v>222.833</v>
          </cell>
          <cell r="AP75">
            <v>617495</v>
          </cell>
          <cell r="AQ75">
            <v>2956.59</v>
          </cell>
          <cell r="AR75">
            <v>38388.1</v>
          </cell>
          <cell r="AS75">
            <v>0</v>
          </cell>
          <cell r="AT75">
            <v>238.78299999999999</v>
          </cell>
          <cell r="AU75">
            <v>441949</v>
          </cell>
          <cell r="AV75">
            <v>380695</v>
          </cell>
          <cell r="AW75">
            <v>61253.8</v>
          </cell>
          <cell r="AX75">
            <v>0.31489200000000001</v>
          </cell>
          <cell r="AY75">
            <v>2.61219</v>
          </cell>
          <cell r="AZ75">
            <v>17671</v>
          </cell>
          <cell r="BA75">
            <v>67791.899999999994</v>
          </cell>
          <cell r="BB75">
            <v>8461</v>
          </cell>
          <cell r="BC75">
            <v>71593.5</v>
          </cell>
          <cell r="BD75">
            <v>88686.8</v>
          </cell>
          <cell r="BE75">
            <v>7094.73</v>
          </cell>
          <cell r="BF75">
            <v>53143</v>
          </cell>
          <cell r="BG75">
            <v>5378.73</v>
          </cell>
          <cell r="BH75">
            <v>285.59100000000001</v>
          </cell>
          <cell r="BI75">
            <v>1.87016</v>
          </cell>
          <cell r="BJ75">
            <v>3.1850100000000001</v>
          </cell>
          <cell r="BK75">
            <v>4.0756300000000003</v>
          </cell>
          <cell r="BL75">
            <v>73117.2</v>
          </cell>
          <cell r="BM75">
            <v>4.4774900000000004</v>
          </cell>
          <cell r="BN75">
            <v>8536.33</v>
          </cell>
          <cell r="BO75">
            <v>2596.0100000000002</v>
          </cell>
          <cell r="BP75">
            <v>227.25399999999999</v>
          </cell>
          <cell r="BQ75">
            <v>133.32599999999999</v>
          </cell>
          <cell r="BR75">
            <v>425</v>
          </cell>
          <cell r="BS75">
            <v>25</v>
          </cell>
          <cell r="BT75">
            <v>25</v>
          </cell>
          <cell r="BU75" t="e">
            <v>#N/A</v>
          </cell>
          <cell r="BV75" t="e">
            <v>#N/A</v>
          </cell>
          <cell r="BW75">
            <v>768.07600000000002</v>
          </cell>
          <cell r="BX75">
            <v>-501.79899999999998</v>
          </cell>
          <cell r="BY75">
            <v>-266.27699999999999</v>
          </cell>
          <cell r="BZ75">
            <v>0.18</v>
          </cell>
          <cell r="CA75" t="e">
            <v>#N/A</v>
          </cell>
          <cell r="CB75" t="e">
            <v>#N/A</v>
          </cell>
          <cell r="CC75" t="e">
            <v>#N/A</v>
          </cell>
          <cell r="CD75" t="e">
            <v>#N/A</v>
          </cell>
          <cell r="CE75" t="e">
            <v>#N/A</v>
          </cell>
        </row>
        <row r="76">
          <cell r="A76">
            <v>201704</v>
          </cell>
          <cell r="B76">
            <v>412.09300000000002</v>
          </cell>
          <cell r="C76">
            <v>1351450</v>
          </cell>
          <cell r="D76">
            <v>14627.3</v>
          </cell>
          <cell r="E76">
            <v>17678.099999999999</v>
          </cell>
          <cell r="F76">
            <v>6012.49</v>
          </cell>
          <cell r="G76">
            <v>14443.2</v>
          </cell>
          <cell r="H76">
            <v>33.472999999999999</v>
          </cell>
          <cell r="I76">
            <v>17611.2</v>
          </cell>
          <cell r="J76">
            <v>9.7398399999999992</v>
          </cell>
          <cell r="K76">
            <v>634.54300000000001</v>
          </cell>
          <cell r="L76">
            <v>0</v>
          </cell>
          <cell r="M76">
            <v>213.43700000000001</v>
          </cell>
          <cell r="N76">
            <v>-6778.24</v>
          </cell>
          <cell r="O76">
            <v>133.24100000000001</v>
          </cell>
          <cell r="P76">
            <v>-966</v>
          </cell>
          <cell r="Q76">
            <v>120.458</v>
          </cell>
          <cell r="R76">
            <v>10559.9</v>
          </cell>
          <cell r="S76">
            <v>640.202</v>
          </cell>
          <cell r="T76">
            <v>136.67500000000001</v>
          </cell>
          <cell r="U76">
            <v>3143.5</v>
          </cell>
          <cell r="V76">
            <v>-731.93700000000001</v>
          </cell>
          <cell r="W76">
            <v>146.41499999999999</v>
          </cell>
          <cell r="X76">
            <v>3</v>
          </cell>
          <cell r="Y76">
            <v>27</v>
          </cell>
          <cell r="Z76">
            <v>1097</v>
          </cell>
          <cell r="AA76">
            <v>273.38400000000001</v>
          </cell>
          <cell r="AB76">
            <v>1</v>
          </cell>
          <cell r="AC76">
            <v>25771</v>
          </cell>
          <cell r="AD76">
            <v>1189.8599999999999</v>
          </cell>
          <cell r="AE76">
            <v>7559.81</v>
          </cell>
          <cell r="AF76">
            <v>20803.900000000001</v>
          </cell>
          <cell r="AG76">
            <v>4838.46</v>
          </cell>
          <cell r="AH76">
            <v>-1391.32</v>
          </cell>
          <cell r="AI76">
            <v>101183</v>
          </cell>
          <cell r="AJ76">
            <v>32676.7</v>
          </cell>
          <cell r="AK76">
            <v>0</v>
          </cell>
          <cell r="AL76">
            <v>0</v>
          </cell>
          <cell r="AM76">
            <v>-575.69299999999998</v>
          </cell>
          <cell r="AN76">
            <v>-740.54899999999998</v>
          </cell>
          <cell r="AO76">
            <v>248.38399999999999</v>
          </cell>
          <cell r="AP76">
            <v>617495</v>
          </cell>
          <cell r="AQ76">
            <v>2986.36</v>
          </cell>
          <cell r="AR76">
            <v>0</v>
          </cell>
          <cell r="AS76">
            <v>12083.6</v>
          </cell>
          <cell r="AT76">
            <v>0</v>
          </cell>
          <cell r="AU76">
            <v>418846</v>
          </cell>
          <cell r="AV76">
            <v>389610</v>
          </cell>
          <cell r="AW76">
            <v>29236</v>
          </cell>
          <cell r="AX76">
            <v>0.32630500000000001</v>
          </cell>
          <cell r="AY76">
            <v>2.56359</v>
          </cell>
          <cell r="AZ76">
            <v>17571</v>
          </cell>
          <cell r="BA76">
            <v>69083.199999999997</v>
          </cell>
          <cell r="BB76">
            <v>8486</v>
          </cell>
          <cell r="BC76">
            <v>71594.5</v>
          </cell>
          <cell r="BD76">
            <v>90476.2</v>
          </cell>
          <cell r="BE76">
            <v>7120.86</v>
          </cell>
          <cell r="BF76">
            <v>53143</v>
          </cell>
          <cell r="BG76">
            <v>5378.73</v>
          </cell>
          <cell r="BH76">
            <v>288.74400000000003</v>
          </cell>
          <cell r="BI76">
            <v>2.00359</v>
          </cell>
          <cell r="BJ76">
            <v>3.2665700000000002</v>
          </cell>
          <cell r="BK76">
            <v>4.1116599999999996</v>
          </cell>
          <cell r="BL76">
            <v>73964</v>
          </cell>
          <cell r="BM76">
            <v>4.6109299999999998</v>
          </cell>
          <cell r="BN76">
            <v>8671.33</v>
          </cell>
          <cell r="BO76">
            <v>2649.1</v>
          </cell>
          <cell r="BP76">
            <v>200.59</v>
          </cell>
          <cell r="BQ76">
            <v>136.67500000000001</v>
          </cell>
          <cell r="BR76">
            <v>425</v>
          </cell>
          <cell r="BS76">
            <v>25</v>
          </cell>
          <cell r="BT76">
            <v>25</v>
          </cell>
          <cell r="BU76" t="e">
            <v>#N/A</v>
          </cell>
          <cell r="BV76" t="e">
            <v>#N/A</v>
          </cell>
          <cell r="BW76">
            <v>751.57100000000003</v>
          </cell>
          <cell r="BX76">
            <v>-470.07</v>
          </cell>
          <cell r="BY76">
            <v>-281.50099999999998</v>
          </cell>
          <cell r="BZ76">
            <v>0.18</v>
          </cell>
          <cell r="CA76" t="e">
            <v>#N/A</v>
          </cell>
          <cell r="CB76" t="e">
            <v>#N/A</v>
          </cell>
          <cell r="CC76" t="e">
            <v>#N/A</v>
          </cell>
          <cell r="CD76" t="e">
            <v>#N/A</v>
          </cell>
          <cell r="CE76" t="e">
            <v>#N/A</v>
          </cell>
        </row>
        <row r="77">
          <cell r="A77">
            <v>201801</v>
          </cell>
          <cell r="B77">
            <v>450.548</v>
          </cell>
          <cell r="C77">
            <v>1356630</v>
          </cell>
          <cell r="D77">
            <v>14627.3</v>
          </cell>
          <cell r="E77">
            <v>17678.099999999999</v>
          </cell>
          <cell r="F77">
            <v>6036.31</v>
          </cell>
          <cell r="G77">
            <v>14610.4</v>
          </cell>
          <cell r="H77">
            <v>33.472999999999999</v>
          </cell>
          <cell r="I77">
            <v>17789.3</v>
          </cell>
          <cell r="J77">
            <v>9.7398399999999992</v>
          </cell>
          <cell r="K77">
            <v>632.16399999999999</v>
          </cell>
          <cell r="L77">
            <v>0</v>
          </cell>
          <cell r="M77">
            <v>214.24299999999999</v>
          </cell>
          <cell r="N77">
            <v>8725.9</v>
          </cell>
          <cell r="O77">
            <v>133.24100000000001</v>
          </cell>
          <cell r="P77">
            <v>-283</v>
          </cell>
          <cell r="Q77">
            <v>121.501</v>
          </cell>
          <cell r="R77">
            <v>10821</v>
          </cell>
          <cell r="S77">
            <v>398.20600000000002</v>
          </cell>
          <cell r="T77">
            <v>140.024</v>
          </cell>
          <cell r="U77">
            <v>3189.72</v>
          </cell>
          <cell r="V77">
            <v>-47.788200000000003</v>
          </cell>
          <cell r="W77">
            <v>149.76400000000001</v>
          </cell>
          <cell r="X77">
            <v>4</v>
          </cell>
          <cell r="Y77">
            <v>27</v>
          </cell>
          <cell r="Z77">
            <v>1097</v>
          </cell>
          <cell r="AA77">
            <v>299.12599999999998</v>
          </cell>
          <cell r="AB77">
            <v>1</v>
          </cell>
          <cell r="AC77">
            <v>25771</v>
          </cell>
          <cell r="AD77">
            <v>1195.1500000000001</v>
          </cell>
          <cell r="AE77">
            <v>-3924.12</v>
          </cell>
          <cell r="AF77">
            <v>0</v>
          </cell>
          <cell r="AG77">
            <v>4084.45</v>
          </cell>
          <cell r="AH77">
            <v>-2125.67</v>
          </cell>
          <cell r="AI77">
            <v>101172</v>
          </cell>
          <cell r="AJ77">
            <v>32676.7</v>
          </cell>
          <cell r="AK77">
            <v>0</v>
          </cell>
          <cell r="AL77">
            <v>0</v>
          </cell>
          <cell r="AM77">
            <v>-2.5504600000000002</v>
          </cell>
          <cell r="AN77">
            <v>-68.351200000000006</v>
          </cell>
          <cell r="AO77">
            <v>274.12599999999998</v>
          </cell>
          <cell r="AP77">
            <v>617495</v>
          </cell>
          <cell r="AQ77">
            <v>3065.21</v>
          </cell>
          <cell r="AR77">
            <v>29019.1</v>
          </cell>
          <cell r="AS77">
            <v>0</v>
          </cell>
          <cell r="AT77">
            <v>362.73899999999998</v>
          </cell>
          <cell r="AU77">
            <v>430980</v>
          </cell>
          <cell r="AV77">
            <v>401558</v>
          </cell>
          <cell r="AW77">
            <v>29421.7</v>
          </cell>
          <cell r="AX77">
            <v>0.336698</v>
          </cell>
          <cell r="AY77">
            <v>2.5257000000000001</v>
          </cell>
          <cell r="AZ77">
            <v>17471</v>
          </cell>
          <cell r="BA77">
            <v>71108.899999999994</v>
          </cell>
          <cell r="BB77">
            <v>8511</v>
          </cell>
          <cell r="BC77">
            <v>71595.5</v>
          </cell>
          <cell r="BD77">
            <v>92265.600000000006</v>
          </cell>
          <cell r="BE77">
            <v>7146.99</v>
          </cell>
          <cell r="BF77">
            <v>53143</v>
          </cell>
          <cell r="BG77">
            <v>5378.73</v>
          </cell>
          <cell r="BH77">
            <v>290.73599999999999</v>
          </cell>
          <cell r="BI77">
            <v>2.1295500000000001</v>
          </cell>
          <cell r="BJ77">
            <v>3.3438400000000001</v>
          </cell>
          <cell r="BK77">
            <v>4.1116599999999996</v>
          </cell>
          <cell r="BL77">
            <v>74824.100000000006</v>
          </cell>
          <cell r="BM77">
            <v>4.7368800000000002</v>
          </cell>
          <cell r="BN77">
            <v>8806.33</v>
          </cell>
          <cell r="BO77">
            <v>2723.44</v>
          </cell>
          <cell r="BP77">
            <v>201.739</v>
          </cell>
          <cell r="BQ77">
            <v>140.024</v>
          </cell>
          <cell r="BR77">
            <v>425</v>
          </cell>
          <cell r="BS77">
            <v>25</v>
          </cell>
          <cell r="BT77">
            <v>25</v>
          </cell>
          <cell r="BU77" t="e">
            <v>#N/A</v>
          </cell>
          <cell r="BV77" t="e">
            <v>#N/A</v>
          </cell>
          <cell r="BW77">
            <v>749.19200000000001</v>
          </cell>
          <cell r="BX77">
            <v>215.309</v>
          </cell>
          <cell r="BY77">
            <v>-964.50099999999998</v>
          </cell>
          <cell r="BZ77">
            <v>0.18</v>
          </cell>
          <cell r="CA77" t="e">
            <v>#N/A</v>
          </cell>
          <cell r="CB77" t="e">
            <v>#N/A</v>
          </cell>
          <cell r="CC77" t="e">
            <v>#N/A</v>
          </cell>
          <cell r="CD77" t="e">
            <v>#N/A</v>
          </cell>
          <cell r="CE77" t="e">
            <v>#N/A</v>
          </cell>
        </row>
        <row r="78">
          <cell r="A78">
            <v>201802</v>
          </cell>
          <cell r="B78">
            <v>468.61500000000001</v>
          </cell>
          <cell r="C78">
            <v>1358910</v>
          </cell>
          <cell r="D78">
            <v>3750</v>
          </cell>
          <cell r="E78">
            <v>17678.099999999999</v>
          </cell>
          <cell r="F78">
            <v>6080.26</v>
          </cell>
          <cell r="G78">
            <v>3668.28</v>
          </cell>
          <cell r="H78">
            <v>33.472999999999999</v>
          </cell>
          <cell r="I78">
            <v>17861.5</v>
          </cell>
          <cell r="J78">
            <v>9.7398399999999992</v>
          </cell>
          <cell r="K78">
            <v>630.11400000000003</v>
          </cell>
          <cell r="L78">
            <v>0</v>
          </cell>
          <cell r="M78">
            <v>214.72900000000001</v>
          </cell>
          <cell r="N78">
            <v>733.65599999999995</v>
          </cell>
          <cell r="O78">
            <v>133.24100000000001</v>
          </cell>
          <cell r="P78">
            <v>-552</v>
          </cell>
          <cell r="Q78">
            <v>122.545</v>
          </cell>
          <cell r="R78">
            <v>10749.4</v>
          </cell>
          <cell r="S78">
            <v>398.20600000000002</v>
          </cell>
          <cell r="T78">
            <v>143.37299999999999</v>
          </cell>
          <cell r="U78">
            <v>3531.97</v>
          </cell>
          <cell r="V78">
            <v>-290.79300000000001</v>
          </cell>
          <cell r="W78">
            <v>153.113</v>
          </cell>
          <cell r="X78">
            <v>5</v>
          </cell>
          <cell r="Y78">
            <v>37.700000000000003</v>
          </cell>
          <cell r="Z78">
            <v>1097</v>
          </cell>
          <cell r="AA78">
            <v>324.01499999999999</v>
          </cell>
          <cell r="AB78">
            <v>1</v>
          </cell>
          <cell r="AC78">
            <v>25771</v>
          </cell>
          <cell r="AD78">
            <v>1209.25</v>
          </cell>
          <cell r="AE78">
            <v>-4666.58</v>
          </cell>
          <cell r="AF78">
            <v>0</v>
          </cell>
          <cell r="AG78">
            <v>5706.16</v>
          </cell>
          <cell r="AH78">
            <v>-1927.02</v>
          </cell>
          <cell r="AI78">
            <v>101205</v>
          </cell>
          <cell r="AJ78">
            <v>32676.7</v>
          </cell>
          <cell r="AK78">
            <v>0</v>
          </cell>
          <cell r="AL78">
            <v>0</v>
          </cell>
          <cell r="AM78">
            <v>-245.58</v>
          </cell>
          <cell r="AN78">
            <v>-317.26600000000002</v>
          </cell>
          <cell r="AO78">
            <v>299.01499999999999</v>
          </cell>
          <cell r="AP78">
            <v>617495</v>
          </cell>
          <cell r="AQ78">
            <v>3463.73</v>
          </cell>
          <cell r="AR78">
            <v>0</v>
          </cell>
          <cell r="AS78">
            <v>0</v>
          </cell>
          <cell r="AT78">
            <v>0</v>
          </cell>
          <cell r="AU78">
            <v>436765</v>
          </cell>
          <cell r="AV78">
            <v>407019</v>
          </cell>
          <cell r="AW78">
            <v>29746.400000000001</v>
          </cell>
          <cell r="AX78">
            <v>0.34602100000000002</v>
          </cell>
          <cell r="AY78">
            <v>2.4965600000000001</v>
          </cell>
          <cell r="AZ78">
            <v>17371</v>
          </cell>
          <cell r="BA78">
            <v>72935.899999999994</v>
          </cell>
          <cell r="BB78">
            <v>8536</v>
          </cell>
          <cell r="BC78">
            <v>71596.5</v>
          </cell>
          <cell r="BD78">
            <v>94080.7</v>
          </cell>
          <cell r="BE78">
            <v>7173.51</v>
          </cell>
          <cell r="BF78">
            <v>53143</v>
          </cell>
          <cell r="BG78">
            <v>5378.73</v>
          </cell>
          <cell r="BH78">
            <v>294.86200000000002</v>
          </cell>
          <cell r="BI78">
            <v>2.2493500000000002</v>
          </cell>
          <cell r="BJ78">
            <v>3.4169900000000002</v>
          </cell>
          <cell r="BK78">
            <v>4.1116599999999996</v>
          </cell>
          <cell r="BL78">
            <v>75681.7</v>
          </cell>
          <cell r="BM78">
            <v>4.8566900000000004</v>
          </cell>
          <cell r="BN78">
            <v>8950.14</v>
          </cell>
          <cell r="BO78">
            <v>3092.63</v>
          </cell>
          <cell r="BP78">
            <v>227.73400000000001</v>
          </cell>
          <cell r="BQ78">
            <v>143.37299999999999</v>
          </cell>
          <cell r="BR78">
            <v>425</v>
          </cell>
          <cell r="BS78">
            <v>25</v>
          </cell>
          <cell r="BT78">
            <v>25</v>
          </cell>
          <cell r="BU78" t="e">
            <v>#N/A</v>
          </cell>
          <cell r="BV78" t="e">
            <v>#N/A</v>
          </cell>
          <cell r="BW78">
            <v>757.84199999999998</v>
          </cell>
          <cell r="BX78">
            <v>-51.640599999999999</v>
          </cell>
          <cell r="BY78">
            <v>-706.20100000000002</v>
          </cell>
          <cell r="BZ78">
            <v>0.18</v>
          </cell>
          <cell r="CA78" t="e">
            <v>#N/A</v>
          </cell>
          <cell r="CB78" t="e">
            <v>#N/A</v>
          </cell>
          <cell r="CC78" t="e">
            <v>#N/A</v>
          </cell>
          <cell r="CD78" t="e">
            <v>#N/A</v>
          </cell>
          <cell r="CE78" t="e">
            <v>#N/A</v>
          </cell>
        </row>
        <row r="79">
          <cell r="A79">
            <v>201803</v>
          </cell>
          <cell r="B79">
            <v>486.29500000000002</v>
          </cell>
          <cell r="C79">
            <v>1361230</v>
          </cell>
          <cell r="D79">
            <v>3750</v>
          </cell>
          <cell r="E79">
            <v>17678.099999999999</v>
          </cell>
          <cell r="F79">
            <v>6116.47</v>
          </cell>
          <cell r="G79">
            <v>3696.86</v>
          </cell>
          <cell r="H79">
            <v>33.472999999999999</v>
          </cell>
          <cell r="I79">
            <v>17969.7</v>
          </cell>
          <cell r="J79">
            <v>9.7398399999999992</v>
          </cell>
          <cell r="K79">
            <v>628.38699999999994</v>
          </cell>
          <cell r="L79">
            <v>0</v>
          </cell>
          <cell r="M79">
            <v>215.73400000000001</v>
          </cell>
          <cell r="N79">
            <v>739.37199999999996</v>
          </cell>
          <cell r="O79">
            <v>133.24100000000001</v>
          </cell>
          <cell r="P79">
            <v>-995</v>
          </cell>
          <cell r="Q79">
            <v>123.589</v>
          </cell>
          <cell r="R79">
            <v>10819.1</v>
          </cell>
          <cell r="S79">
            <v>398.20600000000002</v>
          </cell>
          <cell r="T79">
            <v>146.72200000000001</v>
          </cell>
          <cell r="U79">
            <v>3557.54</v>
          </cell>
          <cell r="V79">
            <v>-717.80200000000002</v>
          </cell>
          <cell r="W79">
            <v>156.46199999999999</v>
          </cell>
          <cell r="X79">
            <v>6</v>
          </cell>
          <cell r="Y79">
            <v>40.776000000000003</v>
          </cell>
          <cell r="Z79">
            <v>1097</v>
          </cell>
          <cell r="AA79">
            <v>348.39600000000002</v>
          </cell>
          <cell r="AB79">
            <v>1</v>
          </cell>
          <cell r="AC79">
            <v>25771</v>
          </cell>
          <cell r="AD79">
            <v>1216.81</v>
          </cell>
          <cell r="AE79">
            <v>-4060.92</v>
          </cell>
          <cell r="AF79">
            <v>0</v>
          </cell>
          <cell r="AG79">
            <v>4467.57</v>
          </cell>
          <cell r="AH79">
            <v>-1587.82</v>
          </cell>
          <cell r="AI79">
            <v>101216</v>
          </cell>
          <cell r="AJ79">
            <v>32676.7</v>
          </cell>
          <cell r="AK79">
            <v>0</v>
          </cell>
          <cell r="AL79">
            <v>0</v>
          </cell>
          <cell r="AM79">
            <v>-706.45100000000002</v>
          </cell>
          <cell r="AN79">
            <v>-778.13699999999994</v>
          </cell>
          <cell r="AO79">
            <v>323.39600000000002</v>
          </cell>
          <cell r="AP79">
            <v>617495</v>
          </cell>
          <cell r="AQ79">
            <v>3534.75</v>
          </cell>
          <cell r="AR79">
            <v>0</v>
          </cell>
          <cell r="AS79">
            <v>0</v>
          </cell>
          <cell r="AT79">
            <v>0</v>
          </cell>
          <cell r="AU79">
            <v>441340</v>
          </cell>
          <cell r="AV79">
            <v>411389</v>
          </cell>
          <cell r="AW79">
            <v>29951.7</v>
          </cell>
          <cell r="AX79">
            <v>0.35453200000000001</v>
          </cell>
          <cell r="AY79">
            <v>2.4734699999999998</v>
          </cell>
          <cell r="AZ79">
            <v>17271</v>
          </cell>
          <cell r="BA79">
            <v>74423.7</v>
          </cell>
          <cell r="BB79">
            <v>8561</v>
          </cell>
          <cell r="BC79">
            <v>71597.5</v>
          </cell>
          <cell r="BD79">
            <v>95895.9</v>
          </cell>
          <cell r="BE79">
            <v>7200.03</v>
          </cell>
          <cell r="BF79">
            <v>53143</v>
          </cell>
          <cell r="BG79">
            <v>5378.73</v>
          </cell>
          <cell r="BH79">
            <v>296.726</v>
          </cell>
          <cell r="BI79">
            <v>2.3690000000000002</v>
          </cell>
          <cell r="BJ79">
            <v>3.4859800000000001</v>
          </cell>
          <cell r="BK79">
            <v>4.1116599999999996</v>
          </cell>
          <cell r="BL79">
            <v>76547.600000000006</v>
          </cell>
          <cell r="BM79">
            <v>4.9763299999999999</v>
          </cell>
          <cell r="BN79">
            <v>9093.9599999999991</v>
          </cell>
          <cell r="BO79">
            <v>3144.31</v>
          </cell>
          <cell r="BP79">
            <v>243.72499999999999</v>
          </cell>
          <cell r="BQ79">
            <v>146.72200000000001</v>
          </cell>
          <cell r="BR79">
            <v>425</v>
          </cell>
          <cell r="BS79">
            <v>25</v>
          </cell>
          <cell r="BT79">
            <v>25</v>
          </cell>
          <cell r="BU79" t="e">
            <v>#N/A</v>
          </cell>
          <cell r="BV79" t="e">
            <v>#N/A</v>
          </cell>
          <cell r="BW79">
            <v>759.19100000000003</v>
          </cell>
          <cell r="BX79">
            <v>-492.91399999999999</v>
          </cell>
          <cell r="BY79">
            <v>-266.27699999999999</v>
          </cell>
          <cell r="BZ79">
            <v>0.18</v>
          </cell>
          <cell r="CA79" t="e">
            <v>#N/A</v>
          </cell>
          <cell r="CB79" t="e">
            <v>#N/A</v>
          </cell>
          <cell r="CC79" t="e">
            <v>#N/A</v>
          </cell>
          <cell r="CD79" t="e">
            <v>#N/A</v>
          </cell>
          <cell r="CE79" t="e">
            <v>#N/A</v>
          </cell>
        </row>
        <row r="80">
          <cell r="A80">
            <v>201804</v>
          </cell>
          <cell r="B80">
            <v>503.73599999999999</v>
          </cell>
          <cell r="C80">
            <v>1363490</v>
          </cell>
          <cell r="D80">
            <v>3750</v>
          </cell>
          <cell r="E80">
            <v>17678.099999999999</v>
          </cell>
          <cell r="F80">
            <v>6294.15</v>
          </cell>
          <cell r="G80">
            <v>3554.4</v>
          </cell>
          <cell r="H80">
            <v>33.472999999999999</v>
          </cell>
          <cell r="I80">
            <v>18116</v>
          </cell>
          <cell r="J80">
            <v>9.7398399999999992</v>
          </cell>
          <cell r="K80">
            <v>626.95500000000004</v>
          </cell>
          <cell r="L80">
            <v>0</v>
          </cell>
          <cell r="M80">
            <v>217.28700000000001</v>
          </cell>
          <cell r="N80">
            <v>710.88</v>
          </cell>
          <cell r="O80">
            <v>133.24100000000001</v>
          </cell>
          <cell r="P80">
            <v>-966</v>
          </cell>
          <cell r="Q80">
            <v>124.63200000000001</v>
          </cell>
          <cell r="R80">
            <v>10948.8</v>
          </cell>
          <cell r="S80">
            <v>398.20600000000002</v>
          </cell>
          <cell r="T80">
            <v>150.071</v>
          </cell>
          <cell r="U80">
            <v>3582.34</v>
          </cell>
          <cell r="V80">
            <v>-716.06500000000005</v>
          </cell>
          <cell r="W80">
            <v>159.81100000000001</v>
          </cell>
          <cell r="X80">
            <v>7</v>
          </cell>
          <cell r="Y80">
            <v>27</v>
          </cell>
          <cell r="Z80">
            <v>1097</v>
          </cell>
          <cell r="AA80">
            <v>372.60399999999998</v>
          </cell>
          <cell r="AB80">
            <v>1</v>
          </cell>
          <cell r="AC80">
            <v>25771</v>
          </cell>
          <cell r="AD80">
            <v>1232.3399999999999</v>
          </cell>
          <cell r="AE80">
            <v>-4697.12</v>
          </cell>
          <cell r="AF80">
            <v>0</v>
          </cell>
          <cell r="AG80">
            <v>5013.45</v>
          </cell>
          <cell r="AH80">
            <v>-1730.5</v>
          </cell>
          <cell r="AI80">
            <v>101227</v>
          </cell>
          <cell r="AJ80">
            <v>32676.7</v>
          </cell>
          <cell r="AK80">
            <v>0</v>
          </cell>
          <cell r="AL80">
            <v>0</v>
          </cell>
          <cell r="AM80">
            <v>-710.67200000000003</v>
          </cell>
          <cell r="AN80">
            <v>-782.35799999999995</v>
          </cell>
          <cell r="AO80">
            <v>347.60399999999998</v>
          </cell>
          <cell r="AP80">
            <v>617495</v>
          </cell>
          <cell r="AQ80">
            <v>3561.29</v>
          </cell>
          <cell r="AR80">
            <v>0</v>
          </cell>
          <cell r="AS80">
            <v>0</v>
          </cell>
          <cell r="AT80">
            <v>0</v>
          </cell>
          <cell r="AU80">
            <v>446341</v>
          </cell>
          <cell r="AV80">
            <v>415964</v>
          </cell>
          <cell r="AW80">
            <v>30376.7</v>
          </cell>
          <cell r="AX80">
            <v>0.36210700000000001</v>
          </cell>
          <cell r="AY80">
            <v>2.4555600000000002</v>
          </cell>
          <cell r="AZ80">
            <v>17171</v>
          </cell>
          <cell r="BA80">
            <v>76054.2</v>
          </cell>
          <cell r="BB80">
            <v>8586</v>
          </cell>
          <cell r="BC80">
            <v>71598.5</v>
          </cell>
          <cell r="BD80">
            <v>97711</v>
          </cell>
          <cell r="BE80">
            <v>7226.55</v>
          </cell>
          <cell r="BF80">
            <v>53143</v>
          </cell>
          <cell r="BG80">
            <v>5378.73</v>
          </cell>
          <cell r="BH80">
            <v>299.96600000000001</v>
          </cell>
          <cell r="BI80">
            <v>2.4784799999999998</v>
          </cell>
          <cell r="BJ80">
            <v>3.5510999999999999</v>
          </cell>
          <cell r="BK80">
            <v>4.1116599999999996</v>
          </cell>
          <cell r="BL80">
            <v>77428.899999999994</v>
          </cell>
          <cell r="BM80">
            <v>5.0858100000000004</v>
          </cell>
          <cell r="BN80">
            <v>9237.7800000000007</v>
          </cell>
          <cell r="BO80">
            <v>3194.75</v>
          </cell>
          <cell r="BP80">
            <v>216.46199999999999</v>
          </cell>
          <cell r="BQ80">
            <v>150.071</v>
          </cell>
          <cell r="BR80">
            <v>425</v>
          </cell>
          <cell r="BS80">
            <v>25</v>
          </cell>
          <cell r="BT80">
            <v>25</v>
          </cell>
          <cell r="BU80" t="e">
            <v>#N/A</v>
          </cell>
          <cell r="BV80" t="e">
            <v>#N/A</v>
          </cell>
          <cell r="BW80">
            <v>743.98299999999995</v>
          </cell>
          <cell r="BX80">
            <v>-462.48200000000003</v>
          </cell>
          <cell r="BY80">
            <v>-281.50099999999998</v>
          </cell>
          <cell r="BZ80">
            <v>0.18</v>
          </cell>
          <cell r="CA80" t="e">
            <v>#N/A</v>
          </cell>
          <cell r="CB80" t="e">
            <v>#N/A</v>
          </cell>
          <cell r="CC80" t="e">
            <v>#N/A</v>
          </cell>
          <cell r="CD80" t="e">
            <v>#N/A</v>
          </cell>
          <cell r="CE80" t="e">
            <v>#N/A</v>
          </cell>
        </row>
        <row r="81">
          <cell r="A81">
            <v>201901</v>
          </cell>
          <cell r="B81">
            <v>521.85</v>
          </cell>
          <cell r="C81">
            <v>1359270</v>
          </cell>
          <cell r="D81">
            <v>3750</v>
          </cell>
          <cell r="E81">
            <v>17678.099999999999</v>
          </cell>
          <cell r="F81">
            <v>6316.67</v>
          </cell>
          <cell r="G81">
            <v>3730.41</v>
          </cell>
          <cell r="H81">
            <v>33.472999999999999</v>
          </cell>
          <cell r="I81">
            <v>18302.5</v>
          </cell>
          <cell r="J81">
            <v>9.7398399999999992</v>
          </cell>
          <cell r="K81">
            <v>625.80799999999999</v>
          </cell>
          <cell r="L81">
            <v>0</v>
          </cell>
          <cell r="M81">
            <v>219.42</v>
          </cell>
          <cell r="N81">
            <v>7400.16</v>
          </cell>
          <cell r="O81">
            <v>133.24100000000001</v>
          </cell>
          <cell r="P81">
            <v>-283</v>
          </cell>
          <cell r="Q81">
            <v>125.676</v>
          </cell>
          <cell r="R81">
            <v>11077</v>
          </cell>
          <cell r="S81">
            <v>398.20600000000002</v>
          </cell>
          <cell r="T81">
            <v>153.41999999999999</v>
          </cell>
          <cell r="U81">
            <v>3608</v>
          </cell>
          <cell r="V81">
            <v>-32.359200000000001</v>
          </cell>
          <cell r="W81">
            <v>163.15899999999999</v>
          </cell>
          <cell r="X81">
            <v>8</v>
          </cell>
          <cell r="Y81">
            <v>27</v>
          </cell>
          <cell r="Z81">
            <v>1097</v>
          </cell>
          <cell r="AA81">
            <v>396.15499999999997</v>
          </cell>
          <cell r="AB81">
            <v>1</v>
          </cell>
          <cell r="AC81">
            <v>25771</v>
          </cell>
          <cell r="AD81">
            <v>1248.5</v>
          </cell>
          <cell r="AE81">
            <v>-3885.01</v>
          </cell>
          <cell r="AF81">
            <v>0</v>
          </cell>
          <cell r="AG81">
            <v>4321.91</v>
          </cell>
          <cell r="AH81">
            <v>-2605.52</v>
          </cell>
          <cell r="AI81">
            <v>101216</v>
          </cell>
          <cell r="AJ81">
            <v>32676.7</v>
          </cell>
          <cell r="AK81">
            <v>0</v>
          </cell>
          <cell r="AL81">
            <v>0</v>
          </cell>
          <cell r="AM81">
            <v>-95.980199999999996</v>
          </cell>
          <cell r="AN81">
            <v>-117.221</v>
          </cell>
          <cell r="AO81">
            <v>371.15499999999997</v>
          </cell>
          <cell r="AP81">
            <v>617495</v>
          </cell>
          <cell r="AQ81">
            <v>3615.69</v>
          </cell>
          <cell r="AR81">
            <v>33270.400000000001</v>
          </cell>
          <cell r="AS81">
            <v>0</v>
          </cell>
          <cell r="AT81">
            <v>0</v>
          </cell>
          <cell r="AU81">
            <v>457343</v>
          </cell>
          <cell r="AV81">
            <v>426774</v>
          </cell>
          <cell r="AW81">
            <v>30568.7</v>
          </cell>
          <cell r="AX81">
            <v>0.36874200000000001</v>
          </cell>
          <cell r="AY81">
            <v>2.4411100000000001</v>
          </cell>
          <cell r="AZ81">
            <v>17071</v>
          </cell>
          <cell r="BA81">
            <v>78559.7</v>
          </cell>
          <cell r="BB81">
            <v>8611</v>
          </cell>
          <cell r="BC81">
            <v>71599.5</v>
          </cell>
          <cell r="BD81">
            <v>99526.2</v>
          </cell>
          <cell r="BE81">
            <v>7253.06</v>
          </cell>
          <cell r="BF81">
            <v>53143</v>
          </cell>
          <cell r="BG81">
            <v>5378.73</v>
          </cell>
          <cell r="BH81">
            <v>302.02100000000002</v>
          </cell>
          <cell r="BI81">
            <v>2.5867100000000001</v>
          </cell>
          <cell r="BJ81">
            <v>3.6124200000000002</v>
          </cell>
          <cell r="BK81">
            <v>4.1116599999999996</v>
          </cell>
          <cell r="BL81">
            <v>78299.399999999994</v>
          </cell>
          <cell r="BM81">
            <v>5.1940499999999998</v>
          </cell>
          <cell r="BN81">
            <v>9381.59</v>
          </cell>
          <cell r="BO81">
            <v>3245.11</v>
          </cell>
          <cell r="BP81">
            <v>217.16800000000001</v>
          </cell>
          <cell r="BQ81">
            <v>153.41999999999999</v>
          </cell>
          <cell r="BR81">
            <v>425</v>
          </cell>
          <cell r="BS81">
            <v>25</v>
          </cell>
          <cell r="BT81">
            <v>25</v>
          </cell>
          <cell r="BU81" t="e">
            <v>#N/A</v>
          </cell>
          <cell r="BV81" t="e">
            <v>#N/A</v>
          </cell>
          <cell r="BW81">
            <v>742.83600000000001</v>
          </cell>
          <cell r="BX81">
            <v>221.66499999999999</v>
          </cell>
          <cell r="BY81">
            <v>-964.50099999999998</v>
          </cell>
          <cell r="BZ81">
            <v>0.18</v>
          </cell>
          <cell r="CA81" t="e">
            <v>#N/A</v>
          </cell>
          <cell r="CB81" t="e">
            <v>#N/A</v>
          </cell>
          <cell r="CC81" t="e">
            <v>#N/A</v>
          </cell>
          <cell r="CD81" t="e">
            <v>#N/A</v>
          </cell>
          <cell r="CE81" t="e">
            <v>#N/A</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PEF"/>
      <sheetName val="DINT08"/>
      <sheetName val="DINT09"/>
      <sheetName val="DOMINANT"/>
      <sheetName val="SK Data"/>
      <sheetName val="nKEYNES"/>
      <sheetName val="Download"/>
      <sheetName val="Intraflows"/>
      <sheetName val="DICGOP"/>
      <sheetName val="Model-Exp"/>
      <sheetName val="Model-Rec"/>
      <sheetName val="Mini-Forecasts"/>
      <sheetName val="NAO"/>
      <sheetName val="Calcs"/>
      <sheetName val="Upload"/>
      <sheetName val="PBR08"/>
      <sheetName val="Differences"/>
      <sheetName val="PreBud08"/>
      <sheetName val="KELLY01"/>
      <sheetName val="KELLY03"/>
      <sheetName val="KELLY04"/>
      <sheetName val="KELLY05"/>
      <sheetName val="KELLY06"/>
      <sheetName val="KELLY07"/>
      <sheetName val="KELLY09"/>
      <sheetName val="KELLY10"/>
      <sheetName val="KELLY10C"/>
      <sheetName val="KELLY10D"/>
      <sheetName val="KELLY10E"/>
      <sheetName val="KELLY10F"/>
      <sheetName val="KELLY10G"/>
      <sheetName val="KELLY12"/>
      <sheetName val="KELLY12A"/>
      <sheetName val="KELLY12AA"/>
      <sheetName val="KELLY12B"/>
      <sheetName val="FSBR09"/>
      <sheetName val="LIVE"/>
      <sheetName val="KELLY03a"/>
      <sheetName val="KELLY03b"/>
      <sheetName val="KELLY03c"/>
      <sheetName val="KELLY03d"/>
      <sheetName val="KELLY05a"/>
      <sheetName val="KELLY06a"/>
      <sheetName val="KELLY06b"/>
      <sheetName val="Debt Interest PORTAL! FSBR0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
          <cell r="B1" t="str">
            <v>CGC</v>
          </cell>
        </row>
        <row r="65">
          <cell r="A65" t="str">
            <v>1999-00</v>
          </cell>
          <cell r="B65">
            <v>1102</v>
          </cell>
          <cell r="C65">
            <v>258807</v>
          </cell>
          <cell r="D65">
            <v>-9137</v>
          </cell>
          <cell r="G65">
            <v>-1202</v>
          </cell>
          <cell r="H65">
            <v>54</v>
          </cell>
          <cell r="I65">
            <v>24968</v>
          </cell>
          <cell r="J65">
            <v>322</v>
          </cell>
          <cell r="K65">
            <v>4056</v>
          </cell>
          <cell r="L65">
            <v>9</v>
          </cell>
          <cell r="M65">
            <v>252</v>
          </cell>
          <cell r="N65">
            <v>2747</v>
          </cell>
          <cell r="O65">
            <v>2036</v>
          </cell>
          <cell r="P65">
            <v>-1555</v>
          </cell>
          <cell r="Q65">
            <v>176</v>
          </cell>
          <cell r="R65">
            <v>17824</v>
          </cell>
          <cell r="S65">
            <v>2849</v>
          </cell>
          <cell r="T65">
            <v>515</v>
          </cell>
          <cell r="U65">
            <v>7538</v>
          </cell>
          <cell r="V65">
            <v>-672</v>
          </cell>
          <cell r="W65">
            <v>846</v>
          </cell>
          <cell r="X65">
            <v>167</v>
          </cell>
          <cell r="Y65">
            <v>-1214</v>
          </cell>
          <cell r="Z65">
            <v>4711</v>
          </cell>
          <cell r="AA65">
            <v>1619</v>
          </cell>
          <cell r="AB65">
            <v>12000</v>
          </cell>
          <cell r="AD65">
            <v>1645</v>
          </cell>
          <cell r="AE65">
            <v>-817</v>
          </cell>
          <cell r="AF65">
            <v>2</v>
          </cell>
          <cell r="AG65">
            <v>819</v>
          </cell>
          <cell r="AH65">
            <v>-421</v>
          </cell>
          <cell r="AK65">
            <v>935</v>
          </cell>
          <cell r="AL65">
            <v>-2319</v>
          </cell>
          <cell r="AM65">
            <v>1495</v>
          </cell>
          <cell r="AN65">
            <v>-3652</v>
          </cell>
          <cell r="AO65">
            <v>1326</v>
          </cell>
          <cell r="AQ65">
            <v>4409</v>
          </cell>
          <cell r="AR65">
            <v>14846</v>
          </cell>
          <cell r="AS65">
            <v>0</v>
          </cell>
          <cell r="AT65">
            <v>0</v>
          </cell>
          <cell r="BN65">
            <v>5640</v>
          </cell>
          <cell r="BO65">
            <v>3065</v>
          </cell>
          <cell r="BP65">
            <v>829</v>
          </cell>
          <cell r="BQ65">
            <v>515</v>
          </cell>
          <cell r="BR65">
            <v>1400</v>
          </cell>
          <cell r="BS65">
            <v>127</v>
          </cell>
          <cell r="BT65">
            <v>153</v>
          </cell>
          <cell r="BW65">
            <v>4543</v>
          </cell>
          <cell r="BX65">
            <v>-1339</v>
          </cell>
          <cell r="BY65">
            <v>-3204</v>
          </cell>
        </row>
        <row r="66">
          <cell r="A66" t="str">
            <v>2000-01</v>
          </cell>
          <cell r="B66">
            <v>1128</v>
          </cell>
          <cell r="C66">
            <v>250843.25</v>
          </cell>
          <cell r="D66">
            <v>-35569</v>
          </cell>
          <cell r="E66">
            <v>-4874</v>
          </cell>
          <cell r="F66">
            <v>185</v>
          </cell>
          <cell r="G66">
            <v>-14239</v>
          </cell>
          <cell r="H66">
            <v>57</v>
          </cell>
          <cell r="I66">
            <v>25958</v>
          </cell>
          <cell r="J66">
            <v>319</v>
          </cell>
          <cell r="K66">
            <v>3707</v>
          </cell>
          <cell r="L66">
            <v>11</v>
          </cell>
          <cell r="M66">
            <v>348</v>
          </cell>
          <cell r="N66">
            <v>2773</v>
          </cell>
          <cell r="O66">
            <v>2039</v>
          </cell>
          <cell r="P66">
            <v>-1573</v>
          </cell>
          <cell r="Q66">
            <v>210</v>
          </cell>
          <cell r="R66">
            <v>16728</v>
          </cell>
          <cell r="S66">
            <v>3159</v>
          </cell>
          <cell r="T66">
            <v>651</v>
          </cell>
          <cell r="U66">
            <v>8442</v>
          </cell>
          <cell r="V66">
            <v>-578</v>
          </cell>
          <cell r="W66">
            <v>981</v>
          </cell>
          <cell r="X66">
            <v>-7073</v>
          </cell>
          <cell r="Y66">
            <v>-1208</v>
          </cell>
          <cell r="Z66">
            <v>4568</v>
          </cell>
          <cell r="AA66">
            <v>2114</v>
          </cell>
          <cell r="AB66">
            <v>12000</v>
          </cell>
          <cell r="AD66">
            <v>1753</v>
          </cell>
          <cell r="AE66">
            <v>-2210</v>
          </cell>
          <cell r="AF66">
            <v>0</v>
          </cell>
          <cell r="AG66">
            <v>2210</v>
          </cell>
          <cell r="AH66">
            <v>-1728</v>
          </cell>
          <cell r="AI66">
            <v>-720</v>
          </cell>
          <cell r="AJ66">
            <v>11832</v>
          </cell>
          <cell r="AK66">
            <v>-2823</v>
          </cell>
          <cell r="AL66">
            <v>-2054</v>
          </cell>
          <cell r="AM66">
            <v>759</v>
          </cell>
          <cell r="AN66">
            <v>-2565</v>
          </cell>
          <cell r="AO66">
            <v>1653</v>
          </cell>
          <cell r="AQ66">
            <v>6399</v>
          </cell>
          <cell r="AR66">
            <v>20872</v>
          </cell>
          <cell r="AS66">
            <v>0</v>
          </cell>
          <cell r="AT66">
            <v>0</v>
          </cell>
          <cell r="BF66">
            <v>-932</v>
          </cell>
          <cell r="BG66">
            <v>-44</v>
          </cell>
          <cell r="BN66">
            <v>7242</v>
          </cell>
          <cell r="BO66">
            <v>4810</v>
          </cell>
          <cell r="BP66">
            <v>938</v>
          </cell>
          <cell r="BQ66">
            <v>651</v>
          </cell>
          <cell r="BR66">
            <v>1117</v>
          </cell>
          <cell r="BS66">
            <v>565</v>
          </cell>
          <cell r="BT66">
            <v>-33</v>
          </cell>
          <cell r="BW66">
            <v>4234</v>
          </cell>
          <cell r="BX66">
            <v>-1415</v>
          </cell>
          <cell r="BY66">
            <v>-2819</v>
          </cell>
        </row>
        <row r="67">
          <cell r="A67" t="str">
            <v>2001-02</v>
          </cell>
          <cell r="B67">
            <v>954</v>
          </cell>
          <cell r="C67">
            <v>230379.5</v>
          </cell>
          <cell r="D67">
            <v>2771</v>
          </cell>
          <cell r="E67">
            <v>4300</v>
          </cell>
          <cell r="F67">
            <v>164</v>
          </cell>
          <cell r="G67">
            <v>-5038</v>
          </cell>
          <cell r="H67">
            <v>40</v>
          </cell>
          <cell r="I67">
            <v>22000</v>
          </cell>
          <cell r="J67">
            <v>289</v>
          </cell>
          <cell r="K67">
            <v>3711</v>
          </cell>
          <cell r="L67">
            <v>9</v>
          </cell>
          <cell r="M67">
            <v>305</v>
          </cell>
          <cell r="N67">
            <v>3642</v>
          </cell>
          <cell r="O67">
            <v>3261</v>
          </cell>
          <cell r="P67">
            <v>-2740</v>
          </cell>
          <cell r="Q67">
            <v>258</v>
          </cell>
          <cell r="R67">
            <v>14971</v>
          </cell>
          <cell r="S67">
            <v>2484</v>
          </cell>
          <cell r="T67">
            <v>757</v>
          </cell>
          <cell r="U67">
            <v>8945</v>
          </cell>
          <cell r="V67">
            <v>-1954</v>
          </cell>
          <cell r="W67">
            <v>1055</v>
          </cell>
          <cell r="X67">
            <v>2030</v>
          </cell>
          <cell r="Y67">
            <v>-2470</v>
          </cell>
          <cell r="Z67">
            <v>4584</v>
          </cell>
          <cell r="AA67">
            <v>1577</v>
          </cell>
          <cell r="AB67">
            <v>3000</v>
          </cell>
          <cell r="AD67">
            <v>1839</v>
          </cell>
          <cell r="AE67">
            <v>33</v>
          </cell>
          <cell r="AF67">
            <v>1170</v>
          </cell>
          <cell r="AG67">
            <v>1137</v>
          </cell>
          <cell r="AH67">
            <v>-317</v>
          </cell>
          <cell r="AI67">
            <v>-336</v>
          </cell>
          <cell r="AJ67">
            <v>-4922</v>
          </cell>
          <cell r="AK67">
            <v>1860</v>
          </cell>
          <cell r="AL67">
            <v>-4077</v>
          </cell>
          <cell r="AM67">
            <v>1624</v>
          </cell>
          <cell r="AN67">
            <v>-2083</v>
          </cell>
          <cell r="AO67">
            <v>1401</v>
          </cell>
          <cell r="AQ67">
            <v>5053</v>
          </cell>
          <cell r="AR67">
            <v>21402</v>
          </cell>
          <cell r="AS67">
            <v>0</v>
          </cell>
          <cell r="AT67">
            <v>0</v>
          </cell>
          <cell r="BF67">
            <v>6179</v>
          </cell>
          <cell r="BG67">
            <v>-13</v>
          </cell>
          <cell r="BN67">
            <v>8062</v>
          </cell>
          <cell r="BO67">
            <v>3550</v>
          </cell>
          <cell r="BP67">
            <v>746</v>
          </cell>
          <cell r="BQ67">
            <v>757</v>
          </cell>
          <cell r="BR67">
            <v>-106</v>
          </cell>
          <cell r="BS67">
            <v>-489</v>
          </cell>
          <cell r="BT67">
            <v>142</v>
          </cell>
          <cell r="BW67">
            <v>4305</v>
          </cell>
          <cell r="BX67">
            <v>-1624</v>
          </cell>
          <cell r="BY67">
            <v>-2681</v>
          </cell>
        </row>
        <row r="68">
          <cell r="A68" t="str">
            <v>2002-03</v>
          </cell>
          <cell r="B68">
            <v>818</v>
          </cell>
          <cell r="C68">
            <v>234285.5</v>
          </cell>
          <cell r="D68">
            <v>21751</v>
          </cell>
          <cell r="E68">
            <v>1018</v>
          </cell>
          <cell r="F68">
            <v>121</v>
          </cell>
          <cell r="G68">
            <v>8892</v>
          </cell>
          <cell r="H68">
            <v>73</v>
          </cell>
          <cell r="I68">
            <v>20911</v>
          </cell>
          <cell r="J68">
            <v>218</v>
          </cell>
          <cell r="K68">
            <v>4150</v>
          </cell>
          <cell r="L68">
            <v>6</v>
          </cell>
          <cell r="M68">
            <v>266</v>
          </cell>
          <cell r="N68">
            <v>4563</v>
          </cell>
          <cell r="O68">
            <v>3384</v>
          </cell>
          <cell r="P68">
            <v>-2889</v>
          </cell>
          <cell r="Q68">
            <v>561</v>
          </cell>
          <cell r="R68">
            <v>14090</v>
          </cell>
          <cell r="S68">
            <v>2079</v>
          </cell>
          <cell r="T68">
            <v>667</v>
          </cell>
          <cell r="U68">
            <v>9144</v>
          </cell>
          <cell r="V68">
            <v>-2066</v>
          </cell>
          <cell r="W68">
            <v>891</v>
          </cell>
          <cell r="X68">
            <v>3871</v>
          </cell>
          <cell r="Y68">
            <v>-2675</v>
          </cell>
          <cell r="Z68">
            <v>4376</v>
          </cell>
          <cell r="AA68">
            <v>1478</v>
          </cell>
          <cell r="AB68">
            <v>0</v>
          </cell>
          <cell r="AD68">
            <v>1919</v>
          </cell>
          <cell r="AE68">
            <v>-1124</v>
          </cell>
          <cell r="AF68">
            <v>0</v>
          </cell>
          <cell r="AG68">
            <v>1124</v>
          </cell>
          <cell r="AH68">
            <v>-278</v>
          </cell>
          <cell r="AI68">
            <v>812</v>
          </cell>
          <cell r="AJ68">
            <v>-2504</v>
          </cell>
          <cell r="AK68">
            <v>-2214</v>
          </cell>
          <cell r="AL68">
            <v>-3206</v>
          </cell>
          <cell r="AM68">
            <v>3089</v>
          </cell>
          <cell r="AN68">
            <v>-1309</v>
          </cell>
          <cell r="AO68">
            <v>1242</v>
          </cell>
          <cell r="AQ68">
            <v>4505</v>
          </cell>
          <cell r="AR68">
            <v>19453</v>
          </cell>
          <cell r="AS68">
            <v>0</v>
          </cell>
          <cell r="AT68">
            <v>0</v>
          </cell>
          <cell r="BF68">
            <v>5300</v>
          </cell>
          <cell r="BG68">
            <v>-102</v>
          </cell>
          <cell r="BN68">
            <v>9158</v>
          </cell>
          <cell r="BO68">
            <v>3088</v>
          </cell>
          <cell r="BP68">
            <v>750</v>
          </cell>
          <cell r="BQ68">
            <v>667</v>
          </cell>
          <cell r="BR68">
            <v>-2437</v>
          </cell>
          <cell r="BS68">
            <v>-26</v>
          </cell>
          <cell r="BT68">
            <v>198</v>
          </cell>
          <cell r="BW68">
            <v>4830</v>
          </cell>
          <cell r="BX68">
            <v>-2516</v>
          </cell>
          <cell r="BY68">
            <v>-2314</v>
          </cell>
        </row>
        <row r="69">
          <cell r="A69" t="str">
            <v>2003-04</v>
          </cell>
          <cell r="B69">
            <v>679</v>
          </cell>
          <cell r="C69">
            <v>256279.5</v>
          </cell>
          <cell r="D69">
            <v>39391</v>
          </cell>
          <cell r="E69">
            <v>21597</v>
          </cell>
          <cell r="F69">
            <v>146</v>
          </cell>
          <cell r="G69">
            <v>28812</v>
          </cell>
          <cell r="H69">
            <v>38</v>
          </cell>
          <cell r="I69">
            <v>22280</v>
          </cell>
          <cell r="J69">
            <v>168</v>
          </cell>
          <cell r="K69">
            <v>4037</v>
          </cell>
          <cell r="L69">
            <v>2</v>
          </cell>
          <cell r="M69">
            <v>236</v>
          </cell>
          <cell r="N69">
            <v>6511</v>
          </cell>
          <cell r="O69">
            <v>3559</v>
          </cell>
          <cell r="P69">
            <v>-2963</v>
          </cell>
          <cell r="Q69">
            <v>528</v>
          </cell>
          <cell r="R69">
            <v>14416</v>
          </cell>
          <cell r="S69">
            <v>1915</v>
          </cell>
          <cell r="T69">
            <v>775</v>
          </cell>
          <cell r="U69">
            <v>9114</v>
          </cell>
          <cell r="V69">
            <v>-2126</v>
          </cell>
          <cell r="W69">
            <v>945</v>
          </cell>
          <cell r="X69">
            <v>-74</v>
          </cell>
          <cell r="Y69">
            <v>-2767</v>
          </cell>
          <cell r="Z69">
            <v>4250</v>
          </cell>
          <cell r="AA69">
            <v>1485</v>
          </cell>
          <cell r="AB69">
            <v>0</v>
          </cell>
          <cell r="AD69">
            <v>2028</v>
          </cell>
          <cell r="AE69">
            <v>-918</v>
          </cell>
          <cell r="AF69">
            <v>1424</v>
          </cell>
          <cell r="AG69">
            <v>2342</v>
          </cell>
          <cell r="AH69">
            <v>578</v>
          </cell>
          <cell r="AI69">
            <v>3435</v>
          </cell>
          <cell r="AJ69">
            <v>-85</v>
          </cell>
          <cell r="AK69">
            <v>1100</v>
          </cell>
          <cell r="AL69">
            <v>1767</v>
          </cell>
          <cell r="AM69">
            <v>-1521</v>
          </cell>
          <cell r="AN69">
            <v>-3282</v>
          </cell>
          <cell r="AO69">
            <v>1248</v>
          </cell>
          <cell r="AQ69">
            <v>4577</v>
          </cell>
          <cell r="AR69">
            <v>25090</v>
          </cell>
          <cell r="AS69">
            <v>0</v>
          </cell>
          <cell r="AT69">
            <v>0</v>
          </cell>
          <cell r="BF69">
            <v>4300</v>
          </cell>
          <cell r="BG69">
            <v>31</v>
          </cell>
          <cell r="BN69">
            <v>11067</v>
          </cell>
          <cell r="BO69">
            <v>3003</v>
          </cell>
          <cell r="BP69">
            <v>799</v>
          </cell>
          <cell r="BQ69">
            <v>775</v>
          </cell>
          <cell r="BR69">
            <v>-3290</v>
          </cell>
          <cell r="BS69">
            <v>-36</v>
          </cell>
          <cell r="BT69">
            <v>-62</v>
          </cell>
          <cell r="BW69">
            <v>4791</v>
          </cell>
          <cell r="BX69">
            <v>-2611</v>
          </cell>
          <cell r="BY69">
            <v>-2180</v>
          </cell>
        </row>
        <row r="70">
          <cell r="A70" t="str">
            <v>2004-05</v>
          </cell>
          <cell r="B70">
            <v>756</v>
          </cell>
          <cell r="C70">
            <v>278371.25</v>
          </cell>
          <cell r="D70">
            <v>38532</v>
          </cell>
          <cell r="E70">
            <v>-2290.5999999999985</v>
          </cell>
          <cell r="F70">
            <v>301.21000000000004</v>
          </cell>
          <cell r="G70">
            <v>35247.72</v>
          </cell>
          <cell r="H70">
            <v>23</v>
          </cell>
          <cell r="I70">
            <v>23933</v>
          </cell>
          <cell r="J70">
            <v>233</v>
          </cell>
          <cell r="K70">
            <v>3085</v>
          </cell>
          <cell r="L70">
            <v>2</v>
          </cell>
          <cell r="M70">
            <v>385</v>
          </cell>
          <cell r="N70">
            <v>7996</v>
          </cell>
          <cell r="O70">
            <v>4233</v>
          </cell>
          <cell r="P70">
            <v>-3550</v>
          </cell>
          <cell r="Q70">
            <v>600</v>
          </cell>
          <cell r="R70">
            <v>14907</v>
          </cell>
          <cell r="S70">
            <v>2334</v>
          </cell>
          <cell r="T70">
            <v>1410</v>
          </cell>
          <cell r="U70">
            <v>9034</v>
          </cell>
          <cell r="V70">
            <v>-2445</v>
          </cell>
          <cell r="W70">
            <v>1645</v>
          </cell>
          <cell r="X70">
            <v>-133.31999999999996</v>
          </cell>
          <cell r="Y70">
            <v>-3442</v>
          </cell>
          <cell r="Z70">
            <v>4264</v>
          </cell>
          <cell r="AA70">
            <v>1885</v>
          </cell>
          <cell r="AB70">
            <v>0</v>
          </cell>
          <cell r="AD70">
            <v>2154</v>
          </cell>
          <cell r="AE70">
            <v>-2079</v>
          </cell>
          <cell r="AF70">
            <v>395</v>
          </cell>
          <cell r="AG70">
            <v>2474</v>
          </cell>
          <cell r="AH70">
            <v>486</v>
          </cell>
          <cell r="AI70">
            <v>1901.6000000000058</v>
          </cell>
          <cell r="AJ70">
            <v>-4034.41</v>
          </cell>
          <cell r="AK70">
            <v>-1338.421</v>
          </cell>
          <cell r="AL70">
            <v>-48.585999999999991</v>
          </cell>
          <cell r="AM70">
            <v>-597</v>
          </cell>
          <cell r="AN70">
            <v>-1928</v>
          </cell>
          <cell r="AO70">
            <v>1633</v>
          </cell>
          <cell r="AQ70">
            <v>6093</v>
          </cell>
          <cell r="AR70">
            <v>16890</v>
          </cell>
          <cell r="AS70">
            <v>0</v>
          </cell>
          <cell r="AT70">
            <v>0</v>
          </cell>
          <cell r="BF70">
            <v>1051.4000000000015</v>
          </cell>
          <cell r="BG70">
            <v>4563.1400000000003</v>
          </cell>
          <cell r="BN70">
            <v>13383</v>
          </cell>
          <cell r="BO70">
            <v>3601</v>
          </cell>
          <cell r="BP70">
            <v>1082</v>
          </cell>
          <cell r="BQ70">
            <v>1410</v>
          </cell>
          <cell r="BR70">
            <v>784</v>
          </cell>
          <cell r="BS70">
            <v>294</v>
          </cell>
          <cell r="BT70">
            <v>124</v>
          </cell>
          <cell r="BW70">
            <v>3865</v>
          </cell>
          <cell r="BX70">
            <v>-2348</v>
          </cell>
          <cell r="BY70">
            <v>-1517</v>
          </cell>
        </row>
        <row r="71">
          <cell r="A71" t="str">
            <v>2005-06</v>
          </cell>
          <cell r="B71">
            <v>778</v>
          </cell>
          <cell r="C71">
            <v>321049.25</v>
          </cell>
          <cell r="D71">
            <v>40813</v>
          </cell>
          <cell r="E71">
            <v>3028</v>
          </cell>
          <cell r="F71">
            <v>181.05000000000018</v>
          </cell>
          <cell r="G71">
            <v>38395.4</v>
          </cell>
          <cell r="H71">
            <v>21</v>
          </cell>
          <cell r="I71">
            <v>25807</v>
          </cell>
          <cell r="J71">
            <v>200</v>
          </cell>
          <cell r="K71">
            <v>3020</v>
          </cell>
          <cell r="L71">
            <v>1</v>
          </cell>
          <cell r="M71">
            <v>440</v>
          </cell>
          <cell r="N71">
            <v>10803</v>
          </cell>
          <cell r="O71">
            <v>5000</v>
          </cell>
          <cell r="P71">
            <v>-4207</v>
          </cell>
          <cell r="Q71">
            <v>505</v>
          </cell>
          <cell r="R71">
            <v>16065</v>
          </cell>
          <cell r="S71">
            <v>2554</v>
          </cell>
          <cell r="T71">
            <v>1905</v>
          </cell>
          <cell r="U71">
            <v>10057</v>
          </cell>
          <cell r="V71">
            <v>-3170</v>
          </cell>
          <cell r="W71">
            <v>2106</v>
          </cell>
          <cell r="X71">
            <v>-81.597000000000008</v>
          </cell>
          <cell r="Y71">
            <v>-4234</v>
          </cell>
          <cell r="Z71">
            <v>4945</v>
          </cell>
          <cell r="AA71">
            <v>1849</v>
          </cell>
          <cell r="AB71">
            <v>0</v>
          </cell>
          <cell r="AD71">
            <v>2405</v>
          </cell>
          <cell r="AE71">
            <v>-2600</v>
          </cell>
          <cell r="AF71">
            <v>0</v>
          </cell>
          <cell r="AG71">
            <v>2600</v>
          </cell>
          <cell r="AH71">
            <v>-861</v>
          </cell>
          <cell r="AI71">
            <v>4851.0999999999913</v>
          </cell>
          <cell r="AJ71">
            <v>5093.1100000000006</v>
          </cell>
          <cell r="AK71">
            <v>879.94200000000001</v>
          </cell>
          <cell r="AL71">
            <v>-64.667999999999992</v>
          </cell>
          <cell r="AM71">
            <v>444</v>
          </cell>
          <cell r="AN71">
            <v>-762</v>
          </cell>
          <cell r="AO71">
            <v>1662</v>
          </cell>
          <cell r="AQ71">
            <v>6807</v>
          </cell>
          <cell r="AR71">
            <v>15137</v>
          </cell>
          <cell r="AS71">
            <v>0</v>
          </cell>
          <cell r="AT71">
            <v>320</v>
          </cell>
          <cell r="BF71">
            <v>-1252.3000000000029</v>
          </cell>
          <cell r="BG71">
            <v>-41.5</v>
          </cell>
          <cell r="BI71">
            <v>4.6174999999999997</v>
          </cell>
          <cell r="BN71">
            <v>15271</v>
          </cell>
          <cell r="BO71">
            <v>3886</v>
          </cell>
          <cell r="BP71">
            <v>1016</v>
          </cell>
          <cell r="BQ71">
            <v>1905</v>
          </cell>
          <cell r="BR71">
            <v>5014</v>
          </cell>
          <cell r="BS71">
            <v>-109</v>
          </cell>
          <cell r="BT71">
            <v>544</v>
          </cell>
          <cell r="BW71">
            <v>3863</v>
          </cell>
          <cell r="BX71">
            <v>-2259</v>
          </cell>
          <cell r="BY71">
            <v>-1604</v>
          </cell>
          <cell r="BZ71">
            <v>0</v>
          </cell>
        </row>
        <row r="72">
          <cell r="A72" t="str">
            <v>2006-07</v>
          </cell>
          <cell r="B72">
            <v>847</v>
          </cell>
          <cell r="C72">
            <v>337279.5</v>
          </cell>
          <cell r="D72">
            <v>37069</v>
          </cell>
          <cell r="E72">
            <v>4312.7999999999993</v>
          </cell>
          <cell r="F72">
            <v>154.57999999999993</v>
          </cell>
          <cell r="G72">
            <v>32370.28</v>
          </cell>
          <cell r="H72">
            <v>20</v>
          </cell>
          <cell r="I72">
            <v>27579</v>
          </cell>
          <cell r="J72">
            <v>130</v>
          </cell>
          <cell r="K72">
            <v>2957</v>
          </cell>
          <cell r="L72">
            <v>2</v>
          </cell>
          <cell r="M72">
            <v>520</v>
          </cell>
          <cell r="N72">
            <v>17221</v>
          </cell>
          <cell r="O72">
            <v>5001</v>
          </cell>
          <cell r="P72">
            <v>-4211</v>
          </cell>
          <cell r="Q72">
            <v>542</v>
          </cell>
          <cell r="R72">
            <v>16216</v>
          </cell>
          <cell r="S72">
            <v>2859</v>
          </cell>
          <cell r="T72">
            <v>937</v>
          </cell>
          <cell r="U72">
            <v>10401</v>
          </cell>
          <cell r="V72">
            <v>-2925</v>
          </cell>
          <cell r="W72">
            <v>1069</v>
          </cell>
          <cell r="X72">
            <v>-76.240000000000009</v>
          </cell>
          <cell r="Y72">
            <v>-4294</v>
          </cell>
          <cell r="Z72">
            <v>4917</v>
          </cell>
          <cell r="AA72">
            <v>1822</v>
          </cell>
          <cell r="AB72">
            <v>0</v>
          </cell>
          <cell r="AD72">
            <v>2690</v>
          </cell>
          <cell r="AE72">
            <v>-1227</v>
          </cell>
          <cell r="AF72">
            <v>2147</v>
          </cell>
          <cell r="AG72">
            <v>3374</v>
          </cell>
          <cell r="AH72">
            <v>-767</v>
          </cell>
          <cell r="AI72">
            <v>5518.1000000000058</v>
          </cell>
          <cell r="AJ72">
            <v>1715.7999999999993</v>
          </cell>
          <cell r="AK72">
            <v>-50.262000000000171</v>
          </cell>
          <cell r="AL72">
            <v>7.2159999999999993</v>
          </cell>
          <cell r="AM72">
            <v>-1192</v>
          </cell>
          <cell r="AN72">
            <v>-3952</v>
          </cell>
          <cell r="AO72">
            <v>1718</v>
          </cell>
          <cell r="AQ72">
            <v>6468</v>
          </cell>
          <cell r="AR72">
            <v>36755</v>
          </cell>
          <cell r="AS72">
            <v>3326.36</v>
          </cell>
          <cell r="AT72">
            <v>413.46549999999996</v>
          </cell>
          <cell r="BF72">
            <v>-3504.3999999999978</v>
          </cell>
          <cell r="BG72">
            <v>44.199999999999818</v>
          </cell>
          <cell r="BI72">
            <v>5.0374999999999996</v>
          </cell>
          <cell r="BN72">
            <v>16397</v>
          </cell>
          <cell r="BO72">
            <v>4265</v>
          </cell>
          <cell r="BP72">
            <v>1266</v>
          </cell>
          <cell r="BQ72">
            <v>937</v>
          </cell>
          <cell r="BR72">
            <v>825</v>
          </cell>
          <cell r="BS72">
            <v>-647</v>
          </cell>
          <cell r="BT72">
            <v>216</v>
          </cell>
          <cell r="BW72">
            <v>3711</v>
          </cell>
          <cell r="BX72">
            <v>-2231</v>
          </cell>
          <cell r="BY72">
            <v>-1480</v>
          </cell>
          <cell r="BZ72">
            <v>0</v>
          </cell>
        </row>
        <row r="73">
          <cell r="A73" t="str">
            <v>2007-08</v>
          </cell>
          <cell r="B73">
            <v>943</v>
          </cell>
          <cell r="C73">
            <v>349814</v>
          </cell>
          <cell r="D73">
            <v>32581.9</v>
          </cell>
          <cell r="E73">
            <v>-2155.1000000000022</v>
          </cell>
          <cell r="F73">
            <v>129.81999999999971</v>
          </cell>
          <cell r="G73">
            <v>29165.02</v>
          </cell>
          <cell r="H73">
            <v>19</v>
          </cell>
          <cell r="I73">
            <v>29960</v>
          </cell>
          <cell r="J73">
            <v>128</v>
          </cell>
          <cell r="K73">
            <v>3116</v>
          </cell>
          <cell r="L73">
            <v>0</v>
          </cell>
          <cell r="M73">
            <v>692</v>
          </cell>
          <cell r="N73">
            <v>14979</v>
          </cell>
          <cell r="O73">
            <v>5148</v>
          </cell>
          <cell r="P73">
            <v>-4287</v>
          </cell>
          <cell r="Q73">
            <v>597</v>
          </cell>
          <cell r="R73">
            <v>16476</v>
          </cell>
          <cell r="S73">
            <v>3289</v>
          </cell>
          <cell r="T73">
            <v>1254</v>
          </cell>
          <cell r="U73">
            <v>11646</v>
          </cell>
          <cell r="V73">
            <v>-2612</v>
          </cell>
          <cell r="W73">
            <v>1382</v>
          </cell>
          <cell r="X73">
            <v>-82.232000000000028</v>
          </cell>
          <cell r="Y73">
            <v>-4371</v>
          </cell>
          <cell r="Z73">
            <v>5027</v>
          </cell>
          <cell r="AA73">
            <v>2427</v>
          </cell>
          <cell r="AB73">
            <v>0</v>
          </cell>
          <cell r="AD73">
            <v>2950</v>
          </cell>
          <cell r="AE73">
            <v>-4600</v>
          </cell>
          <cell r="AF73">
            <v>0</v>
          </cell>
          <cell r="AG73">
            <v>4600</v>
          </cell>
          <cell r="AH73">
            <v>-3576</v>
          </cell>
          <cell r="AI73">
            <v>5753.6999999999971</v>
          </cell>
          <cell r="AJ73">
            <v>2220.2000000000007</v>
          </cell>
          <cell r="AK73">
            <v>-77.785999999999945</v>
          </cell>
          <cell r="AL73">
            <v>10.317</v>
          </cell>
          <cell r="AM73">
            <v>-7434</v>
          </cell>
          <cell r="AN73">
            <v>-4138</v>
          </cell>
          <cell r="AO73">
            <v>2327</v>
          </cell>
          <cell r="AQ73">
            <v>8719</v>
          </cell>
          <cell r="AR73">
            <v>5731</v>
          </cell>
          <cell r="AS73">
            <v>0</v>
          </cell>
          <cell r="AT73">
            <v>460.67309999999998</v>
          </cell>
          <cell r="BF73">
            <v>1967.2000000000007</v>
          </cell>
          <cell r="BG73">
            <v>75.720000000000255</v>
          </cell>
          <cell r="BI73">
            <v>5.9974999999999996</v>
          </cell>
          <cell r="BN73">
            <v>17037.150000000001</v>
          </cell>
          <cell r="BO73">
            <v>5809</v>
          </cell>
          <cell r="BP73">
            <v>1656</v>
          </cell>
          <cell r="BQ73">
            <v>1254</v>
          </cell>
          <cell r="BR73">
            <v>2853</v>
          </cell>
          <cell r="BS73">
            <v>108</v>
          </cell>
          <cell r="BT73">
            <v>693</v>
          </cell>
          <cell r="BW73">
            <v>4176</v>
          </cell>
          <cell r="BX73">
            <v>-2356</v>
          </cell>
          <cell r="BY73">
            <v>-1820</v>
          </cell>
          <cell r="BZ73">
            <v>0.2537874</v>
          </cell>
        </row>
        <row r="74">
          <cell r="A74" t="str">
            <v>2008-09</v>
          </cell>
          <cell r="B74">
            <v>901.83900000000006</v>
          </cell>
          <cell r="C74">
            <v>422844.25</v>
          </cell>
          <cell r="D74">
            <v>162440</v>
          </cell>
          <cell r="E74">
            <v>16571.200000000004</v>
          </cell>
          <cell r="F74">
            <v>162.28999999999996</v>
          </cell>
          <cell r="G74">
            <v>125752.1</v>
          </cell>
          <cell r="H74">
            <v>53.484999999999999</v>
          </cell>
          <cell r="I74">
            <v>30463.19</v>
          </cell>
          <cell r="J74">
            <v>234.70699999999999</v>
          </cell>
          <cell r="K74">
            <v>3217.1890000000003</v>
          </cell>
          <cell r="L74">
            <v>3</v>
          </cell>
          <cell r="M74">
            <v>627</v>
          </cell>
          <cell r="N74">
            <v>20040</v>
          </cell>
          <cell r="O74">
            <v>487.14800000000002</v>
          </cell>
          <cell r="P74">
            <v>-3818</v>
          </cell>
          <cell r="Q74">
            <v>557</v>
          </cell>
          <cell r="R74">
            <v>17271.84</v>
          </cell>
          <cell r="S74">
            <v>2631.17</v>
          </cell>
          <cell r="T74">
            <v>918</v>
          </cell>
          <cell r="U74">
            <v>7485.33</v>
          </cell>
          <cell r="V74">
            <v>-2473.0929999999998</v>
          </cell>
          <cell r="W74">
            <v>1119.9470000000001</v>
          </cell>
          <cell r="X74">
            <v>2683.9249999999997</v>
          </cell>
          <cell r="Y74">
            <v>324.23610000000002</v>
          </cell>
          <cell r="Z74">
            <v>4449</v>
          </cell>
          <cell r="AA74">
            <v>1983.7190000000001</v>
          </cell>
          <cell r="AB74">
            <v>0</v>
          </cell>
          <cell r="AD74">
            <v>3372.7719999999999</v>
          </cell>
          <cell r="AE74">
            <v>-4616</v>
          </cell>
          <cell r="AF74">
            <v>0</v>
          </cell>
          <cell r="AG74">
            <v>4616</v>
          </cell>
          <cell r="AH74">
            <v>1480.1400000000003</v>
          </cell>
          <cell r="AI74">
            <v>12525</v>
          </cell>
          <cell r="AJ74">
            <v>20914.899999999998</v>
          </cell>
          <cell r="AK74">
            <v>280.59900000000005</v>
          </cell>
          <cell r="AL74">
            <v>-1490.2160000000001</v>
          </cell>
          <cell r="AM74">
            <v>-106589</v>
          </cell>
          <cell r="AN74">
            <v>-4092.3599999999997</v>
          </cell>
          <cell r="AO74">
            <v>1903.0010000000002</v>
          </cell>
          <cell r="AQ74">
            <v>7415</v>
          </cell>
          <cell r="AR74">
            <v>3157</v>
          </cell>
          <cell r="AS74">
            <v>0</v>
          </cell>
          <cell r="AT74">
            <v>0</v>
          </cell>
          <cell r="BF74">
            <v>26178.9</v>
          </cell>
          <cell r="BG74">
            <v>692.8799999999992</v>
          </cell>
          <cell r="BI74">
            <v>4.6020450000000004</v>
          </cell>
          <cell r="BN74">
            <v>18784.41</v>
          </cell>
          <cell r="BO74">
            <v>5212</v>
          </cell>
          <cell r="BP74">
            <v>1285</v>
          </cell>
          <cell r="BQ74">
            <v>918</v>
          </cell>
          <cell r="BR74">
            <v>2200</v>
          </cell>
          <cell r="BS74">
            <v>724</v>
          </cell>
          <cell r="BT74">
            <v>179</v>
          </cell>
          <cell r="BW74">
            <v>4035</v>
          </cell>
          <cell r="BX74">
            <v>-2531</v>
          </cell>
          <cell r="BY74">
            <v>-1512.492</v>
          </cell>
          <cell r="BZ74">
            <v>1.0466357500000001</v>
          </cell>
        </row>
        <row r="75">
          <cell r="A75" t="str">
            <v>2009-10</v>
          </cell>
          <cell r="B75">
            <v>738</v>
          </cell>
          <cell r="C75">
            <v>585066.5</v>
          </cell>
          <cell r="D75">
            <v>220849.1</v>
          </cell>
          <cell r="E75">
            <v>-12979.200000000004</v>
          </cell>
          <cell r="F75">
            <v>0</v>
          </cell>
          <cell r="G75">
            <v>203413.40000000002</v>
          </cell>
          <cell r="H75">
            <v>24</v>
          </cell>
          <cell r="I75">
            <v>27206.2</v>
          </cell>
          <cell r="J75">
            <v>145.93</v>
          </cell>
          <cell r="K75">
            <v>3065.21</v>
          </cell>
          <cell r="L75">
            <v>0</v>
          </cell>
          <cell r="M75">
            <v>218.6309</v>
          </cell>
          <cell r="N75">
            <v>26206.500000000004</v>
          </cell>
          <cell r="O75">
            <v>522.947</v>
          </cell>
          <cell r="P75">
            <v>-4554.75</v>
          </cell>
          <cell r="Q75">
            <v>706</v>
          </cell>
          <cell r="R75">
            <v>22787.870000000003</v>
          </cell>
          <cell r="S75">
            <v>1389.3661</v>
          </cell>
          <cell r="T75">
            <v>1090.203</v>
          </cell>
          <cell r="U75">
            <v>5999.69</v>
          </cell>
          <cell r="V75">
            <v>-3550.9560000000001</v>
          </cell>
          <cell r="W75">
            <v>1236.134</v>
          </cell>
          <cell r="X75">
            <v>-2000</v>
          </cell>
          <cell r="Y75">
            <v>337</v>
          </cell>
          <cell r="Z75">
            <v>5272</v>
          </cell>
          <cell r="AA75">
            <v>1131.0039999999999</v>
          </cell>
          <cell r="AB75">
            <v>0</v>
          </cell>
          <cell r="AD75">
            <v>3563.9490000000001</v>
          </cell>
          <cell r="AE75">
            <v>4002</v>
          </cell>
          <cell r="AF75">
            <v>2244.39</v>
          </cell>
          <cell r="AG75">
            <v>-1757.605</v>
          </cell>
          <cell r="AH75">
            <v>4028.92</v>
          </cell>
          <cell r="AI75">
            <v>0</v>
          </cell>
          <cell r="AJ75">
            <v>-10612.699999999997</v>
          </cell>
          <cell r="AK75">
            <v>0</v>
          </cell>
          <cell r="AL75">
            <v>0</v>
          </cell>
          <cell r="AM75">
            <v>-22030.81</v>
          </cell>
          <cell r="AN75">
            <v>-3090.8090000000002</v>
          </cell>
          <cell r="AO75">
            <v>719.50400000000002</v>
          </cell>
          <cell r="AQ75">
            <v>5612.53</v>
          </cell>
          <cell r="AR75">
            <v>12793</v>
          </cell>
          <cell r="AS75">
            <v>3798.15</v>
          </cell>
          <cell r="AT75">
            <v>130.53</v>
          </cell>
          <cell r="BF75">
            <v>21802.399999999994</v>
          </cell>
          <cell r="BG75">
            <v>0</v>
          </cell>
          <cell r="BI75">
            <v>1.8844799999999999</v>
          </cell>
          <cell r="BN75">
            <v>20358.53</v>
          </cell>
          <cell r="BO75">
            <v>3542.5320000000002</v>
          </cell>
          <cell r="BP75">
            <v>979.7940000000001</v>
          </cell>
          <cell r="BQ75">
            <v>1090.203</v>
          </cell>
          <cell r="BR75">
            <v>1200</v>
          </cell>
          <cell r="BS75">
            <v>733</v>
          </cell>
          <cell r="BT75">
            <v>100</v>
          </cell>
          <cell r="BW75">
            <v>3755.2240000000002</v>
          </cell>
          <cell r="BX75">
            <v>-2323.96</v>
          </cell>
          <cell r="BY75">
            <v>-1431.2670000000001</v>
          </cell>
          <cell r="BZ75">
            <v>1.08690175</v>
          </cell>
        </row>
        <row r="76">
          <cell r="A76" t="str">
            <v>2010-11</v>
          </cell>
          <cell r="B76">
            <v>537.96</v>
          </cell>
          <cell r="C76">
            <v>748875.5</v>
          </cell>
          <cell r="D76">
            <v>179040.5</v>
          </cell>
          <cell r="E76">
            <v>0</v>
          </cell>
          <cell r="F76">
            <v>218.96000000000004</v>
          </cell>
          <cell r="G76">
            <v>175910.30000000002</v>
          </cell>
          <cell r="H76">
            <v>24</v>
          </cell>
          <cell r="I76">
            <v>42905.74</v>
          </cell>
          <cell r="J76">
            <v>145.75120000000001</v>
          </cell>
          <cell r="K76">
            <v>3272.116</v>
          </cell>
          <cell r="L76">
            <v>0</v>
          </cell>
          <cell r="M76">
            <v>426.68579999999997</v>
          </cell>
          <cell r="N76">
            <v>28895.09</v>
          </cell>
          <cell r="O76">
            <v>493.86399999999998</v>
          </cell>
          <cell r="P76">
            <v>-4554.75</v>
          </cell>
          <cell r="Q76">
            <v>715</v>
          </cell>
          <cell r="R76">
            <v>30501.230000000003</v>
          </cell>
          <cell r="S76">
            <v>2000.4789999999998</v>
          </cell>
          <cell r="T76">
            <v>1142.3530000000001</v>
          </cell>
          <cell r="U76">
            <v>6920.26</v>
          </cell>
          <cell r="V76">
            <v>-3369.598</v>
          </cell>
          <cell r="W76">
            <v>1288.104</v>
          </cell>
          <cell r="X76">
            <v>0</v>
          </cell>
          <cell r="Y76">
            <v>337</v>
          </cell>
          <cell r="Z76">
            <v>5272</v>
          </cell>
          <cell r="AA76">
            <v>881.26400000000001</v>
          </cell>
          <cell r="AB76">
            <v>0</v>
          </cell>
          <cell r="AD76">
            <v>3908.25</v>
          </cell>
          <cell r="AE76">
            <v>-4169.1980000000003</v>
          </cell>
          <cell r="AF76">
            <v>0</v>
          </cell>
          <cell r="AG76">
            <v>4169.1980000000003</v>
          </cell>
          <cell r="AH76">
            <v>1197.7400000000007</v>
          </cell>
          <cell r="AI76">
            <v>2911.3000000000029</v>
          </cell>
          <cell r="AJ76">
            <v>0</v>
          </cell>
          <cell r="AK76">
            <v>0</v>
          </cell>
          <cell r="AL76">
            <v>0</v>
          </cell>
          <cell r="AM76">
            <v>799.46000000000015</v>
          </cell>
          <cell r="AN76">
            <v>-1448.664</v>
          </cell>
          <cell r="AO76">
            <v>781.26400000000001</v>
          </cell>
          <cell r="AQ76">
            <v>6339.05</v>
          </cell>
          <cell r="AR76">
            <v>38961</v>
          </cell>
          <cell r="AS76">
            <v>0</v>
          </cell>
          <cell r="AT76">
            <v>455.36529999999999</v>
          </cell>
          <cell r="BF76">
            <v>0</v>
          </cell>
          <cell r="BG76">
            <v>0</v>
          </cell>
          <cell r="BI76">
            <v>2.5365925000000002</v>
          </cell>
          <cell r="BN76">
            <v>21932.65</v>
          </cell>
          <cell r="BO76">
            <v>4035.5440000000003</v>
          </cell>
          <cell r="BP76">
            <v>1161.152</v>
          </cell>
          <cell r="BQ76">
            <v>1142.3530000000001</v>
          </cell>
          <cell r="BR76">
            <v>2200</v>
          </cell>
          <cell r="BS76">
            <v>500</v>
          </cell>
          <cell r="BT76">
            <v>100</v>
          </cell>
          <cell r="BW76">
            <v>3933.2250000000004</v>
          </cell>
          <cell r="BX76">
            <v>-2530.866</v>
          </cell>
          <cell r="BY76">
            <v>-1402.3620000000001</v>
          </cell>
          <cell r="BZ76">
            <v>0.30061125</v>
          </cell>
        </row>
        <row r="77">
          <cell r="A77" t="str">
            <v>2011-12</v>
          </cell>
          <cell r="B77">
            <v>920.97399999999993</v>
          </cell>
          <cell r="C77">
            <v>878377.75</v>
          </cell>
          <cell r="D77">
            <v>148286.39999999999</v>
          </cell>
          <cell r="E77">
            <v>0</v>
          </cell>
          <cell r="F77">
            <v>289.82999999999993</v>
          </cell>
          <cell r="G77">
            <v>144027.9</v>
          </cell>
          <cell r="H77">
            <v>24</v>
          </cell>
          <cell r="I77">
            <v>54048.3</v>
          </cell>
          <cell r="J77">
            <v>145.75120000000001</v>
          </cell>
          <cell r="K77">
            <v>3270.7460000000001</v>
          </cell>
          <cell r="L77">
            <v>0</v>
          </cell>
          <cell r="M77">
            <v>565.42100000000005</v>
          </cell>
          <cell r="N77">
            <v>20713.663</v>
          </cell>
          <cell r="O77">
            <v>493.86399999999998</v>
          </cell>
          <cell r="P77">
            <v>-4554.75</v>
          </cell>
          <cell r="Q77">
            <v>720</v>
          </cell>
          <cell r="R77">
            <v>35327.479999999996</v>
          </cell>
          <cell r="S77">
            <v>2812.3330000000005</v>
          </cell>
          <cell r="T77">
            <v>1094.5039999999999</v>
          </cell>
          <cell r="U77">
            <v>8673.2100000000009</v>
          </cell>
          <cell r="V77">
            <v>-3215.8340000000003</v>
          </cell>
          <cell r="W77">
            <v>1240.2550000000001</v>
          </cell>
          <cell r="X77">
            <v>0</v>
          </cell>
          <cell r="Y77">
            <v>337</v>
          </cell>
          <cell r="Z77">
            <v>5272</v>
          </cell>
          <cell r="AA77">
            <v>1554.8200000000002</v>
          </cell>
          <cell r="AB77">
            <v>0</v>
          </cell>
          <cell r="AD77">
            <v>4378.9400000000005</v>
          </cell>
          <cell r="AE77">
            <v>-3749.05</v>
          </cell>
          <cell r="AF77">
            <v>4515.33</v>
          </cell>
          <cell r="AG77">
            <v>8264.380000000001</v>
          </cell>
          <cell r="AH77">
            <v>-915.21399999999994</v>
          </cell>
          <cell r="AI77">
            <v>3969.1999999999971</v>
          </cell>
          <cell r="AJ77">
            <v>0</v>
          </cell>
          <cell r="AK77">
            <v>0</v>
          </cell>
          <cell r="AL77">
            <v>0</v>
          </cell>
          <cell r="AM77">
            <v>-115.56620000000004</v>
          </cell>
          <cell r="AN77">
            <v>-1759.817</v>
          </cell>
          <cell r="AO77">
            <v>1454.8200000000002</v>
          </cell>
          <cell r="AQ77">
            <v>8872.8200000000015</v>
          </cell>
          <cell r="AR77">
            <v>41199</v>
          </cell>
          <cell r="AS77">
            <v>7992.54</v>
          </cell>
          <cell r="AT77">
            <v>684.6123</v>
          </cell>
          <cell r="BF77">
            <v>0</v>
          </cell>
          <cell r="BG77">
            <v>0</v>
          </cell>
          <cell r="BI77">
            <v>3.3972574999999998</v>
          </cell>
          <cell r="BN77">
            <v>23506.77</v>
          </cell>
          <cell r="BO77">
            <v>6463.41</v>
          </cell>
          <cell r="BP77">
            <v>1314.9160000000002</v>
          </cell>
          <cell r="BQ77">
            <v>1094.5039999999999</v>
          </cell>
          <cell r="BR77">
            <v>2200</v>
          </cell>
          <cell r="BS77">
            <v>100</v>
          </cell>
          <cell r="BT77">
            <v>100</v>
          </cell>
          <cell r="BW77">
            <v>3931.857</v>
          </cell>
          <cell r="BX77">
            <v>-2529.4960000000001</v>
          </cell>
          <cell r="BY77">
            <v>-1402.3620000000001</v>
          </cell>
          <cell r="BZ77">
            <v>0.12849725000000001</v>
          </cell>
        </row>
        <row r="78">
          <cell r="A78" t="str">
            <v>2012-13</v>
          </cell>
          <cell r="B78">
            <v>1102.9589999999998</v>
          </cell>
          <cell r="C78">
            <v>978257.5</v>
          </cell>
          <cell r="D78">
            <v>120403.4</v>
          </cell>
          <cell r="E78">
            <v>0</v>
          </cell>
          <cell r="F78">
            <v>299.82999999999993</v>
          </cell>
          <cell r="G78">
            <v>116795.5</v>
          </cell>
          <cell r="H78">
            <v>24</v>
          </cell>
          <cell r="I78">
            <v>58382.900000000009</v>
          </cell>
          <cell r="J78">
            <v>145.75120000000001</v>
          </cell>
          <cell r="K78">
            <v>3303.6829999999995</v>
          </cell>
          <cell r="L78">
            <v>0</v>
          </cell>
          <cell r="M78">
            <v>616.17499999999995</v>
          </cell>
          <cell r="N78">
            <v>22493.34</v>
          </cell>
          <cell r="O78">
            <v>493.86399999999998</v>
          </cell>
          <cell r="P78">
            <v>-4554.75</v>
          </cell>
          <cell r="Q78">
            <v>725</v>
          </cell>
          <cell r="R78">
            <v>38406.600000000006</v>
          </cell>
          <cell r="S78">
            <v>2912.5410000000002</v>
          </cell>
          <cell r="T78">
            <v>1146.654</v>
          </cell>
          <cell r="U78">
            <v>9444.39</v>
          </cell>
          <cell r="V78">
            <v>-3112.0540000000001</v>
          </cell>
          <cell r="W78">
            <v>1292.405</v>
          </cell>
          <cell r="X78">
            <v>0</v>
          </cell>
          <cell r="Y78">
            <v>337</v>
          </cell>
          <cell r="Z78">
            <v>5272</v>
          </cell>
          <cell r="AA78">
            <v>1928.086</v>
          </cell>
          <cell r="AB78">
            <v>0</v>
          </cell>
          <cell r="AD78">
            <v>4857.4880000000003</v>
          </cell>
          <cell r="AE78">
            <v>-8544.09</v>
          </cell>
          <cell r="AF78">
            <v>0</v>
          </cell>
          <cell r="AG78">
            <v>8544.09</v>
          </cell>
          <cell r="AH78">
            <v>-1805.1189999999997</v>
          </cell>
          <cell r="AI78">
            <v>3308</v>
          </cell>
          <cell r="AJ78">
            <v>0</v>
          </cell>
          <cell r="AK78">
            <v>0</v>
          </cell>
          <cell r="AL78">
            <v>0</v>
          </cell>
          <cell r="AM78">
            <v>1626.422</v>
          </cell>
          <cell r="AN78">
            <v>-2533.078</v>
          </cell>
          <cell r="AO78">
            <v>1828.086</v>
          </cell>
          <cell r="AQ78">
            <v>10140.289999999999</v>
          </cell>
          <cell r="AR78">
            <v>33942</v>
          </cell>
          <cell r="AS78">
            <v>0</v>
          </cell>
          <cell r="AT78">
            <v>264.03500000000003</v>
          </cell>
          <cell r="BF78">
            <v>0</v>
          </cell>
          <cell r="BG78">
            <v>0</v>
          </cell>
          <cell r="BI78">
            <v>3.8664849999999999</v>
          </cell>
          <cell r="BN78">
            <v>25080.89</v>
          </cell>
          <cell r="BO78">
            <v>7574.9400000000005</v>
          </cell>
          <cell r="BP78">
            <v>1418.6959999999999</v>
          </cell>
          <cell r="BQ78">
            <v>1146.654</v>
          </cell>
          <cell r="BR78">
            <v>2200</v>
          </cell>
          <cell r="BS78">
            <v>100</v>
          </cell>
          <cell r="BT78">
            <v>100</v>
          </cell>
          <cell r="BW78">
            <v>3964.799</v>
          </cell>
          <cell r="BX78">
            <v>-2562.433</v>
          </cell>
          <cell r="BY78">
            <v>-1402.3620000000001</v>
          </cell>
          <cell r="BZ78">
            <v>0.15406975000000001</v>
          </cell>
        </row>
        <row r="79">
          <cell r="A79" t="str">
            <v>2013-14</v>
          </cell>
          <cell r="B79">
            <v>1228.4659999999999</v>
          </cell>
          <cell r="C79">
            <v>1070217.5</v>
          </cell>
          <cell r="D79">
            <v>104254.3</v>
          </cell>
          <cell r="E79">
            <v>0</v>
          </cell>
          <cell r="F79">
            <v>314.89000000000033</v>
          </cell>
          <cell r="G79">
            <v>100997.1</v>
          </cell>
          <cell r="H79">
            <v>24</v>
          </cell>
          <cell r="I79">
            <v>63655.6</v>
          </cell>
          <cell r="J79">
            <v>145.75120000000001</v>
          </cell>
          <cell r="K79">
            <v>3355.0229999999997</v>
          </cell>
          <cell r="L79">
            <v>0</v>
          </cell>
          <cell r="M79">
            <v>636.35100000000011</v>
          </cell>
          <cell r="N79">
            <v>6495.5599999999995</v>
          </cell>
          <cell r="O79">
            <v>493.86399999999998</v>
          </cell>
          <cell r="P79">
            <v>-4554.75</v>
          </cell>
          <cell r="Q79">
            <v>725</v>
          </cell>
          <cell r="R79">
            <v>43274.7</v>
          </cell>
          <cell r="S79">
            <v>3117.1779999999999</v>
          </cell>
          <cell r="T79">
            <v>1198.8040000000001</v>
          </cell>
          <cell r="U79">
            <v>10707.5</v>
          </cell>
          <cell r="V79">
            <v>-3036.1810000000005</v>
          </cell>
          <cell r="W79">
            <v>1344.556</v>
          </cell>
          <cell r="X79">
            <v>0</v>
          </cell>
          <cell r="Y79">
            <v>337</v>
          </cell>
          <cell r="Z79">
            <v>5272</v>
          </cell>
          <cell r="AA79">
            <v>2193.7489999999998</v>
          </cell>
          <cell r="AB79">
            <v>4</v>
          </cell>
          <cell r="AD79">
            <v>5255.1030000000001</v>
          </cell>
          <cell r="AE79">
            <v>-1936.2799999999997</v>
          </cell>
          <cell r="AF79">
            <v>6183.49</v>
          </cell>
          <cell r="AG79">
            <v>8119.77</v>
          </cell>
          <cell r="AH79">
            <v>-2471.625</v>
          </cell>
          <cell r="AI79">
            <v>2942</v>
          </cell>
          <cell r="AJ79">
            <v>0</v>
          </cell>
          <cell r="AK79">
            <v>0</v>
          </cell>
          <cell r="AL79">
            <v>0</v>
          </cell>
          <cell r="AM79">
            <v>1137.3348000000001</v>
          </cell>
          <cell r="AN79">
            <v>-3629.6640000000002</v>
          </cell>
          <cell r="AO79">
            <v>2093.7489999999998</v>
          </cell>
          <cell r="AQ79">
            <v>11745.740000000002</v>
          </cell>
          <cell r="AR79">
            <v>9062</v>
          </cell>
          <cell r="AS79">
            <v>11780.3</v>
          </cell>
          <cell r="AT79">
            <v>81.884399999999999</v>
          </cell>
          <cell r="BF79">
            <v>0</v>
          </cell>
          <cell r="BG79">
            <v>0</v>
          </cell>
          <cell r="BI79">
            <v>4.1110024999999997</v>
          </cell>
          <cell r="BN79">
            <v>26719.289999999997</v>
          </cell>
          <cell r="BO79">
            <v>9052.3599999999988</v>
          </cell>
          <cell r="BP79">
            <v>1494.569</v>
          </cell>
          <cell r="BQ79">
            <v>1198.8040000000001</v>
          </cell>
          <cell r="BR79">
            <v>2200</v>
          </cell>
          <cell r="BS79">
            <v>100</v>
          </cell>
          <cell r="BT79">
            <v>100</v>
          </cell>
          <cell r="BW79">
            <v>4016.1369999999997</v>
          </cell>
          <cell r="BX79">
            <v>-2613.7730000000001</v>
          </cell>
          <cell r="BY79">
            <v>-1402.3620000000001</v>
          </cell>
          <cell r="BZ79">
            <v>0.15970000000000001</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liverables&gt;"/>
      <sheetName val="DI4PEF for OBR"/>
      <sheetName val="Diagnostic&gt;"/>
      <sheetName val="AS R2 - AS R1"/>
      <sheetName val="AS14 - Bud14"/>
      <sheetName val="Frontpage"/>
      <sheetName val="Calcs&gt;"/>
      <sheetName val="Totals Accruals"/>
      <sheetName val="Totals Cash"/>
      <sheetName val="Bud14 Financing assumption"/>
      <sheetName val="TBills and other"/>
      <sheetName val="Debt financing AS R2"/>
      <sheetName val="Dint14 Quarterly Summary Oct"/>
      <sheetName val="Dint13 Quarterly Summary"/>
      <sheetName val="Accruals adjustments"/>
      <sheetName val="Network Rail"/>
      <sheetName val="Inputs Conventional&gt;"/>
      <sheetName val="Gilts 2014-15 conv - market"/>
      <sheetName val="Gilts 2014-15 conv - other"/>
      <sheetName val="GCMR from ONS"/>
      <sheetName val="DMO Holdings April 2014 Conv"/>
      <sheetName val="Inputs Index-linked&gt;"/>
      <sheetName val="ILG Accruals"/>
      <sheetName val="ILG Cash"/>
      <sheetName val="DMO Gilt Redemptions data"/>
      <sheetName val="DMO Holding Apr 2014 ILG"/>
      <sheetName val="Determinants"/>
      <sheetName val="Ready reckon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2">
          <cell r="CL2" t="str">
            <v>Events</v>
          </cell>
        </row>
        <row r="3">
          <cell r="CL3" t="str">
            <v>Ready reckoner</v>
          </cell>
        </row>
        <row r="4">
          <cell r="CL4" t="str">
            <v>Budget 2014 R4</v>
          </cell>
        </row>
        <row r="5">
          <cell r="CL5" t="str">
            <v>Autumn Statement 2014 R1</v>
          </cell>
        </row>
        <row r="6">
          <cell r="CL6" t="str">
            <v>Autumn Statement 2014 R2</v>
          </cell>
        </row>
        <row r="7">
          <cell r="CL7" t="str">
            <v>Autumn Statement 2014 R3</v>
          </cell>
        </row>
        <row r="8">
          <cell r="CL8" t="str">
            <v>Autumn Statement 2014 R4</v>
          </cell>
        </row>
      </sheetData>
      <sheetData sheetId="27">
        <row r="2">
          <cell r="D2">
            <v>0</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tly summary"/>
      <sheetName val="forecast"/>
      <sheetName val="Dint 13"/>
      <sheetName val="Expresumm"/>
      <sheetName val="cgint&amp;div"/>
      <sheetName val="Data (monthly)"/>
      <sheetName val="Output to BRIAN"/>
      <sheetName val="Output to eTC  (F) "/>
      <sheetName val="SotND"/>
      <sheetName val="Output to eTC  "/>
      <sheetName val="OutturnNotes"/>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K99"/>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gt;"/>
      <sheetName val="Pay to stay"/>
      <sheetName val="R4 Workings"/>
      <sheetName val="Scorecard changes"/>
      <sheetName val="Decompose SP exp growth"/>
      <sheetName val="Build sheets-&gt;"/>
      <sheetName val="EFO tables 1 &amp; 2 build"/>
      <sheetName val="EFO table 3 build"/>
      <sheetName val="EFO table 5.4 build"/>
      <sheetName val="EFO table 4 build"/>
      <sheetName val="Change in UC"/>
      <sheetName val="Checks-&gt;"/>
      <sheetName val="Check against LIVE and PEF"/>
      <sheetName val="C4 EFO tables-&gt;"/>
      <sheetName val="EFO table 4 PM"/>
      <sheetName val="EFO chart decomp GDP"/>
      <sheetName val="EFO table 1"/>
      <sheetName val="EFO table 3 PM"/>
      <sheetName val="UC_rollout"/>
      <sheetName val="C5 EFO tables -&gt;"/>
      <sheetName val="SP chart"/>
      <sheetName val="Additional"/>
      <sheetName val="WC waterfall"/>
      <sheetName val="Annex A charts-&gt;"/>
      <sheetName val="EFAC porcupine"/>
      <sheetName val="Supplementary tables-&gt;"/>
      <sheetName val="Supplementary table"/>
      <sheetName val="Supplementary UC"/>
      <sheetName val="Not used -&gt;"/>
      <sheetName val="Tables for the fiscal note-&gt;"/>
      <sheetName val="Change on last round"/>
      <sheetName val="EFO table 3 (2)"/>
      <sheetName val="EFO table 1 PM"/>
      <sheetName val="EFO Table 2 PM"/>
      <sheetName val="EFO Table 2"/>
      <sheetName val="EFO table 3"/>
      <sheetName val="EFO table 4"/>
      <sheetName val="Welfare cap porcupin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8">
          <cell r="C8">
            <v>-9.4E-2</v>
          </cell>
          <cell r="D8">
            <v>-0.33500000000000002</v>
          </cell>
          <cell r="E8">
            <v>-0.85299999999999998</v>
          </cell>
          <cell r="F8">
            <v>-1.0589999999999999</v>
          </cell>
          <cell r="G8">
            <v>-1.2969999999999999</v>
          </cell>
        </row>
        <row r="10">
          <cell r="C10">
            <v>0.40400000000000003</v>
          </cell>
          <cell r="D10">
            <v>1.7609999999999999</v>
          </cell>
          <cell r="E10">
            <v>3.694</v>
          </cell>
          <cell r="F10">
            <v>5.4589999999999996</v>
          </cell>
          <cell r="G10">
            <v>6.8970000000000002</v>
          </cell>
        </row>
        <row r="11">
          <cell r="C11">
            <v>0.17599999999999999</v>
          </cell>
          <cell r="D11">
            <v>0.755</v>
          </cell>
          <cell r="E11">
            <v>1.621</v>
          </cell>
          <cell r="F11">
            <v>2.319</v>
          </cell>
          <cell r="G11">
            <v>2.86</v>
          </cell>
        </row>
        <row r="12">
          <cell r="C12">
            <v>0.22800000000000001</v>
          </cell>
          <cell r="D12">
            <v>1.006</v>
          </cell>
          <cell r="E12">
            <v>2.056</v>
          </cell>
          <cell r="F12">
            <v>2.83</v>
          </cell>
          <cell r="G12">
            <v>3.3690000000000002</v>
          </cell>
        </row>
        <row r="13">
          <cell r="C13">
            <v>0</v>
          </cell>
          <cell r="D13">
            <v>0</v>
          </cell>
          <cell r="E13">
            <v>1.7999999999999999E-2</v>
          </cell>
          <cell r="F13">
            <v>0.31</v>
          </cell>
          <cell r="G13">
            <v>0.66800000000000004</v>
          </cell>
        </row>
        <row r="14">
          <cell r="C14">
            <v>-0.498</v>
          </cell>
          <cell r="D14">
            <v>-2.0960000000000001</v>
          </cell>
          <cell r="E14">
            <v>-4.5469999999999997</v>
          </cell>
          <cell r="F14">
            <v>-6.5179999999999998</v>
          </cell>
          <cell r="G14">
            <v>-8.1940000000000008</v>
          </cell>
        </row>
        <row r="15">
          <cell r="C15">
            <v>-0.245</v>
          </cell>
          <cell r="D15">
            <v>-1.177</v>
          </cell>
          <cell r="E15">
            <v>-2.48</v>
          </cell>
          <cell r="F15">
            <v>-3.5760000000000001</v>
          </cell>
          <cell r="G15">
            <v>-4.5250000000000004</v>
          </cell>
        </row>
        <row r="16">
          <cell r="C16">
            <v>-3.4000000000000002E-2</v>
          </cell>
          <cell r="D16">
            <v>-0.127</v>
          </cell>
          <cell r="E16">
            <v>-0.24399999999999999</v>
          </cell>
          <cell r="F16">
            <v>-0.35899999999999999</v>
          </cell>
          <cell r="G16">
            <v>-0.44400000000000001</v>
          </cell>
        </row>
        <row r="17">
          <cell r="C17">
            <v>-6.3E-2</v>
          </cell>
          <cell r="D17">
            <v>-0.27500000000000002</v>
          </cell>
          <cell r="E17">
            <v>-0.60699999999999998</v>
          </cell>
          <cell r="F17">
            <v>-0.92</v>
          </cell>
          <cell r="G17">
            <v>-1.198</v>
          </cell>
        </row>
        <row r="18">
          <cell r="C18">
            <v>-8.2000000000000003E-2</v>
          </cell>
          <cell r="D18">
            <v>-0.36699999999999999</v>
          </cell>
          <cell r="E18">
            <v>-0.81899999999999995</v>
          </cell>
          <cell r="F18">
            <v>-1.214</v>
          </cell>
          <cell r="G18">
            <v>-1.506</v>
          </cell>
        </row>
        <row r="19">
          <cell r="C19">
            <v>-7.3999999999999996E-2</v>
          </cell>
          <cell r="D19">
            <v>-0.15</v>
          </cell>
          <cell r="E19">
            <v>-0.39700000000000002</v>
          </cell>
          <cell r="F19">
            <v>-0.44900000000000001</v>
          </cell>
          <cell r="G19">
            <v>-0.52100000000000002</v>
          </cell>
        </row>
        <row r="21">
          <cell r="C21">
            <v>40</v>
          </cell>
          <cell r="D21">
            <v>74</v>
          </cell>
          <cell r="E21">
            <v>93</v>
          </cell>
          <cell r="F21">
            <v>97</v>
          </cell>
          <cell r="G21">
            <v>98</v>
          </cell>
        </row>
        <row r="22">
          <cell r="C22">
            <v>5</v>
          </cell>
          <cell r="D22">
            <v>23</v>
          </cell>
          <cell r="E22">
            <v>46</v>
          </cell>
          <cell r="F22">
            <v>66</v>
          </cell>
          <cell r="G22">
            <v>85</v>
          </cell>
        </row>
        <row r="23">
          <cell r="C23">
            <v>8</v>
          </cell>
          <cell r="D23">
            <v>36</v>
          </cell>
          <cell r="E23">
            <v>66</v>
          </cell>
          <cell r="F23">
            <v>83</v>
          </cell>
          <cell r="G23">
            <v>94</v>
          </cell>
        </row>
        <row r="24">
          <cell r="C24">
            <v>4</v>
          </cell>
          <cell r="D24">
            <v>20</v>
          </cell>
          <cell r="E24">
            <v>43</v>
          </cell>
          <cell r="F24">
            <v>62</v>
          </cell>
          <cell r="G24">
            <v>77</v>
          </cell>
        </row>
        <row r="25">
          <cell r="C25">
            <v>15</v>
          </cell>
          <cell r="D25">
            <v>45</v>
          </cell>
          <cell r="E25">
            <v>74</v>
          </cell>
          <cell r="F25">
            <v>87</v>
          </cell>
          <cell r="G25">
            <v>93</v>
          </cell>
        </row>
        <row r="26">
          <cell r="C26">
            <v>8</v>
          </cell>
          <cell r="D26">
            <v>28.000000000000004</v>
          </cell>
          <cell r="E26">
            <v>52</v>
          </cell>
          <cell r="F26">
            <v>69</v>
          </cell>
          <cell r="G26">
            <v>83</v>
          </cell>
        </row>
      </sheetData>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OLD)"/>
      <sheetName val="Inputs ---- &gt;"/>
      <sheetName val="HMT Scorecard (Inputs)"/>
      <sheetName val="Categories"/>
      <sheetName val="Bottom line calcs"/>
      <sheetName val="Inputs and workings ---- &gt;"/>
      <sheetName val="Receipts"/>
      <sheetName val="AME"/>
      <sheetName val="CDEL"/>
      <sheetName val="RDEL"/>
      <sheetName val="Outputs ---- &gt;"/>
      <sheetName val="Summary"/>
      <sheetName val="Supplementary table ---- &gt;"/>
      <sheetName val="INPUT - HMT Final scorecard"/>
      <sheetName val="Workings for Supp table"/>
      <sheetName val="OBR Supplementary table"/>
      <sheetName val="Welfare scorecard measures"/>
      <sheetName val="HMT scorecard measure names"/>
    </sheetNames>
    <sheetDataSet>
      <sheetData sheetId="0" refreshError="1"/>
      <sheetData sheetId="1" refreshError="1"/>
      <sheetData sheetId="2" refreshError="1">
        <row r="509">
          <cell r="A509">
            <v>504</v>
          </cell>
        </row>
      </sheetData>
      <sheetData sheetId="3" refreshError="1"/>
      <sheetData sheetId="4" refreshError="1"/>
      <sheetData sheetId="5" refreshError="1"/>
      <sheetData sheetId="6" refreshError="1">
        <row r="15">
          <cell r="D15" t="str">
            <v>Aggregates levy acc adj</v>
          </cell>
        </row>
      </sheetData>
      <sheetData sheetId="7" refreshError="1">
        <row r="15">
          <cell r="H15" t="str">
            <v>BBC current expenditure</v>
          </cell>
        </row>
      </sheetData>
      <sheetData sheetId="8" refreshError="1">
        <row r="15">
          <cell r="G15" t="str">
            <v>General CDEL</v>
          </cell>
        </row>
        <row r="17">
          <cell r="G17" t="str">
            <v>GDFCF</v>
          </cell>
        </row>
      </sheetData>
      <sheetData sheetId="9" refreshError="1">
        <row r="15">
          <cell r="G15" t="str">
            <v>General RDEL</v>
          </cell>
        </row>
        <row r="17">
          <cell r="G17" t="str">
            <v>CG to LA current grants</v>
          </cell>
        </row>
      </sheetData>
      <sheetData sheetId="10" refreshError="1"/>
      <sheetData sheetId="11" refreshError="1"/>
      <sheetData sheetId="12" refreshError="1"/>
      <sheetData sheetId="13" refreshError="1">
        <row r="5">
          <cell r="C5" t="str">
            <v>Effects on DEL from spending assumptions after 2015-16</v>
          </cell>
        </row>
        <row r="6">
          <cell r="C6">
            <v>0</v>
          </cell>
        </row>
        <row r="7">
          <cell r="C7" t="str">
            <v>Pensions flexibility: Private sector/ funded public sector DB transfers</v>
          </cell>
        </row>
        <row r="8">
          <cell r="C8" t="str">
            <v>Pensions Flexibility: £10,000 Annual Allowance</v>
          </cell>
        </row>
        <row r="9">
          <cell r="C9" t="str">
            <v>Pensions Flexibility: £10,000 Annual Allowance</v>
          </cell>
        </row>
        <row r="10">
          <cell r="C10" t="str">
            <v>Pensions Flexibility: £10,000 Annual Allowance</v>
          </cell>
        </row>
        <row r="11">
          <cell r="C11" t="str">
            <v>Pensions Flexibility: £10,000 Annual Allowance</v>
          </cell>
        </row>
        <row r="12">
          <cell r="C12" t="str">
            <v>Pensions Flexibility: £10,000 Annual Allowance</v>
          </cell>
        </row>
        <row r="13">
          <cell r="C13" t="str">
            <v>Pensions flexibility: Small Pots rules</v>
          </cell>
        </row>
        <row r="14">
          <cell r="C14" t="str">
            <v>Pensions flexibility: Small Pots rules</v>
          </cell>
        </row>
        <row r="15">
          <cell r="C15" t="str">
            <v>Pensions flexibility: Small Pots rules</v>
          </cell>
        </row>
        <row r="16">
          <cell r="C16" t="str">
            <v>Pensions flexibility: 55% tax charge on lump sum death benefits (2140b)</v>
          </cell>
        </row>
        <row r="17">
          <cell r="C17" t="str">
            <v>Pensions flexibility: 55% tax charge on lump sum death benefits (2140b)</v>
          </cell>
        </row>
        <row r="18">
          <cell r="C18" t="str">
            <v>Pensions flexibility: 55% tax charge on lump sum death benefits (2140b)</v>
          </cell>
        </row>
        <row r="19">
          <cell r="C19" t="str">
            <v>Glasgow City Deal</v>
          </cell>
        </row>
        <row r="20">
          <cell r="C20" t="str">
            <v>Glasgow School of Art: Fire Recovery Programme and Research Centre</v>
          </cell>
        </row>
        <row r="21">
          <cell r="C21" t="str">
            <v>Coastal Path</v>
          </cell>
        </row>
        <row r="22">
          <cell r="C22" t="str">
            <v>Coastal Path (Barnett)</v>
          </cell>
        </row>
        <row r="23">
          <cell r="C23" t="str">
            <v xml:space="preserve">SDLT: Reform to slice structure implemented at AS (0% up to £125k, 2% between £125k-£250k, 5% between £250k-£925k, 10% between £925k and £1.5m, 12% - over £1.5m) </v>
          </cell>
        </row>
        <row r="24">
          <cell r="C24" t="str">
            <v>ATED: Increase charge by 50% plus CPI for properties over £2m</v>
          </cell>
        </row>
        <row r="25">
          <cell r="C25" t="str">
            <v>ATED: Increase charge by 50% plus CPI for properties over £2m</v>
          </cell>
        </row>
        <row r="26">
          <cell r="C26" t="str">
            <v>ATED: Increase charge by 50% plus CPI for properties over £2m</v>
          </cell>
        </row>
        <row r="27">
          <cell r="C27" t="str">
            <v>Fx Fines</v>
          </cell>
        </row>
        <row r="28">
          <cell r="C28" t="str">
            <v>NHS Tranformation fund</v>
          </cell>
        </row>
        <row r="29">
          <cell r="C29" t="str">
            <v>NHS Tranformation fund (Barnett)</v>
          </cell>
        </row>
        <row r="30">
          <cell r="C30" t="str">
            <v>NHS Tranformation fund</v>
          </cell>
        </row>
        <row r="31">
          <cell r="C31" t="str">
            <v>NHS Tranformation fund (Barnett)</v>
          </cell>
        </row>
        <row r="32">
          <cell r="C32" t="str">
            <v>Mental health- eating disorders</v>
          </cell>
        </row>
        <row r="33">
          <cell r="C33" t="str">
            <v>Mental health- eating disorders (Barnett)</v>
          </cell>
        </row>
        <row r="34">
          <cell r="C34" t="str">
            <v>Mental health – Adult community learning</v>
          </cell>
        </row>
        <row r="35">
          <cell r="C35" t="str">
            <v>Mental health – Adult community learning (Barnett)</v>
          </cell>
        </row>
        <row r="36">
          <cell r="C36" t="str">
            <v>Mental health - dementia</v>
          </cell>
        </row>
        <row r="37">
          <cell r="C37" t="str">
            <v>Mental health – dementia (Barnett)</v>
          </cell>
        </row>
        <row r="38">
          <cell r="C38" t="str">
            <v>Counter-terrorism funding</v>
          </cell>
        </row>
        <row r="39">
          <cell r="C39" t="str">
            <v>Counter-terrorism funding</v>
          </cell>
        </row>
        <row r="40">
          <cell r="C40" t="str">
            <v>Household energy efficiency incentives</v>
          </cell>
        </row>
        <row r="41">
          <cell r="C41" t="str">
            <v>Household energy efficiency incentives</v>
          </cell>
        </row>
        <row r="42">
          <cell r="C42" t="str">
            <v>Support for off gas grid households</v>
          </cell>
        </row>
        <row r="43">
          <cell r="C43" t="str">
            <v>Support for off gas grid households (Barnett)</v>
          </cell>
        </row>
        <row r="44">
          <cell r="C44" t="str">
            <v>Shale - pathfinder</v>
          </cell>
        </row>
        <row r="45">
          <cell r="C45" t="str">
            <v>Shale - pathfinder (Barnett)</v>
          </cell>
        </row>
        <row r="46">
          <cell r="C46" t="str">
            <v>R&amp;D supply chain: Small Modular Reactors</v>
          </cell>
        </row>
        <row r="47">
          <cell r="C47" t="str">
            <v>Oil and Gas Authority: Accomodation costs</v>
          </cell>
        </row>
        <row r="48">
          <cell r="C48" t="str">
            <v>DfE: Early intervention pilot (WAVE Trust)</v>
          </cell>
        </row>
        <row r="49">
          <cell r="C49" t="str">
            <v>DfE: Early intervention pilot (WAVE Trust) (Barnett)</v>
          </cell>
        </row>
        <row r="50">
          <cell r="C50" t="str">
            <v>Careers service</v>
          </cell>
        </row>
        <row r="51">
          <cell r="C51" t="str">
            <v>Careers service (Barnett)</v>
          </cell>
        </row>
        <row r="52">
          <cell r="C52" t="str">
            <v xml:space="preserve">DfE Academies </v>
          </cell>
        </row>
        <row r="53">
          <cell r="C53" t="str">
            <v>DfE Academies (Barnett)</v>
          </cell>
        </row>
        <row r="54">
          <cell r="C54" t="str">
            <v>Rail Fares</v>
          </cell>
        </row>
        <row r="55">
          <cell r="C55" t="str">
            <v>Rail Fares (Barnett)</v>
          </cell>
        </row>
        <row r="56">
          <cell r="C56" t="str">
            <v>BIS: High-value manufacturing catapult - core</v>
          </cell>
        </row>
        <row r="57">
          <cell r="C57" t="str">
            <v>BIS: High-value manufacturing catapult - core</v>
          </cell>
        </row>
        <row r="58">
          <cell r="C58" t="str">
            <v>BIS: High-value manufacturing catapult - formulation centre</v>
          </cell>
        </row>
        <row r="59">
          <cell r="C59" t="str">
            <v>BIS: High-value manufacturing catapult - formulation centre</v>
          </cell>
        </row>
        <row r="60">
          <cell r="C60" t="str">
            <v>BIS: Driverless Cars</v>
          </cell>
        </row>
        <row r="61">
          <cell r="C61" t="str">
            <v>Mars Rover</v>
          </cell>
        </row>
        <row r="62">
          <cell r="C62" t="str">
            <v>BIS: Postgraduate loans (PSNB impact)</v>
          </cell>
        </row>
        <row r="63">
          <cell r="C63" t="str">
            <v>DCMS: Manchester International</v>
          </cell>
        </row>
        <row r="64">
          <cell r="C64" t="str">
            <v>DCMS: Manchester International (Barnett)</v>
          </cell>
        </row>
        <row r="65">
          <cell r="C65" t="str">
            <v>DCMS: Chinese Visas</v>
          </cell>
        </row>
        <row r="66">
          <cell r="C66" t="str">
            <v>DCMS: Football facilities</v>
          </cell>
        </row>
        <row r="67">
          <cell r="C67" t="str">
            <v>DCMS: Football facilities</v>
          </cell>
        </row>
        <row r="68">
          <cell r="C68" t="str">
            <v>DCMS: Listed Places of Worship Repairs</v>
          </cell>
        </row>
        <row r="69">
          <cell r="C69" t="str">
            <v>PA: Increase by £100 in 15-16, passing on full gains</v>
          </cell>
        </row>
        <row r="70">
          <cell r="C70" t="str">
            <v>Business Rates: small business relief extension for 1 year</v>
          </cell>
        </row>
        <row r="71">
          <cell r="C71" t="str">
            <v>Business Rates: small business relief extension for 1 year</v>
          </cell>
        </row>
        <row r="72">
          <cell r="C72" t="str">
            <v>Business Rates: small business relief extension for 1 year (Barnett)</v>
          </cell>
        </row>
        <row r="73">
          <cell r="C73" t="str">
            <v>Business Rates: small business relief extension for 1 year</v>
          </cell>
        </row>
        <row r="74">
          <cell r="C74" t="str">
            <v>Business Rates: small business relief extension for 1 year</v>
          </cell>
        </row>
        <row r="75">
          <cell r="C75" t="str">
            <v>Business Rates: Extend 2% cap for 1 year</v>
          </cell>
        </row>
        <row r="76">
          <cell r="C76" t="str">
            <v>Business Rates: Extend 2% cap for 1 year</v>
          </cell>
        </row>
        <row r="77">
          <cell r="C77" t="str">
            <v>Business Rates: Extend 2% cap for 1 year (Barnett)</v>
          </cell>
        </row>
        <row r="78">
          <cell r="C78" t="str">
            <v>Business Rates: Extend 2% cap for 1 year</v>
          </cell>
        </row>
        <row r="79">
          <cell r="C79" t="str">
            <v>Business Rates: Extend 2% cap for 1 year</v>
          </cell>
        </row>
        <row r="80">
          <cell r="C80" t="str">
            <v>Business Rates: Increasing the retail discount to £1500 for 15-16</v>
          </cell>
        </row>
        <row r="81">
          <cell r="C81" t="str">
            <v>Business Rates: Increasing the retail discount to £1500 for 15-16</v>
          </cell>
        </row>
        <row r="82">
          <cell r="C82" t="str">
            <v>Business Rates: Increasing the retail discount to £1500 for 15-16 (Barnett)</v>
          </cell>
        </row>
        <row r="83">
          <cell r="C83" t="str">
            <v>Business Rates: Increasing the retail discount to £1500 for 15-16</v>
          </cell>
        </row>
        <row r="84">
          <cell r="C84" t="str">
            <v>Business Rates: Increasing the retail discount to £1500 for 15-16</v>
          </cell>
        </row>
        <row r="85">
          <cell r="C85" t="str">
            <v>Business Rates: Transitional relief</v>
          </cell>
        </row>
        <row r="86">
          <cell r="C86" t="str">
            <v>Business Rates: Transitional relief</v>
          </cell>
        </row>
        <row r="87">
          <cell r="C87" t="str">
            <v>Business Rates: Transitional relief (Barnett)</v>
          </cell>
        </row>
        <row r="88">
          <cell r="C88" t="str">
            <v>Business Rates: Transitional relief</v>
          </cell>
        </row>
        <row r="89">
          <cell r="C89" t="str">
            <v>Business Rates: Transitional relief</v>
          </cell>
        </row>
        <row r="90">
          <cell r="C90" t="str">
            <v>Creative Sector tax reliefs: Children's TV</v>
          </cell>
        </row>
        <row r="91">
          <cell r="C91" t="str">
            <v>Oil and Gas: 2% cut to Supplementary Charge</v>
          </cell>
        </row>
        <row r="92">
          <cell r="C92" t="str">
            <v>Oil and gas: Cluster Allowance</v>
          </cell>
        </row>
        <row r="93">
          <cell r="C93" t="str">
            <v>Oil and Gas: Extending RFES accounting periods from 6 to 10</v>
          </cell>
        </row>
        <row r="94">
          <cell r="C94" t="str">
            <v xml:space="preserve">R&amp;D: Changing consumables definition </v>
          </cell>
        </row>
        <row r="95">
          <cell r="C95" t="str">
            <v>R&amp;D: Increase ATL credit by 1%</v>
          </cell>
        </row>
        <row r="96">
          <cell r="C96" t="str">
            <v>R&amp;D: Increasing SME scheme from 225% to 230%</v>
          </cell>
        </row>
        <row r="97">
          <cell r="C97" t="str">
            <v>CGT Entrepreneurs' Relief and deferred gains into EIS</v>
          </cell>
        </row>
        <row r="98">
          <cell r="C98" t="str">
            <v>CGT Entrepreneurs' Relief and deferred gains into EIS</v>
          </cell>
        </row>
        <row r="99">
          <cell r="C99" t="str">
            <v>Increase the investment limit on Social Investment Tax Relief</v>
          </cell>
        </row>
        <row r="100">
          <cell r="C100" t="str">
            <v>Increase the investment limit on Social Investment Tax Relief</v>
          </cell>
        </row>
        <row r="101">
          <cell r="C101" t="str">
            <v>Social Investment Tax Relief - indirect investment</v>
          </cell>
        </row>
        <row r="102">
          <cell r="C102" t="str">
            <v>Social Investment Tax Relief - indirect investment</v>
          </cell>
        </row>
        <row r="103">
          <cell r="C103" t="str">
            <v>Bad debt relief, effective April 2015, and withholding tax options implemented, effective April 2017</v>
          </cell>
        </row>
        <row r="104">
          <cell r="C104" t="str">
            <v>Bad debt relief, effective April 2015, and withholding tax options implemented, effective April 2017</v>
          </cell>
        </row>
        <row r="105">
          <cell r="C105" t="str">
            <v>Flood defence: Tax relief for partnerships schemes</v>
          </cell>
        </row>
        <row r="106">
          <cell r="C106" t="str">
            <v>Flood defence: Tax relief for partnerships schemes</v>
          </cell>
        </row>
        <row r="107">
          <cell r="C107" t="str">
            <v>Flood defence: Tax relief for partnerships schemes</v>
          </cell>
        </row>
        <row r="108">
          <cell r="C108" t="str">
            <v>Employer NICs: Abolish for U25 apprentices</v>
          </cell>
        </row>
        <row r="109">
          <cell r="C109" t="str">
            <v>Employment Allowance: Extend to Carers only</v>
          </cell>
        </row>
        <row r="110">
          <cell r="C110" t="str">
            <v>Air Passenger Duty exemption to all children under 12 years of age, with effect for travel from 1st May 2015 and further extension to U16s from 1 Mar 2016. Economy only.</v>
          </cell>
        </row>
        <row r="111">
          <cell r="C111" t="str">
            <v xml:space="preserve">Allowing transfer of ISA tax advantages upon death of the account holder: spouses </v>
          </cell>
        </row>
        <row r="112">
          <cell r="C112" t="str">
            <v xml:space="preserve">Allowing transfer of ISA tax advantages upon death of the account holder: spouses </v>
          </cell>
        </row>
        <row r="113">
          <cell r="C113" t="str">
            <v>Direct Recovery of Debts: safeguards</v>
          </cell>
        </row>
        <row r="114">
          <cell r="C114" t="str">
            <v>Direct Recovery of Debts: safeguards</v>
          </cell>
        </row>
        <row r="115">
          <cell r="C115" t="str">
            <v>Direct Recovery of Debts: safeguards</v>
          </cell>
        </row>
        <row r="116">
          <cell r="C116" t="str">
            <v>Direct Recovery of Debts: safeguards</v>
          </cell>
        </row>
        <row r="117">
          <cell r="C117" t="str">
            <v>Direct Recovery of Debts: safeguards</v>
          </cell>
        </row>
        <row r="118">
          <cell r="C118" t="str">
            <v>VAT: Refunds for search and rescue charities</v>
          </cell>
        </row>
        <row r="119">
          <cell r="C119" t="str">
            <v>Grant to charitable providers of hospice and palliative care services</v>
          </cell>
        </row>
        <row r="120">
          <cell r="C120" t="str">
            <v>Support for exporters</v>
          </cell>
        </row>
        <row r="121">
          <cell r="C121" t="str">
            <v>BEPS / MNEs: Diverted Profits Anti-Avoidance Rule - 25% rate starting 1st April 2015</v>
          </cell>
        </row>
        <row r="122">
          <cell r="C122" t="str">
            <v>BEPS / MNEs: Hybrids - 1st Jan 2017</v>
          </cell>
        </row>
        <row r="123">
          <cell r="C123" t="str">
            <v>BEPS: Country-by-country reporting - 16th jan 2015</v>
          </cell>
        </row>
        <row r="124">
          <cell r="C124" t="str">
            <v xml:space="preserve">Accounting treatment of credit losses </v>
          </cell>
        </row>
        <row r="125">
          <cell r="C125" t="str">
            <v>Bank losses restriction: historic losses only</v>
          </cell>
        </row>
        <row r="126">
          <cell r="C126" t="str">
            <v>Restricting CT relief for internally-generated goodwill transfers</v>
          </cell>
        </row>
        <row r="127">
          <cell r="C127" t="str">
            <v>Entrepreneur’s Relief denied for internally-generated goodwill transferred to a connected company</v>
          </cell>
        </row>
        <row r="128">
          <cell r="C128" t="str">
            <v>Investment managers: disguised fee income</v>
          </cell>
        </row>
        <row r="129">
          <cell r="C129" t="str">
            <v>Investment managers: disguised fee income</v>
          </cell>
        </row>
        <row r="130">
          <cell r="C130" t="str">
            <v>Investment managers: disguised fee income</v>
          </cell>
        </row>
        <row r="131">
          <cell r="C131" t="str">
            <v xml:space="preserve">Ensuring stamp duty is paid on UK takeovers </v>
          </cell>
        </row>
        <row r="132">
          <cell r="C132" t="str">
            <v>Special purpose share schemes: treat all returns as dividends</v>
          </cell>
        </row>
        <row r="133">
          <cell r="C133" t="str">
            <v>Special purpose share schemes: treat all returns as dividends</v>
          </cell>
        </row>
        <row r="134">
          <cell r="C134" t="str">
            <v xml:space="preserve">Non-doms: Increase 12 year charge to £60k; new £90k charge at 17 years. </v>
          </cell>
        </row>
        <row r="135">
          <cell r="C135" t="str">
            <v>Miscellaneous losses: TAAR restriction and ring-fencing</v>
          </cell>
        </row>
        <row r="136">
          <cell r="C136" t="str">
            <v>Restricting the use of SEIS/EIS/VCT for those benefiting from energy subsidies</v>
          </cell>
        </row>
        <row r="137">
          <cell r="C137" t="str">
            <v>Exemption for qualifying expenses payments</v>
          </cell>
        </row>
        <row r="138">
          <cell r="C138" t="str">
            <v>Exemption for qualifying expenses payments</v>
          </cell>
        </row>
        <row r="139">
          <cell r="C139" t="str">
            <v>Exemption for qualifying expenses payments</v>
          </cell>
        </row>
        <row r="140">
          <cell r="C140" t="str">
            <v>Exemption for qualifying expenses payments</v>
          </cell>
        </row>
        <row r="141">
          <cell r="C141" t="str">
            <v>Exemption for qualifying expenses payments</v>
          </cell>
        </row>
        <row r="142">
          <cell r="C142" t="str">
            <v>Exemption for qualifying expenses payments</v>
          </cell>
        </row>
        <row r="143">
          <cell r="C143" t="str">
            <v>OTS: Abolishing the £8500 threshold for Benefits in Kind</v>
          </cell>
        </row>
        <row r="144">
          <cell r="C144" t="str">
            <v>OTS: Abolishing the £8500 threshold for Benefits in Kind</v>
          </cell>
        </row>
        <row r="145">
          <cell r="C145" t="str">
            <v>OTS: Abolishing the £8500 threshold for Benefits in Kind</v>
          </cell>
        </row>
        <row r="146">
          <cell r="C146" t="str">
            <v>OTS: Abolishing the £8500 threshold for Benefits in Kind</v>
          </cell>
        </row>
        <row r="147">
          <cell r="C147" t="str">
            <v>OTS: Abolishing the £8500 threshold for Benefits in Kind</v>
          </cell>
        </row>
        <row r="148">
          <cell r="C148" t="str">
            <v>OTS: Abolishing the £8500 threshold for Benefits in Kind</v>
          </cell>
        </row>
        <row r="149">
          <cell r="C149" t="str">
            <v>OTS: Statutory exemption for Trivial Benefits in Kind</v>
          </cell>
        </row>
        <row r="150">
          <cell r="C150" t="str">
            <v>OTS: Statutory exemption for Trivial Benefits in Kind</v>
          </cell>
        </row>
        <row r="151">
          <cell r="C151" t="str">
            <v>OTS: Statutory exemption for Trivial Benefits in Kind</v>
          </cell>
        </row>
        <row r="152">
          <cell r="C152" t="str">
            <v>OTS: Statutory exemption for Trivial Benefits in Kind</v>
          </cell>
        </row>
        <row r="153">
          <cell r="C153" t="str">
            <v>OTS: Statutory exemption for Trivial Benefits in Kind</v>
          </cell>
        </row>
        <row r="154">
          <cell r="C154" t="str">
            <v>OTS: Statutory exemption for Trivial Benefits in Kind</v>
          </cell>
        </row>
        <row r="155">
          <cell r="C155" t="str">
            <v>Debt Market Integrator</v>
          </cell>
        </row>
        <row r="156">
          <cell r="C156" t="str">
            <v>Debt Market Integrator</v>
          </cell>
        </row>
        <row r="157">
          <cell r="C157" t="str">
            <v>Debt Market Integrator</v>
          </cell>
        </row>
        <row r="158">
          <cell r="C158" t="str">
            <v>Debt Market Integrator</v>
          </cell>
        </row>
        <row r="159">
          <cell r="C159" t="str">
            <v>Debt Market Integrator</v>
          </cell>
        </row>
        <row r="160">
          <cell r="C160" t="str">
            <v>CGT Digital Calculator</v>
          </cell>
        </row>
        <row r="161">
          <cell r="C161" t="str">
            <v>DOTAS Taskforce</v>
          </cell>
        </row>
        <row r="162">
          <cell r="C162" t="str">
            <v>DOTAS Taskforce</v>
          </cell>
        </row>
        <row r="163">
          <cell r="C163" t="str">
            <v>DOTAS Taskforce</v>
          </cell>
        </row>
        <row r="164">
          <cell r="C164" t="str">
            <v>Bolstering Large Business Risk Working</v>
          </cell>
        </row>
        <row r="165">
          <cell r="C165" t="str">
            <v>Bolstering Large Business Risk Working</v>
          </cell>
        </row>
        <row r="166">
          <cell r="C166" t="str">
            <v>Bolstering Large Business Risk Working</v>
          </cell>
        </row>
        <row r="167">
          <cell r="C167" t="str">
            <v>Strengthening DOTAS</v>
          </cell>
        </row>
        <row r="168">
          <cell r="C168" t="str">
            <v>Strengthening DOTAS</v>
          </cell>
        </row>
        <row r="169">
          <cell r="C169" t="str">
            <v>Strengthening DOTAS</v>
          </cell>
        </row>
        <row r="170">
          <cell r="C170" t="str">
            <v>Strengthening DOTAS</v>
          </cell>
        </row>
        <row r="171">
          <cell r="C171" t="str">
            <v>Accelerated Payments and group relief</v>
          </cell>
        </row>
        <row r="172">
          <cell r="C172" t="str">
            <v>Pensions Revaluation</v>
          </cell>
        </row>
        <row r="173">
          <cell r="C173" t="str">
            <v>Adjustment</v>
          </cell>
        </row>
        <row r="174">
          <cell r="C174" t="str">
            <v>Special Reserve</v>
          </cell>
        </row>
        <row r="175">
          <cell r="C175" t="str">
            <v>DWP - funding for measures</v>
          </cell>
        </row>
        <row r="176">
          <cell r="C176" t="str">
            <v>DWP - funding for measures (Barnett)</v>
          </cell>
        </row>
        <row r="177">
          <cell r="C177" t="str">
            <v>HMRC - funding for measures</v>
          </cell>
        </row>
        <row r="178">
          <cell r="C178" t="str">
            <v>Pool Re (knocking through to TME)</v>
          </cell>
        </row>
        <row r="179">
          <cell r="C179" t="str">
            <v>Bereavement benefit reform</v>
          </cell>
        </row>
        <row r="180">
          <cell r="C180" t="str">
            <v>Migrant access to benefits: GPOW</v>
          </cell>
        </row>
        <row r="181">
          <cell r="C181" t="str">
            <v>Migrant access to benefits: GPOW</v>
          </cell>
        </row>
        <row r="182">
          <cell r="C182" t="str">
            <v>Migrant access to benefits: time-limiting EEA access to JSA</v>
          </cell>
        </row>
        <row r="183">
          <cell r="C183" t="str">
            <v>ESA: Inhouse WCA capacity</v>
          </cell>
        </row>
        <row r="184">
          <cell r="C184" t="str">
            <v>DWP: Fraud and error capacity</v>
          </cell>
        </row>
        <row r="185">
          <cell r="C185" t="str">
            <v>DWP: Fraud and error capacity</v>
          </cell>
        </row>
        <row r="186">
          <cell r="C186" t="str">
            <v>ESA package: Repeat claims</v>
          </cell>
        </row>
        <row r="187">
          <cell r="C187" t="str">
            <v>Pension Credit Pass-through</v>
          </cell>
        </row>
        <row r="188">
          <cell r="C188" t="str">
            <v>Housing benefit fraud and error local authority incentive scheme</v>
          </cell>
        </row>
        <row r="189">
          <cell r="C189" t="str">
            <v>DWP Not in Welfare Cap Measures Barnett</v>
          </cell>
        </row>
        <row r="190">
          <cell r="C190" t="str">
            <v>UC migration schedule</v>
          </cell>
        </row>
        <row r="191">
          <cell r="C191" t="str">
            <v>UC: Childcare announcement</v>
          </cell>
        </row>
        <row r="192">
          <cell r="C192" t="str">
            <v>UC: Simplifying assessment periods</v>
          </cell>
        </row>
        <row r="193">
          <cell r="C193" t="str">
            <v>UC: Work allowances at 1%</v>
          </cell>
        </row>
        <row r="194">
          <cell r="C194" t="str">
            <v>ESA: Inhouse WCA capacity</v>
          </cell>
        </row>
        <row r="195">
          <cell r="C195" t="str">
            <v>DWP: Fraud and error capacity</v>
          </cell>
        </row>
        <row r="196">
          <cell r="C196" t="str">
            <v>DWP: Fraud and error capacity</v>
          </cell>
        </row>
        <row r="197">
          <cell r="C197" t="str">
            <v>DWP: Fraud and error capacity</v>
          </cell>
        </row>
        <row r="198">
          <cell r="C198" t="str">
            <v>DWP: Fraud and error capacity</v>
          </cell>
        </row>
        <row r="199">
          <cell r="C199" t="str">
            <v>ESA package: Repeat claims</v>
          </cell>
        </row>
        <row r="200">
          <cell r="C200" t="str">
            <v>PIP: Delay the roll out of natural reassessments to Atos regions.</v>
          </cell>
        </row>
        <row r="201">
          <cell r="C201" t="str">
            <v>Pensions Flexibility: Notional income</v>
          </cell>
        </row>
        <row r="202">
          <cell r="C202" t="str">
            <v>Pensions Flexibility: Notional income</v>
          </cell>
        </row>
        <row r="203">
          <cell r="C203" t="str">
            <v>Housing benefit fraud and error local authority incentive scheme</v>
          </cell>
        </row>
        <row r="204">
          <cell r="C204" t="str">
            <v>Bereavement benefit reform</v>
          </cell>
        </row>
        <row r="205">
          <cell r="C205" t="str">
            <v>Pension Credit Pass-through</v>
          </cell>
        </row>
        <row r="206">
          <cell r="C206" t="str">
            <v>Pension Credit Pass-through</v>
          </cell>
        </row>
        <row r="207">
          <cell r="C207" t="str">
            <v>Pension Credit Pass-through</v>
          </cell>
        </row>
        <row r="208">
          <cell r="C208" t="str">
            <v>Carer's Allowance: Increasing earnings threshold to £110</v>
          </cell>
        </row>
        <row r="209">
          <cell r="C209" t="str">
            <v>PA: Increase by £100 in 15-16, passing on full gains</v>
          </cell>
        </row>
        <row r="210">
          <cell r="C210" t="str">
            <v>DWP Welfare Cap Measures Barnett</v>
          </cell>
        </row>
        <row r="211">
          <cell r="C211" t="str">
            <v>UC migration schedule</v>
          </cell>
        </row>
        <row r="212">
          <cell r="C212" t="str">
            <v xml:space="preserve">Tax credits: Stopping/reducing tax credits to prevent overpayments following income increases in-year </v>
          </cell>
        </row>
        <row r="213">
          <cell r="C213" t="str">
            <v>Direct Recovery of Debts: safeguards</v>
          </cell>
        </row>
        <row r="214">
          <cell r="C214" t="str">
            <v xml:space="preserve">Tax Credits: self-employed - genuine and effective prospect of work test </v>
          </cell>
        </row>
        <row r="215">
          <cell r="C215" t="str">
            <v>Tax Credits: self-employed - requiring self-employed to have a Unique Tax Reference (UTR)</v>
          </cell>
        </row>
        <row r="216">
          <cell r="C216" t="str">
            <v/>
          </cell>
        </row>
        <row r="217">
          <cell r="C217" t="str">
            <v/>
          </cell>
        </row>
        <row r="218">
          <cell r="C218" t="str">
            <v/>
          </cell>
        </row>
        <row r="219">
          <cell r="C219" t="str">
            <v/>
          </cell>
        </row>
        <row r="220">
          <cell r="C220" t="str">
            <v/>
          </cell>
        </row>
        <row r="221">
          <cell r="C221" t="str">
            <v/>
          </cell>
        </row>
        <row r="222">
          <cell r="C222" t="str">
            <v/>
          </cell>
        </row>
        <row r="223">
          <cell r="C223" t="str">
            <v/>
          </cell>
        </row>
        <row r="224">
          <cell r="C224" t="str">
            <v/>
          </cell>
        </row>
        <row r="225">
          <cell r="C225" t="str">
            <v/>
          </cell>
        </row>
        <row r="226">
          <cell r="C226" t="str">
            <v/>
          </cell>
        </row>
        <row r="227">
          <cell r="C227" t="str">
            <v/>
          </cell>
        </row>
        <row r="228">
          <cell r="C228" t="str">
            <v/>
          </cell>
        </row>
        <row r="229">
          <cell r="C229" t="str">
            <v/>
          </cell>
        </row>
        <row r="230">
          <cell r="C230" t="str">
            <v/>
          </cell>
        </row>
        <row r="231">
          <cell r="C231" t="str">
            <v/>
          </cell>
        </row>
        <row r="232">
          <cell r="C232" t="str">
            <v/>
          </cell>
        </row>
        <row r="233">
          <cell r="C233" t="str">
            <v/>
          </cell>
        </row>
        <row r="234">
          <cell r="C234" t="str">
            <v/>
          </cell>
        </row>
        <row r="235">
          <cell r="C235" t="str">
            <v/>
          </cell>
        </row>
        <row r="236">
          <cell r="C236" t="str">
            <v/>
          </cell>
        </row>
        <row r="237">
          <cell r="C237" t="str">
            <v/>
          </cell>
        </row>
        <row r="238">
          <cell r="C238" t="str">
            <v/>
          </cell>
        </row>
        <row r="239">
          <cell r="C239" t="str">
            <v/>
          </cell>
        </row>
        <row r="240">
          <cell r="C240" t="str">
            <v/>
          </cell>
        </row>
        <row r="241">
          <cell r="C241" t="str">
            <v/>
          </cell>
        </row>
        <row r="242">
          <cell r="C242" t="str">
            <v/>
          </cell>
        </row>
        <row r="243">
          <cell r="C243" t="str">
            <v/>
          </cell>
        </row>
        <row r="244">
          <cell r="C244" t="str">
            <v/>
          </cell>
        </row>
        <row r="245">
          <cell r="C245" t="str">
            <v/>
          </cell>
        </row>
        <row r="246">
          <cell r="C246" t="str">
            <v/>
          </cell>
        </row>
        <row r="247">
          <cell r="C247" t="str">
            <v/>
          </cell>
        </row>
        <row r="248">
          <cell r="C248" t="str">
            <v/>
          </cell>
        </row>
        <row r="249">
          <cell r="C249" t="str">
            <v/>
          </cell>
        </row>
        <row r="250">
          <cell r="C250" t="str">
            <v/>
          </cell>
        </row>
        <row r="251">
          <cell r="C251" t="str">
            <v/>
          </cell>
        </row>
        <row r="252">
          <cell r="C252" t="str">
            <v/>
          </cell>
        </row>
        <row r="253">
          <cell r="C253" t="str">
            <v/>
          </cell>
        </row>
        <row r="254">
          <cell r="C254" t="str">
            <v/>
          </cell>
        </row>
        <row r="255">
          <cell r="C255" t="str">
            <v/>
          </cell>
        </row>
        <row r="256">
          <cell r="C256" t="str">
            <v/>
          </cell>
        </row>
      </sheetData>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Set>
  </externalBook>
</externalLink>
</file>

<file path=xl/theme/theme1.xml><?xml version="1.0" encoding="utf-8"?>
<a:theme xmlns:a="http://schemas.openxmlformats.org/drawingml/2006/main" name="Theme1">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budgetresponsibility.org.uk/efo/economic-fiscal-outlook-november-2016/" TargetMode="External"/><Relationship Id="rId13" Type="http://schemas.openxmlformats.org/officeDocument/2006/relationships/hyperlink" Target="http://budgetresponsibility.org.uk/efo/economic-fiscal-outlook-november-2016/" TargetMode="External"/><Relationship Id="rId18" Type="http://schemas.openxmlformats.org/officeDocument/2006/relationships/hyperlink" Target="http://budgetresponsibility.org.uk/efo/economic-fiscal-outlook-november-2016/" TargetMode="External"/><Relationship Id="rId26" Type="http://schemas.openxmlformats.org/officeDocument/2006/relationships/hyperlink" Target="http://budgetresponsibility.org.uk/efo/economic-fiscal-outlook-november-2016/" TargetMode="External"/><Relationship Id="rId3" Type="http://schemas.openxmlformats.org/officeDocument/2006/relationships/hyperlink" Target="http://budgetresponsibility.org.uk/efo/economic-fiscal-outlook-november-2016/" TargetMode="External"/><Relationship Id="rId21" Type="http://schemas.openxmlformats.org/officeDocument/2006/relationships/hyperlink" Target="http://budgetresponsibility.org.uk/efo/economic-fiscal-outlook-november-2016/" TargetMode="External"/><Relationship Id="rId34" Type="http://schemas.openxmlformats.org/officeDocument/2006/relationships/hyperlink" Target="http://budgetresponsibility.org.uk/efo/economic-and-fiscal-outlook-november-2016/" TargetMode="External"/><Relationship Id="rId7" Type="http://schemas.openxmlformats.org/officeDocument/2006/relationships/hyperlink" Target="http://budgetresponsibility.org.uk/efo/economic-fiscal-outlook-november-2016/" TargetMode="External"/><Relationship Id="rId12" Type="http://schemas.openxmlformats.org/officeDocument/2006/relationships/hyperlink" Target="http://budgetresponsibility.org.uk/efo/economic-fiscal-outlook-november-2016/" TargetMode="External"/><Relationship Id="rId17" Type="http://schemas.openxmlformats.org/officeDocument/2006/relationships/hyperlink" Target="http://budgetresponsibility.org.uk/efo/economic-fiscal-outlook-november-2016/" TargetMode="External"/><Relationship Id="rId25" Type="http://schemas.openxmlformats.org/officeDocument/2006/relationships/hyperlink" Target="http://budgetresponsibility.org.uk/efo/economic-fiscal-outlook-november-2016/" TargetMode="External"/><Relationship Id="rId33" Type="http://schemas.openxmlformats.org/officeDocument/2006/relationships/hyperlink" Target="http://budgetresponsibility.org.uk/efo/economic-and-fiscal-outlook-november-2016/" TargetMode="External"/><Relationship Id="rId2" Type="http://schemas.openxmlformats.org/officeDocument/2006/relationships/hyperlink" Target="http://budgetresponsibility.org.uk/efo/economic-fiscal-outlook-november-2016/" TargetMode="External"/><Relationship Id="rId16" Type="http://schemas.openxmlformats.org/officeDocument/2006/relationships/hyperlink" Target="http://budgetresponsibility.org.uk/efo/economic-fiscal-outlook-november-2016/" TargetMode="External"/><Relationship Id="rId20" Type="http://schemas.openxmlformats.org/officeDocument/2006/relationships/hyperlink" Target="http://budgetresponsibility.org.uk/efo/economic-fiscal-outlook-november-2016/" TargetMode="External"/><Relationship Id="rId29" Type="http://schemas.openxmlformats.org/officeDocument/2006/relationships/hyperlink" Target="http://budgetresponsibility.org.uk/efo/economic-and-fiscal-outlook-november-2016/" TargetMode="External"/><Relationship Id="rId1" Type="http://schemas.openxmlformats.org/officeDocument/2006/relationships/hyperlink" Target="http://budgetresponsibility.org.uk/efo/economic-fiscal-outlook-november-2016/" TargetMode="External"/><Relationship Id="rId6" Type="http://schemas.openxmlformats.org/officeDocument/2006/relationships/hyperlink" Target="http://budgetresponsibility.org.uk/efo/economic-fiscal-outlook-november-2016/" TargetMode="External"/><Relationship Id="rId11" Type="http://schemas.openxmlformats.org/officeDocument/2006/relationships/hyperlink" Target="http://budgetresponsibility.org.uk/efo/economic-fiscal-outlook-november-2016/" TargetMode="External"/><Relationship Id="rId24" Type="http://schemas.openxmlformats.org/officeDocument/2006/relationships/hyperlink" Target="http://budgetresponsibility.org.uk/efo/economic-fiscal-outlook-november-2016/" TargetMode="External"/><Relationship Id="rId32" Type="http://schemas.openxmlformats.org/officeDocument/2006/relationships/hyperlink" Target="http://budgetresponsibility.org.uk/efo/economic-and-fiscal-outlook-november-2016/" TargetMode="External"/><Relationship Id="rId37" Type="http://schemas.openxmlformats.org/officeDocument/2006/relationships/printerSettings" Target="../printerSettings/printerSettings1.bin"/><Relationship Id="rId5" Type="http://schemas.openxmlformats.org/officeDocument/2006/relationships/hyperlink" Target="http://budgetresponsibility.org.uk/efo/economic-fiscal-outlook-november-2016/" TargetMode="External"/><Relationship Id="rId15" Type="http://schemas.openxmlformats.org/officeDocument/2006/relationships/hyperlink" Target="http://budgetresponsibility.org.uk/efo/economic-fiscal-outlook-november-2016/" TargetMode="External"/><Relationship Id="rId23" Type="http://schemas.openxmlformats.org/officeDocument/2006/relationships/hyperlink" Target="http://budgetresponsibility.org.uk/efo/economic-fiscal-outlook-november-2016/" TargetMode="External"/><Relationship Id="rId28" Type="http://schemas.openxmlformats.org/officeDocument/2006/relationships/hyperlink" Target="http://budgetresponsibility.org.uk/efo/economic-and-fiscal-outlook-november-2016/" TargetMode="External"/><Relationship Id="rId36" Type="http://schemas.openxmlformats.org/officeDocument/2006/relationships/hyperlink" Target="http://budgetresponsibility.org.uk/efo/economic-and-fiscal-outlook-november-2016/" TargetMode="External"/><Relationship Id="rId10" Type="http://schemas.openxmlformats.org/officeDocument/2006/relationships/hyperlink" Target="http://budgetresponsibility.org.uk/efo/economic-fiscal-outlook-november-2016/" TargetMode="External"/><Relationship Id="rId19" Type="http://schemas.openxmlformats.org/officeDocument/2006/relationships/hyperlink" Target="http://budgetresponsibility.org.uk/efo/economic-fiscal-outlook-november-2016/" TargetMode="External"/><Relationship Id="rId31" Type="http://schemas.openxmlformats.org/officeDocument/2006/relationships/hyperlink" Target="http://budgetresponsibility.org.uk/efo/economic-and-fiscal-outlook-november-2016/" TargetMode="External"/><Relationship Id="rId4" Type="http://schemas.openxmlformats.org/officeDocument/2006/relationships/hyperlink" Target="http://budgetresponsibility.org.uk/efo/economic-and-fiscal-outlook-november-2016/" TargetMode="External"/><Relationship Id="rId9" Type="http://schemas.openxmlformats.org/officeDocument/2006/relationships/hyperlink" Target="http://budgetresponsibility.org.uk/efo/economic-fiscal-outlook-november-2016/" TargetMode="External"/><Relationship Id="rId14" Type="http://schemas.openxmlformats.org/officeDocument/2006/relationships/hyperlink" Target="http://budgetresponsibility.org.uk/efo/economic-fiscal-outlook-november-2016/" TargetMode="External"/><Relationship Id="rId22" Type="http://schemas.openxmlformats.org/officeDocument/2006/relationships/hyperlink" Target="http://budgetresponsibility.org.uk/efo/economic-fiscal-outlook-november-2016/" TargetMode="External"/><Relationship Id="rId27" Type="http://schemas.openxmlformats.org/officeDocument/2006/relationships/hyperlink" Target="http://budgetresponsibility.org.uk/efo/economic-and-fiscal-outlook-november-2016/" TargetMode="External"/><Relationship Id="rId30" Type="http://schemas.openxmlformats.org/officeDocument/2006/relationships/hyperlink" Target="http://budgetresponsibility.org.uk/efo/economic-and-fiscal-outlook-november-2016/" TargetMode="External"/><Relationship Id="rId35" Type="http://schemas.openxmlformats.org/officeDocument/2006/relationships/hyperlink" Target="http://budgetresponsibility.org.uk/efo/economic-and-fiscal-outlook-november-2016/"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gov.uk/government/uploads/system/uploads/attachment_data/file/483344/EU_finances_2015_final_web_09122015.pdf"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sheetPr>
  <dimension ref="A1:L2024"/>
  <sheetViews>
    <sheetView tabSelected="1" zoomScale="85" zoomScaleNormal="85" workbookViewId="0"/>
  </sheetViews>
  <sheetFormatPr defaultColWidth="7.109375" defaultRowHeight="12.75" x14ac:dyDescent="0.2"/>
  <cols>
    <col min="1" max="1" width="7.21875" style="551" customWidth="1"/>
    <col min="2" max="2" width="15" style="551" customWidth="1"/>
    <col min="3" max="3" width="16.109375" style="551" customWidth="1"/>
    <col min="4" max="4" width="26.33203125" style="551" customWidth="1"/>
    <col min="5" max="5" width="6.109375" style="551" customWidth="1"/>
    <col min="6" max="6" width="14.109375" style="551" hidden="1" customWidth="1"/>
    <col min="7" max="7" width="3.109375" style="551" hidden="1" customWidth="1"/>
    <col min="8" max="8" width="13.6640625" style="551" customWidth="1"/>
    <col min="9" max="9" width="61.21875" style="551" customWidth="1"/>
    <col min="10" max="12" width="7.109375" style="686"/>
    <col min="13" max="16384" width="7.109375" style="551"/>
  </cols>
  <sheetData>
    <row r="1" spans="1:12" ht="33.75" customHeight="1" thickBot="1" x14ac:dyDescent="0.25">
      <c r="B1" s="552"/>
      <c r="K1" s="719"/>
    </row>
    <row r="2" spans="1:12" ht="20.25" x14ac:dyDescent="0.3">
      <c r="B2" s="856" t="s">
        <v>361</v>
      </c>
      <c r="C2" s="857"/>
      <c r="D2" s="857"/>
      <c r="E2" s="857"/>
      <c r="F2" s="857"/>
      <c r="G2" s="857"/>
      <c r="H2" s="857"/>
      <c r="I2" s="858"/>
    </row>
    <row r="3" spans="1:12" ht="19.5" x14ac:dyDescent="0.3">
      <c r="B3" s="859" t="s">
        <v>320</v>
      </c>
      <c r="C3" s="860"/>
      <c r="D3" s="860"/>
      <c r="E3" s="860"/>
      <c r="F3" s="860"/>
      <c r="G3" s="860"/>
      <c r="H3" s="860"/>
      <c r="I3" s="861"/>
    </row>
    <row r="4" spans="1:12" ht="15.75" customHeight="1" x14ac:dyDescent="0.25">
      <c r="B4" s="827" t="s">
        <v>520</v>
      </c>
      <c r="C4" s="53"/>
      <c r="D4" s="53"/>
      <c r="E4" s="677"/>
      <c r="F4" s="677"/>
      <c r="G4" s="677"/>
      <c r="H4" s="677"/>
      <c r="I4" s="557"/>
    </row>
    <row r="5" spans="1:12" ht="15.75" customHeight="1" x14ac:dyDescent="0.25">
      <c r="A5" s="553"/>
      <c r="B5" s="678" t="s">
        <v>321</v>
      </c>
      <c r="C5" s="679"/>
      <c r="D5" s="679"/>
      <c r="E5" s="680" t="s">
        <v>342</v>
      </c>
      <c r="F5" s="681" t="s">
        <v>347</v>
      </c>
      <c r="G5" s="355"/>
      <c r="H5" s="838" t="s">
        <v>350</v>
      </c>
      <c r="I5" s="682"/>
      <c r="J5" s="687"/>
    </row>
    <row r="6" spans="1:12" ht="15.75" customHeight="1" x14ac:dyDescent="0.25">
      <c r="A6" s="553"/>
      <c r="B6" s="678" t="s">
        <v>322</v>
      </c>
      <c r="C6" s="679"/>
      <c r="D6" s="679"/>
      <c r="E6" s="680" t="s">
        <v>342</v>
      </c>
      <c r="F6" s="681" t="s">
        <v>347</v>
      </c>
      <c r="G6" s="355"/>
      <c r="H6" s="838" t="s">
        <v>350</v>
      </c>
      <c r="I6" s="682"/>
    </row>
    <row r="7" spans="1:12" ht="15.75" customHeight="1" x14ac:dyDescent="0.25">
      <c r="A7" s="553"/>
      <c r="B7" s="678" t="s">
        <v>323</v>
      </c>
      <c r="C7" s="679"/>
      <c r="D7" s="679"/>
      <c r="E7" s="680" t="s">
        <v>342</v>
      </c>
      <c r="F7" s="681" t="s">
        <v>347</v>
      </c>
      <c r="G7" s="355"/>
      <c r="H7" s="838" t="s">
        <v>350</v>
      </c>
      <c r="I7" s="682"/>
    </row>
    <row r="8" spans="1:12" ht="15.75" customHeight="1" x14ac:dyDescent="0.25">
      <c r="A8" s="553"/>
      <c r="B8" s="678"/>
      <c r="C8" s="683"/>
      <c r="D8" s="683"/>
      <c r="E8" s="683"/>
      <c r="F8" s="683"/>
      <c r="G8" s="683"/>
      <c r="H8" s="683"/>
      <c r="I8" s="684"/>
      <c r="J8" s="551"/>
      <c r="L8" s="551"/>
    </row>
    <row r="9" spans="1:12" ht="15.75" customHeight="1" x14ac:dyDescent="0.25">
      <c r="A9" s="553"/>
      <c r="B9" s="825" t="s">
        <v>324</v>
      </c>
      <c r="C9" s="558"/>
      <c r="D9" s="692"/>
      <c r="E9" s="692"/>
      <c r="F9" s="692"/>
      <c r="G9" s="558"/>
      <c r="H9" s="692"/>
      <c r="I9" s="693"/>
      <c r="J9" s="551"/>
      <c r="L9" s="551"/>
    </row>
    <row r="10" spans="1:12" ht="15.75" customHeight="1" x14ac:dyDescent="0.25">
      <c r="A10" s="553"/>
      <c r="B10" s="678" t="s">
        <v>325</v>
      </c>
      <c r="C10" s="679"/>
      <c r="D10" s="679"/>
      <c r="E10" s="680" t="s">
        <v>342</v>
      </c>
      <c r="F10" s="681" t="s">
        <v>347</v>
      </c>
      <c r="G10" s="355"/>
      <c r="H10" s="838" t="s">
        <v>350</v>
      </c>
      <c r="I10" s="682"/>
    </row>
    <row r="11" spans="1:12" ht="15.75" customHeight="1" x14ac:dyDescent="0.25">
      <c r="A11" s="553"/>
      <c r="B11" s="678" t="s">
        <v>326</v>
      </c>
      <c r="C11" s="679"/>
      <c r="D11" s="679"/>
      <c r="E11" s="680" t="s">
        <v>342</v>
      </c>
      <c r="F11" s="681" t="s">
        <v>347</v>
      </c>
      <c r="G11" s="355"/>
      <c r="H11" s="838" t="s">
        <v>350</v>
      </c>
      <c r="I11" s="682"/>
    </row>
    <row r="12" spans="1:12" ht="15.75" customHeight="1" x14ac:dyDescent="0.25">
      <c r="A12" s="553"/>
      <c r="B12" s="678" t="s">
        <v>327</v>
      </c>
      <c r="C12" s="679"/>
      <c r="D12" s="679"/>
      <c r="E12" s="680" t="s">
        <v>342</v>
      </c>
      <c r="F12" s="681" t="s">
        <v>347</v>
      </c>
      <c r="G12" s="355"/>
      <c r="H12" s="838" t="s">
        <v>350</v>
      </c>
      <c r="I12" s="682"/>
    </row>
    <row r="13" spans="1:12" ht="15.75" customHeight="1" x14ac:dyDescent="0.25">
      <c r="A13" s="553"/>
      <c r="B13" s="678" t="s">
        <v>328</v>
      </c>
      <c r="C13" s="679"/>
      <c r="D13" s="679"/>
      <c r="E13" s="680" t="s">
        <v>342</v>
      </c>
      <c r="F13" s="681" t="s">
        <v>347</v>
      </c>
      <c r="G13" s="355"/>
      <c r="H13" s="838" t="s">
        <v>350</v>
      </c>
      <c r="I13" s="682"/>
    </row>
    <row r="14" spans="1:12" ht="15.75" customHeight="1" x14ac:dyDescent="0.25">
      <c r="A14" s="553"/>
      <c r="B14" s="678" t="s">
        <v>329</v>
      </c>
      <c r="C14" s="679"/>
      <c r="D14" s="679"/>
      <c r="E14" s="680" t="s">
        <v>342</v>
      </c>
      <c r="F14" s="681" t="s">
        <v>347</v>
      </c>
      <c r="G14" s="355"/>
      <c r="H14" s="838" t="s">
        <v>350</v>
      </c>
      <c r="I14" s="682"/>
    </row>
    <row r="15" spans="1:12" ht="15.75" customHeight="1" x14ac:dyDescent="0.25">
      <c r="A15" s="553"/>
      <c r="B15" s="678" t="s">
        <v>330</v>
      </c>
      <c r="C15" s="679"/>
      <c r="D15" s="679"/>
      <c r="E15" s="680" t="s">
        <v>342</v>
      </c>
      <c r="F15" s="681" t="s">
        <v>347</v>
      </c>
      <c r="G15" s="355"/>
      <c r="H15" s="838" t="s">
        <v>350</v>
      </c>
      <c r="I15" s="682"/>
    </row>
    <row r="16" spans="1:12" ht="15.75" customHeight="1" x14ac:dyDescent="0.25">
      <c r="A16" s="553"/>
      <c r="B16" s="678" t="s">
        <v>331</v>
      </c>
      <c r="C16" s="679"/>
      <c r="D16" s="679"/>
      <c r="E16" s="680" t="s">
        <v>342</v>
      </c>
      <c r="F16" s="681" t="s">
        <v>347</v>
      </c>
      <c r="G16" s="355"/>
      <c r="H16" s="838" t="s">
        <v>350</v>
      </c>
      <c r="I16" s="682"/>
    </row>
    <row r="17" spans="1:12" ht="15.75" customHeight="1" x14ac:dyDescent="0.25">
      <c r="A17" s="553"/>
      <c r="B17" s="678" t="s">
        <v>332</v>
      </c>
      <c r="C17" s="679"/>
      <c r="D17" s="679"/>
      <c r="E17" s="680" t="s">
        <v>342</v>
      </c>
      <c r="F17" s="681" t="s">
        <v>347</v>
      </c>
      <c r="G17" s="355"/>
      <c r="H17" s="838" t="s">
        <v>350</v>
      </c>
      <c r="I17" s="682"/>
    </row>
    <row r="18" spans="1:12" ht="15.75" customHeight="1" x14ac:dyDescent="0.25">
      <c r="A18" s="553"/>
      <c r="B18" s="678" t="s">
        <v>333</v>
      </c>
      <c r="C18" s="679"/>
      <c r="D18" s="679"/>
      <c r="E18" s="680" t="s">
        <v>342</v>
      </c>
      <c r="F18" s="681" t="s">
        <v>347</v>
      </c>
      <c r="G18" s="355"/>
      <c r="H18" s="838" t="s">
        <v>350</v>
      </c>
      <c r="I18" s="682"/>
    </row>
    <row r="19" spans="1:12" ht="15.75" customHeight="1" x14ac:dyDescent="0.25">
      <c r="A19" s="553"/>
      <c r="B19" s="678" t="s">
        <v>351</v>
      </c>
      <c r="C19" s="679"/>
      <c r="D19" s="679"/>
      <c r="E19" s="680" t="s">
        <v>342</v>
      </c>
      <c r="F19" s="681"/>
      <c r="G19" s="355"/>
      <c r="H19" s="838" t="s">
        <v>350</v>
      </c>
      <c r="I19" s="682"/>
    </row>
    <row r="20" spans="1:12" ht="15.75" customHeight="1" x14ac:dyDescent="0.25">
      <c r="A20" s="553"/>
      <c r="B20" s="678" t="s">
        <v>352</v>
      </c>
      <c r="C20" s="679"/>
      <c r="D20" s="679"/>
      <c r="E20" s="680" t="s">
        <v>342</v>
      </c>
      <c r="F20" s="681" t="s">
        <v>347</v>
      </c>
      <c r="G20" s="355"/>
      <c r="H20" s="838" t="s">
        <v>350</v>
      </c>
      <c r="I20" s="682"/>
    </row>
    <row r="21" spans="1:12" ht="15.75" customHeight="1" x14ac:dyDescent="0.25">
      <c r="A21" s="554"/>
      <c r="B21" s="862"/>
      <c r="C21" s="863"/>
      <c r="D21" s="863"/>
      <c r="E21" s="863"/>
      <c r="F21" s="863"/>
      <c r="G21" s="863"/>
      <c r="H21" s="863"/>
      <c r="I21" s="864"/>
      <c r="J21" s="551"/>
      <c r="L21" s="551"/>
    </row>
    <row r="22" spans="1:12" ht="19.5" x14ac:dyDescent="0.3">
      <c r="A22" s="690"/>
      <c r="B22" s="859" t="s">
        <v>334</v>
      </c>
      <c r="C22" s="860"/>
      <c r="D22" s="860"/>
      <c r="E22" s="860"/>
      <c r="F22" s="860"/>
      <c r="G22" s="860"/>
      <c r="H22" s="860"/>
      <c r="I22" s="861"/>
      <c r="J22" s="551"/>
      <c r="L22" s="551"/>
    </row>
    <row r="23" spans="1:12" ht="15" x14ac:dyDescent="0.25">
      <c r="A23" s="690"/>
      <c r="B23" s="828" t="s">
        <v>353</v>
      </c>
      <c r="C23" s="688"/>
      <c r="D23" s="688"/>
      <c r="E23" s="688"/>
      <c r="F23" s="688"/>
      <c r="G23" s="688"/>
      <c r="H23" s="688"/>
      <c r="I23" s="689"/>
      <c r="J23" s="551"/>
      <c r="L23" s="551"/>
    </row>
    <row r="24" spans="1:12" ht="15.75" customHeight="1" x14ac:dyDescent="0.25">
      <c r="A24" s="690"/>
      <c r="B24" s="828" t="s">
        <v>354</v>
      </c>
      <c r="C24" s="688"/>
      <c r="D24" s="688"/>
      <c r="E24" s="688"/>
      <c r="F24" s="688"/>
      <c r="G24" s="688"/>
      <c r="H24" s="688"/>
      <c r="I24" s="689"/>
    </row>
    <row r="25" spans="1:12" ht="15.75" customHeight="1" x14ac:dyDescent="0.25">
      <c r="A25" s="690"/>
      <c r="B25" s="829" t="s">
        <v>355</v>
      </c>
      <c r="C25" s="688"/>
      <c r="D25" s="688"/>
      <c r="E25" s="688"/>
      <c r="F25" s="688"/>
      <c r="G25" s="688"/>
      <c r="H25" s="688"/>
      <c r="I25" s="689"/>
    </row>
    <row r="26" spans="1:12" ht="15.75" customHeight="1" x14ac:dyDescent="0.25">
      <c r="A26" s="690"/>
      <c r="B26" s="829" t="s">
        <v>356</v>
      </c>
      <c r="C26" s="688"/>
      <c r="D26" s="688"/>
      <c r="E26" s="688"/>
      <c r="F26" s="688"/>
      <c r="G26" s="688"/>
      <c r="H26" s="688"/>
      <c r="I26" s="689"/>
      <c r="J26" s="50"/>
    </row>
    <row r="27" spans="1:12" ht="15.75" customHeight="1" x14ac:dyDescent="0.25">
      <c r="A27" s="690"/>
      <c r="B27" s="829" t="s">
        <v>359</v>
      </c>
      <c r="C27" s="688"/>
      <c r="D27" s="688"/>
      <c r="E27" s="688"/>
      <c r="F27" s="688"/>
      <c r="G27" s="688"/>
      <c r="H27" s="688"/>
      <c r="I27" s="689"/>
    </row>
    <row r="28" spans="1:12" ht="15.75" customHeight="1" x14ac:dyDescent="0.25">
      <c r="A28" s="690"/>
      <c r="B28" s="829" t="s">
        <v>357</v>
      </c>
      <c r="C28" s="688"/>
      <c r="D28" s="688"/>
      <c r="E28" s="688"/>
      <c r="F28" s="688"/>
      <c r="G28" s="688"/>
      <c r="H28" s="688"/>
      <c r="I28" s="689"/>
    </row>
    <row r="29" spans="1:12" ht="15.75" customHeight="1" x14ac:dyDescent="0.25">
      <c r="A29" s="690"/>
      <c r="B29" s="829" t="s">
        <v>358</v>
      </c>
      <c r="C29" s="688"/>
      <c r="D29" s="688"/>
      <c r="E29" s="688"/>
      <c r="F29" s="688"/>
      <c r="G29" s="688"/>
      <c r="H29" s="688"/>
      <c r="I29" s="689"/>
    </row>
    <row r="30" spans="1:12" ht="15.75" customHeight="1" x14ac:dyDescent="0.25">
      <c r="A30" s="690"/>
      <c r="B30" s="829" t="s">
        <v>445</v>
      </c>
      <c r="C30" s="688"/>
      <c r="D30" s="688"/>
      <c r="E30" s="688"/>
      <c r="F30" s="688"/>
      <c r="G30" s="688"/>
      <c r="H30" s="688"/>
      <c r="I30" s="689"/>
    </row>
    <row r="31" spans="1:12" ht="15.75" customHeight="1" x14ac:dyDescent="0.25">
      <c r="A31" s="690"/>
      <c r="B31" s="829" t="s">
        <v>487</v>
      </c>
      <c r="C31" s="688"/>
      <c r="D31" s="688"/>
      <c r="E31" s="688"/>
      <c r="F31" s="688"/>
      <c r="G31" s="688"/>
      <c r="H31" s="688"/>
      <c r="I31" s="689"/>
    </row>
    <row r="32" spans="1:12" ht="15.75" customHeight="1" x14ac:dyDescent="0.25">
      <c r="A32" s="690"/>
      <c r="B32" s="829" t="s">
        <v>488</v>
      </c>
      <c r="C32" s="688"/>
      <c r="D32" s="688"/>
      <c r="E32" s="688"/>
      <c r="F32" s="688"/>
      <c r="G32" s="688"/>
      <c r="H32" s="688"/>
      <c r="I32" s="689"/>
    </row>
    <row r="33" spans="1:12" ht="15.75" customHeight="1" x14ac:dyDescent="0.25">
      <c r="A33" s="690"/>
      <c r="B33" s="829" t="s">
        <v>504</v>
      </c>
      <c r="C33" s="688"/>
      <c r="D33" s="688"/>
      <c r="E33" s="688"/>
      <c r="F33" s="688"/>
      <c r="G33" s="688"/>
      <c r="H33" s="688"/>
      <c r="I33" s="689"/>
      <c r="J33" s="50"/>
    </row>
    <row r="34" spans="1:12" ht="15.75" customHeight="1" x14ac:dyDescent="0.25">
      <c r="A34" s="690"/>
      <c r="B34" s="829" t="s">
        <v>508</v>
      </c>
      <c r="C34" s="688"/>
      <c r="D34" s="688"/>
      <c r="E34" s="688"/>
      <c r="F34" s="688"/>
      <c r="G34" s="688"/>
      <c r="H34" s="688"/>
      <c r="I34" s="689"/>
      <c r="J34" s="50"/>
    </row>
    <row r="35" spans="1:12" ht="15.75" customHeight="1" x14ac:dyDescent="0.25">
      <c r="A35" s="690"/>
      <c r="B35" s="829" t="s">
        <v>507</v>
      </c>
      <c r="C35" s="688"/>
      <c r="D35" s="688"/>
      <c r="E35" s="688"/>
      <c r="F35" s="688"/>
      <c r="G35" s="688"/>
      <c r="H35" s="688"/>
      <c r="I35" s="689"/>
      <c r="J35" s="50"/>
    </row>
    <row r="36" spans="1:12" ht="15.75" customHeight="1" x14ac:dyDescent="0.25">
      <c r="A36" s="690"/>
      <c r="B36" s="829" t="s">
        <v>490</v>
      </c>
      <c r="C36" s="688"/>
      <c r="D36" s="688"/>
      <c r="E36" s="688"/>
      <c r="F36" s="688"/>
      <c r="G36" s="688"/>
      <c r="H36" s="688"/>
      <c r="I36" s="689"/>
    </row>
    <row r="37" spans="1:12" ht="15.75" customHeight="1" x14ac:dyDescent="0.25">
      <c r="A37" s="690"/>
      <c r="B37" s="829" t="s">
        <v>491</v>
      </c>
      <c r="C37" s="688"/>
      <c r="D37" s="688"/>
      <c r="E37" s="688"/>
      <c r="F37" s="688"/>
      <c r="G37" s="688"/>
      <c r="H37" s="688"/>
      <c r="I37" s="689"/>
    </row>
    <row r="38" spans="1:12" ht="15.75" customHeight="1" x14ac:dyDescent="0.25">
      <c r="A38" s="690"/>
      <c r="B38" s="829" t="s">
        <v>506</v>
      </c>
      <c r="C38" s="688"/>
      <c r="D38" s="688"/>
      <c r="E38" s="688"/>
      <c r="F38" s="688"/>
      <c r="G38" s="688"/>
      <c r="H38" s="688"/>
      <c r="I38" s="689"/>
    </row>
    <row r="39" spans="1:12" ht="15.75" customHeight="1" x14ac:dyDescent="0.25">
      <c r="A39" s="690"/>
      <c r="B39" s="829" t="s">
        <v>505</v>
      </c>
      <c r="C39" s="688"/>
      <c r="D39" s="688"/>
      <c r="E39" s="688"/>
      <c r="F39" s="688"/>
      <c r="G39" s="688"/>
      <c r="H39" s="688"/>
      <c r="I39" s="689"/>
    </row>
    <row r="40" spans="1:12" ht="15.75" customHeight="1" x14ac:dyDescent="0.25">
      <c r="A40" s="690"/>
      <c r="B40" s="829" t="s">
        <v>494</v>
      </c>
      <c r="C40" s="688"/>
      <c r="D40" s="688"/>
      <c r="E40" s="688"/>
      <c r="F40" s="688"/>
      <c r="G40" s="688"/>
      <c r="H40" s="688"/>
      <c r="I40" s="689"/>
    </row>
    <row r="41" spans="1:12" ht="15.75" customHeight="1" x14ac:dyDescent="0.25">
      <c r="A41" s="690"/>
      <c r="B41" s="829" t="s">
        <v>495</v>
      </c>
      <c r="C41" s="688"/>
      <c r="D41" s="688"/>
      <c r="E41" s="688"/>
      <c r="F41" s="688"/>
      <c r="G41" s="688"/>
      <c r="H41" s="688"/>
      <c r="I41" s="689"/>
    </row>
    <row r="42" spans="1:12" ht="15.75" customHeight="1" x14ac:dyDescent="0.25">
      <c r="A42" s="690"/>
      <c r="B42" s="829" t="s">
        <v>496</v>
      </c>
      <c r="C42" s="688"/>
      <c r="D42" s="688"/>
      <c r="E42" s="688"/>
      <c r="F42" s="688"/>
      <c r="G42" s="688"/>
      <c r="H42" s="688"/>
      <c r="I42" s="689"/>
    </row>
    <row r="43" spans="1:12" ht="15.75" customHeight="1" x14ac:dyDescent="0.25">
      <c r="A43" s="690"/>
      <c r="B43" s="829" t="s">
        <v>497</v>
      </c>
      <c r="C43" s="688"/>
      <c r="D43" s="688"/>
      <c r="E43" s="688"/>
      <c r="F43" s="688"/>
      <c r="G43" s="688"/>
      <c r="H43" s="688"/>
      <c r="I43" s="689"/>
    </row>
    <row r="44" spans="1:12" ht="15.75" customHeight="1" x14ac:dyDescent="0.25">
      <c r="A44" s="690"/>
      <c r="B44" s="829" t="s">
        <v>498</v>
      </c>
      <c r="C44" s="688"/>
      <c r="D44" s="688"/>
      <c r="E44" s="688"/>
      <c r="F44" s="688"/>
      <c r="G44" s="688"/>
      <c r="H44" s="688"/>
      <c r="I44" s="689"/>
    </row>
    <row r="45" spans="1:12" ht="15.75" customHeight="1" x14ac:dyDescent="0.25">
      <c r="A45" s="690"/>
      <c r="B45" s="868"/>
      <c r="C45" s="869"/>
      <c r="D45" s="869"/>
      <c r="E45" s="869"/>
      <c r="F45" s="869"/>
      <c r="G45" s="869"/>
      <c r="H45" s="869"/>
      <c r="I45" s="870"/>
      <c r="J45" s="551"/>
      <c r="L45" s="551"/>
    </row>
    <row r="46" spans="1:12" ht="19.5" x14ac:dyDescent="0.3">
      <c r="A46" s="690"/>
      <c r="B46" s="859" t="s">
        <v>335</v>
      </c>
      <c r="C46" s="860"/>
      <c r="D46" s="860"/>
      <c r="E46" s="860"/>
      <c r="F46" s="860"/>
      <c r="G46" s="860"/>
      <c r="H46" s="860"/>
      <c r="I46" s="861"/>
      <c r="J46" s="551"/>
      <c r="L46" s="551"/>
    </row>
    <row r="47" spans="1:12" ht="15.75" customHeight="1" x14ac:dyDescent="0.25">
      <c r="A47" s="690"/>
      <c r="B47" s="871" t="s">
        <v>336</v>
      </c>
      <c r="C47" s="872"/>
      <c r="D47" s="872"/>
      <c r="E47" s="872"/>
      <c r="F47" s="872"/>
      <c r="G47" s="872"/>
      <c r="H47" s="872"/>
      <c r="I47" s="873"/>
    </row>
    <row r="48" spans="1:12" ht="15.75" customHeight="1" x14ac:dyDescent="0.25">
      <c r="A48" s="690"/>
      <c r="B48" s="678" t="s">
        <v>503</v>
      </c>
      <c r="C48" s="679"/>
      <c r="D48" s="679"/>
      <c r="E48" s="680" t="s">
        <v>348</v>
      </c>
      <c r="F48" s="681" t="s">
        <v>347</v>
      </c>
      <c r="G48" s="355"/>
      <c r="H48" s="838" t="s">
        <v>350</v>
      </c>
      <c r="I48" s="691"/>
    </row>
    <row r="49" spans="1:12" ht="15.75" customHeight="1" x14ac:dyDescent="0.25">
      <c r="A49" s="690"/>
      <c r="B49" s="678" t="s">
        <v>509</v>
      </c>
      <c r="C49" s="679"/>
      <c r="D49" s="679"/>
      <c r="E49" s="680" t="s">
        <v>348</v>
      </c>
      <c r="F49" s="681" t="s">
        <v>347</v>
      </c>
      <c r="G49" s="355"/>
      <c r="H49" s="838" t="s">
        <v>350</v>
      </c>
      <c r="I49" s="691"/>
    </row>
    <row r="50" spans="1:12" ht="15.75" customHeight="1" x14ac:dyDescent="0.25">
      <c r="A50" s="553"/>
      <c r="B50" s="678" t="s">
        <v>510</v>
      </c>
      <c r="C50" s="679"/>
      <c r="D50" s="679"/>
      <c r="E50" s="680" t="s">
        <v>348</v>
      </c>
      <c r="F50" s="681" t="s">
        <v>347</v>
      </c>
      <c r="G50" s="355"/>
      <c r="H50" s="838" t="s">
        <v>350</v>
      </c>
      <c r="I50" s="691"/>
    </row>
    <row r="51" spans="1:12" ht="15.75" customHeight="1" x14ac:dyDescent="0.25">
      <c r="A51" s="553"/>
      <c r="B51" s="678" t="s">
        <v>511</v>
      </c>
      <c r="C51" s="679"/>
      <c r="D51" s="679"/>
      <c r="E51" s="680" t="s">
        <v>348</v>
      </c>
      <c r="F51" s="681" t="s">
        <v>347</v>
      </c>
      <c r="G51" s="355"/>
      <c r="H51" s="838" t="s">
        <v>350</v>
      </c>
      <c r="I51" s="691"/>
    </row>
    <row r="52" spans="1:12" ht="15.75" customHeight="1" x14ac:dyDescent="0.25">
      <c r="A52" s="556"/>
      <c r="B52" s="678" t="s">
        <v>512</v>
      </c>
      <c r="C52" s="679"/>
      <c r="D52" s="679"/>
      <c r="E52" s="680" t="s">
        <v>348</v>
      </c>
      <c r="F52" s="681" t="s">
        <v>347</v>
      </c>
      <c r="G52" s="355"/>
      <c r="H52" s="838" t="s">
        <v>350</v>
      </c>
      <c r="I52" s="691"/>
    </row>
    <row r="53" spans="1:12" ht="15.75" customHeight="1" x14ac:dyDescent="0.25">
      <c r="A53" s="685"/>
      <c r="B53" s="865"/>
      <c r="C53" s="866"/>
      <c r="D53" s="866"/>
      <c r="E53" s="866"/>
      <c r="F53" s="866"/>
      <c r="G53" s="866"/>
      <c r="H53" s="866"/>
      <c r="I53" s="867"/>
      <c r="J53" s="551"/>
      <c r="L53" s="551"/>
    </row>
    <row r="54" spans="1:12" ht="15.75" customHeight="1" x14ac:dyDescent="0.25">
      <c r="A54" s="685"/>
      <c r="B54" s="877" t="s">
        <v>337</v>
      </c>
      <c r="C54" s="878"/>
      <c r="D54" s="878"/>
      <c r="E54" s="878"/>
      <c r="F54" s="878"/>
      <c r="G54" s="878"/>
      <c r="H54" s="878"/>
      <c r="I54" s="879"/>
      <c r="J54" s="551"/>
      <c r="L54" s="551"/>
    </row>
    <row r="55" spans="1:12" ht="15.75" customHeight="1" x14ac:dyDescent="0.25">
      <c r="A55" s="556"/>
      <c r="B55" s="678" t="s">
        <v>513</v>
      </c>
      <c r="C55" s="679"/>
      <c r="D55" s="679"/>
      <c r="E55" s="680" t="s">
        <v>348</v>
      </c>
      <c r="F55" s="681" t="s">
        <v>347</v>
      </c>
      <c r="G55" s="355"/>
      <c r="H55" s="838" t="s">
        <v>350</v>
      </c>
      <c r="I55" s="691"/>
    </row>
    <row r="56" spans="1:12" ht="15.75" customHeight="1" x14ac:dyDescent="0.25">
      <c r="A56" s="554"/>
      <c r="B56" s="865"/>
      <c r="C56" s="866"/>
      <c r="D56" s="866"/>
      <c r="E56" s="866"/>
      <c r="F56" s="866"/>
      <c r="G56" s="866"/>
      <c r="H56" s="866"/>
      <c r="I56" s="867"/>
      <c r="J56" s="551"/>
      <c r="L56" s="551"/>
    </row>
    <row r="57" spans="1:12" ht="15.75" customHeight="1" x14ac:dyDescent="0.25">
      <c r="A57" s="554"/>
      <c r="B57" s="877" t="s">
        <v>360</v>
      </c>
      <c r="C57" s="878"/>
      <c r="D57" s="878"/>
      <c r="E57" s="878"/>
      <c r="F57" s="878"/>
      <c r="G57" s="878"/>
      <c r="H57" s="878"/>
      <c r="I57" s="879"/>
      <c r="J57" s="551"/>
      <c r="L57" s="551"/>
    </row>
    <row r="58" spans="1:12" ht="15.75" customHeight="1" x14ac:dyDescent="0.25">
      <c r="A58" s="556"/>
      <c r="B58" s="678" t="s">
        <v>514</v>
      </c>
      <c r="C58" s="679"/>
      <c r="D58" s="679"/>
      <c r="E58" s="680" t="s">
        <v>348</v>
      </c>
      <c r="F58" s="681" t="s">
        <v>347</v>
      </c>
      <c r="G58" s="355"/>
      <c r="H58" s="838" t="s">
        <v>350</v>
      </c>
      <c r="I58" s="691"/>
    </row>
    <row r="59" spans="1:12" ht="15.75" customHeight="1" x14ac:dyDescent="0.25">
      <c r="A59" s="554"/>
      <c r="B59" s="880"/>
      <c r="C59" s="881"/>
      <c r="D59" s="881"/>
      <c r="E59" s="881"/>
      <c r="F59" s="881"/>
      <c r="G59" s="881"/>
      <c r="H59" s="881"/>
      <c r="I59" s="882"/>
      <c r="J59" s="551"/>
      <c r="L59" s="551"/>
    </row>
    <row r="60" spans="1:12" ht="15.75" customHeight="1" x14ac:dyDescent="0.25">
      <c r="A60" s="554"/>
      <c r="B60" s="877" t="s">
        <v>338</v>
      </c>
      <c r="C60" s="878"/>
      <c r="D60" s="878"/>
      <c r="E60" s="878"/>
      <c r="F60" s="878"/>
      <c r="G60" s="878"/>
      <c r="H60" s="878"/>
      <c r="I60" s="879"/>
      <c r="J60" s="551"/>
      <c r="L60" s="551"/>
    </row>
    <row r="61" spans="1:12" ht="15.75" customHeight="1" x14ac:dyDescent="0.25">
      <c r="A61" s="556"/>
      <c r="B61" s="678" t="s">
        <v>515</v>
      </c>
      <c r="C61" s="679"/>
      <c r="D61" s="679"/>
      <c r="E61" s="680" t="s">
        <v>348</v>
      </c>
      <c r="F61" s="681" t="s">
        <v>347</v>
      </c>
      <c r="G61" s="355"/>
      <c r="H61" s="838" t="s">
        <v>350</v>
      </c>
      <c r="I61" s="691"/>
    </row>
    <row r="62" spans="1:12" ht="15.75" customHeight="1" x14ac:dyDescent="0.25">
      <c r="A62" s="556"/>
      <c r="B62" s="880"/>
      <c r="C62" s="881"/>
      <c r="D62" s="881"/>
      <c r="E62" s="881"/>
      <c r="F62" s="881"/>
      <c r="G62" s="881"/>
      <c r="H62" s="881"/>
      <c r="I62" s="882"/>
      <c r="J62" s="551"/>
      <c r="L62" s="551"/>
    </row>
    <row r="63" spans="1:12" ht="15.75" customHeight="1" x14ac:dyDescent="0.25">
      <c r="A63" s="556"/>
      <c r="B63" s="877" t="s">
        <v>339</v>
      </c>
      <c r="C63" s="878"/>
      <c r="D63" s="878"/>
      <c r="E63" s="878"/>
      <c r="F63" s="878"/>
      <c r="G63" s="878"/>
      <c r="H63" s="878"/>
      <c r="I63" s="879"/>
      <c r="J63" s="551"/>
      <c r="L63" s="551"/>
    </row>
    <row r="64" spans="1:12" ht="15.75" customHeight="1" x14ac:dyDescent="0.25">
      <c r="A64" s="556"/>
      <c r="B64" s="678" t="s">
        <v>516</v>
      </c>
      <c r="C64" s="679"/>
      <c r="D64" s="679"/>
      <c r="E64" s="680" t="s">
        <v>349</v>
      </c>
      <c r="F64" s="681" t="s">
        <v>347</v>
      </c>
      <c r="G64" s="355"/>
      <c r="H64" s="838" t="s">
        <v>350</v>
      </c>
      <c r="I64" s="682"/>
    </row>
    <row r="65" spans="1:12" ht="15.75" customHeight="1" x14ac:dyDescent="0.25">
      <c r="A65" s="556"/>
      <c r="B65" s="678"/>
      <c r="C65" s="683"/>
      <c r="D65" s="683"/>
      <c r="E65" s="683"/>
      <c r="F65" s="683"/>
      <c r="G65" s="683"/>
      <c r="H65" s="683"/>
      <c r="I65" s="684"/>
      <c r="J65" s="551"/>
      <c r="L65" s="551"/>
    </row>
    <row r="66" spans="1:12" ht="15.75" customHeight="1" x14ac:dyDescent="0.25">
      <c r="A66" s="556"/>
      <c r="B66" s="877" t="s">
        <v>340</v>
      </c>
      <c r="C66" s="878"/>
      <c r="D66" s="878"/>
      <c r="E66" s="878"/>
      <c r="F66" s="878"/>
      <c r="G66" s="878"/>
      <c r="H66" s="878"/>
      <c r="I66" s="879"/>
      <c r="J66" s="551"/>
      <c r="L66" s="551"/>
    </row>
    <row r="67" spans="1:12" ht="15.75" customHeight="1" x14ac:dyDescent="0.25">
      <c r="A67" s="556"/>
      <c r="B67" s="678" t="s">
        <v>517</v>
      </c>
      <c r="C67" s="679"/>
      <c r="D67" s="679"/>
      <c r="E67" s="680" t="s">
        <v>348</v>
      </c>
      <c r="F67" s="681" t="s">
        <v>347</v>
      </c>
      <c r="G67" s="355"/>
      <c r="H67" s="838" t="s">
        <v>350</v>
      </c>
      <c r="I67" s="682"/>
    </row>
    <row r="68" spans="1:12" ht="15.75" customHeight="1" x14ac:dyDescent="0.25">
      <c r="A68" s="556"/>
      <c r="B68" s="678"/>
      <c r="C68" s="683"/>
      <c r="D68" s="683"/>
      <c r="E68" s="683"/>
      <c r="F68" s="683"/>
      <c r="G68" s="683"/>
      <c r="H68" s="683"/>
      <c r="I68" s="684"/>
      <c r="J68" s="551"/>
      <c r="L68" s="551"/>
    </row>
    <row r="69" spans="1:12" ht="15.75" customHeight="1" x14ac:dyDescent="0.25">
      <c r="A69" s="556"/>
      <c r="B69" s="877" t="s">
        <v>341</v>
      </c>
      <c r="C69" s="878"/>
      <c r="D69" s="878"/>
      <c r="E69" s="878"/>
      <c r="F69" s="878"/>
      <c r="G69" s="878"/>
      <c r="H69" s="878"/>
      <c r="I69" s="879"/>
      <c r="J69" s="551"/>
      <c r="L69" s="551"/>
    </row>
    <row r="70" spans="1:12" ht="15.75" customHeight="1" x14ac:dyDescent="0.25">
      <c r="A70" s="556"/>
      <c r="B70" s="678" t="s">
        <v>518</v>
      </c>
      <c r="C70" s="679"/>
      <c r="D70" s="679"/>
      <c r="E70" s="680" t="s">
        <v>348</v>
      </c>
      <c r="F70" s="681" t="s">
        <v>347</v>
      </c>
      <c r="G70" s="355"/>
      <c r="H70" s="838" t="s">
        <v>350</v>
      </c>
      <c r="I70" s="682"/>
    </row>
    <row r="71" spans="1:12" ht="15.75" customHeight="1" x14ac:dyDescent="0.25">
      <c r="A71" s="556"/>
      <c r="B71" s="678" t="s">
        <v>519</v>
      </c>
      <c r="C71" s="679"/>
      <c r="D71" s="679"/>
      <c r="E71" s="680" t="s">
        <v>348</v>
      </c>
      <c r="F71" s="681" t="s">
        <v>347</v>
      </c>
      <c r="G71" s="355"/>
      <c r="H71" s="838" t="s">
        <v>350</v>
      </c>
      <c r="I71" s="682"/>
    </row>
    <row r="72" spans="1:12" ht="13.5" thickBot="1" x14ac:dyDescent="0.25">
      <c r="B72" s="874"/>
      <c r="C72" s="875"/>
      <c r="D72" s="875"/>
      <c r="E72" s="875"/>
      <c r="F72" s="875"/>
      <c r="G72" s="875"/>
      <c r="H72" s="875"/>
      <c r="I72" s="876"/>
    </row>
    <row r="73" spans="1:12" x14ac:dyDescent="0.2">
      <c r="A73" s="554"/>
    </row>
    <row r="74" spans="1:12" ht="15" x14ac:dyDescent="0.25">
      <c r="B74" s="555"/>
    </row>
    <row r="77" spans="1:12" ht="15" x14ac:dyDescent="0.25">
      <c r="B77" s="555"/>
    </row>
    <row r="79" spans="1:12" x14ac:dyDescent="0.2">
      <c r="B79" s="550"/>
    </row>
    <row r="80" spans="1:12" ht="15" x14ac:dyDescent="0.25">
      <c r="B80" s="555"/>
    </row>
    <row r="83" spans="2:2" ht="15" x14ac:dyDescent="0.25">
      <c r="B83" s="555"/>
    </row>
    <row r="86" spans="2:2" ht="15" x14ac:dyDescent="0.25">
      <c r="B86" s="555"/>
    </row>
    <row r="89" spans="2:2" ht="15" x14ac:dyDescent="0.25">
      <c r="B89" s="555"/>
    </row>
    <row r="92" spans="2:2" ht="15" x14ac:dyDescent="0.25">
      <c r="B92" s="555"/>
    </row>
    <row r="95" spans="2:2" ht="15" x14ac:dyDescent="0.25">
      <c r="B95" s="555"/>
    </row>
    <row r="98" spans="2:2" ht="15" x14ac:dyDescent="0.25">
      <c r="B98" s="555"/>
    </row>
    <row r="101" spans="2:2" ht="15" x14ac:dyDescent="0.25">
      <c r="B101" s="555"/>
    </row>
    <row r="104" spans="2:2" ht="15" x14ac:dyDescent="0.25">
      <c r="B104" s="555"/>
    </row>
    <row r="107" spans="2:2" ht="15" x14ac:dyDescent="0.25">
      <c r="B107" s="555"/>
    </row>
    <row r="110" spans="2:2" ht="15" x14ac:dyDescent="0.25">
      <c r="B110" s="555"/>
    </row>
    <row r="113" spans="2:2" ht="15" x14ac:dyDescent="0.25">
      <c r="B113" s="555"/>
    </row>
    <row r="116" spans="2:2" ht="15" x14ac:dyDescent="0.25">
      <c r="B116" s="555"/>
    </row>
    <row r="119" spans="2:2" ht="15" x14ac:dyDescent="0.25">
      <c r="B119" s="555"/>
    </row>
    <row r="122" spans="2:2" ht="15" x14ac:dyDescent="0.25">
      <c r="B122" s="555"/>
    </row>
    <row r="125" spans="2:2" ht="15" x14ac:dyDescent="0.25">
      <c r="B125" s="555"/>
    </row>
    <row r="128" spans="2:2" ht="15" x14ac:dyDescent="0.25">
      <c r="B128" s="555"/>
    </row>
    <row r="131" spans="2:2" ht="15" x14ac:dyDescent="0.25">
      <c r="B131" s="555"/>
    </row>
    <row r="134" spans="2:2" ht="15" x14ac:dyDescent="0.25">
      <c r="B134" s="555"/>
    </row>
    <row r="137" spans="2:2" ht="15" x14ac:dyDescent="0.25">
      <c r="B137" s="555"/>
    </row>
    <row r="140" spans="2:2" ht="15" x14ac:dyDescent="0.25">
      <c r="B140" s="555"/>
    </row>
    <row r="143" spans="2:2" ht="15" x14ac:dyDescent="0.25">
      <c r="B143" s="555"/>
    </row>
    <row r="146" spans="2:2" ht="15" x14ac:dyDescent="0.25">
      <c r="B146" s="555"/>
    </row>
    <row r="149" spans="2:2" ht="15" x14ac:dyDescent="0.25">
      <c r="B149" s="555"/>
    </row>
    <row r="152" spans="2:2" ht="15" x14ac:dyDescent="0.25">
      <c r="B152" s="555"/>
    </row>
    <row r="155" spans="2:2" ht="15" x14ac:dyDescent="0.25">
      <c r="B155" s="555"/>
    </row>
    <row r="158" spans="2:2" ht="15" x14ac:dyDescent="0.25">
      <c r="B158" s="555"/>
    </row>
    <row r="161" spans="2:2" ht="15" x14ac:dyDescent="0.25">
      <c r="B161" s="555"/>
    </row>
    <row r="164" spans="2:2" ht="15" x14ac:dyDescent="0.25">
      <c r="B164" s="555"/>
    </row>
    <row r="167" spans="2:2" ht="15" x14ac:dyDescent="0.25">
      <c r="B167" s="555"/>
    </row>
    <row r="170" spans="2:2" ht="15" x14ac:dyDescent="0.25">
      <c r="B170" s="555"/>
    </row>
    <row r="173" spans="2:2" ht="15" x14ac:dyDescent="0.25">
      <c r="B173" s="555"/>
    </row>
    <row r="176" spans="2:2" ht="15" x14ac:dyDescent="0.25">
      <c r="B176" s="555"/>
    </row>
    <row r="179" spans="2:2" ht="15" x14ac:dyDescent="0.25">
      <c r="B179" s="555"/>
    </row>
    <row r="182" spans="2:2" ht="15" x14ac:dyDescent="0.25">
      <c r="B182" s="555"/>
    </row>
    <row r="185" spans="2:2" ht="15" x14ac:dyDescent="0.25">
      <c r="B185" s="555"/>
    </row>
    <row r="188" spans="2:2" ht="15" x14ac:dyDescent="0.25">
      <c r="B188" s="555"/>
    </row>
    <row r="191" spans="2:2" ht="15" x14ac:dyDescent="0.25">
      <c r="B191" s="555"/>
    </row>
    <row r="194" spans="2:2" ht="15" x14ac:dyDescent="0.25">
      <c r="B194" s="555"/>
    </row>
    <row r="197" spans="2:2" ht="15" x14ac:dyDescent="0.25">
      <c r="B197" s="555"/>
    </row>
    <row r="200" spans="2:2" ht="15" x14ac:dyDescent="0.25">
      <c r="B200" s="555"/>
    </row>
    <row r="203" spans="2:2" ht="15" x14ac:dyDescent="0.25">
      <c r="B203" s="555"/>
    </row>
    <row r="206" spans="2:2" ht="15" x14ac:dyDescent="0.25">
      <c r="B206" s="555"/>
    </row>
    <row r="209" spans="2:2" ht="15" x14ac:dyDescent="0.25">
      <c r="B209" s="555"/>
    </row>
    <row r="212" spans="2:2" ht="15" x14ac:dyDescent="0.25">
      <c r="B212" s="555"/>
    </row>
    <row r="215" spans="2:2" ht="15" x14ac:dyDescent="0.25">
      <c r="B215" s="555"/>
    </row>
    <row r="218" spans="2:2" ht="15" x14ac:dyDescent="0.25">
      <c r="B218" s="555"/>
    </row>
    <row r="221" spans="2:2" ht="15" x14ac:dyDescent="0.25">
      <c r="B221" s="555"/>
    </row>
    <row r="224" spans="2:2" ht="15" x14ac:dyDescent="0.25">
      <c r="B224" s="555"/>
    </row>
    <row r="227" spans="2:2" ht="15" x14ac:dyDescent="0.25">
      <c r="B227" s="555"/>
    </row>
    <row r="230" spans="2:2" ht="15" x14ac:dyDescent="0.25">
      <c r="B230" s="555"/>
    </row>
    <row r="233" spans="2:2" ht="15" x14ac:dyDescent="0.25">
      <c r="B233" s="555"/>
    </row>
    <row r="236" spans="2:2" ht="15" x14ac:dyDescent="0.25">
      <c r="B236" s="555"/>
    </row>
    <row r="239" spans="2:2" ht="15" x14ac:dyDescent="0.25">
      <c r="B239" s="555"/>
    </row>
    <row r="242" spans="2:2" ht="15" x14ac:dyDescent="0.25">
      <c r="B242" s="555"/>
    </row>
    <row r="245" spans="2:2" ht="15" x14ac:dyDescent="0.25">
      <c r="B245" s="555"/>
    </row>
    <row r="248" spans="2:2" ht="15" x14ac:dyDescent="0.25">
      <c r="B248" s="555"/>
    </row>
    <row r="251" spans="2:2" ht="15" x14ac:dyDescent="0.25">
      <c r="B251" s="555"/>
    </row>
    <row r="254" spans="2:2" ht="15" x14ac:dyDescent="0.25">
      <c r="B254" s="555"/>
    </row>
    <row r="257" spans="2:2" ht="15" x14ac:dyDescent="0.25">
      <c r="B257" s="555"/>
    </row>
    <row r="260" spans="2:2" ht="15" x14ac:dyDescent="0.25">
      <c r="B260" s="555"/>
    </row>
    <row r="263" spans="2:2" ht="15" x14ac:dyDescent="0.25">
      <c r="B263" s="555"/>
    </row>
    <row r="266" spans="2:2" ht="15" x14ac:dyDescent="0.25">
      <c r="B266" s="555"/>
    </row>
    <row r="269" spans="2:2" ht="15" x14ac:dyDescent="0.25">
      <c r="B269" s="555"/>
    </row>
    <row r="272" spans="2:2" ht="15" x14ac:dyDescent="0.25">
      <c r="B272" s="555"/>
    </row>
    <row r="275" spans="2:2" ht="15" x14ac:dyDescent="0.25">
      <c r="B275" s="555"/>
    </row>
    <row r="278" spans="2:2" ht="15" x14ac:dyDescent="0.25">
      <c r="B278" s="555"/>
    </row>
    <row r="281" spans="2:2" ht="15" x14ac:dyDescent="0.25">
      <c r="B281" s="555"/>
    </row>
    <row r="284" spans="2:2" ht="15" x14ac:dyDescent="0.25">
      <c r="B284" s="555"/>
    </row>
    <row r="287" spans="2:2" ht="15" x14ac:dyDescent="0.25">
      <c r="B287" s="555"/>
    </row>
    <row r="290" spans="2:2" ht="15" x14ac:dyDescent="0.25">
      <c r="B290" s="555"/>
    </row>
    <row r="293" spans="2:2" ht="15" x14ac:dyDescent="0.25">
      <c r="B293" s="555"/>
    </row>
    <row r="296" spans="2:2" ht="15" x14ac:dyDescent="0.25">
      <c r="B296" s="555"/>
    </row>
    <row r="299" spans="2:2" ht="15" x14ac:dyDescent="0.25">
      <c r="B299" s="555"/>
    </row>
    <row r="302" spans="2:2" ht="15" x14ac:dyDescent="0.25">
      <c r="B302" s="555"/>
    </row>
    <row r="305" spans="2:2" ht="15" x14ac:dyDescent="0.25">
      <c r="B305" s="555"/>
    </row>
    <row r="308" spans="2:2" ht="15" x14ac:dyDescent="0.25">
      <c r="B308" s="555"/>
    </row>
    <row r="311" spans="2:2" ht="15" x14ac:dyDescent="0.25">
      <c r="B311" s="555"/>
    </row>
    <row r="314" spans="2:2" ht="15" x14ac:dyDescent="0.25">
      <c r="B314" s="555"/>
    </row>
    <row r="317" spans="2:2" ht="15" x14ac:dyDescent="0.25">
      <c r="B317" s="555"/>
    </row>
    <row r="320" spans="2:2" ht="15" x14ac:dyDescent="0.25">
      <c r="B320" s="555"/>
    </row>
    <row r="323" spans="2:2" ht="15" x14ac:dyDescent="0.25">
      <c r="B323" s="555"/>
    </row>
    <row r="326" spans="2:2" ht="15" x14ac:dyDescent="0.25">
      <c r="B326" s="555"/>
    </row>
    <row r="329" spans="2:2" ht="15" x14ac:dyDescent="0.25">
      <c r="B329" s="555"/>
    </row>
    <row r="332" spans="2:2" ht="15" x14ac:dyDescent="0.25">
      <c r="B332" s="555"/>
    </row>
    <row r="335" spans="2:2" ht="15" x14ac:dyDescent="0.25">
      <c r="B335" s="555"/>
    </row>
    <row r="338" spans="2:2" ht="15" x14ac:dyDescent="0.25">
      <c r="B338" s="555"/>
    </row>
    <row r="341" spans="2:2" ht="15" x14ac:dyDescent="0.25">
      <c r="B341" s="555"/>
    </row>
    <row r="344" spans="2:2" ht="15" x14ac:dyDescent="0.25">
      <c r="B344" s="555"/>
    </row>
    <row r="347" spans="2:2" ht="15" x14ac:dyDescent="0.25">
      <c r="B347" s="555"/>
    </row>
    <row r="350" spans="2:2" ht="15" x14ac:dyDescent="0.25">
      <c r="B350" s="555"/>
    </row>
    <row r="353" spans="2:2" ht="15" x14ac:dyDescent="0.25">
      <c r="B353" s="555"/>
    </row>
    <row r="356" spans="2:2" ht="15" x14ac:dyDescent="0.25">
      <c r="B356" s="555"/>
    </row>
    <row r="359" spans="2:2" ht="15" x14ac:dyDescent="0.25">
      <c r="B359" s="555"/>
    </row>
    <row r="362" spans="2:2" ht="15" x14ac:dyDescent="0.25">
      <c r="B362" s="555"/>
    </row>
    <row r="365" spans="2:2" ht="15" x14ac:dyDescent="0.25">
      <c r="B365" s="555"/>
    </row>
    <row r="368" spans="2:2" ht="15" x14ac:dyDescent="0.25">
      <c r="B368" s="555"/>
    </row>
    <row r="371" spans="2:2" ht="15" x14ac:dyDescent="0.25">
      <c r="B371" s="555"/>
    </row>
    <row r="374" spans="2:2" ht="15" x14ac:dyDescent="0.25">
      <c r="B374" s="555"/>
    </row>
    <row r="377" spans="2:2" ht="15" x14ac:dyDescent="0.25">
      <c r="B377" s="555"/>
    </row>
    <row r="380" spans="2:2" ht="15" x14ac:dyDescent="0.25">
      <c r="B380" s="555"/>
    </row>
    <row r="383" spans="2:2" ht="15" x14ac:dyDescent="0.25">
      <c r="B383" s="555"/>
    </row>
    <row r="386" spans="2:2" ht="15" x14ac:dyDescent="0.25">
      <c r="B386" s="555"/>
    </row>
    <row r="389" spans="2:2" ht="15" x14ac:dyDescent="0.25">
      <c r="B389" s="555"/>
    </row>
    <row r="392" spans="2:2" ht="15" x14ac:dyDescent="0.25">
      <c r="B392" s="555"/>
    </row>
    <row r="395" spans="2:2" ht="15" x14ac:dyDescent="0.25">
      <c r="B395" s="555"/>
    </row>
    <row r="398" spans="2:2" ht="15" x14ac:dyDescent="0.25">
      <c r="B398" s="555"/>
    </row>
    <row r="401" spans="2:2" ht="15" x14ac:dyDescent="0.25">
      <c r="B401" s="555"/>
    </row>
    <row r="404" spans="2:2" ht="15" x14ac:dyDescent="0.25">
      <c r="B404" s="555"/>
    </row>
    <row r="407" spans="2:2" ht="15" x14ac:dyDescent="0.25">
      <c r="B407" s="555"/>
    </row>
    <row r="410" spans="2:2" ht="15" x14ac:dyDescent="0.25">
      <c r="B410" s="555"/>
    </row>
    <row r="413" spans="2:2" ht="15" x14ac:dyDescent="0.25">
      <c r="B413" s="555"/>
    </row>
    <row r="416" spans="2:2" ht="15" x14ac:dyDescent="0.25">
      <c r="B416" s="555"/>
    </row>
    <row r="419" spans="2:2" ht="15" x14ac:dyDescent="0.25">
      <c r="B419" s="555"/>
    </row>
    <row r="422" spans="2:2" ht="15" x14ac:dyDescent="0.25">
      <c r="B422" s="555"/>
    </row>
    <row r="425" spans="2:2" ht="15" x14ac:dyDescent="0.25">
      <c r="B425" s="555"/>
    </row>
    <row r="428" spans="2:2" ht="15" x14ac:dyDescent="0.25">
      <c r="B428" s="555"/>
    </row>
    <row r="431" spans="2:2" ht="15" x14ac:dyDescent="0.25">
      <c r="B431" s="555"/>
    </row>
    <row r="434" spans="2:2" ht="15" x14ac:dyDescent="0.25">
      <c r="B434" s="555"/>
    </row>
    <row r="437" spans="2:2" ht="15" x14ac:dyDescent="0.25">
      <c r="B437" s="555"/>
    </row>
    <row r="440" spans="2:2" ht="15" x14ac:dyDescent="0.25">
      <c r="B440" s="555"/>
    </row>
    <row r="443" spans="2:2" ht="15" x14ac:dyDescent="0.25">
      <c r="B443" s="555"/>
    </row>
    <row r="446" spans="2:2" ht="15" x14ac:dyDescent="0.25">
      <c r="B446" s="555"/>
    </row>
    <row r="449" spans="2:2" ht="15" x14ac:dyDescent="0.25">
      <c r="B449" s="555"/>
    </row>
    <row r="452" spans="2:2" ht="15" x14ac:dyDescent="0.25">
      <c r="B452" s="555"/>
    </row>
    <row r="455" spans="2:2" ht="15" x14ac:dyDescent="0.25">
      <c r="B455" s="555"/>
    </row>
    <row r="458" spans="2:2" ht="15" x14ac:dyDescent="0.25">
      <c r="B458" s="555"/>
    </row>
    <row r="461" spans="2:2" ht="15" x14ac:dyDescent="0.25">
      <c r="B461" s="555"/>
    </row>
    <row r="464" spans="2:2" ht="15" x14ac:dyDescent="0.25">
      <c r="B464" s="555"/>
    </row>
    <row r="467" spans="2:2" ht="15" x14ac:dyDescent="0.25">
      <c r="B467" s="555"/>
    </row>
    <row r="470" spans="2:2" ht="15" x14ac:dyDescent="0.25">
      <c r="B470" s="555"/>
    </row>
    <row r="473" spans="2:2" ht="15" x14ac:dyDescent="0.25">
      <c r="B473" s="555"/>
    </row>
    <row r="476" spans="2:2" ht="15" x14ac:dyDescent="0.25">
      <c r="B476" s="555"/>
    </row>
    <row r="479" spans="2:2" ht="15" x14ac:dyDescent="0.25">
      <c r="B479" s="555"/>
    </row>
    <row r="482" spans="2:2" ht="15" x14ac:dyDescent="0.25">
      <c r="B482" s="555"/>
    </row>
    <row r="485" spans="2:2" ht="15" x14ac:dyDescent="0.25">
      <c r="B485" s="555"/>
    </row>
    <row r="488" spans="2:2" ht="15" x14ac:dyDescent="0.25">
      <c r="B488" s="555"/>
    </row>
    <row r="491" spans="2:2" ht="15" x14ac:dyDescent="0.25">
      <c r="B491" s="555"/>
    </row>
    <row r="494" spans="2:2" ht="15" x14ac:dyDescent="0.25">
      <c r="B494" s="555"/>
    </row>
    <row r="497" spans="2:2" ht="15" x14ac:dyDescent="0.25">
      <c r="B497" s="555"/>
    </row>
    <row r="500" spans="2:2" ht="15" x14ac:dyDescent="0.25">
      <c r="B500" s="555"/>
    </row>
    <row r="503" spans="2:2" ht="15" x14ac:dyDescent="0.25">
      <c r="B503" s="555"/>
    </row>
    <row r="506" spans="2:2" ht="15" x14ac:dyDescent="0.25">
      <c r="B506" s="555"/>
    </row>
    <row r="509" spans="2:2" ht="15" x14ac:dyDescent="0.25">
      <c r="B509" s="555"/>
    </row>
    <row r="512" spans="2:2" ht="15" x14ac:dyDescent="0.25">
      <c r="B512" s="555"/>
    </row>
    <row r="515" spans="2:2" ht="15" x14ac:dyDescent="0.25">
      <c r="B515" s="555"/>
    </row>
    <row r="518" spans="2:2" ht="15" x14ac:dyDescent="0.25">
      <c r="B518" s="555"/>
    </row>
    <row r="521" spans="2:2" ht="15" x14ac:dyDescent="0.25">
      <c r="B521" s="555"/>
    </row>
    <row r="524" spans="2:2" ht="15" x14ac:dyDescent="0.25">
      <c r="B524" s="555"/>
    </row>
    <row r="527" spans="2:2" ht="15" x14ac:dyDescent="0.25">
      <c r="B527" s="555"/>
    </row>
    <row r="530" spans="2:2" ht="15" x14ac:dyDescent="0.25">
      <c r="B530" s="555"/>
    </row>
    <row r="533" spans="2:2" ht="15" x14ac:dyDescent="0.25">
      <c r="B533" s="555"/>
    </row>
    <row r="536" spans="2:2" ht="15" x14ac:dyDescent="0.25">
      <c r="B536" s="555"/>
    </row>
    <row r="539" spans="2:2" ht="15" x14ac:dyDescent="0.25">
      <c r="B539" s="555"/>
    </row>
    <row r="542" spans="2:2" ht="15" x14ac:dyDescent="0.25">
      <c r="B542" s="555"/>
    </row>
    <row r="545" spans="2:2" ht="15" x14ac:dyDescent="0.25">
      <c r="B545" s="555"/>
    </row>
    <row r="548" spans="2:2" ht="15" x14ac:dyDescent="0.25">
      <c r="B548" s="555"/>
    </row>
    <row r="551" spans="2:2" ht="15" x14ac:dyDescent="0.25">
      <c r="B551" s="555"/>
    </row>
    <row r="554" spans="2:2" ht="15" x14ac:dyDescent="0.25">
      <c r="B554" s="555"/>
    </row>
    <row r="557" spans="2:2" ht="15" x14ac:dyDescent="0.25">
      <c r="B557" s="555"/>
    </row>
    <row r="560" spans="2:2" ht="15" x14ac:dyDescent="0.25">
      <c r="B560" s="555"/>
    </row>
    <row r="563" spans="2:2" ht="15" x14ac:dyDescent="0.25">
      <c r="B563" s="555"/>
    </row>
    <row r="566" spans="2:2" ht="15" x14ac:dyDescent="0.25">
      <c r="B566" s="555"/>
    </row>
    <row r="569" spans="2:2" ht="15" x14ac:dyDescent="0.25">
      <c r="B569" s="555"/>
    </row>
    <row r="572" spans="2:2" ht="15" x14ac:dyDescent="0.25">
      <c r="B572" s="555"/>
    </row>
    <row r="575" spans="2:2" ht="15" x14ac:dyDescent="0.25">
      <c r="B575" s="555"/>
    </row>
    <row r="578" spans="2:2" ht="15" x14ac:dyDescent="0.25">
      <c r="B578" s="555"/>
    </row>
    <row r="581" spans="2:2" ht="15" x14ac:dyDescent="0.25">
      <c r="B581" s="555"/>
    </row>
    <row r="584" spans="2:2" ht="15" x14ac:dyDescent="0.25">
      <c r="B584" s="555"/>
    </row>
    <row r="587" spans="2:2" ht="15" x14ac:dyDescent="0.25">
      <c r="B587" s="555"/>
    </row>
    <row r="590" spans="2:2" ht="15" x14ac:dyDescent="0.25">
      <c r="B590" s="555"/>
    </row>
    <row r="593" spans="2:2" ht="15" x14ac:dyDescent="0.25">
      <c r="B593" s="555"/>
    </row>
    <row r="596" spans="2:2" ht="15" x14ac:dyDescent="0.25">
      <c r="B596" s="555"/>
    </row>
    <row r="599" spans="2:2" ht="15" x14ac:dyDescent="0.25">
      <c r="B599" s="555"/>
    </row>
    <row r="602" spans="2:2" ht="15" x14ac:dyDescent="0.25">
      <c r="B602" s="555"/>
    </row>
    <row r="605" spans="2:2" ht="15" x14ac:dyDescent="0.25">
      <c r="B605" s="555"/>
    </row>
    <row r="608" spans="2:2" ht="15" x14ac:dyDescent="0.25">
      <c r="B608" s="555"/>
    </row>
    <row r="611" spans="2:2" ht="15" x14ac:dyDescent="0.25">
      <c r="B611" s="555"/>
    </row>
    <row r="614" spans="2:2" ht="15" x14ac:dyDescent="0.25">
      <c r="B614" s="555"/>
    </row>
    <row r="617" spans="2:2" ht="15" x14ac:dyDescent="0.25">
      <c r="B617" s="555"/>
    </row>
    <row r="620" spans="2:2" ht="15" x14ac:dyDescent="0.25">
      <c r="B620" s="555"/>
    </row>
    <row r="623" spans="2:2" ht="15" x14ac:dyDescent="0.25">
      <c r="B623" s="555"/>
    </row>
    <row r="626" spans="2:2" ht="15" x14ac:dyDescent="0.25">
      <c r="B626" s="555"/>
    </row>
    <row r="629" spans="2:2" ht="15" x14ac:dyDescent="0.25">
      <c r="B629" s="555"/>
    </row>
    <row r="632" spans="2:2" ht="15" x14ac:dyDescent="0.25">
      <c r="B632" s="555"/>
    </row>
    <row r="635" spans="2:2" ht="15" x14ac:dyDescent="0.25">
      <c r="B635" s="555"/>
    </row>
    <row r="638" spans="2:2" ht="15" x14ac:dyDescent="0.25">
      <c r="B638" s="555"/>
    </row>
    <row r="641" spans="2:2" ht="15" x14ac:dyDescent="0.25">
      <c r="B641" s="555"/>
    </row>
    <row r="644" spans="2:2" ht="15" x14ac:dyDescent="0.25">
      <c r="B644" s="555"/>
    </row>
    <row r="647" spans="2:2" ht="15" x14ac:dyDescent="0.25">
      <c r="B647" s="555"/>
    </row>
    <row r="650" spans="2:2" ht="15" x14ac:dyDescent="0.25">
      <c r="B650" s="555"/>
    </row>
    <row r="653" spans="2:2" ht="15" x14ac:dyDescent="0.25">
      <c r="B653" s="555"/>
    </row>
    <row r="656" spans="2:2" ht="15" x14ac:dyDescent="0.25">
      <c r="B656" s="555"/>
    </row>
    <row r="659" spans="2:2" ht="15" x14ac:dyDescent="0.25">
      <c r="B659" s="555"/>
    </row>
    <row r="662" spans="2:2" ht="15" x14ac:dyDescent="0.25">
      <c r="B662" s="555"/>
    </row>
    <row r="665" spans="2:2" ht="15" x14ac:dyDescent="0.25">
      <c r="B665" s="555"/>
    </row>
    <row r="668" spans="2:2" ht="15" x14ac:dyDescent="0.25">
      <c r="B668" s="555"/>
    </row>
    <row r="671" spans="2:2" ht="15" x14ac:dyDescent="0.25">
      <c r="B671" s="555"/>
    </row>
    <row r="674" spans="2:2" ht="15" x14ac:dyDescent="0.25">
      <c r="B674" s="555"/>
    </row>
    <row r="677" spans="2:2" ht="15" x14ac:dyDescent="0.25">
      <c r="B677" s="555"/>
    </row>
    <row r="680" spans="2:2" ht="15" x14ac:dyDescent="0.25">
      <c r="B680" s="555"/>
    </row>
    <row r="683" spans="2:2" ht="15" x14ac:dyDescent="0.25">
      <c r="B683" s="555"/>
    </row>
    <row r="686" spans="2:2" ht="15" x14ac:dyDescent="0.25">
      <c r="B686" s="555"/>
    </row>
    <row r="689" spans="2:2" ht="15" x14ac:dyDescent="0.25">
      <c r="B689" s="555"/>
    </row>
    <row r="692" spans="2:2" ht="15" x14ac:dyDescent="0.25">
      <c r="B692" s="555"/>
    </row>
    <row r="695" spans="2:2" ht="15" x14ac:dyDescent="0.25">
      <c r="B695" s="555"/>
    </row>
    <row r="698" spans="2:2" ht="15" x14ac:dyDescent="0.25">
      <c r="B698" s="555"/>
    </row>
    <row r="701" spans="2:2" ht="15" x14ac:dyDescent="0.25">
      <c r="B701" s="555"/>
    </row>
    <row r="704" spans="2:2" ht="15" x14ac:dyDescent="0.25">
      <c r="B704" s="555"/>
    </row>
    <row r="707" spans="2:2" ht="15" x14ac:dyDescent="0.25">
      <c r="B707" s="555"/>
    </row>
    <row r="710" spans="2:2" ht="15" x14ac:dyDescent="0.25">
      <c r="B710" s="555"/>
    </row>
    <row r="713" spans="2:2" ht="15" x14ac:dyDescent="0.25">
      <c r="B713" s="555"/>
    </row>
    <row r="716" spans="2:2" ht="15" x14ac:dyDescent="0.25">
      <c r="B716" s="555"/>
    </row>
    <row r="719" spans="2:2" ht="15" x14ac:dyDescent="0.25">
      <c r="B719" s="555"/>
    </row>
    <row r="722" spans="2:2" ht="15" x14ac:dyDescent="0.25">
      <c r="B722" s="555"/>
    </row>
    <row r="725" spans="2:2" ht="15" x14ac:dyDescent="0.25">
      <c r="B725" s="555"/>
    </row>
    <row r="728" spans="2:2" ht="15" x14ac:dyDescent="0.25">
      <c r="B728" s="555"/>
    </row>
    <row r="731" spans="2:2" ht="15" x14ac:dyDescent="0.25">
      <c r="B731" s="555"/>
    </row>
    <row r="734" spans="2:2" ht="15" x14ac:dyDescent="0.25">
      <c r="B734" s="555"/>
    </row>
    <row r="737" spans="2:2" ht="15" x14ac:dyDescent="0.25">
      <c r="B737" s="555"/>
    </row>
    <row r="740" spans="2:2" ht="15" x14ac:dyDescent="0.25">
      <c r="B740" s="555"/>
    </row>
    <row r="743" spans="2:2" ht="15" x14ac:dyDescent="0.25">
      <c r="B743" s="555"/>
    </row>
    <row r="746" spans="2:2" ht="15" x14ac:dyDescent="0.25">
      <c r="B746" s="555"/>
    </row>
    <row r="749" spans="2:2" ht="15" x14ac:dyDescent="0.25">
      <c r="B749" s="555"/>
    </row>
    <row r="752" spans="2:2" ht="15" x14ac:dyDescent="0.25">
      <c r="B752" s="555"/>
    </row>
    <row r="755" spans="2:2" ht="15" x14ac:dyDescent="0.25">
      <c r="B755" s="555"/>
    </row>
    <row r="758" spans="2:2" ht="15" x14ac:dyDescent="0.25">
      <c r="B758" s="555"/>
    </row>
    <row r="761" spans="2:2" ht="15" x14ac:dyDescent="0.25">
      <c r="B761" s="555"/>
    </row>
    <row r="764" spans="2:2" ht="15" x14ac:dyDescent="0.25">
      <c r="B764" s="555"/>
    </row>
    <row r="767" spans="2:2" ht="15" x14ac:dyDescent="0.25">
      <c r="B767" s="555"/>
    </row>
    <row r="770" spans="2:2" ht="15" x14ac:dyDescent="0.25">
      <c r="B770" s="555"/>
    </row>
    <row r="773" spans="2:2" ht="15" x14ac:dyDescent="0.25">
      <c r="B773" s="555"/>
    </row>
    <row r="776" spans="2:2" ht="15" x14ac:dyDescent="0.25">
      <c r="B776" s="555"/>
    </row>
    <row r="779" spans="2:2" ht="15" x14ac:dyDescent="0.25">
      <c r="B779" s="555"/>
    </row>
    <row r="782" spans="2:2" ht="15" x14ac:dyDescent="0.25">
      <c r="B782" s="555"/>
    </row>
    <row r="785" spans="2:2" ht="15" x14ac:dyDescent="0.25">
      <c r="B785" s="555"/>
    </row>
    <row r="788" spans="2:2" ht="15" x14ac:dyDescent="0.25">
      <c r="B788" s="555"/>
    </row>
    <row r="791" spans="2:2" ht="15" x14ac:dyDescent="0.25">
      <c r="B791" s="555"/>
    </row>
    <row r="794" spans="2:2" ht="15" x14ac:dyDescent="0.25">
      <c r="B794" s="555"/>
    </row>
    <row r="797" spans="2:2" ht="15" x14ac:dyDescent="0.25">
      <c r="B797" s="555"/>
    </row>
    <row r="800" spans="2:2" ht="15" x14ac:dyDescent="0.25">
      <c r="B800" s="555"/>
    </row>
    <row r="803" spans="2:2" ht="15" x14ac:dyDescent="0.25">
      <c r="B803" s="555"/>
    </row>
    <row r="806" spans="2:2" ht="15" x14ac:dyDescent="0.25">
      <c r="B806" s="555"/>
    </row>
    <row r="809" spans="2:2" ht="15" x14ac:dyDescent="0.25">
      <c r="B809" s="555"/>
    </row>
    <row r="812" spans="2:2" ht="15" x14ac:dyDescent="0.25">
      <c r="B812" s="555"/>
    </row>
    <row r="815" spans="2:2" ht="15" x14ac:dyDescent="0.25">
      <c r="B815" s="555"/>
    </row>
    <row r="818" spans="2:2" ht="15" x14ac:dyDescent="0.25">
      <c r="B818" s="555"/>
    </row>
    <row r="821" spans="2:2" ht="15" x14ac:dyDescent="0.25">
      <c r="B821" s="555"/>
    </row>
    <row r="824" spans="2:2" ht="15" x14ac:dyDescent="0.25">
      <c r="B824" s="555"/>
    </row>
    <row r="827" spans="2:2" ht="15" x14ac:dyDescent="0.25">
      <c r="B827" s="555"/>
    </row>
    <row r="830" spans="2:2" ht="15" x14ac:dyDescent="0.25">
      <c r="B830" s="555"/>
    </row>
    <row r="833" spans="2:2" ht="15" x14ac:dyDescent="0.25">
      <c r="B833" s="555"/>
    </row>
    <row r="836" spans="2:2" ht="15" x14ac:dyDescent="0.25">
      <c r="B836" s="555"/>
    </row>
    <row r="839" spans="2:2" ht="15" x14ac:dyDescent="0.25">
      <c r="B839" s="555"/>
    </row>
    <row r="842" spans="2:2" ht="15" x14ac:dyDescent="0.25">
      <c r="B842" s="555"/>
    </row>
    <row r="845" spans="2:2" ht="15" x14ac:dyDescent="0.25">
      <c r="B845" s="555"/>
    </row>
    <row r="848" spans="2:2" ht="15" x14ac:dyDescent="0.25">
      <c r="B848" s="555"/>
    </row>
    <row r="851" spans="2:2" ht="15" x14ac:dyDescent="0.25">
      <c r="B851" s="555"/>
    </row>
    <row r="854" spans="2:2" ht="15" x14ac:dyDescent="0.25">
      <c r="B854" s="555"/>
    </row>
    <row r="857" spans="2:2" ht="15" x14ac:dyDescent="0.25">
      <c r="B857" s="555"/>
    </row>
    <row r="860" spans="2:2" ht="15" x14ac:dyDescent="0.25">
      <c r="B860" s="555"/>
    </row>
    <row r="863" spans="2:2" ht="15" x14ac:dyDescent="0.25">
      <c r="B863" s="555"/>
    </row>
    <row r="866" spans="2:2" ht="15" x14ac:dyDescent="0.25">
      <c r="B866" s="555"/>
    </row>
    <row r="869" spans="2:2" ht="15" x14ac:dyDescent="0.25">
      <c r="B869" s="555"/>
    </row>
    <row r="872" spans="2:2" ht="15" x14ac:dyDescent="0.25">
      <c r="B872" s="555"/>
    </row>
    <row r="875" spans="2:2" ht="15" x14ac:dyDescent="0.25">
      <c r="B875" s="555"/>
    </row>
    <row r="878" spans="2:2" ht="15" x14ac:dyDescent="0.25">
      <c r="B878" s="555"/>
    </row>
    <row r="881" spans="2:2" ht="15" x14ac:dyDescent="0.25">
      <c r="B881" s="555"/>
    </row>
    <row r="884" spans="2:2" ht="15" x14ac:dyDescent="0.25">
      <c r="B884" s="555"/>
    </row>
    <row r="887" spans="2:2" ht="15" x14ac:dyDescent="0.25">
      <c r="B887" s="555"/>
    </row>
    <row r="890" spans="2:2" ht="15" x14ac:dyDescent="0.25">
      <c r="B890" s="555"/>
    </row>
    <row r="893" spans="2:2" ht="15" x14ac:dyDescent="0.25">
      <c r="B893" s="555"/>
    </row>
    <row r="896" spans="2:2" ht="15" x14ac:dyDescent="0.25">
      <c r="B896" s="555"/>
    </row>
    <row r="899" spans="2:2" ht="15" x14ac:dyDescent="0.25">
      <c r="B899" s="555"/>
    </row>
    <row r="902" spans="2:2" ht="15" x14ac:dyDescent="0.25">
      <c r="B902" s="555"/>
    </row>
    <row r="905" spans="2:2" ht="15" x14ac:dyDescent="0.25">
      <c r="B905" s="555"/>
    </row>
    <row r="908" spans="2:2" ht="15" x14ac:dyDescent="0.25">
      <c r="B908" s="555"/>
    </row>
    <row r="911" spans="2:2" ht="15" x14ac:dyDescent="0.25">
      <c r="B911" s="555"/>
    </row>
    <row r="914" spans="2:2" ht="15" x14ac:dyDescent="0.25">
      <c r="B914" s="555"/>
    </row>
    <row r="917" spans="2:2" ht="15" x14ac:dyDescent="0.25">
      <c r="B917" s="555"/>
    </row>
    <row r="920" spans="2:2" ht="15" x14ac:dyDescent="0.25">
      <c r="B920" s="555"/>
    </row>
    <row r="923" spans="2:2" ht="15" x14ac:dyDescent="0.25">
      <c r="B923" s="555"/>
    </row>
    <row r="926" spans="2:2" ht="15" x14ac:dyDescent="0.25">
      <c r="B926" s="555"/>
    </row>
    <row r="929" spans="2:2" ht="15" x14ac:dyDescent="0.25">
      <c r="B929" s="555"/>
    </row>
    <row r="932" spans="2:2" ht="15" x14ac:dyDescent="0.25">
      <c r="B932" s="555"/>
    </row>
    <row r="935" spans="2:2" ht="15" x14ac:dyDescent="0.25">
      <c r="B935" s="555"/>
    </row>
    <row r="938" spans="2:2" ht="15" x14ac:dyDescent="0.25">
      <c r="B938" s="555"/>
    </row>
    <row r="941" spans="2:2" ht="15" x14ac:dyDescent="0.25">
      <c r="B941" s="555"/>
    </row>
    <row r="944" spans="2:2" ht="15" x14ac:dyDescent="0.25">
      <c r="B944" s="555"/>
    </row>
    <row r="947" spans="2:2" ht="15" x14ac:dyDescent="0.25">
      <c r="B947" s="555"/>
    </row>
    <row r="950" spans="2:2" ht="15" x14ac:dyDescent="0.25">
      <c r="B950" s="555"/>
    </row>
    <row r="953" spans="2:2" ht="15" x14ac:dyDescent="0.25">
      <c r="B953" s="555"/>
    </row>
    <row r="956" spans="2:2" ht="15" x14ac:dyDescent="0.25">
      <c r="B956" s="555"/>
    </row>
    <row r="959" spans="2:2" ht="15" x14ac:dyDescent="0.25">
      <c r="B959" s="555"/>
    </row>
    <row r="962" spans="2:2" ht="15" x14ac:dyDescent="0.25">
      <c r="B962" s="555"/>
    </row>
    <row r="965" spans="2:2" ht="15" x14ac:dyDescent="0.25">
      <c r="B965" s="555"/>
    </row>
    <row r="968" spans="2:2" ht="15" x14ac:dyDescent="0.25">
      <c r="B968" s="555"/>
    </row>
    <row r="971" spans="2:2" ht="15" x14ac:dyDescent="0.25">
      <c r="B971" s="555"/>
    </row>
    <row r="974" spans="2:2" ht="15" x14ac:dyDescent="0.25">
      <c r="B974" s="555"/>
    </row>
    <row r="977" spans="2:2" ht="15" x14ac:dyDescent="0.25">
      <c r="B977" s="555"/>
    </row>
    <row r="980" spans="2:2" ht="15" x14ac:dyDescent="0.25">
      <c r="B980" s="555"/>
    </row>
    <row r="983" spans="2:2" ht="15" x14ac:dyDescent="0.25">
      <c r="B983" s="555"/>
    </row>
    <row r="986" spans="2:2" ht="15" x14ac:dyDescent="0.25">
      <c r="B986" s="555"/>
    </row>
    <row r="989" spans="2:2" ht="15" x14ac:dyDescent="0.25">
      <c r="B989" s="555"/>
    </row>
    <row r="992" spans="2:2" ht="15" x14ac:dyDescent="0.25">
      <c r="B992" s="555"/>
    </row>
    <row r="995" spans="2:2" ht="15" x14ac:dyDescent="0.25">
      <c r="B995" s="555"/>
    </row>
    <row r="998" spans="2:2" ht="15" x14ac:dyDescent="0.25">
      <c r="B998" s="555"/>
    </row>
    <row r="1001" spans="2:2" ht="15" x14ac:dyDescent="0.25">
      <c r="B1001" s="555"/>
    </row>
    <row r="1004" spans="2:2" ht="15" x14ac:dyDescent="0.25">
      <c r="B1004" s="555"/>
    </row>
    <row r="1007" spans="2:2" ht="15" x14ac:dyDescent="0.25">
      <c r="B1007" s="555"/>
    </row>
    <row r="1010" spans="2:2" ht="15" x14ac:dyDescent="0.25">
      <c r="B1010" s="555"/>
    </row>
    <row r="1013" spans="2:2" ht="15" x14ac:dyDescent="0.25">
      <c r="B1013" s="555"/>
    </row>
    <row r="1016" spans="2:2" ht="15" x14ac:dyDescent="0.25">
      <c r="B1016" s="555"/>
    </row>
    <row r="1019" spans="2:2" ht="15" x14ac:dyDescent="0.25">
      <c r="B1019" s="555"/>
    </row>
    <row r="1022" spans="2:2" ht="15" x14ac:dyDescent="0.25">
      <c r="B1022" s="555"/>
    </row>
    <row r="1025" spans="2:2" ht="15" x14ac:dyDescent="0.25">
      <c r="B1025" s="555"/>
    </row>
    <row r="1028" spans="2:2" ht="15" x14ac:dyDescent="0.25">
      <c r="B1028" s="555"/>
    </row>
    <row r="1031" spans="2:2" ht="15" x14ac:dyDescent="0.25">
      <c r="B1031" s="555"/>
    </row>
    <row r="1034" spans="2:2" ht="15" x14ac:dyDescent="0.25">
      <c r="B1034" s="555"/>
    </row>
    <row r="1037" spans="2:2" ht="15" x14ac:dyDescent="0.25">
      <c r="B1037" s="555"/>
    </row>
    <row r="1040" spans="2:2" ht="15" x14ac:dyDescent="0.25">
      <c r="B1040" s="555"/>
    </row>
    <row r="1043" spans="2:2" ht="15" x14ac:dyDescent="0.25">
      <c r="B1043" s="555"/>
    </row>
    <row r="1046" spans="2:2" ht="15" x14ac:dyDescent="0.25">
      <c r="B1046" s="555"/>
    </row>
    <row r="1049" spans="2:2" ht="15" x14ac:dyDescent="0.25">
      <c r="B1049" s="555"/>
    </row>
    <row r="1052" spans="2:2" ht="15" x14ac:dyDescent="0.25">
      <c r="B1052" s="555"/>
    </row>
    <row r="1055" spans="2:2" ht="15" x14ac:dyDescent="0.25">
      <c r="B1055" s="555"/>
    </row>
    <row r="1058" spans="2:2" ht="15" x14ac:dyDescent="0.25">
      <c r="B1058" s="555"/>
    </row>
    <row r="1061" spans="2:2" ht="15" x14ac:dyDescent="0.25">
      <c r="B1061" s="555"/>
    </row>
    <row r="1064" spans="2:2" ht="15" x14ac:dyDescent="0.25">
      <c r="B1064" s="555"/>
    </row>
    <row r="1067" spans="2:2" ht="15" x14ac:dyDescent="0.25">
      <c r="B1067" s="555"/>
    </row>
    <row r="1070" spans="2:2" ht="15" x14ac:dyDescent="0.25">
      <c r="B1070" s="555"/>
    </row>
    <row r="1073" spans="2:2" ht="15" x14ac:dyDescent="0.25">
      <c r="B1073" s="555"/>
    </row>
    <row r="1076" spans="2:2" ht="15" x14ac:dyDescent="0.25">
      <c r="B1076" s="555"/>
    </row>
    <row r="1079" spans="2:2" ht="15" x14ac:dyDescent="0.25">
      <c r="B1079" s="555"/>
    </row>
    <row r="1082" spans="2:2" ht="15" x14ac:dyDescent="0.25">
      <c r="B1082" s="555"/>
    </row>
    <row r="1085" spans="2:2" ht="15" x14ac:dyDescent="0.25">
      <c r="B1085" s="555"/>
    </row>
    <row r="1088" spans="2:2" ht="15" x14ac:dyDescent="0.25">
      <c r="B1088" s="555"/>
    </row>
    <row r="1091" spans="2:2" ht="15" x14ac:dyDescent="0.25">
      <c r="B1091" s="555"/>
    </row>
    <row r="1094" spans="2:2" ht="15" x14ac:dyDescent="0.25">
      <c r="B1094" s="555"/>
    </row>
    <row r="1097" spans="2:2" ht="15" x14ac:dyDescent="0.25">
      <c r="B1097" s="555"/>
    </row>
    <row r="1100" spans="2:2" ht="15" x14ac:dyDescent="0.25">
      <c r="B1100" s="555"/>
    </row>
    <row r="1103" spans="2:2" ht="15" x14ac:dyDescent="0.25">
      <c r="B1103" s="555"/>
    </row>
    <row r="1106" spans="2:2" ht="15" x14ac:dyDescent="0.25">
      <c r="B1106" s="555"/>
    </row>
    <row r="1109" spans="2:2" ht="15" x14ac:dyDescent="0.25">
      <c r="B1109" s="555"/>
    </row>
    <row r="1112" spans="2:2" ht="15" x14ac:dyDescent="0.25">
      <c r="B1112" s="555"/>
    </row>
    <row r="1115" spans="2:2" ht="15" x14ac:dyDescent="0.25">
      <c r="B1115" s="555"/>
    </row>
    <row r="1118" spans="2:2" ht="15" x14ac:dyDescent="0.25">
      <c r="B1118" s="555"/>
    </row>
    <row r="1121" spans="2:2" ht="15" x14ac:dyDescent="0.25">
      <c r="B1121" s="555"/>
    </row>
    <row r="1124" spans="2:2" ht="15" x14ac:dyDescent="0.25">
      <c r="B1124" s="555"/>
    </row>
    <row r="1127" spans="2:2" ht="15" x14ac:dyDescent="0.25">
      <c r="B1127" s="555"/>
    </row>
    <row r="1130" spans="2:2" ht="15" x14ac:dyDescent="0.25">
      <c r="B1130" s="555"/>
    </row>
    <row r="1133" spans="2:2" ht="15" x14ac:dyDescent="0.25">
      <c r="B1133" s="555"/>
    </row>
    <row r="1136" spans="2:2" ht="15" x14ac:dyDescent="0.25">
      <c r="B1136" s="555"/>
    </row>
    <row r="1139" spans="2:2" ht="15" x14ac:dyDescent="0.25">
      <c r="B1139" s="555"/>
    </row>
    <row r="1142" spans="2:2" ht="15" x14ac:dyDescent="0.25">
      <c r="B1142" s="555"/>
    </row>
    <row r="1145" spans="2:2" ht="15" x14ac:dyDescent="0.25">
      <c r="B1145" s="555"/>
    </row>
    <row r="1148" spans="2:2" ht="15" x14ac:dyDescent="0.25">
      <c r="B1148" s="555"/>
    </row>
    <row r="1151" spans="2:2" ht="15" x14ac:dyDescent="0.25">
      <c r="B1151" s="555"/>
    </row>
    <row r="1154" spans="2:2" ht="15" x14ac:dyDescent="0.25">
      <c r="B1154" s="555"/>
    </row>
    <row r="1157" spans="2:2" ht="15" x14ac:dyDescent="0.25">
      <c r="B1157" s="555"/>
    </row>
    <row r="1160" spans="2:2" ht="15" x14ac:dyDescent="0.25">
      <c r="B1160" s="555"/>
    </row>
    <row r="1163" spans="2:2" ht="15" x14ac:dyDescent="0.25">
      <c r="B1163" s="555"/>
    </row>
    <row r="1166" spans="2:2" ht="15" x14ac:dyDescent="0.25">
      <c r="B1166" s="555"/>
    </row>
    <row r="1169" spans="2:2" ht="15" x14ac:dyDescent="0.25">
      <c r="B1169" s="555"/>
    </row>
    <row r="1172" spans="2:2" ht="15" x14ac:dyDescent="0.25">
      <c r="B1172" s="555"/>
    </row>
    <row r="1175" spans="2:2" ht="15" x14ac:dyDescent="0.25">
      <c r="B1175" s="555"/>
    </row>
    <row r="1178" spans="2:2" ht="15" x14ac:dyDescent="0.25">
      <c r="B1178" s="555"/>
    </row>
    <row r="1181" spans="2:2" ht="15" x14ac:dyDescent="0.25">
      <c r="B1181" s="555"/>
    </row>
    <row r="1184" spans="2:2" ht="15" x14ac:dyDescent="0.25">
      <c r="B1184" s="555"/>
    </row>
    <row r="1187" spans="2:2" ht="15" x14ac:dyDescent="0.25">
      <c r="B1187" s="555"/>
    </row>
    <row r="1190" spans="2:2" ht="15" x14ac:dyDescent="0.25">
      <c r="B1190" s="555"/>
    </row>
    <row r="1193" spans="2:2" ht="15" x14ac:dyDescent="0.25">
      <c r="B1193" s="555"/>
    </row>
    <row r="1196" spans="2:2" ht="15" x14ac:dyDescent="0.25">
      <c r="B1196" s="555"/>
    </row>
    <row r="1199" spans="2:2" ht="15" x14ac:dyDescent="0.25">
      <c r="B1199" s="555"/>
    </row>
    <row r="1202" spans="2:2" ht="15" x14ac:dyDescent="0.25">
      <c r="B1202" s="555"/>
    </row>
    <row r="1205" spans="2:2" ht="15" x14ac:dyDescent="0.25">
      <c r="B1205" s="555"/>
    </row>
    <row r="1208" spans="2:2" ht="15" x14ac:dyDescent="0.25">
      <c r="B1208" s="555"/>
    </row>
    <row r="1211" spans="2:2" ht="15" x14ac:dyDescent="0.25">
      <c r="B1211" s="555"/>
    </row>
    <row r="1214" spans="2:2" ht="15" x14ac:dyDescent="0.25">
      <c r="B1214" s="555"/>
    </row>
    <row r="1217" spans="2:2" ht="15" x14ac:dyDescent="0.25">
      <c r="B1217" s="555"/>
    </row>
    <row r="1220" spans="2:2" ht="15" x14ac:dyDescent="0.25">
      <c r="B1220" s="555"/>
    </row>
    <row r="1223" spans="2:2" ht="15" x14ac:dyDescent="0.25">
      <c r="B1223" s="555"/>
    </row>
    <row r="1226" spans="2:2" ht="15" x14ac:dyDescent="0.25">
      <c r="B1226" s="555"/>
    </row>
    <row r="1229" spans="2:2" ht="15" x14ac:dyDescent="0.25">
      <c r="B1229" s="555"/>
    </row>
    <row r="1232" spans="2:2" ht="15" x14ac:dyDescent="0.25">
      <c r="B1232" s="555"/>
    </row>
    <row r="1235" spans="2:2" ht="15" x14ac:dyDescent="0.25">
      <c r="B1235" s="555"/>
    </row>
    <row r="1238" spans="2:2" ht="15" x14ac:dyDescent="0.25">
      <c r="B1238" s="555"/>
    </row>
    <row r="1241" spans="2:2" ht="15" x14ac:dyDescent="0.25">
      <c r="B1241" s="555"/>
    </row>
    <row r="1244" spans="2:2" ht="15" x14ac:dyDescent="0.25">
      <c r="B1244" s="555"/>
    </row>
    <row r="1247" spans="2:2" ht="15" x14ac:dyDescent="0.25">
      <c r="B1247" s="555"/>
    </row>
    <row r="1250" spans="2:2" ht="15" x14ac:dyDescent="0.25">
      <c r="B1250" s="555"/>
    </row>
    <row r="1253" spans="2:2" ht="15" x14ac:dyDescent="0.25">
      <c r="B1253" s="555"/>
    </row>
    <row r="1256" spans="2:2" ht="15" x14ac:dyDescent="0.25">
      <c r="B1256" s="555"/>
    </row>
    <row r="1259" spans="2:2" ht="15" x14ac:dyDescent="0.25">
      <c r="B1259" s="555"/>
    </row>
    <row r="1262" spans="2:2" ht="15" x14ac:dyDescent="0.25">
      <c r="B1262" s="555"/>
    </row>
    <row r="1265" spans="2:2" ht="15" x14ac:dyDescent="0.25">
      <c r="B1265" s="555"/>
    </row>
    <row r="1268" spans="2:2" ht="15" x14ac:dyDescent="0.25">
      <c r="B1268" s="555"/>
    </row>
    <row r="1271" spans="2:2" ht="15" x14ac:dyDescent="0.25">
      <c r="B1271" s="555"/>
    </row>
    <row r="1274" spans="2:2" ht="15" x14ac:dyDescent="0.25">
      <c r="B1274" s="555"/>
    </row>
    <row r="1277" spans="2:2" ht="15" x14ac:dyDescent="0.25">
      <c r="B1277" s="555"/>
    </row>
    <row r="1280" spans="2:2" ht="15" x14ac:dyDescent="0.25">
      <c r="B1280" s="555"/>
    </row>
    <row r="1283" spans="2:2" ht="15" x14ac:dyDescent="0.25">
      <c r="B1283" s="555"/>
    </row>
    <row r="1286" spans="2:2" ht="15" x14ac:dyDescent="0.25">
      <c r="B1286" s="555"/>
    </row>
    <row r="1289" spans="2:2" ht="15" x14ac:dyDescent="0.25">
      <c r="B1289" s="555"/>
    </row>
    <row r="1292" spans="2:2" ht="15" x14ac:dyDescent="0.25">
      <c r="B1292" s="555"/>
    </row>
    <row r="1295" spans="2:2" ht="15" x14ac:dyDescent="0.25">
      <c r="B1295" s="555"/>
    </row>
    <row r="1298" spans="2:2" ht="15" x14ac:dyDescent="0.25">
      <c r="B1298" s="555"/>
    </row>
    <row r="1301" spans="2:2" ht="15" x14ac:dyDescent="0.25">
      <c r="B1301" s="555"/>
    </row>
    <row r="1304" spans="2:2" ht="15" x14ac:dyDescent="0.25">
      <c r="B1304" s="555"/>
    </row>
    <row r="1307" spans="2:2" ht="15" x14ac:dyDescent="0.25">
      <c r="B1307" s="555"/>
    </row>
    <row r="1310" spans="2:2" ht="15" x14ac:dyDescent="0.25">
      <c r="B1310" s="555"/>
    </row>
    <row r="1313" spans="2:2" ht="15" x14ac:dyDescent="0.25">
      <c r="B1313" s="555"/>
    </row>
    <row r="1316" spans="2:2" ht="15" x14ac:dyDescent="0.25">
      <c r="B1316" s="555"/>
    </row>
    <row r="1319" spans="2:2" ht="15" x14ac:dyDescent="0.25">
      <c r="B1319" s="555"/>
    </row>
    <row r="1322" spans="2:2" ht="15" x14ac:dyDescent="0.25">
      <c r="B1322" s="555"/>
    </row>
    <row r="1325" spans="2:2" ht="15" x14ac:dyDescent="0.25">
      <c r="B1325" s="555"/>
    </row>
    <row r="1328" spans="2:2" ht="15" x14ac:dyDescent="0.25">
      <c r="B1328" s="555"/>
    </row>
    <row r="1331" spans="2:2" ht="15" x14ac:dyDescent="0.25">
      <c r="B1331" s="555"/>
    </row>
    <row r="1334" spans="2:2" ht="15" x14ac:dyDescent="0.25">
      <c r="B1334" s="555"/>
    </row>
    <row r="1337" spans="2:2" ht="15" x14ac:dyDescent="0.25">
      <c r="B1337" s="555"/>
    </row>
    <row r="1340" spans="2:2" ht="15" x14ac:dyDescent="0.25">
      <c r="B1340" s="555"/>
    </row>
    <row r="1343" spans="2:2" ht="15" x14ac:dyDescent="0.25">
      <c r="B1343" s="555"/>
    </row>
    <row r="1346" spans="2:2" ht="15" x14ac:dyDescent="0.25">
      <c r="B1346" s="555"/>
    </row>
    <row r="1349" spans="2:2" ht="15" x14ac:dyDescent="0.25">
      <c r="B1349" s="555"/>
    </row>
    <row r="1352" spans="2:2" ht="15" x14ac:dyDescent="0.25">
      <c r="B1352" s="555"/>
    </row>
    <row r="1355" spans="2:2" ht="15" x14ac:dyDescent="0.25">
      <c r="B1355" s="555"/>
    </row>
    <row r="1358" spans="2:2" ht="15" x14ac:dyDescent="0.25">
      <c r="B1358" s="555"/>
    </row>
    <row r="1361" spans="2:2" ht="15" x14ac:dyDescent="0.25">
      <c r="B1361" s="555"/>
    </row>
    <row r="1364" spans="2:2" ht="15" x14ac:dyDescent="0.25">
      <c r="B1364" s="555"/>
    </row>
    <row r="1367" spans="2:2" ht="15" x14ac:dyDescent="0.25">
      <c r="B1367" s="555"/>
    </row>
    <row r="1370" spans="2:2" ht="15" x14ac:dyDescent="0.25">
      <c r="B1370" s="555"/>
    </row>
    <row r="1373" spans="2:2" ht="15" x14ac:dyDescent="0.25">
      <c r="B1373" s="555"/>
    </row>
    <row r="1376" spans="2:2" ht="15" x14ac:dyDescent="0.25">
      <c r="B1376" s="555"/>
    </row>
    <row r="1379" spans="2:2" ht="15" x14ac:dyDescent="0.25">
      <c r="B1379" s="555"/>
    </row>
    <row r="1382" spans="2:2" ht="15" x14ac:dyDescent="0.25">
      <c r="B1382" s="555"/>
    </row>
    <row r="1385" spans="2:2" ht="15" x14ac:dyDescent="0.25">
      <c r="B1385" s="555"/>
    </row>
    <row r="1388" spans="2:2" ht="15" x14ac:dyDescent="0.25">
      <c r="B1388" s="555"/>
    </row>
    <row r="1391" spans="2:2" ht="15" x14ac:dyDescent="0.25">
      <c r="B1391" s="555"/>
    </row>
    <row r="1394" spans="2:2" ht="15" x14ac:dyDescent="0.25">
      <c r="B1394" s="555"/>
    </row>
    <row r="1397" spans="2:2" ht="15" x14ac:dyDescent="0.25">
      <c r="B1397" s="555"/>
    </row>
    <row r="1400" spans="2:2" ht="15" x14ac:dyDescent="0.25">
      <c r="B1400" s="555"/>
    </row>
    <row r="1403" spans="2:2" ht="15" x14ac:dyDescent="0.25">
      <c r="B1403" s="555"/>
    </row>
    <row r="1406" spans="2:2" ht="15" x14ac:dyDescent="0.25">
      <c r="B1406" s="555"/>
    </row>
    <row r="1409" spans="2:2" ht="15" x14ac:dyDescent="0.25">
      <c r="B1409" s="555"/>
    </row>
    <row r="1412" spans="2:2" ht="15" x14ac:dyDescent="0.25">
      <c r="B1412" s="555"/>
    </row>
    <row r="1415" spans="2:2" ht="15" x14ac:dyDescent="0.25">
      <c r="B1415" s="555"/>
    </row>
    <row r="1418" spans="2:2" ht="15" x14ac:dyDescent="0.25">
      <c r="B1418" s="555"/>
    </row>
    <row r="1421" spans="2:2" ht="15" x14ac:dyDescent="0.25">
      <c r="B1421" s="555"/>
    </row>
    <row r="1424" spans="2:2" ht="15" x14ac:dyDescent="0.25">
      <c r="B1424" s="555"/>
    </row>
    <row r="1427" spans="2:2" ht="15" x14ac:dyDescent="0.25">
      <c r="B1427" s="555"/>
    </row>
    <row r="1430" spans="2:2" ht="15" x14ac:dyDescent="0.25">
      <c r="B1430" s="555"/>
    </row>
    <row r="1433" spans="2:2" ht="15" x14ac:dyDescent="0.25">
      <c r="B1433" s="555"/>
    </row>
    <row r="1436" spans="2:2" ht="15" x14ac:dyDescent="0.25">
      <c r="B1436" s="555"/>
    </row>
    <row r="1439" spans="2:2" ht="15" x14ac:dyDescent="0.25">
      <c r="B1439" s="555"/>
    </row>
    <row r="1442" spans="2:2" ht="15" x14ac:dyDescent="0.25">
      <c r="B1442" s="555"/>
    </row>
    <row r="1445" spans="2:2" ht="15" x14ac:dyDescent="0.25">
      <c r="B1445" s="555"/>
    </row>
    <row r="1448" spans="2:2" ht="15" x14ac:dyDescent="0.25">
      <c r="B1448" s="555"/>
    </row>
    <row r="1451" spans="2:2" ht="15" x14ac:dyDescent="0.25">
      <c r="B1451" s="555"/>
    </row>
    <row r="1454" spans="2:2" ht="15" x14ac:dyDescent="0.25">
      <c r="B1454" s="555"/>
    </row>
    <row r="1457" spans="2:2" ht="15" x14ac:dyDescent="0.25">
      <c r="B1457" s="555"/>
    </row>
    <row r="1460" spans="2:2" ht="15" x14ac:dyDescent="0.25">
      <c r="B1460" s="555"/>
    </row>
    <row r="1463" spans="2:2" ht="15" x14ac:dyDescent="0.25">
      <c r="B1463" s="555"/>
    </row>
    <row r="1466" spans="2:2" ht="15" x14ac:dyDescent="0.25">
      <c r="B1466" s="555"/>
    </row>
    <row r="1469" spans="2:2" ht="15" x14ac:dyDescent="0.25">
      <c r="B1469" s="555"/>
    </row>
    <row r="1472" spans="2:2" ht="15" x14ac:dyDescent="0.25">
      <c r="B1472" s="555"/>
    </row>
    <row r="1475" spans="2:2" ht="15" x14ac:dyDescent="0.25">
      <c r="B1475" s="555"/>
    </row>
    <row r="1478" spans="2:2" ht="15" x14ac:dyDescent="0.25">
      <c r="B1478" s="555"/>
    </row>
    <row r="1481" spans="2:2" ht="15" x14ac:dyDescent="0.25">
      <c r="B1481" s="555"/>
    </row>
    <row r="1484" spans="2:2" ht="15" x14ac:dyDescent="0.25">
      <c r="B1484" s="555"/>
    </row>
    <row r="1487" spans="2:2" ht="15" x14ac:dyDescent="0.25">
      <c r="B1487" s="555"/>
    </row>
    <row r="1490" spans="2:2" ht="15" x14ac:dyDescent="0.25">
      <c r="B1490" s="555"/>
    </row>
    <row r="1493" spans="2:2" ht="15" x14ac:dyDescent="0.25">
      <c r="B1493" s="555"/>
    </row>
    <row r="1496" spans="2:2" ht="15" x14ac:dyDescent="0.25">
      <c r="B1496" s="555"/>
    </row>
    <row r="1499" spans="2:2" ht="15" x14ac:dyDescent="0.25">
      <c r="B1499" s="555"/>
    </row>
    <row r="1502" spans="2:2" ht="15" x14ac:dyDescent="0.25">
      <c r="B1502" s="555"/>
    </row>
    <row r="1505" spans="2:2" ht="15" x14ac:dyDescent="0.25">
      <c r="B1505" s="555"/>
    </row>
    <row r="1508" spans="2:2" ht="15" x14ac:dyDescent="0.25">
      <c r="B1508" s="555"/>
    </row>
    <row r="1511" spans="2:2" ht="15" x14ac:dyDescent="0.25">
      <c r="B1511" s="555"/>
    </row>
    <row r="1514" spans="2:2" ht="15" x14ac:dyDescent="0.25">
      <c r="B1514" s="555"/>
    </row>
    <row r="1517" spans="2:2" ht="15" x14ac:dyDescent="0.25">
      <c r="B1517" s="555"/>
    </row>
    <row r="1520" spans="2:2" ht="15" x14ac:dyDescent="0.25">
      <c r="B1520" s="555"/>
    </row>
    <row r="1523" spans="2:2" ht="15" x14ac:dyDescent="0.25">
      <c r="B1523" s="555"/>
    </row>
    <row r="1526" spans="2:2" ht="15" x14ac:dyDescent="0.25">
      <c r="B1526" s="555"/>
    </row>
    <row r="1529" spans="2:2" ht="15" x14ac:dyDescent="0.25">
      <c r="B1529" s="555"/>
    </row>
    <row r="1532" spans="2:2" ht="15" x14ac:dyDescent="0.25">
      <c r="B1532" s="555"/>
    </row>
    <row r="1535" spans="2:2" ht="15" x14ac:dyDescent="0.25">
      <c r="B1535" s="555"/>
    </row>
    <row r="1538" spans="2:2" ht="15" x14ac:dyDescent="0.25">
      <c r="B1538" s="555"/>
    </row>
    <row r="1541" spans="2:2" ht="15" x14ac:dyDescent="0.25">
      <c r="B1541" s="555"/>
    </row>
    <row r="1544" spans="2:2" ht="15" x14ac:dyDescent="0.25">
      <c r="B1544" s="555"/>
    </row>
    <row r="1547" spans="2:2" ht="15" x14ac:dyDescent="0.25">
      <c r="B1547" s="555"/>
    </row>
    <row r="1550" spans="2:2" ht="15" x14ac:dyDescent="0.25">
      <c r="B1550" s="555"/>
    </row>
    <row r="1553" spans="2:2" ht="15" x14ac:dyDescent="0.25">
      <c r="B1553" s="555"/>
    </row>
    <row r="1556" spans="2:2" ht="15" x14ac:dyDescent="0.25">
      <c r="B1556" s="555"/>
    </row>
    <row r="1559" spans="2:2" ht="15" x14ac:dyDescent="0.25">
      <c r="B1559" s="555"/>
    </row>
    <row r="1562" spans="2:2" ht="15" x14ac:dyDescent="0.25">
      <c r="B1562" s="555"/>
    </row>
    <row r="1565" spans="2:2" ht="15" x14ac:dyDescent="0.25">
      <c r="B1565" s="555"/>
    </row>
    <row r="1568" spans="2:2" ht="15" x14ac:dyDescent="0.25">
      <c r="B1568" s="555"/>
    </row>
    <row r="1571" spans="2:2" ht="15" x14ac:dyDescent="0.25">
      <c r="B1571" s="555"/>
    </row>
    <row r="1574" spans="2:2" ht="15" x14ac:dyDescent="0.25">
      <c r="B1574" s="555"/>
    </row>
    <row r="1577" spans="2:2" ht="15" x14ac:dyDescent="0.25">
      <c r="B1577" s="555"/>
    </row>
    <row r="1580" spans="2:2" ht="15" x14ac:dyDescent="0.25">
      <c r="B1580" s="555"/>
    </row>
    <row r="1583" spans="2:2" ht="15" x14ac:dyDescent="0.25">
      <c r="B1583" s="555"/>
    </row>
    <row r="1586" spans="2:2" ht="15" x14ac:dyDescent="0.25">
      <c r="B1586" s="555"/>
    </row>
    <row r="1589" spans="2:2" ht="15" x14ac:dyDescent="0.25">
      <c r="B1589" s="555"/>
    </row>
    <row r="1592" spans="2:2" ht="15" x14ac:dyDescent="0.25">
      <c r="B1592" s="555"/>
    </row>
    <row r="1595" spans="2:2" ht="15" x14ac:dyDescent="0.25">
      <c r="B1595" s="555"/>
    </row>
    <row r="1598" spans="2:2" ht="15" x14ac:dyDescent="0.25">
      <c r="B1598" s="555"/>
    </row>
    <row r="1601" spans="2:2" ht="15" x14ac:dyDescent="0.25">
      <c r="B1601" s="555"/>
    </row>
    <row r="1604" spans="2:2" ht="15" x14ac:dyDescent="0.25">
      <c r="B1604" s="555"/>
    </row>
    <row r="1607" spans="2:2" ht="15" x14ac:dyDescent="0.25">
      <c r="B1607" s="555"/>
    </row>
    <row r="1610" spans="2:2" ht="15" x14ac:dyDescent="0.25">
      <c r="B1610" s="555"/>
    </row>
    <row r="1613" spans="2:2" ht="15" x14ac:dyDescent="0.25">
      <c r="B1613" s="555"/>
    </row>
    <row r="1616" spans="2:2" ht="15" x14ac:dyDescent="0.25">
      <c r="B1616" s="555"/>
    </row>
    <row r="1619" spans="2:2" ht="15" x14ac:dyDescent="0.25">
      <c r="B1619" s="555"/>
    </row>
    <row r="1622" spans="2:2" ht="15" x14ac:dyDescent="0.25">
      <c r="B1622" s="555"/>
    </row>
    <row r="1625" spans="2:2" ht="15" x14ac:dyDescent="0.25">
      <c r="B1625" s="555"/>
    </row>
    <row r="1628" spans="2:2" ht="15" x14ac:dyDescent="0.25">
      <c r="B1628" s="555"/>
    </row>
    <row r="1631" spans="2:2" ht="15" x14ac:dyDescent="0.25">
      <c r="B1631" s="555"/>
    </row>
    <row r="1634" spans="2:2" ht="15" x14ac:dyDescent="0.25">
      <c r="B1634" s="555"/>
    </row>
    <row r="1637" spans="2:2" ht="15" x14ac:dyDescent="0.25">
      <c r="B1637" s="555"/>
    </row>
    <row r="1640" spans="2:2" ht="15" x14ac:dyDescent="0.25">
      <c r="B1640" s="555"/>
    </row>
    <row r="1643" spans="2:2" ht="15" x14ac:dyDescent="0.25">
      <c r="B1643" s="555"/>
    </row>
    <row r="1646" spans="2:2" ht="15" x14ac:dyDescent="0.25">
      <c r="B1646" s="555"/>
    </row>
    <row r="1649" spans="2:2" ht="15" x14ac:dyDescent="0.25">
      <c r="B1649" s="555"/>
    </row>
    <row r="1652" spans="2:2" ht="15" x14ac:dyDescent="0.25">
      <c r="B1652" s="555"/>
    </row>
    <row r="1655" spans="2:2" ht="15" x14ac:dyDescent="0.25">
      <c r="B1655" s="555"/>
    </row>
    <row r="1658" spans="2:2" ht="15" x14ac:dyDescent="0.25">
      <c r="B1658" s="555"/>
    </row>
    <row r="1661" spans="2:2" ht="15" x14ac:dyDescent="0.25">
      <c r="B1661" s="555"/>
    </row>
    <row r="1664" spans="2:2" ht="15" x14ac:dyDescent="0.25">
      <c r="B1664" s="555"/>
    </row>
    <row r="1667" spans="2:2" ht="15" x14ac:dyDescent="0.25">
      <c r="B1667" s="555"/>
    </row>
    <row r="1670" spans="2:2" ht="15" x14ac:dyDescent="0.25">
      <c r="B1670" s="555"/>
    </row>
    <row r="1673" spans="2:2" ht="15" x14ac:dyDescent="0.25">
      <c r="B1673" s="555"/>
    </row>
    <row r="1676" spans="2:2" ht="15" x14ac:dyDescent="0.25">
      <c r="B1676" s="555"/>
    </row>
    <row r="1679" spans="2:2" ht="15" x14ac:dyDescent="0.25">
      <c r="B1679" s="555"/>
    </row>
    <row r="1682" spans="2:2" ht="15" x14ac:dyDescent="0.25">
      <c r="B1682" s="555"/>
    </row>
    <row r="1685" spans="2:2" ht="15" x14ac:dyDescent="0.25">
      <c r="B1685" s="555"/>
    </row>
    <row r="1688" spans="2:2" ht="15" x14ac:dyDescent="0.25">
      <c r="B1688" s="555"/>
    </row>
    <row r="1691" spans="2:2" ht="15" x14ac:dyDescent="0.25">
      <c r="B1691" s="555"/>
    </row>
    <row r="1694" spans="2:2" ht="15" x14ac:dyDescent="0.25">
      <c r="B1694" s="555"/>
    </row>
    <row r="1697" spans="2:2" ht="15" x14ac:dyDescent="0.25">
      <c r="B1697" s="555"/>
    </row>
    <row r="1700" spans="2:2" ht="15" x14ac:dyDescent="0.25">
      <c r="B1700" s="555"/>
    </row>
    <row r="1703" spans="2:2" ht="15" x14ac:dyDescent="0.25">
      <c r="B1703" s="555"/>
    </row>
    <row r="1706" spans="2:2" ht="15" x14ac:dyDescent="0.25">
      <c r="B1706" s="555"/>
    </row>
    <row r="1709" spans="2:2" ht="15" x14ac:dyDescent="0.25">
      <c r="B1709" s="555"/>
    </row>
    <row r="1712" spans="2:2" ht="15" x14ac:dyDescent="0.25">
      <c r="B1712" s="555"/>
    </row>
    <row r="1715" spans="2:2" ht="15" x14ac:dyDescent="0.25">
      <c r="B1715" s="555"/>
    </row>
    <row r="1718" spans="2:2" ht="15" x14ac:dyDescent="0.25">
      <c r="B1718" s="555"/>
    </row>
    <row r="1721" spans="2:2" ht="15" x14ac:dyDescent="0.25">
      <c r="B1721" s="555"/>
    </row>
    <row r="1724" spans="2:2" ht="15" x14ac:dyDescent="0.25">
      <c r="B1724" s="555"/>
    </row>
    <row r="1727" spans="2:2" ht="15" x14ac:dyDescent="0.25">
      <c r="B1727" s="555"/>
    </row>
    <row r="1730" spans="2:2" ht="15" x14ac:dyDescent="0.25">
      <c r="B1730" s="555"/>
    </row>
    <row r="1733" spans="2:2" ht="15" x14ac:dyDescent="0.25">
      <c r="B1733" s="555"/>
    </row>
    <row r="1736" spans="2:2" ht="15" x14ac:dyDescent="0.25">
      <c r="B1736" s="555"/>
    </row>
    <row r="1739" spans="2:2" ht="15" x14ac:dyDescent="0.25">
      <c r="B1739" s="555"/>
    </row>
    <row r="1742" spans="2:2" ht="15" x14ac:dyDescent="0.25">
      <c r="B1742" s="555"/>
    </row>
    <row r="1745" spans="2:2" ht="15" x14ac:dyDescent="0.25">
      <c r="B1745" s="555"/>
    </row>
    <row r="1748" spans="2:2" ht="15" x14ac:dyDescent="0.25">
      <c r="B1748" s="555"/>
    </row>
    <row r="1751" spans="2:2" ht="15" x14ac:dyDescent="0.25">
      <c r="B1751" s="555"/>
    </row>
    <row r="1754" spans="2:2" ht="15" x14ac:dyDescent="0.25">
      <c r="B1754" s="555"/>
    </row>
    <row r="1757" spans="2:2" ht="15" x14ac:dyDescent="0.25">
      <c r="B1757" s="555"/>
    </row>
    <row r="1760" spans="2:2" ht="15" x14ac:dyDescent="0.25">
      <c r="B1760" s="555"/>
    </row>
    <row r="1763" spans="2:2" ht="15" x14ac:dyDescent="0.25">
      <c r="B1763" s="555"/>
    </row>
    <row r="1766" spans="2:2" ht="15" x14ac:dyDescent="0.25">
      <c r="B1766" s="555"/>
    </row>
    <row r="1769" spans="2:2" ht="15" x14ac:dyDescent="0.25">
      <c r="B1769" s="555"/>
    </row>
    <row r="1772" spans="2:2" ht="15" x14ac:dyDescent="0.25">
      <c r="B1772" s="555"/>
    </row>
    <row r="1775" spans="2:2" ht="15" x14ac:dyDescent="0.25">
      <c r="B1775" s="555"/>
    </row>
    <row r="1778" spans="2:2" ht="15" x14ac:dyDescent="0.25">
      <c r="B1778" s="555"/>
    </row>
    <row r="1781" spans="2:2" ht="15" x14ac:dyDescent="0.25">
      <c r="B1781" s="555"/>
    </row>
    <row r="1784" spans="2:2" ht="15" x14ac:dyDescent="0.25">
      <c r="B1784" s="555"/>
    </row>
    <row r="1787" spans="2:2" ht="15" x14ac:dyDescent="0.25">
      <c r="B1787" s="555"/>
    </row>
    <row r="1790" spans="2:2" ht="15" x14ac:dyDescent="0.25">
      <c r="B1790" s="555"/>
    </row>
    <row r="1793" spans="2:2" ht="15" x14ac:dyDescent="0.25">
      <c r="B1793" s="555"/>
    </row>
    <row r="1796" spans="2:2" ht="15" x14ac:dyDescent="0.25">
      <c r="B1796" s="555"/>
    </row>
    <row r="1799" spans="2:2" ht="15" x14ac:dyDescent="0.25">
      <c r="B1799" s="555"/>
    </row>
    <row r="1802" spans="2:2" ht="15" x14ac:dyDescent="0.25">
      <c r="B1802" s="555"/>
    </row>
    <row r="1805" spans="2:2" ht="15" x14ac:dyDescent="0.25">
      <c r="B1805" s="555"/>
    </row>
    <row r="1808" spans="2:2" ht="15" x14ac:dyDescent="0.25">
      <c r="B1808" s="555"/>
    </row>
    <row r="1811" spans="2:2" ht="15" x14ac:dyDescent="0.25">
      <c r="B1811" s="555"/>
    </row>
    <row r="1814" spans="2:2" ht="15" x14ac:dyDescent="0.25">
      <c r="B1814" s="555"/>
    </row>
    <row r="1817" spans="2:2" ht="15" x14ac:dyDescent="0.25">
      <c r="B1817" s="555"/>
    </row>
    <row r="1820" spans="2:2" ht="15" x14ac:dyDescent="0.25">
      <c r="B1820" s="555"/>
    </row>
    <row r="1823" spans="2:2" ht="15" x14ac:dyDescent="0.25">
      <c r="B1823" s="555"/>
    </row>
    <row r="1826" spans="2:2" ht="15" x14ac:dyDescent="0.25">
      <c r="B1826" s="555"/>
    </row>
    <row r="1829" spans="2:2" ht="15" x14ac:dyDescent="0.25">
      <c r="B1829" s="555"/>
    </row>
    <row r="1832" spans="2:2" ht="15" x14ac:dyDescent="0.25">
      <c r="B1832" s="555"/>
    </row>
    <row r="1835" spans="2:2" ht="15" x14ac:dyDescent="0.25">
      <c r="B1835" s="555"/>
    </row>
    <row r="1838" spans="2:2" ht="15" x14ac:dyDescent="0.25">
      <c r="B1838" s="555"/>
    </row>
    <row r="1841" spans="2:2" ht="15" x14ac:dyDescent="0.25">
      <c r="B1841" s="555"/>
    </row>
    <row r="1844" spans="2:2" ht="15" x14ac:dyDescent="0.25">
      <c r="B1844" s="555"/>
    </row>
    <row r="1847" spans="2:2" ht="15" x14ac:dyDescent="0.25">
      <c r="B1847" s="555"/>
    </row>
    <row r="1850" spans="2:2" ht="15" x14ac:dyDescent="0.25">
      <c r="B1850" s="555"/>
    </row>
    <row r="1853" spans="2:2" ht="15" x14ac:dyDescent="0.25">
      <c r="B1853" s="555"/>
    </row>
    <row r="1856" spans="2:2" ht="15" x14ac:dyDescent="0.25">
      <c r="B1856" s="555"/>
    </row>
    <row r="1859" spans="2:2" ht="15" x14ac:dyDescent="0.25">
      <c r="B1859" s="555"/>
    </row>
    <row r="1862" spans="2:2" ht="15" x14ac:dyDescent="0.25">
      <c r="B1862" s="555"/>
    </row>
    <row r="1865" spans="2:2" ht="15" x14ac:dyDescent="0.25">
      <c r="B1865" s="555"/>
    </row>
    <row r="1868" spans="2:2" ht="15" x14ac:dyDescent="0.25">
      <c r="B1868" s="555"/>
    </row>
    <row r="1871" spans="2:2" ht="15" x14ac:dyDescent="0.25">
      <c r="B1871" s="555"/>
    </row>
    <row r="1874" spans="2:2" ht="15" x14ac:dyDescent="0.25">
      <c r="B1874" s="555"/>
    </row>
    <row r="1877" spans="2:2" ht="15" x14ac:dyDescent="0.25">
      <c r="B1877" s="555"/>
    </row>
    <row r="1880" spans="2:2" ht="15" x14ac:dyDescent="0.25">
      <c r="B1880" s="555"/>
    </row>
    <row r="1883" spans="2:2" ht="15" x14ac:dyDescent="0.25">
      <c r="B1883" s="555"/>
    </row>
    <row r="1886" spans="2:2" ht="15" x14ac:dyDescent="0.25">
      <c r="B1886" s="555"/>
    </row>
    <row r="1889" spans="2:2" ht="15" x14ac:dyDescent="0.25">
      <c r="B1889" s="555"/>
    </row>
    <row r="1892" spans="2:2" ht="15" x14ac:dyDescent="0.25">
      <c r="B1892" s="555"/>
    </row>
    <row r="1895" spans="2:2" ht="15" x14ac:dyDescent="0.25">
      <c r="B1895" s="555"/>
    </row>
    <row r="1898" spans="2:2" ht="15" x14ac:dyDescent="0.25">
      <c r="B1898" s="555"/>
    </row>
    <row r="1901" spans="2:2" ht="15" x14ac:dyDescent="0.25">
      <c r="B1901" s="555"/>
    </row>
    <row r="1904" spans="2:2" ht="15" x14ac:dyDescent="0.25">
      <c r="B1904" s="555"/>
    </row>
    <row r="1907" spans="2:2" ht="15" x14ac:dyDescent="0.25">
      <c r="B1907" s="555"/>
    </row>
    <row r="1910" spans="2:2" ht="15" x14ac:dyDescent="0.25">
      <c r="B1910" s="555"/>
    </row>
    <row r="1913" spans="2:2" ht="15" x14ac:dyDescent="0.25">
      <c r="B1913" s="555"/>
    </row>
    <row r="1916" spans="2:2" ht="15" x14ac:dyDescent="0.25">
      <c r="B1916" s="555"/>
    </row>
    <row r="1919" spans="2:2" ht="15" x14ac:dyDescent="0.25">
      <c r="B1919" s="555"/>
    </row>
    <row r="1922" spans="2:2" ht="15" x14ac:dyDescent="0.25">
      <c r="B1922" s="555"/>
    </row>
    <row r="1925" spans="2:2" ht="15" x14ac:dyDescent="0.25">
      <c r="B1925" s="555"/>
    </row>
    <row r="1928" spans="2:2" ht="15" x14ac:dyDescent="0.25">
      <c r="B1928" s="555"/>
    </row>
    <row r="1931" spans="2:2" ht="15" x14ac:dyDescent="0.25">
      <c r="B1931" s="555"/>
    </row>
    <row r="1934" spans="2:2" ht="15" x14ac:dyDescent="0.25">
      <c r="B1934" s="555"/>
    </row>
    <row r="1937" spans="2:2" ht="15" x14ac:dyDescent="0.25">
      <c r="B1937" s="555"/>
    </row>
    <row r="1940" spans="2:2" ht="15" x14ac:dyDescent="0.25">
      <c r="B1940" s="555"/>
    </row>
    <row r="1943" spans="2:2" ht="15" x14ac:dyDescent="0.25">
      <c r="B1943" s="555"/>
    </row>
    <row r="1946" spans="2:2" ht="15" x14ac:dyDescent="0.25">
      <c r="B1946" s="555"/>
    </row>
    <row r="1949" spans="2:2" ht="15" x14ac:dyDescent="0.25">
      <c r="B1949" s="555"/>
    </row>
    <row r="1952" spans="2:2" ht="15" x14ac:dyDescent="0.25">
      <c r="B1952" s="555"/>
    </row>
    <row r="1955" spans="2:2" ht="15" x14ac:dyDescent="0.25">
      <c r="B1955" s="555"/>
    </row>
    <row r="1958" spans="2:2" ht="15" x14ac:dyDescent="0.25">
      <c r="B1958" s="555"/>
    </row>
    <row r="1961" spans="2:2" ht="15" x14ac:dyDescent="0.25">
      <c r="B1961" s="555"/>
    </row>
    <row r="1964" spans="2:2" ht="15" x14ac:dyDescent="0.25">
      <c r="B1964" s="555"/>
    </row>
    <row r="1967" spans="2:2" ht="15" x14ac:dyDescent="0.25">
      <c r="B1967" s="555"/>
    </row>
    <row r="1970" spans="2:2" ht="15" x14ac:dyDescent="0.25">
      <c r="B1970" s="555"/>
    </row>
    <row r="1973" spans="2:2" ht="15" x14ac:dyDescent="0.25">
      <c r="B1973" s="555"/>
    </row>
    <row r="1976" spans="2:2" ht="15" x14ac:dyDescent="0.25">
      <c r="B1976" s="555"/>
    </row>
    <row r="1979" spans="2:2" ht="15" x14ac:dyDescent="0.25">
      <c r="B1979" s="555"/>
    </row>
    <row r="1982" spans="2:2" ht="15" x14ac:dyDescent="0.25">
      <c r="B1982" s="555"/>
    </row>
    <row r="1985" spans="2:2" ht="15" x14ac:dyDescent="0.25">
      <c r="B1985" s="555"/>
    </row>
    <row r="1988" spans="2:2" ht="15" x14ac:dyDescent="0.25">
      <c r="B1988" s="555"/>
    </row>
    <row r="1991" spans="2:2" ht="15" x14ac:dyDescent="0.25">
      <c r="B1991" s="555"/>
    </row>
    <row r="1994" spans="2:2" ht="15" x14ac:dyDescent="0.25">
      <c r="B1994" s="555"/>
    </row>
    <row r="1997" spans="2:2" ht="15" x14ac:dyDescent="0.25">
      <c r="B1997" s="555"/>
    </row>
    <row r="2000" spans="2:2" ht="15" x14ac:dyDescent="0.25">
      <c r="B2000" s="555"/>
    </row>
    <row r="2003" spans="2:2" ht="15" x14ac:dyDescent="0.25">
      <c r="B2003" s="555"/>
    </row>
    <row r="2006" spans="2:2" ht="15" x14ac:dyDescent="0.25">
      <c r="B2006" s="555"/>
    </row>
    <row r="2009" spans="2:2" ht="15" x14ac:dyDescent="0.25">
      <c r="B2009" s="555"/>
    </row>
    <row r="2012" spans="2:2" ht="15" x14ac:dyDescent="0.25">
      <c r="B2012" s="555"/>
    </row>
    <row r="2015" spans="2:2" ht="15" x14ac:dyDescent="0.25">
      <c r="B2015" s="555"/>
    </row>
    <row r="2018" spans="2:2" ht="15" x14ac:dyDescent="0.25">
      <c r="B2018" s="555"/>
    </row>
    <row r="2021" spans="2:2" ht="15" x14ac:dyDescent="0.25">
      <c r="B2021" s="555"/>
    </row>
    <row r="2024" spans="2:2" ht="15" x14ac:dyDescent="0.25">
      <c r="B2024" s="555"/>
    </row>
  </sheetData>
  <mergeCells count="18">
    <mergeCell ref="B72:I72"/>
    <mergeCell ref="B66:I66"/>
    <mergeCell ref="B69:I69"/>
    <mergeCell ref="B63:I63"/>
    <mergeCell ref="B54:I54"/>
    <mergeCell ref="B56:I56"/>
    <mergeCell ref="B57:I57"/>
    <mergeCell ref="B59:I59"/>
    <mergeCell ref="B60:I60"/>
    <mergeCell ref="B62:I62"/>
    <mergeCell ref="B2:I2"/>
    <mergeCell ref="B3:I3"/>
    <mergeCell ref="B21:I21"/>
    <mergeCell ref="B22:I22"/>
    <mergeCell ref="B53:I53"/>
    <mergeCell ref="B45:I45"/>
    <mergeCell ref="B46:I46"/>
    <mergeCell ref="B47:I47"/>
  </mergeCells>
  <hyperlinks>
    <hyperlink ref="B24:I24" location="2.15!A1" display="2.15!A1"/>
    <hyperlink ref="B25:I25" location="2.16!A1" display="2.16!A1"/>
    <hyperlink ref="B26:I26" location="2.17!A1" display="2.17!A1"/>
    <hyperlink ref="B27:I27" location="2.18!A1" display="2.18!A1"/>
    <hyperlink ref="B28:I28" location="2.19!A1" display="2.19!A1"/>
    <hyperlink ref="B29:I29" location="2.20!A1" display="2.20!A1"/>
    <hyperlink ref="B31:I31" location="2.21!A1" display="2.21!A1"/>
    <hyperlink ref="B32:I32" location="2.22!A1" display="2.22!A1"/>
    <hyperlink ref="B33:I33" location="2.23!A1" display="2.23!A1"/>
    <hyperlink ref="B34:I34" location="2.24!A1" display="2.24!A1"/>
    <hyperlink ref="B35:I35" location="2.25!A1" display="2.25!A1"/>
    <hyperlink ref="B36:I36" location="2.26!A1" display="2.26!A1"/>
    <hyperlink ref="B37:I37" location="2.27!A1" display="2.27!A1"/>
    <hyperlink ref="B38:I38" location="2.28!A1" display="2.28!A1"/>
    <hyperlink ref="B39:I39" location="2.29!A1" display="2.29!A1"/>
    <hyperlink ref="B40:I40" location="2.30!A1" display="2.30!A1"/>
    <hyperlink ref="B41:I41" location="2.31!A1" display="2.31!A1"/>
    <hyperlink ref="B42:I42" location="2.32!A1" display="2.32!A1"/>
    <hyperlink ref="B43:I43" location="2.33!A1" display="2.33!A1"/>
    <hyperlink ref="B44:I44" location="2.34!A1" display="2.34!A1"/>
    <hyperlink ref="F7" r:id="rId1" display="Go to Economic and Fiscal Outlook Supplementary fiscal tables: Spending tables"/>
    <hyperlink ref="F6" r:id="rId2" display="Go to Economic and Fiscal Outlook Supplementary fiscal tables: Spending tables"/>
    <hyperlink ref="F5" r:id="rId3" display="Go to Economic and Fiscal Outlook Supplementary fiscal tables: Spending tables"/>
    <hyperlink ref="H5" r:id="rId4"/>
    <hyperlink ref="F10" r:id="rId5" display="Go to Economic and Fiscal Outlook Supplementary fiscal tables: Spending tables"/>
    <hyperlink ref="F11" r:id="rId6" display="Go to Economic and Fiscal Outlook Supplementary fiscal tables: Spending tables"/>
    <hyperlink ref="F12" r:id="rId7" display="Go to Economic and Fiscal Outlook Supplementary fiscal tables: Spending tables"/>
    <hyperlink ref="F13" r:id="rId8" display="Go to Economic and Fiscal Outlook Supplementary fiscal tables: Spending tables"/>
    <hyperlink ref="F14" r:id="rId9" display="Go to Economic and Fiscal Outlook Supplementary fiscal tables: Spending tables"/>
    <hyperlink ref="F15" r:id="rId10" display="Go to Economic and Fiscal Outlook Supplementary fiscal tables: Spending tables"/>
    <hyperlink ref="F16" r:id="rId11" display="Go to Economic and Fiscal Outlook Supplementary fiscal tables: Spending tables"/>
    <hyperlink ref="F17" r:id="rId12" display="Go to Economic and Fiscal Outlook Supplementary fiscal tables: Spending tables"/>
    <hyperlink ref="F18" r:id="rId13" display="Go to Economic and Fiscal Outlook Supplementary fiscal tables: Spending tables"/>
    <hyperlink ref="F20" r:id="rId14" display="Go to Economic and Fiscal Outlook Supplementary fiscal tables: Spending tables"/>
    <hyperlink ref="F52" r:id="rId15" display="Go to Economic and Fiscal Outlook Supplementary fiscal tables: Spending tables"/>
    <hyperlink ref="F51" r:id="rId16" display="Go to Economic and Fiscal Outlook Supplementary fiscal tables: Spending tables"/>
    <hyperlink ref="F50" r:id="rId17" display="Go to Economic and Fiscal Outlook Supplementary fiscal tables: Spending tables"/>
    <hyperlink ref="F49" r:id="rId18" display="Go to Economic and Fiscal Outlook Supplementary fiscal tables: Spending tables"/>
    <hyperlink ref="F48" r:id="rId19" display="Go to Economic and Fiscal Outlook Supplementary fiscal tables: Spending tables"/>
    <hyperlink ref="F55" r:id="rId20" display="Go to Economic and Fiscal Outlook Supplementary fiscal tables: Spending tables"/>
    <hyperlink ref="F58" r:id="rId21" display="Go to Economic and Fiscal Outlook Supplementary fiscal tables: Spending tables"/>
    <hyperlink ref="F61" r:id="rId22" display="Go to Economic and Fiscal Outlook Supplementary fiscal tables: Spending tables"/>
    <hyperlink ref="F64" r:id="rId23" display="Go to Economic and Fiscal Outlook Supplementary fiscal tables: Spending tables"/>
    <hyperlink ref="F67" r:id="rId24" display="Go to Economic and Fiscal Outlook Supplementary fiscal tables: Spending tables"/>
    <hyperlink ref="F70" r:id="rId25" display="Go to Economic and Fiscal Outlook Supplementary fiscal tables: Spending tables"/>
    <hyperlink ref="F71" r:id="rId26" display="Go to Economic and Fiscal Outlook Supplementary fiscal tables: Spending tables"/>
    <hyperlink ref="B24" location="2.16!A1" display="2.16!A1"/>
    <hyperlink ref="B25" location="2.17!A1" display="2.17!A1"/>
    <hyperlink ref="B26" location="2.18!A1" display="2.18!A1"/>
    <hyperlink ref="B27" location="2.19!A1" display="2.19!A1"/>
    <hyperlink ref="B28" location="2.20!A1" display="2.20!A1"/>
    <hyperlink ref="B29" location="2.21!A1" display="2.21!A1"/>
    <hyperlink ref="B31" location="2.23!A1" display="2.23!A1"/>
    <hyperlink ref="B32" location="2.24!A1" display="2.24!A1"/>
    <hyperlink ref="B33" location="2.25!A1" display="2.25!A1"/>
    <hyperlink ref="B34" location="2.26!A1" display="2.26!A1"/>
    <hyperlink ref="B35" location="2.27!A1" display="2.27!A1"/>
    <hyperlink ref="B36" location="2.28!A1" display="2.28!A1"/>
    <hyperlink ref="B37" location="2.29!A1" display="2.29!A1"/>
    <hyperlink ref="B38" location="2.30!A1" display="2.30!A1"/>
    <hyperlink ref="B39" location="2.31!A1" display="2.31!A1"/>
    <hyperlink ref="B40" location="2.32!A1" display="2.32!A1"/>
    <hyperlink ref="B41" location="2.33!A1" display="2.33!A1"/>
    <hyperlink ref="B42" location="2.34!A1" display="2.34!A1"/>
    <hyperlink ref="B43" location="2.35!A1" display="2.35!A1"/>
    <hyperlink ref="B44" location="2.36!A1" display="2.36!A1"/>
    <hyperlink ref="B23:I23" location="'2.15'!Print_Area" display="2.15 Council tax receipts"/>
    <hyperlink ref="B30" location="2.22!A1" display="2.22!A1"/>
    <hyperlink ref="H6:H7" r:id="rId27" display="Economic and fiscal outlook supplementary fiscal tables: receipts and other"/>
    <hyperlink ref="H10:H20" r:id="rId28" display="Economic and fiscal outlook supplementary fiscal tables: receipts and other"/>
    <hyperlink ref="H48:H52" r:id="rId29" display="Economic and fiscal outlook supplementary fiscal tables: receipts and other"/>
    <hyperlink ref="H55" r:id="rId30"/>
    <hyperlink ref="H58" r:id="rId31"/>
    <hyperlink ref="H61" r:id="rId32"/>
    <hyperlink ref="H64" r:id="rId33"/>
    <hyperlink ref="H67" r:id="rId34"/>
    <hyperlink ref="H70" r:id="rId35"/>
    <hyperlink ref="H71" r:id="rId36"/>
  </hyperlinks>
  <pageMargins left="0.74803149606299213" right="0.74803149606299213" top="0.98425196850393704" bottom="0.98425196850393704" header="0.51181102362204722" footer="0.51181102362204722"/>
  <pageSetup paperSize="9" scale="62" fitToHeight="2" orientation="landscape" r:id="rId37"/>
  <headerFooter alignWithMargins="0"/>
  <rowBreaks count="1" manualBreakCount="1">
    <brk id="45"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5"/>
    <pageSetUpPr fitToPage="1"/>
  </sheetPr>
  <dimension ref="A1:G28"/>
  <sheetViews>
    <sheetView workbookViewId="0"/>
  </sheetViews>
  <sheetFormatPr defaultColWidth="9.21875" defaultRowHeight="15" x14ac:dyDescent="0.2"/>
  <cols>
    <col min="1" max="1" width="9.33203125" style="242" customWidth="1"/>
    <col min="2" max="2" width="53.21875" style="242" customWidth="1"/>
    <col min="3" max="7" width="9.44140625" style="242" customWidth="1"/>
    <col min="8" max="16384" width="9.21875" style="242"/>
  </cols>
  <sheetData>
    <row r="1" spans="1:7" ht="33.75" customHeight="1" thickBot="1" x14ac:dyDescent="0.25">
      <c r="A1" s="13" t="s">
        <v>0</v>
      </c>
    </row>
    <row r="2" spans="1:7" ht="21" customHeight="1" thickBot="1" x14ac:dyDescent="0.3">
      <c r="A2" s="243"/>
      <c r="B2" s="1018" t="s">
        <v>445</v>
      </c>
      <c r="C2" s="1019"/>
      <c r="D2" s="1019"/>
      <c r="E2" s="1019"/>
      <c r="F2" s="1019"/>
      <c r="G2" s="1020"/>
    </row>
    <row r="3" spans="1:7" ht="15.75" x14ac:dyDescent="0.25">
      <c r="A3" s="244"/>
      <c r="B3" s="245"/>
      <c r="C3" s="1006" t="s">
        <v>523</v>
      </c>
      <c r="D3" s="1006"/>
      <c r="E3" s="1006"/>
      <c r="F3" s="1006"/>
      <c r="G3" s="1007"/>
    </row>
    <row r="4" spans="1:7" ht="15.75" x14ac:dyDescent="0.25">
      <c r="A4" s="244"/>
      <c r="B4" s="246"/>
      <c r="C4" s="1001" t="s">
        <v>3</v>
      </c>
      <c r="D4" s="1001"/>
      <c r="E4" s="1001"/>
      <c r="F4" s="1001"/>
      <c r="G4" s="1002"/>
    </row>
    <row r="5" spans="1:7" ht="15.75" customHeight="1" x14ac:dyDescent="0.25">
      <c r="A5" s="244"/>
      <c r="B5" s="246"/>
      <c r="C5" s="1021" t="s">
        <v>81</v>
      </c>
      <c r="D5" s="1021"/>
      <c r="E5" s="1021"/>
      <c r="F5" s="1021"/>
      <c r="G5" s="1022"/>
    </row>
    <row r="6" spans="1:7" ht="15" customHeight="1" x14ac:dyDescent="0.25">
      <c r="A6" s="243"/>
      <c r="B6" s="246"/>
      <c r="C6" s="841" t="s">
        <v>7</v>
      </c>
      <c r="D6" s="841" t="s">
        <v>8</v>
      </c>
      <c r="E6" s="841" t="s">
        <v>9</v>
      </c>
      <c r="F6" s="841" t="s">
        <v>10</v>
      </c>
      <c r="G6" s="753" t="s">
        <v>362</v>
      </c>
    </row>
    <row r="7" spans="1:7" x14ac:dyDescent="0.2">
      <c r="B7" s="767" t="s">
        <v>446</v>
      </c>
      <c r="C7" s="839">
        <f>'[19]Supplementary UC'!C8</f>
        <v>-9.4E-2</v>
      </c>
      <c r="D7" s="839">
        <f>'[19]Supplementary UC'!D8</f>
        <v>-0.33500000000000002</v>
      </c>
      <c r="E7" s="839">
        <f>'[19]Supplementary UC'!E8</f>
        <v>-0.85299999999999998</v>
      </c>
      <c r="F7" s="839">
        <f>'[19]Supplementary UC'!F8</f>
        <v>-1.0589999999999999</v>
      </c>
      <c r="G7" s="840">
        <f>'[19]Supplementary UC'!G8</f>
        <v>-1.2969999999999999</v>
      </c>
    </row>
    <row r="8" spans="1:7" x14ac:dyDescent="0.2">
      <c r="B8" s="844" t="s">
        <v>13</v>
      </c>
      <c r="C8" s="842"/>
      <c r="D8" s="842"/>
      <c r="E8" s="842"/>
      <c r="F8" s="842"/>
      <c r="G8" s="843"/>
    </row>
    <row r="9" spans="1:7" x14ac:dyDescent="0.2">
      <c r="B9" s="768" t="s">
        <v>447</v>
      </c>
      <c r="C9" s="839">
        <f>'[19]Supplementary UC'!C10</f>
        <v>0.40400000000000003</v>
      </c>
      <c r="D9" s="839">
        <f>'[19]Supplementary UC'!D10</f>
        <v>1.7609999999999999</v>
      </c>
      <c r="E9" s="839">
        <f>'[19]Supplementary UC'!E10</f>
        <v>3.694</v>
      </c>
      <c r="F9" s="839">
        <f>'[19]Supplementary UC'!F10</f>
        <v>5.4589999999999996</v>
      </c>
      <c r="G9" s="840">
        <f>'[19]Supplementary UC'!G10</f>
        <v>6.8970000000000002</v>
      </c>
    </row>
    <row r="10" spans="1:7" x14ac:dyDescent="0.2">
      <c r="B10" s="845" t="s">
        <v>448</v>
      </c>
      <c r="C10" s="842">
        <f>'[19]Supplementary UC'!C11</f>
        <v>0.17599999999999999</v>
      </c>
      <c r="D10" s="842">
        <f>'[19]Supplementary UC'!D11</f>
        <v>0.755</v>
      </c>
      <c r="E10" s="842">
        <f>'[19]Supplementary UC'!E11</f>
        <v>1.621</v>
      </c>
      <c r="F10" s="842">
        <f>'[19]Supplementary UC'!F11</f>
        <v>2.319</v>
      </c>
      <c r="G10" s="843">
        <f>'[19]Supplementary UC'!G11</f>
        <v>2.86</v>
      </c>
    </row>
    <row r="11" spans="1:7" x14ac:dyDescent="0.2">
      <c r="B11" s="846" t="s">
        <v>449</v>
      </c>
      <c r="C11" s="842">
        <f>'[19]Supplementary UC'!C12</f>
        <v>0.22800000000000001</v>
      </c>
      <c r="D11" s="842">
        <f>'[19]Supplementary UC'!D12</f>
        <v>1.006</v>
      </c>
      <c r="E11" s="842">
        <f>'[19]Supplementary UC'!E12</f>
        <v>2.056</v>
      </c>
      <c r="F11" s="842">
        <f>'[19]Supplementary UC'!F12</f>
        <v>2.83</v>
      </c>
      <c r="G11" s="843">
        <f>'[19]Supplementary UC'!G12</f>
        <v>3.3690000000000002</v>
      </c>
    </row>
    <row r="12" spans="1:7" x14ac:dyDescent="0.2">
      <c r="B12" s="847" t="s">
        <v>450</v>
      </c>
      <c r="C12" s="842">
        <f>'[19]Supplementary UC'!C13</f>
        <v>0</v>
      </c>
      <c r="D12" s="842">
        <f>'[19]Supplementary UC'!D13</f>
        <v>0</v>
      </c>
      <c r="E12" s="842">
        <f>'[19]Supplementary UC'!E13</f>
        <v>1.7999999999999999E-2</v>
      </c>
      <c r="F12" s="842">
        <f>'[19]Supplementary UC'!F13</f>
        <v>0.31</v>
      </c>
      <c r="G12" s="843">
        <f>'[19]Supplementary UC'!G13</f>
        <v>0.66800000000000004</v>
      </c>
    </row>
    <row r="13" spans="1:7" x14ac:dyDescent="0.2">
      <c r="B13" s="768" t="s">
        <v>451</v>
      </c>
      <c r="C13" s="839">
        <f>'[19]Supplementary UC'!C14</f>
        <v>-0.498</v>
      </c>
      <c r="D13" s="839">
        <f>'[19]Supplementary UC'!D14</f>
        <v>-2.0960000000000001</v>
      </c>
      <c r="E13" s="839">
        <f>'[19]Supplementary UC'!E14</f>
        <v>-4.5469999999999997</v>
      </c>
      <c r="F13" s="839">
        <f>'[19]Supplementary UC'!F14</f>
        <v>-6.5179999999999998</v>
      </c>
      <c r="G13" s="840">
        <f>'[19]Supplementary UC'!G14</f>
        <v>-8.1940000000000008</v>
      </c>
    </row>
    <row r="14" spans="1:7" x14ac:dyDescent="0.2">
      <c r="B14" s="846" t="s">
        <v>452</v>
      </c>
      <c r="C14" s="842">
        <f>'[19]Supplementary UC'!C15</f>
        <v>-0.245</v>
      </c>
      <c r="D14" s="842">
        <f>'[19]Supplementary UC'!D15</f>
        <v>-1.177</v>
      </c>
      <c r="E14" s="842">
        <f>'[19]Supplementary UC'!E15</f>
        <v>-2.48</v>
      </c>
      <c r="F14" s="842">
        <f>'[19]Supplementary UC'!F15</f>
        <v>-3.5760000000000001</v>
      </c>
      <c r="G14" s="843">
        <f>'[19]Supplementary UC'!G15</f>
        <v>-4.5250000000000004</v>
      </c>
    </row>
    <row r="15" spans="1:7" x14ac:dyDescent="0.2">
      <c r="B15" s="846" t="s">
        <v>453</v>
      </c>
      <c r="C15" s="842">
        <f>'[19]Supplementary UC'!C16</f>
        <v>-3.4000000000000002E-2</v>
      </c>
      <c r="D15" s="842">
        <f>'[19]Supplementary UC'!D16</f>
        <v>-0.127</v>
      </c>
      <c r="E15" s="842">
        <f>'[19]Supplementary UC'!E16</f>
        <v>-0.24399999999999999</v>
      </c>
      <c r="F15" s="842">
        <f>'[19]Supplementary UC'!F16</f>
        <v>-0.35899999999999999</v>
      </c>
      <c r="G15" s="843">
        <f>'[19]Supplementary UC'!G16</f>
        <v>-0.44400000000000001</v>
      </c>
    </row>
    <row r="16" spans="1:7" x14ac:dyDescent="0.2">
      <c r="B16" s="846" t="s">
        <v>454</v>
      </c>
      <c r="C16" s="842">
        <f>'[19]Supplementary UC'!C17</f>
        <v>-6.3E-2</v>
      </c>
      <c r="D16" s="842">
        <f>'[19]Supplementary UC'!D17</f>
        <v>-0.27500000000000002</v>
      </c>
      <c r="E16" s="842">
        <f>'[19]Supplementary UC'!E17</f>
        <v>-0.60699999999999998</v>
      </c>
      <c r="F16" s="842">
        <f>'[19]Supplementary UC'!F17</f>
        <v>-0.92</v>
      </c>
      <c r="G16" s="843">
        <f>'[19]Supplementary UC'!G17</f>
        <v>-1.198</v>
      </c>
    </row>
    <row r="17" spans="2:7" x14ac:dyDescent="0.2">
      <c r="B17" s="846" t="s">
        <v>455</v>
      </c>
      <c r="C17" s="842">
        <f>'[19]Supplementary UC'!C18</f>
        <v>-8.2000000000000003E-2</v>
      </c>
      <c r="D17" s="842">
        <f>'[19]Supplementary UC'!D18</f>
        <v>-0.36699999999999999</v>
      </c>
      <c r="E17" s="842">
        <f>'[19]Supplementary UC'!E18</f>
        <v>-0.81899999999999995</v>
      </c>
      <c r="F17" s="842">
        <f>'[19]Supplementary UC'!F18</f>
        <v>-1.214</v>
      </c>
      <c r="G17" s="843">
        <f>'[19]Supplementary UC'!G18</f>
        <v>-1.506</v>
      </c>
    </row>
    <row r="18" spans="2:7" x14ac:dyDescent="0.2">
      <c r="B18" s="845" t="s">
        <v>456</v>
      </c>
      <c r="C18" s="842">
        <f>'[19]Supplementary UC'!C19</f>
        <v>-7.3999999999999996E-2</v>
      </c>
      <c r="D18" s="842">
        <f>'[19]Supplementary UC'!D19</f>
        <v>-0.15</v>
      </c>
      <c r="E18" s="842">
        <f>'[19]Supplementary UC'!E19</f>
        <v>-0.39700000000000002</v>
      </c>
      <c r="F18" s="842">
        <f>'[19]Supplementary UC'!F19</f>
        <v>-0.44900000000000001</v>
      </c>
      <c r="G18" s="843">
        <f>'[19]Supplementary UC'!G19</f>
        <v>-0.52100000000000002</v>
      </c>
    </row>
    <row r="19" spans="2:7" x14ac:dyDescent="0.2">
      <c r="B19" s="848"/>
      <c r="C19" s="849" t="s">
        <v>457</v>
      </c>
      <c r="D19" s="849"/>
      <c r="E19" s="849"/>
      <c r="F19" s="849"/>
      <c r="G19" s="850"/>
    </row>
    <row r="20" spans="2:7" x14ac:dyDescent="0.2">
      <c r="B20" s="851" t="s">
        <v>109</v>
      </c>
      <c r="C20" s="852">
        <f>'[19]Supplementary UC'!C21</f>
        <v>40</v>
      </c>
      <c r="D20" s="852">
        <f>'[19]Supplementary UC'!D21</f>
        <v>74</v>
      </c>
      <c r="E20" s="852">
        <f>'[19]Supplementary UC'!E21</f>
        <v>93</v>
      </c>
      <c r="F20" s="852">
        <f>'[19]Supplementary UC'!F21</f>
        <v>97</v>
      </c>
      <c r="G20" s="853">
        <f>'[19]Supplementary UC'!G21</f>
        <v>98</v>
      </c>
    </row>
    <row r="21" spans="2:7" x14ac:dyDescent="0.2">
      <c r="B21" s="851" t="s">
        <v>458</v>
      </c>
      <c r="C21" s="852">
        <f>'[19]Supplementary UC'!C22</f>
        <v>5</v>
      </c>
      <c r="D21" s="852">
        <f>'[19]Supplementary UC'!D22</f>
        <v>23</v>
      </c>
      <c r="E21" s="852">
        <f>'[19]Supplementary UC'!E22</f>
        <v>46</v>
      </c>
      <c r="F21" s="852">
        <f>'[19]Supplementary UC'!F22</f>
        <v>66</v>
      </c>
      <c r="G21" s="853">
        <f>'[19]Supplementary UC'!G22</f>
        <v>85</v>
      </c>
    </row>
    <row r="22" spans="2:7" x14ac:dyDescent="0.2">
      <c r="B22" s="851" t="s">
        <v>91</v>
      </c>
      <c r="C22" s="852">
        <f>'[19]Supplementary UC'!C23</f>
        <v>8</v>
      </c>
      <c r="D22" s="852">
        <f>'[19]Supplementary UC'!D23</f>
        <v>36</v>
      </c>
      <c r="E22" s="852">
        <f>'[19]Supplementary UC'!E23</f>
        <v>66</v>
      </c>
      <c r="F22" s="852">
        <f>'[19]Supplementary UC'!F23</f>
        <v>83</v>
      </c>
      <c r="G22" s="853">
        <f>'[19]Supplementary UC'!G23</f>
        <v>94</v>
      </c>
    </row>
    <row r="23" spans="2:7" x14ac:dyDescent="0.2">
      <c r="B23" s="851" t="s">
        <v>459</v>
      </c>
      <c r="C23" s="852">
        <f>'[19]Supplementary UC'!C24</f>
        <v>4</v>
      </c>
      <c r="D23" s="852">
        <f>'[19]Supplementary UC'!D24</f>
        <v>20</v>
      </c>
      <c r="E23" s="852">
        <f>'[19]Supplementary UC'!E24</f>
        <v>43</v>
      </c>
      <c r="F23" s="852">
        <f>'[19]Supplementary UC'!F24</f>
        <v>62</v>
      </c>
      <c r="G23" s="853">
        <f>'[19]Supplementary UC'!G24</f>
        <v>77</v>
      </c>
    </row>
    <row r="24" spans="2:7" x14ac:dyDescent="0.2">
      <c r="B24" s="851" t="s">
        <v>460</v>
      </c>
      <c r="C24" s="852">
        <f>'[19]Supplementary UC'!C25</f>
        <v>15</v>
      </c>
      <c r="D24" s="852">
        <f>'[19]Supplementary UC'!D25</f>
        <v>45</v>
      </c>
      <c r="E24" s="852">
        <f>'[19]Supplementary UC'!E25</f>
        <v>74</v>
      </c>
      <c r="F24" s="852">
        <f>'[19]Supplementary UC'!F25</f>
        <v>87</v>
      </c>
      <c r="G24" s="853">
        <f>'[19]Supplementary UC'!G25</f>
        <v>93</v>
      </c>
    </row>
    <row r="25" spans="2:7" ht="15.75" thickBot="1" x14ac:dyDescent="0.25">
      <c r="B25" s="851" t="s">
        <v>461</v>
      </c>
      <c r="C25" s="852">
        <f>'[19]Supplementary UC'!C26</f>
        <v>8</v>
      </c>
      <c r="D25" s="852">
        <f>'[19]Supplementary UC'!D26</f>
        <v>28.000000000000004</v>
      </c>
      <c r="E25" s="852">
        <f>'[19]Supplementary UC'!E26</f>
        <v>52</v>
      </c>
      <c r="F25" s="852">
        <f>'[19]Supplementary UC'!F26</f>
        <v>69</v>
      </c>
      <c r="G25" s="853">
        <f>'[19]Supplementary UC'!G26</f>
        <v>83</v>
      </c>
    </row>
    <row r="26" spans="2:7" ht="12.75" customHeight="1" x14ac:dyDescent="0.2">
      <c r="B26" s="1009" t="s">
        <v>462</v>
      </c>
      <c r="C26" s="1010"/>
      <c r="D26" s="1010"/>
      <c r="E26" s="1010"/>
      <c r="F26" s="1010"/>
      <c r="G26" s="1011"/>
    </row>
    <row r="27" spans="2:7" ht="11.25" customHeight="1" x14ac:dyDescent="0.2">
      <c r="B27" s="1012" t="s">
        <v>463</v>
      </c>
      <c r="C27" s="1013"/>
      <c r="D27" s="1013"/>
      <c r="E27" s="1013"/>
      <c r="F27" s="1013"/>
      <c r="G27" s="1014"/>
    </row>
    <row r="28" spans="2:7" ht="12.75" customHeight="1" thickBot="1" x14ac:dyDescent="0.25">
      <c r="B28" s="1015" t="s">
        <v>464</v>
      </c>
      <c r="C28" s="1016"/>
      <c r="D28" s="1016"/>
      <c r="E28" s="1016"/>
      <c r="F28" s="1016"/>
      <c r="G28" s="1017"/>
    </row>
  </sheetData>
  <mergeCells count="7">
    <mergeCell ref="B26:G26"/>
    <mergeCell ref="B27:G27"/>
    <mergeCell ref="B28:G28"/>
    <mergeCell ref="B2:G2"/>
    <mergeCell ref="C5:G5"/>
    <mergeCell ref="C4:G4"/>
    <mergeCell ref="C3:G3"/>
  </mergeCells>
  <hyperlinks>
    <hyperlink ref="A1" location="Contents!A1" display="Back to contents"/>
  </hyperlinks>
  <pageMargins left="0.70866141732283472" right="0.70866141732283472" top="0.74803149606299213" bottom="0.74803149606299213"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tabColor theme="5"/>
    <pageSetUpPr fitToPage="1"/>
  </sheetPr>
  <dimension ref="A1:S73"/>
  <sheetViews>
    <sheetView workbookViewId="0"/>
  </sheetViews>
  <sheetFormatPr defaultColWidth="9.21875" defaultRowHeight="12.75" x14ac:dyDescent="0.2"/>
  <cols>
    <col min="1" max="1" width="9.33203125" style="36" customWidth="1"/>
    <col min="2" max="2" width="2.88671875" style="36" customWidth="1"/>
    <col min="3" max="3" width="54.33203125" style="36" customWidth="1"/>
    <col min="4" max="4" width="9.109375" style="36" customWidth="1"/>
    <col min="5" max="6" width="8.77734375" style="36" customWidth="1"/>
    <col min="7" max="7" width="9.21875" style="36"/>
    <col min="8" max="10" width="9.109375" style="36" customWidth="1"/>
    <col min="11" max="11" width="8.109375" style="36" customWidth="1"/>
    <col min="12" max="16384" width="9.21875" style="36"/>
  </cols>
  <sheetData>
    <row r="1" spans="1:14" ht="33.75" customHeight="1" thickBot="1" x14ac:dyDescent="0.25">
      <c r="A1" s="13" t="s">
        <v>0</v>
      </c>
    </row>
    <row r="2" spans="1:14" ht="21" customHeight="1" thickBot="1" x14ac:dyDescent="0.3">
      <c r="A2" s="272"/>
      <c r="B2" s="1028" t="s">
        <v>487</v>
      </c>
      <c r="C2" s="1029"/>
      <c r="D2" s="1029"/>
      <c r="E2" s="1029"/>
      <c r="F2" s="1029"/>
      <c r="G2" s="1029"/>
      <c r="H2" s="1029"/>
      <c r="I2" s="1029"/>
      <c r="J2" s="1030"/>
      <c r="K2" s="272"/>
    </row>
    <row r="3" spans="1:14" ht="15.75" x14ac:dyDescent="0.25">
      <c r="A3" s="273"/>
      <c r="B3" s="603"/>
      <c r="C3" s="604"/>
      <c r="D3" s="1026" t="s">
        <v>1</v>
      </c>
      <c r="E3" s="1026"/>
      <c r="F3" s="1026"/>
      <c r="G3" s="1026"/>
      <c r="H3" s="1026"/>
      <c r="I3" s="1026"/>
      <c r="J3" s="1027"/>
      <c r="K3" s="272"/>
    </row>
    <row r="4" spans="1:14" ht="15.75" x14ac:dyDescent="0.25">
      <c r="A4" s="272"/>
      <c r="B4" s="605"/>
      <c r="C4" s="606"/>
      <c r="D4" s="607" t="s">
        <v>2</v>
      </c>
      <c r="E4" s="1031" t="s">
        <v>3</v>
      </c>
      <c r="F4" s="1031"/>
      <c r="G4" s="1031"/>
      <c r="H4" s="1031"/>
      <c r="I4" s="1031"/>
      <c r="J4" s="1032"/>
      <c r="K4" s="272"/>
    </row>
    <row r="5" spans="1:14" ht="15" customHeight="1" x14ac:dyDescent="0.25">
      <c r="A5" s="272"/>
      <c r="B5" s="605"/>
      <c r="C5" s="606"/>
      <c r="D5" s="526" t="s">
        <v>5</v>
      </c>
      <c r="E5" s="526" t="s">
        <v>6</v>
      </c>
      <c r="F5" s="526" t="s">
        <v>7</v>
      </c>
      <c r="G5" s="526" t="s">
        <v>8</v>
      </c>
      <c r="H5" s="526" t="s">
        <v>9</v>
      </c>
      <c r="I5" s="526" t="s">
        <v>10</v>
      </c>
      <c r="J5" s="608" t="s">
        <v>362</v>
      </c>
    </row>
    <row r="6" spans="1:14" ht="15.75" x14ac:dyDescent="0.25">
      <c r="A6" s="272"/>
      <c r="B6" s="274" t="s">
        <v>115</v>
      </c>
      <c r="C6" s="275"/>
      <c r="D6" s="276"/>
      <c r="E6" s="276"/>
      <c r="F6" s="276"/>
      <c r="G6" s="276"/>
      <c r="H6" s="276"/>
      <c r="I6" s="276"/>
      <c r="J6" s="277"/>
      <c r="N6" s="278"/>
    </row>
    <row r="7" spans="1:14" ht="15.75" x14ac:dyDescent="0.25">
      <c r="A7" s="279"/>
      <c r="B7" s="280" t="s">
        <v>116</v>
      </c>
      <c r="C7" s="275"/>
      <c r="D7" s="7">
        <v>6.0323194879600006</v>
      </c>
      <c r="E7" s="7">
        <v>5.9860090000000001</v>
      </c>
      <c r="F7" s="7">
        <v>6.1442415149105356</v>
      </c>
      <c r="G7" s="7">
        <v>6.4213419625201533</v>
      </c>
      <c r="H7" s="7">
        <v>6.7210290814961464</v>
      </c>
      <c r="I7" s="7">
        <v>6.978880608287346</v>
      </c>
      <c r="J7" s="8">
        <v>7.3946871421329243</v>
      </c>
      <c r="K7" s="281"/>
      <c r="N7" s="278"/>
    </row>
    <row r="8" spans="1:14" ht="15.75" x14ac:dyDescent="0.25">
      <c r="A8" s="279"/>
      <c r="B8" s="280" t="s">
        <v>117</v>
      </c>
      <c r="C8" s="275"/>
      <c r="D8" s="7">
        <v>-3.6523883320000001</v>
      </c>
      <c r="E8" s="7">
        <v>-3.7509782916999992</v>
      </c>
      <c r="F8" s="7">
        <v>-3.7537959296580992</v>
      </c>
      <c r="G8" s="7">
        <v>-3.6687565726287383</v>
      </c>
      <c r="H8" s="7">
        <v>-3.5952929788149537</v>
      </c>
      <c r="I8" s="7">
        <v>-3.5969969480368427</v>
      </c>
      <c r="J8" s="8">
        <v>-3.6480444520971007</v>
      </c>
      <c r="K8" s="281"/>
    </row>
    <row r="9" spans="1:14" ht="15.75" x14ac:dyDescent="0.25">
      <c r="A9" s="279"/>
      <c r="B9" s="282" t="s">
        <v>13</v>
      </c>
      <c r="C9" s="283"/>
      <c r="D9" s="7"/>
      <c r="E9" s="7"/>
      <c r="F9" s="7"/>
      <c r="G9" s="7"/>
      <c r="H9" s="7"/>
      <c r="I9" s="7"/>
      <c r="J9" s="8"/>
      <c r="K9" s="281"/>
    </row>
    <row r="10" spans="1:14" ht="15.75" x14ac:dyDescent="0.25">
      <c r="A10" s="272"/>
      <c r="B10" s="282"/>
      <c r="C10" s="284" t="s">
        <v>118</v>
      </c>
      <c r="D10" s="7">
        <v>-2.7355917160000001</v>
      </c>
      <c r="E10" s="7">
        <v>-2.7930070000000002</v>
      </c>
      <c r="F10" s="7">
        <v>-2.762283923</v>
      </c>
      <c r="G10" s="7">
        <v>-2.6766531213870004</v>
      </c>
      <c r="H10" s="7">
        <v>-2.5883235683812291</v>
      </c>
      <c r="I10" s="7">
        <v>-2.6866798639797156</v>
      </c>
      <c r="J10" s="8">
        <v>-2.7887736988109446</v>
      </c>
      <c r="K10" s="281"/>
    </row>
    <row r="11" spans="1:14" ht="15.75" x14ac:dyDescent="0.25">
      <c r="A11" s="272"/>
      <c r="B11" s="282"/>
      <c r="C11" s="284" t="s">
        <v>119</v>
      </c>
      <c r="D11" s="7">
        <v>-0.74615003199999996</v>
      </c>
      <c r="E11" s="7">
        <v>-0.74127199999999993</v>
      </c>
      <c r="F11" s="7">
        <v>-0.73311800799999993</v>
      </c>
      <c r="G11" s="7">
        <v>-0.71039134975200002</v>
      </c>
      <c r="H11" s="7">
        <v>-0.68694843521018378</v>
      </c>
      <c r="I11" s="7">
        <v>-0.71305247574817088</v>
      </c>
      <c r="J11" s="8">
        <v>-0.74014846982660132</v>
      </c>
      <c r="K11" s="281"/>
    </row>
    <row r="12" spans="1:14" ht="15.75" x14ac:dyDescent="0.25">
      <c r="A12" s="272"/>
      <c r="B12" s="285"/>
      <c r="C12" s="286" t="s">
        <v>120</v>
      </c>
      <c r="D12" s="9">
        <v>-0.17064658400000007</v>
      </c>
      <c r="E12" s="9">
        <v>-0.21669929169999932</v>
      </c>
      <c r="F12" s="9">
        <v>-0.25839399865809948</v>
      </c>
      <c r="G12" s="9">
        <v>-0.28171210148973819</v>
      </c>
      <c r="H12" s="9">
        <v>-0.32002097522354073</v>
      </c>
      <c r="I12" s="9">
        <v>-0.19726460830895609</v>
      </c>
      <c r="J12" s="10">
        <v>-0.1191222834595551</v>
      </c>
      <c r="K12" s="281"/>
    </row>
    <row r="13" spans="1:14" ht="15.75" x14ac:dyDescent="0.25">
      <c r="A13" s="272"/>
      <c r="B13" s="274" t="s">
        <v>121</v>
      </c>
      <c r="C13" s="275"/>
      <c r="D13" s="7"/>
      <c r="E13" s="7"/>
      <c r="F13" s="7"/>
      <c r="G13" s="7"/>
      <c r="H13" s="7"/>
      <c r="I13" s="7"/>
      <c r="J13" s="8"/>
      <c r="K13" s="281"/>
    </row>
    <row r="14" spans="1:14" ht="15.75" x14ac:dyDescent="0.25">
      <c r="A14" s="279"/>
      <c r="B14" s="280" t="s">
        <v>116</v>
      </c>
      <c r="C14" s="275"/>
      <c r="D14" s="7">
        <v>9.84</v>
      </c>
      <c r="E14" s="7">
        <v>10.016999999999999</v>
      </c>
      <c r="F14" s="7">
        <v>10.627504970178926</v>
      </c>
      <c r="G14" s="7">
        <v>11.20551536646264</v>
      </c>
      <c r="H14" s="7">
        <v>11.911244331898587</v>
      </c>
      <c r="I14" s="7">
        <v>12.523808190956983</v>
      </c>
      <c r="J14" s="8">
        <v>13.195691967835991</v>
      </c>
      <c r="K14" s="281"/>
    </row>
    <row r="15" spans="1:14" ht="15.75" x14ac:dyDescent="0.25">
      <c r="A15" s="279"/>
      <c r="B15" s="280" t="s">
        <v>117</v>
      </c>
      <c r="C15" s="275"/>
      <c r="D15" s="7">
        <v>-10.331</v>
      </c>
      <c r="E15" s="7">
        <v>-10.455186558949389</v>
      </c>
      <c r="F15" s="7">
        <v>-10.66796243345342</v>
      </c>
      <c r="G15" s="7">
        <v>-10.805106100553187</v>
      </c>
      <c r="H15" s="7">
        <v>-10.962055993968752</v>
      </c>
      <c r="I15" s="7">
        <v>-11.347942540628731</v>
      </c>
      <c r="J15" s="8">
        <v>-11.589113970252962</v>
      </c>
      <c r="K15" s="281"/>
    </row>
    <row r="16" spans="1:14" ht="15.75" x14ac:dyDescent="0.25">
      <c r="A16" s="279"/>
      <c r="B16" s="282" t="s">
        <v>13</v>
      </c>
      <c r="C16" s="283"/>
      <c r="D16" s="7"/>
      <c r="E16" s="7"/>
      <c r="F16" s="7"/>
      <c r="G16" s="7"/>
      <c r="H16" s="7"/>
      <c r="I16" s="7"/>
      <c r="J16" s="8"/>
      <c r="K16" s="281"/>
    </row>
    <row r="17" spans="1:19" ht="15.75" x14ac:dyDescent="0.25">
      <c r="A17" s="272"/>
      <c r="B17" s="282"/>
      <c r="C17" s="284" t="s">
        <v>118</v>
      </c>
      <c r="D17" s="7">
        <v>-6.032</v>
      </c>
      <c r="E17" s="7">
        <v>-6.1550000000000002</v>
      </c>
      <c r="F17" s="7">
        <v>-6.2450000000000001</v>
      </c>
      <c r="G17" s="7">
        <v>-6.32</v>
      </c>
      <c r="H17" s="7">
        <v>-6.4080000000000004</v>
      </c>
      <c r="I17" s="7">
        <v>-6.63</v>
      </c>
      <c r="J17" s="8">
        <v>-6.8819999999999997</v>
      </c>
      <c r="K17" s="281"/>
    </row>
    <row r="18" spans="1:19" ht="15.75" x14ac:dyDescent="0.25">
      <c r="A18" s="272"/>
      <c r="B18" s="282"/>
      <c r="C18" s="284" t="s">
        <v>119</v>
      </c>
      <c r="D18" s="7">
        <v>-4.0060000000000002</v>
      </c>
      <c r="E18" s="7">
        <v>-4.0830000000000002</v>
      </c>
      <c r="F18" s="7">
        <v>-4.1719999999999997</v>
      </c>
      <c r="G18" s="7">
        <v>-4.2430000000000003</v>
      </c>
      <c r="H18" s="7">
        <v>-4.3220000000000001</v>
      </c>
      <c r="I18" s="7">
        <v>-4.4950000000000001</v>
      </c>
      <c r="J18" s="8">
        <v>-4.6900000000000004</v>
      </c>
      <c r="K18" s="281"/>
    </row>
    <row r="19" spans="1:19" ht="15.75" x14ac:dyDescent="0.25">
      <c r="A19" s="272"/>
      <c r="B19" s="285"/>
      <c r="C19" s="286" t="s">
        <v>120</v>
      </c>
      <c r="D19" s="9">
        <v>-0.29299999999999998</v>
      </c>
      <c r="E19" s="9">
        <v>-0.21718655894939001</v>
      </c>
      <c r="F19" s="9">
        <v>-0.25096243345342006</v>
      </c>
      <c r="G19" s="9">
        <v>-0.24210610055318829</v>
      </c>
      <c r="H19" s="9">
        <v>-0.23205599396875187</v>
      </c>
      <c r="I19" s="9">
        <v>-0.22294254062873006</v>
      </c>
      <c r="J19" s="10">
        <v>-1.7113970252961734E-2</v>
      </c>
      <c r="K19" s="281"/>
    </row>
    <row r="20" spans="1:19" ht="15.75" x14ac:dyDescent="0.25">
      <c r="A20" s="272"/>
      <c r="B20" s="274" t="s">
        <v>122</v>
      </c>
      <c r="C20" s="275"/>
      <c r="D20" s="7"/>
      <c r="E20" s="7"/>
      <c r="F20" s="7"/>
      <c r="G20" s="7"/>
      <c r="H20" s="7"/>
      <c r="I20" s="7"/>
      <c r="J20" s="8"/>
      <c r="K20" s="281"/>
    </row>
    <row r="21" spans="1:19" ht="15.75" x14ac:dyDescent="0.25">
      <c r="A21" s="279"/>
      <c r="B21" s="280" t="s">
        <v>116</v>
      </c>
      <c r="C21" s="275"/>
      <c r="D21" s="7">
        <v>9.5079999999999991</v>
      </c>
      <c r="E21" s="7">
        <v>9.5619999999999994</v>
      </c>
      <c r="F21" s="7">
        <v>9.7769999999999992</v>
      </c>
      <c r="G21" s="7">
        <v>10.114000000000001</v>
      </c>
      <c r="H21" s="7">
        <v>10.481999999999999</v>
      </c>
      <c r="I21" s="7">
        <v>10.843</v>
      </c>
      <c r="J21" s="8">
        <v>11.215</v>
      </c>
      <c r="K21" s="281"/>
      <c r="M21" s="287"/>
      <c r="N21" s="287"/>
      <c r="O21" s="287"/>
      <c r="P21" s="287"/>
      <c r="Q21" s="287"/>
      <c r="R21" s="287"/>
      <c r="S21" s="287"/>
    </row>
    <row r="22" spans="1:19" ht="15.75" x14ac:dyDescent="0.25">
      <c r="A22" s="279"/>
      <c r="B22" s="280" t="s">
        <v>117</v>
      </c>
      <c r="C22" s="275"/>
      <c r="D22" s="7">
        <v>-5.9749999999999996</v>
      </c>
      <c r="E22" s="7">
        <v>-6.3360000000000003</v>
      </c>
      <c r="F22" s="7">
        <v>-6.4450000000000003</v>
      </c>
      <c r="G22" s="7">
        <v>-6.5609999999999999</v>
      </c>
      <c r="H22" s="7">
        <v>-6.6559999999999997</v>
      </c>
      <c r="I22" s="7">
        <v>-6.7969999999999997</v>
      </c>
      <c r="J22" s="8">
        <v>-6.968</v>
      </c>
      <c r="K22" s="281"/>
    </row>
    <row r="23" spans="1:19" ht="15.75" x14ac:dyDescent="0.25">
      <c r="A23" s="279"/>
      <c r="B23" s="282" t="s">
        <v>13</v>
      </c>
      <c r="C23" s="283"/>
      <c r="D23" s="7"/>
      <c r="E23" s="7"/>
      <c r="F23" s="7"/>
      <c r="G23" s="7"/>
      <c r="H23" s="7"/>
      <c r="I23" s="7"/>
      <c r="J23" s="8"/>
      <c r="K23" s="281"/>
    </row>
    <row r="24" spans="1:19" ht="15.75" x14ac:dyDescent="0.25">
      <c r="A24" s="272"/>
      <c r="B24" s="282"/>
      <c r="C24" s="284" t="s">
        <v>118</v>
      </c>
      <c r="D24" s="7">
        <v>-3.6539999999999999</v>
      </c>
      <c r="E24" s="7">
        <v>-3.9790000000000001</v>
      </c>
      <c r="F24" s="7">
        <v>-4.0439999999999996</v>
      </c>
      <c r="G24" s="7">
        <v>-4.1079999999999997</v>
      </c>
      <c r="H24" s="7">
        <v>-4.1710000000000003</v>
      </c>
      <c r="I24" s="7">
        <v>-4.2709999999999999</v>
      </c>
      <c r="J24" s="8">
        <v>-4.4119999999999999</v>
      </c>
      <c r="K24" s="281"/>
    </row>
    <row r="25" spans="1:19" ht="15.75" x14ac:dyDescent="0.25">
      <c r="A25" s="272"/>
      <c r="B25" s="282"/>
      <c r="C25" s="284" t="s">
        <v>119</v>
      </c>
      <c r="D25" s="7">
        <v>-2.2639999999999998</v>
      </c>
      <c r="E25" s="7">
        <v>-2.2999999999999998</v>
      </c>
      <c r="F25" s="7">
        <v>-2.3420000000000001</v>
      </c>
      <c r="G25" s="7">
        <v>-2.4049999999999998</v>
      </c>
      <c r="H25" s="7">
        <v>-2.4409999999999998</v>
      </c>
      <c r="I25" s="7">
        <v>-2.5</v>
      </c>
      <c r="J25" s="8">
        <v>-2.5819999999999999</v>
      </c>
      <c r="K25" s="281"/>
    </row>
    <row r="26" spans="1:19" ht="15.75" x14ac:dyDescent="0.25">
      <c r="A26" s="272"/>
      <c r="B26" s="285"/>
      <c r="C26" s="286" t="s">
        <v>120</v>
      </c>
      <c r="D26" s="9">
        <v>-5.7000000000000002E-2</v>
      </c>
      <c r="E26" s="9">
        <v>-5.7000000000000002E-2</v>
      </c>
      <c r="F26" s="9">
        <v>-5.8999999999999997E-2</v>
      </c>
      <c r="G26" s="9">
        <v>-4.8000000000000001E-2</v>
      </c>
      <c r="H26" s="9">
        <v>-4.3999999999999997E-2</v>
      </c>
      <c r="I26" s="9">
        <v>-2.5999999999999999E-2</v>
      </c>
      <c r="J26" s="10">
        <v>2.5999999999999999E-2</v>
      </c>
      <c r="K26" s="281"/>
    </row>
    <row r="27" spans="1:19" ht="15.75" x14ac:dyDescent="0.25">
      <c r="A27" s="273"/>
      <c r="B27" s="274" t="s">
        <v>123</v>
      </c>
      <c r="C27" s="275"/>
      <c r="D27" s="7"/>
      <c r="E27" s="7"/>
      <c r="F27" s="7"/>
      <c r="G27" s="7"/>
      <c r="H27" s="7"/>
      <c r="I27" s="7"/>
      <c r="J27" s="8"/>
      <c r="K27" s="281"/>
    </row>
    <row r="28" spans="1:19" ht="15.75" x14ac:dyDescent="0.25">
      <c r="A28" s="279"/>
      <c r="B28" s="280" t="s">
        <v>116</v>
      </c>
      <c r="C28" s="275"/>
      <c r="D28" s="7">
        <v>4.4025721371100008</v>
      </c>
      <c r="E28" s="7">
        <v>4.4409007423933469</v>
      </c>
      <c r="F28" s="7">
        <v>4.5240940592795562</v>
      </c>
      <c r="G28" s="7">
        <v>4.6649900994852764</v>
      </c>
      <c r="H28" s="7">
        <v>4.8283188471646588</v>
      </c>
      <c r="I28" s="7">
        <v>4.981714238847708</v>
      </c>
      <c r="J28" s="8">
        <v>5.1521135675597884</v>
      </c>
      <c r="K28" s="281"/>
    </row>
    <row r="29" spans="1:19" ht="15.75" x14ac:dyDescent="0.25">
      <c r="A29" s="279"/>
      <c r="B29" s="280" t="s">
        <v>117</v>
      </c>
      <c r="C29" s="275"/>
      <c r="D29" s="7">
        <v>-2.9171623447500004</v>
      </c>
      <c r="E29" s="7">
        <v>-2.9556000968759948</v>
      </c>
      <c r="F29" s="7">
        <v>-2.9611816838512106</v>
      </c>
      <c r="G29" s="7">
        <v>-3.0080180636276515</v>
      </c>
      <c r="H29" s="7">
        <v>-3.0605595990021253</v>
      </c>
      <c r="I29" s="7">
        <v>-3.1672942376594921</v>
      </c>
      <c r="J29" s="8">
        <v>-3.2833652814712178</v>
      </c>
      <c r="K29" s="281"/>
    </row>
    <row r="30" spans="1:19" ht="15.75" x14ac:dyDescent="0.25">
      <c r="A30" s="279"/>
      <c r="B30" s="282" t="s">
        <v>13</v>
      </c>
      <c r="C30" s="283"/>
      <c r="D30" s="7"/>
      <c r="E30" s="7"/>
      <c r="F30" s="7"/>
      <c r="G30" s="7"/>
      <c r="H30" s="7"/>
      <c r="I30" s="7"/>
      <c r="J30" s="8"/>
      <c r="K30" s="281"/>
    </row>
    <row r="31" spans="1:19" ht="15.75" x14ac:dyDescent="0.25">
      <c r="A31" s="272"/>
      <c r="B31" s="282"/>
      <c r="C31" s="284" t="s">
        <v>118</v>
      </c>
      <c r="D31" s="7">
        <v>-2.9153066181300007</v>
      </c>
      <c r="E31" s="7">
        <v>-2.9535037810259945</v>
      </c>
      <c r="F31" s="7">
        <v>-2.9609204427532103</v>
      </c>
      <c r="G31" s="7">
        <v>-3.0077526426720835</v>
      </c>
      <c r="H31" s="7">
        <v>-3.0602886042064901</v>
      </c>
      <c r="I31" s="7">
        <v>-3.1670178229679444</v>
      </c>
      <c r="J31" s="8">
        <v>-3.2830833384858393</v>
      </c>
      <c r="K31" s="281"/>
    </row>
    <row r="32" spans="1:19" ht="15.75" x14ac:dyDescent="0.25">
      <c r="A32" s="272"/>
      <c r="B32" s="285"/>
      <c r="C32" s="286" t="s">
        <v>120</v>
      </c>
      <c r="D32" s="9">
        <v>-1.8557266200000414E-3</v>
      </c>
      <c r="E32" s="9">
        <v>-2.0963158500003375E-3</v>
      </c>
      <c r="F32" s="9">
        <v>-2.6124109800002769E-4</v>
      </c>
      <c r="G32" s="9">
        <v>-2.6542095556806087E-4</v>
      </c>
      <c r="H32" s="9">
        <v>-2.7099479563503338E-4</v>
      </c>
      <c r="I32" s="9">
        <v>-2.7641469154741574E-4</v>
      </c>
      <c r="J32" s="10">
        <v>-2.8194298537846408E-4</v>
      </c>
      <c r="K32" s="281"/>
    </row>
    <row r="33" spans="1:11" ht="15.75" x14ac:dyDescent="0.25">
      <c r="A33" s="272"/>
      <c r="B33" s="274" t="s">
        <v>124</v>
      </c>
      <c r="C33" s="275"/>
      <c r="D33" s="7"/>
      <c r="E33" s="7"/>
      <c r="F33" s="7"/>
      <c r="G33" s="7"/>
      <c r="H33" s="7"/>
      <c r="I33" s="7"/>
      <c r="J33" s="8"/>
      <c r="K33" s="281"/>
    </row>
    <row r="34" spans="1:11" ht="15.75" x14ac:dyDescent="0.25">
      <c r="A34" s="279"/>
      <c r="B34" s="280" t="s">
        <v>116</v>
      </c>
      <c r="C34" s="275"/>
      <c r="D34" s="7">
        <v>2.2661000000000002</v>
      </c>
      <c r="E34" s="7">
        <v>2.3239999999999998</v>
      </c>
      <c r="F34" s="7">
        <v>2.4411323340905335</v>
      </c>
      <c r="G34" s="7">
        <v>2.5894864156645476</v>
      </c>
      <c r="H34" s="7">
        <v>2.7371891056771331</v>
      </c>
      <c r="I34" s="7">
        <v>2.9025451669158593</v>
      </c>
      <c r="J34" s="8">
        <v>3.0736942301729568</v>
      </c>
      <c r="K34" s="281"/>
    </row>
    <row r="35" spans="1:11" ht="15.75" x14ac:dyDescent="0.25">
      <c r="A35" s="279"/>
      <c r="B35" s="280" t="s">
        <v>117</v>
      </c>
      <c r="C35" s="275"/>
      <c r="D35" s="7">
        <v>-1.8991000000000002</v>
      </c>
      <c r="E35" s="7">
        <v>-1.9464000000000001</v>
      </c>
      <c r="F35" s="7">
        <v>-1.9888288608526279</v>
      </c>
      <c r="G35" s="7">
        <v>-2.0142400018904336</v>
      </c>
      <c r="H35" s="7">
        <v>-2.0416327997322736</v>
      </c>
      <c r="I35" s="7">
        <v>-2.0990729447799206</v>
      </c>
      <c r="J35" s="8">
        <v>-2.1402472921573881</v>
      </c>
      <c r="K35" s="281"/>
    </row>
    <row r="36" spans="1:11" ht="15.75" x14ac:dyDescent="0.25">
      <c r="A36" s="279"/>
      <c r="B36" s="282" t="s">
        <v>13</v>
      </c>
      <c r="C36" s="283"/>
      <c r="D36" s="7"/>
      <c r="E36" s="7"/>
      <c r="F36" s="7"/>
      <c r="G36" s="7"/>
      <c r="H36" s="7"/>
      <c r="I36" s="7"/>
      <c r="J36" s="8"/>
      <c r="K36" s="281"/>
    </row>
    <row r="37" spans="1:11" ht="15.75" x14ac:dyDescent="0.25">
      <c r="A37" s="272"/>
      <c r="B37" s="282"/>
      <c r="C37" s="284" t="s">
        <v>118</v>
      </c>
      <c r="D37" s="7">
        <v>-1.1239000000000001</v>
      </c>
      <c r="E37" s="7">
        <v>-1.1513000000000002</v>
      </c>
      <c r="F37" s="7">
        <v>-1.1685695</v>
      </c>
      <c r="G37" s="7">
        <v>-1.1860980424999998</v>
      </c>
      <c r="H37" s="7">
        <v>-1.2038895131374996</v>
      </c>
      <c r="I37" s="7">
        <v>-1.2496373146367246</v>
      </c>
      <c r="J37" s="8">
        <v>-1.2971235325929202</v>
      </c>
      <c r="K37" s="281"/>
    </row>
    <row r="38" spans="1:11" ht="15.75" x14ac:dyDescent="0.25">
      <c r="A38" s="272"/>
      <c r="B38" s="282"/>
      <c r="C38" s="284" t="s">
        <v>119</v>
      </c>
      <c r="D38" s="7">
        <v>-0.69950000000000001</v>
      </c>
      <c r="E38" s="7">
        <v>-0.70860000000000001</v>
      </c>
      <c r="F38" s="7">
        <v>-0.7271901359450601</v>
      </c>
      <c r="G38" s="7">
        <v>-0.73809798798423598</v>
      </c>
      <c r="H38" s="7">
        <v>-0.74916945780399946</v>
      </c>
      <c r="I38" s="7">
        <v>-0.77763789720055143</v>
      </c>
      <c r="J38" s="8">
        <v>-0.80718813729417227</v>
      </c>
      <c r="K38" s="281"/>
    </row>
    <row r="39" spans="1:11" ht="15.75" x14ac:dyDescent="0.25">
      <c r="A39" s="272"/>
      <c r="B39" s="285"/>
      <c r="C39" s="286" t="s">
        <v>120</v>
      </c>
      <c r="D39" s="9">
        <v>-7.5700000000000045E-2</v>
      </c>
      <c r="E39" s="9">
        <v>-8.6499999999999883E-2</v>
      </c>
      <c r="F39" s="9">
        <v>-9.3069224907567791E-2</v>
      </c>
      <c r="G39" s="9">
        <v>-9.0043971406197895E-2</v>
      </c>
      <c r="H39" s="9">
        <v>-8.8573828790774772E-2</v>
      </c>
      <c r="I39" s="9">
        <v>-7.179773294264441E-2</v>
      </c>
      <c r="J39" s="10">
        <v>-3.5935622270295654E-2</v>
      </c>
      <c r="K39" s="281"/>
    </row>
    <row r="40" spans="1:11" ht="15.75" x14ac:dyDescent="0.25">
      <c r="A40" s="272"/>
      <c r="B40" s="274" t="s">
        <v>125</v>
      </c>
      <c r="C40" s="275"/>
      <c r="D40" s="7"/>
      <c r="E40" s="7"/>
      <c r="F40" s="7"/>
      <c r="G40" s="7"/>
      <c r="H40" s="7"/>
      <c r="I40" s="7"/>
      <c r="J40" s="8"/>
      <c r="K40" s="281"/>
    </row>
    <row r="41" spans="1:11" ht="15.75" x14ac:dyDescent="0.25">
      <c r="A41" s="279"/>
      <c r="B41" s="280" t="s">
        <v>116</v>
      </c>
      <c r="C41" s="275"/>
      <c r="D41" s="7">
        <v>1.3889010000000002</v>
      </c>
      <c r="E41" s="7">
        <v>1.4192519999999997</v>
      </c>
      <c r="F41" s="7">
        <v>1.4669501172962225</v>
      </c>
      <c r="G41" s="7">
        <v>1.520156632373084</v>
      </c>
      <c r="H41" s="7">
        <v>1.5840336976590621</v>
      </c>
      <c r="I41" s="7">
        <v>1.6473505205433761</v>
      </c>
      <c r="J41" s="8">
        <v>1.7095748066675927</v>
      </c>
      <c r="K41" s="281"/>
    </row>
    <row r="42" spans="1:11" ht="15.75" x14ac:dyDescent="0.25">
      <c r="A42" s="279"/>
      <c r="B42" s="280" t="s">
        <v>117</v>
      </c>
      <c r="C42" s="275"/>
      <c r="D42" s="7">
        <v>-1.0482450000000001</v>
      </c>
      <c r="E42" s="7">
        <v>-1.0434898803205728</v>
      </c>
      <c r="F42" s="7">
        <v>-1.056747435050277</v>
      </c>
      <c r="G42" s="7">
        <v>-1.0688014607251115</v>
      </c>
      <c r="H42" s="7">
        <v>-1.0867690403722499</v>
      </c>
      <c r="I42" s="7">
        <v>-1.1191140691273276</v>
      </c>
      <c r="J42" s="8">
        <v>-1.1458783676261382</v>
      </c>
      <c r="K42" s="281"/>
    </row>
    <row r="43" spans="1:11" ht="15.75" x14ac:dyDescent="0.25">
      <c r="A43" s="279"/>
      <c r="B43" s="282" t="s">
        <v>13</v>
      </c>
      <c r="C43" s="283"/>
      <c r="D43" s="7"/>
      <c r="E43" s="7"/>
      <c r="F43" s="7"/>
      <c r="G43" s="7"/>
      <c r="H43" s="7"/>
      <c r="I43" s="7"/>
      <c r="J43" s="8"/>
      <c r="K43" s="281"/>
    </row>
    <row r="44" spans="1:11" ht="15.75" x14ac:dyDescent="0.25">
      <c r="A44" s="272"/>
      <c r="B44" s="282"/>
      <c r="C44" s="284" t="s">
        <v>118</v>
      </c>
      <c r="D44" s="7">
        <v>-0.69170899999999991</v>
      </c>
      <c r="E44" s="7">
        <v>-0.69399199999999994</v>
      </c>
      <c r="F44" s="7">
        <v>-0.70077800000000001</v>
      </c>
      <c r="G44" s="7">
        <v>-0.70897299999999996</v>
      </c>
      <c r="H44" s="7">
        <v>-0.72221799999999992</v>
      </c>
      <c r="I44" s="7">
        <v>-0.74767300000000003</v>
      </c>
      <c r="J44" s="8">
        <v>-0.77446000000000004</v>
      </c>
      <c r="K44" s="281"/>
    </row>
    <row r="45" spans="1:11" ht="15.75" x14ac:dyDescent="0.25">
      <c r="A45" s="272"/>
      <c r="B45" s="282"/>
      <c r="C45" s="284" t="s">
        <v>119</v>
      </c>
      <c r="D45" s="7">
        <v>-0.33736900000000003</v>
      </c>
      <c r="E45" s="7">
        <v>-0.33392300000000003</v>
      </c>
      <c r="F45" s="7">
        <v>-0.337397</v>
      </c>
      <c r="G45" s="7">
        <v>-0.34060199999999996</v>
      </c>
      <c r="H45" s="7">
        <v>-0.34415699999999999</v>
      </c>
      <c r="I45" s="7">
        <v>-0.35618099999999997</v>
      </c>
      <c r="J45" s="8">
        <v>-0.36854000000000003</v>
      </c>
      <c r="K45" s="281"/>
    </row>
    <row r="46" spans="1:11" ht="15.75" x14ac:dyDescent="0.25">
      <c r="A46" s="272"/>
      <c r="B46" s="285"/>
      <c r="C46" s="286" t="s">
        <v>120</v>
      </c>
      <c r="D46" s="9">
        <v>-1.9167000000000142E-2</v>
      </c>
      <c r="E46" s="9">
        <v>-1.5574880320572903E-2</v>
      </c>
      <c r="F46" s="9">
        <v>-1.8572435050277079E-2</v>
      </c>
      <c r="G46" s="9">
        <v>-1.922646072511168E-2</v>
      </c>
      <c r="H46" s="9">
        <v>-2.0394040372250004E-2</v>
      </c>
      <c r="I46" s="9">
        <v>-1.5260069127327653E-2</v>
      </c>
      <c r="J46" s="10">
        <v>-2.8783676261381857E-3</v>
      </c>
      <c r="K46" s="281"/>
    </row>
    <row r="47" spans="1:11" ht="15.75" x14ac:dyDescent="0.25">
      <c r="A47" s="272"/>
      <c r="B47" s="274" t="s">
        <v>126</v>
      </c>
      <c r="C47" s="275"/>
      <c r="D47" s="7"/>
      <c r="E47" s="7"/>
      <c r="F47" s="7"/>
      <c r="G47" s="7"/>
      <c r="H47" s="7"/>
      <c r="I47" s="7"/>
      <c r="J47" s="8"/>
      <c r="K47" s="281"/>
    </row>
    <row r="48" spans="1:11" ht="15.75" x14ac:dyDescent="0.25">
      <c r="A48" s="272"/>
      <c r="B48" s="280" t="s">
        <v>116</v>
      </c>
      <c r="C48" s="275"/>
      <c r="D48" s="7">
        <v>3.4093161739699998</v>
      </c>
      <c r="E48" s="7">
        <v>3.4851230895800001</v>
      </c>
      <c r="F48" s="7">
        <v>3.5644641555053109</v>
      </c>
      <c r="G48" s="7">
        <v>3.7154722291006292</v>
      </c>
      <c r="H48" s="7">
        <v>3.8365701401646586</v>
      </c>
      <c r="I48" s="7">
        <v>3.940981407020542</v>
      </c>
      <c r="J48" s="8">
        <v>4.055963350546528</v>
      </c>
      <c r="K48" s="281"/>
    </row>
    <row r="49" spans="1:11" ht="15.75" x14ac:dyDescent="0.25">
      <c r="A49" s="272"/>
      <c r="B49" s="280" t="s">
        <v>117</v>
      </c>
      <c r="C49" s="275"/>
      <c r="D49" s="7">
        <v>-1.7850363018336401</v>
      </c>
      <c r="E49" s="7">
        <v>-1.7376867084504075</v>
      </c>
      <c r="F49" s="7">
        <v>-1.728893181412116</v>
      </c>
      <c r="G49" s="7">
        <v>-1.7326279237874311</v>
      </c>
      <c r="H49" s="7">
        <v>-1.7268774714281607</v>
      </c>
      <c r="I49" s="7">
        <v>-1.7536184758709523</v>
      </c>
      <c r="J49" s="8">
        <v>-1.7842631167959861</v>
      </c>
      <c r="K49" s="281"/>
    </row>
    <row r="50" spans="1:11" ht="15.75" x14ac:dyDescent="0.25">
      <c r="A50" s="272"/>
      <c r="B50" s="282" t="s">
        <v>13</v>
      </c>
      <c r="C50" s="283"/>
      <c r="D50" s="7"/>
      <c r="E50" s="7"/>
      <c r="F50" s="7"/>
      <c r="G50" s="7"/>
      <c r="H50" s="7"/>
      <c r="I50" s="7"/>
      <c r="J50" s="8"/>
      <c r="K50" s="281"/>
    </row>
    <row r="51" spans="1:11" ht="15.75" x14ac:dyDescent="0.25">
      <c r="A51" s="272"/>
      <c r="B51" s="282"/>
      <c r="C51" s="284" t="s">
        <v>127</v>
      </c>
      <c r="D51" s="7">
        <v>-0.95204743787673496</v>
      </c>
      <c r="E51" s="7">
        <v>-0.93326300000000006</v>
      </c>
      <c r="F51" s="7">
        <v>-0.93462331424789902</v>
      </c>
      <c r="G51" s="7">
        <v>-0.93438039199577094</v>
      </c>
      <c r="H51" s="7">
        <v>-0.93377295078543399</v>
      </c>
      <c r="I51" s="7">
        <v>-0.932082161764892</v>
      </c>
      <c r="J51" s="8">
        <v>-0.92989900134698</v>
      </c>
      <c r="K51" s="281"/>
    </row>
    <row r="52" spans="1:11" ht="15.75" x14ac:dyDescent="0.25">
      <c r="A52" s="272"/>
      <c r="B52" s="282"/>
      <c r="C52" s="284" t="s">
        <v>119</v>
      </c>
      <c r="D52" s="7">
        <v>-0.61218073945116802</v>
      </c>
      <c r="E52" s="7">
        <v>-0.59585599999999994</v>
      </c>
      <c r="F52" s="7">
        <v>-0.59401688846947609</v>
      </c>
      <c r="G52" s="7">
        <v>-0.58948257412937699</v>
      </c>
      <c r="H52" s="7">
        <v>-0.58485553769043097</v>
      </c>
      <c r="I52" s="7">
        <v>-0.58044003696030699</v>
      </c>
      <c r="J52" s="8">
        <v>-0.57567050053832891</v>
      </c>
      <c r="K52" s="281"/>
    </row>
    <row r="53" spans="1:11" ht="15.75" x14ac:dyDescent="0.25">
      <c r="A53" s="272"/>
      <c r="B53" s="285"/>
      <c r="C53" s="286" t="s">
        <v>120</v>
      </c>
      <c r="D53" s="9">
        <v>-0.22080812450573717</v>
      </c>
      <c r="E53" s="9">
        <v>-0.2085677084504074</v>
      </c>
      <c r="F53" s="9">
        <v>-0.20025297869474104</v>
      </c>
      <c r="G53" s="9">
        <v>-0.20876495766228323</v>
      </c>
      <c r="H53" s="9">
        <v>-0.20824898295229582</v>
      </c>
      <c r="I53" s="9">
        <v>-0.24109627714575332</v>
      </c>
      <c r="J53" s="10">
        <v>-0.27869361491067729</v>
      </c>
      <c r="K53" s="281"/>
    </row>
    <row r="54" spans="1:11" ht="15.75" x14ac:dyDescent="0.25">
      <c r="A54" s="272"/>
      <c r="B54" s="274" t="s">
        <v>128</v>
      </c>
      <c r="C54" s="275"/>
      <c r="D54" s="7"/>
      <c r="E54" s="7"/>
      <c r="F54" s="7"/>
      <c r="G54" s="7"/>
      <c r="H54" s="7"/>
      <c r="I54" s="7"/>
      <c r="J54" s="8"/>
      <c r="K54" s="281"/>
    </row>
    <row r="55" spans="1:11" ht="15.75" x14ac:dyDescent="0.25">
      <c r="A55" s="272"/>
      <c r="B55" s="280" t="s">
        <v>116</v>
      </c>
      <c r="C55" s="275"/>
      <c r="D55" s="7">
        <v>0.80071999999999999</v>
      </c>
      <c r="E55" s="7">
        <v>0.79591000000000001</v>
      </c>
      <c r="F55" s="7">
        <v>0.78195445328031787</v>
      </c>
      <c r="G55" s="7">
        <v>0.822139920751084</v>
      </c>
      <c r="H55" s="7">
        <v>0.86773546037595572</v>
      </c>
      <c r="I55" s="7">
        <v>0.88215987510079141</v>
      </c>
      <c r="J55" s="8">
        <v>0.89961953828897934</v>
      </c>
      <c r="K55" s="281"/>
    </row>
    <row r="56" spans="1:11" ht="15.75" x14ac:dyDescent="0.25">
      <c r="A56" s="272"/>
      <c r="B56" s="280" t="s">
        <v>117</v>
      </c>
      <c r="C56" s="275"/>
      <c r="D56" s="7">
        <v>-0.28923000000000004</v>
      </c>
      <c r="E56" s="7">
        <v>-0.26514798595389816</v>
      </c>
      <c r="F56" s="7">
        <v>-0.25636672906608216</v>
      </c>
      <c r="G56" s="7">
        <v>-0.25324067736632561</v>
      </c>
      <c r="H56" s="7">
        <v>-0.24802466887697844</v>
      </c>
      <c r="I56" s="7">
        <v>-0.25672882439814926</v>
      </c>
      <c r="J56" s="8">
        <v>-0.26012531566637742</v>
      </c>
      <c r="K56" s="281"/>
    </row>
    <row r="57" spans="1:11" ht="15.75" x14ac:dyDescent="0.25">
      <c r="A57" s="272"/>
      <c r="B57" s="282" t="s">
        <v>13</v>
      </c>
      <c r="C57" s="283"/>
      <c r="D57" s="7"/>
      <c r="E57" s="7"/>
      <c r="F57" s="7"/>
      <c r="G57" s="7"/>
      <c r="H57" s="7"/>
      <c r="I57" s="7"/>
      <c r="J57" s="8"/>
      <c r="K57" s="281"/>
    </row>
    <row r="58" spans="1:11" ht="15.75" x14ac:dyDescent="0.25">
      <c r="A58" s="272"/>
      <c r="B58" s="282"/>
      <c r="C58" s="284" t="s">
        <v>118</v>
      </c>
      <c r="D58" s="7">
        <v>-0.15237000000000001</v>
      </c>
      <c r="E58" s="7">
        <v>-0.14288999999999999</v>
      </c>
      <c r="F58" s="7">
        <v>-0.13797000000000001</v>
      </c>
      <c r="G58" s="7">
        <v>-0.13517999999999999</v>
      </c>
      <c r="H58" s="7">
        <v>-0.13106999999999999</v>
      </c>
      <c r="I58" s="7">
        <v>-0.13551479806183434</v>
      </c>
      <c r="J58" s="8">
        <v>-0.13809240805848502</v>
      </c>
      <c r="K58" s="281"/>
    </row>
    <row r="59" spans="1:11" ht="15.75" x14ac:dyDescent="0.25">
      <c r="A59" s="272"/>
      <c r="B59" s="282"/>
      <c r="C59" s="284" t="s">
        <v>119</v>
      </c>
      <c r="D59" s="7">
        <v>-0.12634999999999999</v>
      </c>
      <c r="E59" s="7">
        <v>-0.11353000000000001</v>
      </c>
      <c r="F59" s="7">
        <v>-0.11025</v>
      </c>
      <c r="G59" s="7">
        <v>-0.10997</v>
      </c>
      <c r="H59" s="7">
        <v>-0.10879000000000001</v>
      </c>
      <c r="I59" s="7">
        <v>-0.11426081798592228</v>
      </c>
      <c r="J59" s="8">
        <v>-0.11781106269382</v>
      </c>
      <c r="K59" s="281"/>
    </row>
    <row r="60" spans="1:11" ht="15.75" x14ac:dyDescent="0.25">
      <c r="A60" s="272"/>
      <c r="B60" s="285"/>
      <c r="C60" s="286" t="s">
        <v>120</v>
      </c>
      <c r="D60" s="9">
        <v>-1.0510000000000019E-2</v>
      </c>
      <c r="E60" s="9">
        <v>-8.7279859538981833E-3</v>
      </c>
      <c r="F60" s="9">
        <v>-8.1467290660821451E-3</v>
      </c>
      <c r="G60" s="9">
        <v>-8.0906773663255941E-3</v>
      </c>
      <c r="H60" s="9">
        <v>-8.1646688769784394E-3</v>
      </c>
      <c r="I60" s="9">
        <v>-6.9532083503926288E-3</v>
      </c>
      <c r="J60" s="10">
        <v>-4.22184491407242E-3</v>
      </c>
      <c r="K60" s="281"/>
    </row>
    <row r="61" spans="1:11" ht="15.75" x14ac:dyDescent="0.25">
      <c r="A61" s="272"/>
      <c r="B61" s="274" t="s">
        <v>129</v>
      </c>
      <c r="C61" s="284"/>
      <c r="D61" s="7"/>
      <c r="E61" s="7"/>
      <c r="F61" s="7"/>
      <c r="G61" s="7"/>
      <c r="H61" s="7"/>
      <c r="I61" s="7"/>
      <c r="J61" s="8"/>
      <c r="K61" s="281"/>
    </row>
    <row r="62" spans="1:11" ht="15.75" x14ac:dyDescent="0.25">
      <c r="A62" s="272"/>
      <c r="B62" s="280" t="s">
        <v>130</v>
      </c>
      <c r="C62" s="288"/>
      <c r="D62" s="7">
        <v>1.323</v>
      </c>
      <c r="E62" s="7">
        <v>1.2889999999999999</v>
      </c>
      <c r="F62" s="7">
        <v>1.2949999999999999</v>
      </c>
      <c r="G62" s="7">
        <v>1.3380000000000001</v>
      </c>
      <c r="H62" s="7">
        <v>1.387</v>
      </c>
      <c r="I62" s="7">
        <v>1.456</v>
      </c>
      <c r="J62" s="8">
        <v>1.536</v>
      </c>
      <c r="K62" s="281"/>
    </row>
    <row r="63" spans="1:11" ht="15.75" x14ac:dyDescent="0.25">
      <c r="A63" s="272"/>
      <c r="B63" s="757" t="s">
        <v>419</v>
      </c>
      <c r="C63" s="758"/>
      <c r="D63" s="7">
        <v>0</v>
      </c>
      <c r="E63" s="7">
        <v>0</v>
      </c>
      <c r="F63" s="7">
        <v>0</v>
      </c>
      <c r="G63" s="7">
        <v>0</v>
      </c>
      <c r="H63" s="7">
        <v>-1.9259169192115673</v>
      </c>
      <c r="I63" s="7">
        <v>-1.9744842674451595</v>
      </c>
      <c r="J63" s="8">
        <v>-2.0158872034210624</v>
      </c>
      <c r="K63" s="281"/>
    </row>
    <row r="64" spans="1:11" ht="15.75" x14ac:dyDescent="0.25">
      <c r="A64" s="272"/>
      <c r="B64" s="280" t="s">
        <v>410</v>
      </c>
      <c r="C64" s="288"/>
      <c r="D64" s="7">
        <v>0.29268500000000003</v>
      </c>
      <c r="E64" s="7">
        <v>0.31237425030129057</v>
      </c>
      <c r="F64" s="7">
        <v>0.33158375786233535</v>
      </c>
      <c r="G64" s="7">
        <v>0.33531271829495068</v>
      </c>
      <c r="H64" s="7">
        <v>-1.5805685170850061</v>
      </c>
      <c r="I64" s="7">
        <v>-1.4601227330880611</v>
      </c>
      <c r="J64" s="8">
        <v>-1.2984448440450018</v>
      </c>
      <c r="K64" s="281"/>
    </row>
    <row r="65" spans="1:11" ht="18" customHeight="1" x14ac:dyDescent="0.25">
      <c r="A65" s="272"/>
      <c r="B65" s="289" t="s">
        <v>131</v>
      </c>
      <c r="C65" s="290"/>
      <c r="D65" s="291">
        <v>11.36645182045636</v>
      </c>
      <c r="E65" s="291">
        <v>11.141079560024377</v>
      </c>
      <c r="F65" s="291">
        <v>12.095149109059905</v>
      </c>
      <c r="G65" s="291">
        <v>13.614624544073484</v>
      </c>
      <c r="H65" s="291">
        <v>13.397339595155701</v>
      </c>
      <c r="I65" s="291">
        <v>14.558549234083131</v>
      </c>
      <c r="J65" s="292">
        <v>16.114861963092594</v>
      </c>
      <c r="K65" s="281"/>
    </row>
    <row r="66" spans="1:11" ht="12.75" customHeight="1" x14ac:dyDescent="0.25">
      <c r="A66" s="272"/>
      <c r="B66" s="1033" t="s">
        <v>409</v>
      </c>
      <c r="C66" s="1034"/>
      <c r="D66" s="1034"/>
      <c r="E66" s="1034"/>
      <c r="F66" s="1034"/>
      <c r="G66" s="1034"/>
      <c r="H66" s="1034"/>
      <c r="I66" s="1034"/>
      <c r="J66" s="1035"/>
      <c r="K66" s="272"/>
    </row>
    <row r="67" spans="1:11" ht="46.5" customHeight="1" x14ac:dyDescent="0.25">
      <c r="A67" s="272"/>
      <c r="B67" s="1036" t="s">
        <v>414</v>
      </c>
      <c r="C67" s="1037"/>
      <c r="D67" s="1037"/>
      <c r="E67" s="1037"/>
      <c r="F67" s="1037"/>
      <c r="G67" s="1037"/>
      <c r="H67" s="1037"/>
      <c r="I67" s="1037"/>
      <c r="J67" s="1038"/>
      <c r="K67" s="272"/>
    </row>
    <row r="68" spans="1:11" ht="36" customHeight="1" thickBot="1" x14ac:dyDescent="0.3">
      <c r="A68" s="755"/>
      <c r="B68" s="1023" t="s">
        <v>420</v>
      </c>
      <c r="C68" s="1024"/>
      <c r="D68" s="1024"/>
      <c r="E68" s="1024"/>
      <c r="F68" s="1024"/>
      <c r="G68" s="1024"/>
      <c r="H68" s="1024"/>
      <c r="I68" s="1024"/>
      <c r="J68" s="1025"/>
      <c r="K68" s="272"/>
    </row>
    <row r="69" spans="1:11" ht="16.5" customHeight="1" x14ac:dyDescent="0.25">
      <c r="A69" s="272"/>
      <c r="B69" s="294"/>
      <c r="C69" s="295"/>
      <c r="D69" s="295"/>
      <c r="E69" s="295"/>
      <c r="F69" s="295"/>
      <c r="G69" s="295"/>
      <c r="H69" s="295"/>
      <c r="I69" s="695"/>
      <c r="J69" s="295"/>
      <c r="K69" s="293"/>
    </row>
    <row r="70" spans="1:11" ht="15.75" x14ac:dyDescent="0.25">
      <c r="A70" s="272"/>
      <c r="B70" s="273"/>
      <c r="C70" s="273"/>
      <c r="D70" s="273"/>
      <c r="E70" s="273"/>
      <c r="F70" s="273"/>
      <c r="G70" s="273"/>
      <c r="H70" s="273"/>
      <c r="I70" s="273"/>
      <c r="J70" s="273"/>
      <c r="K70" s="272"/>
    </row>
    <row r="71" spans="1:11" x14ac:dyDescent="0.2">
      <c r="D71" s="296"/>
      <c r="E71" s="296"/>
      <c r="F71" s="296"/>
      <c r="G71" s="296"/>
      <c r="H71" s="296"/>
      <c r="I71" s="296"/>
      <c r="J71" s="296"/>
    </row>
    <row r="72" spans="1:11" x14ac:dyDescent="0.2">
      <c r="D72" s="296"/>
      <c r="E72" s="296"/>
      <c r="F72" s="296"/>
      <c r="G72" s="296"/>
      <c r="H72" s="296"/>
      <c r="I72" s="296"/>
      <c r="J72" s="296"/>
    </row>
    <row r="73" spans="1:11" ht="39" customHeight="1" x14ac:dyDescent="0.2"/>
  </sheetData>
  <mergeCells count="6">
    <mergeCell ref="B68:J68"/>
    <mergeCell ref="D3:J3"/>
    <mergeCell ref="B2:J2"/>
    <mergeCell ref="E4:J4"/>
    <mergeCell ref="B66:J66"/>
    <mergeCell ref="B67:J67"/>
  </mergeCells>
  <hyperlinks>
    <hyperlink ref="A1" location="Contents!B22" display="Back to contents"/>
  </hyperlinks>
  <pageMargins left="0.74803149606299213" right="0.74803149606299213" top="0.98425196850393704" bottom="0.98425196850393704" header="0.51181102362204722" footer="0.51181102362204722"/>
  <pageSetup paperSize="9" scale="54" orientation="portrait" r:id="rId1"/>
  <headerFooter alignWithMargins="0"/>
  <rowBreaks count="1" manualBreakCount="1">
    <brk id="69"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tabColor theme="5"/>
    <pageSetUpPr fitToPage="1"/>
  </sheetPr>
  <dimension ref="A1:K25"/>
  <sheetViews>
    <sheetView workbookViewId="0"/>
  </sheetViews>
  <sheetFormatPr defaultColWidth="9.21875" defaultRowHeight="12.75" x14ac:dyDescent="0.2"/>
  <cols>
    <col min="1" max="1" width="9.33203125" style="36" customWidth="1"/>
    <col min="2" max="2" width="61.109375" style="36" customWidth="1"/>
    <col min="3" max="16384" width="9.21875" style="36"/>
  </cols>
  <sheetData>
    <row r="1" spans="1:11" ht="33.75" customHeight="1" thickBot="1" x14ac:dyDescent="0.25">
      <c r="A1" s="13" t="s">
        <v>0</v>
      </c>
    </row>
    <row r="2" spans="1:11" ht="21" customHeight="1" thickBot="1" x14ac:dyDescent="0.3">
      <c r="B2" s="925" t="s">
        <v>488</v>
      </c>
      <c r="C2" s="926"/>
      <c r="D2" s="926"/>
      <c r="E2" s="926"/>
      <c r="F2" s="926"/>
      <c r="G2" s="926"/>
      <c r="H2" s="926"/>
      <c r="I2" s="927"/>
      <c r="J2" s="297"/>
      <c r="K2" s="297"/>
    </row>
    <row r="3" spans="1:11" ht="15.75" x14ac:dyDescent="0.25">
      <c r="B3" s="609"/>
      <c r="C3" s="1042" t="s">
        <v>1</v>
      </c>
      <c r="D3" s="1042"/>
      <c r="E3" s="1042"/>
      <c r="F3" s="1042"/>
      <c r="G3" s="1042"/>
      <c r="H3" s="1042"/>
      <c r="I3" s="1043"/>
      <c r="J3" s="297"/>
      <c r="K3" s="297"/>
    </row>
    <row r="4" spans="1:11" ht="15.75" x14ac:dyDescent="0.25">
      <c r="B4" s="610"/>
      <c r="C4" s="607" t="s">
        <v>2</v>
      </c>
      <c r="D4" s="1031" t="s">
        <v>3</v>
      </c>
      <c r="E4" s="1031"/>
      <c r="F4" s="1031"/>
      <c r="G4" s="1031"/>
      <c r="H4" s="1031"/>
      <c r="I4" s="1032"/>
      <c r="J4" s="297"/>
      <c r="K4" s="297"/>
    </row>
    <row r="5" spans="1:11" ht="15" customHeight="1" x14ac:dyDescent="0.25">
      <c r="B5" s="610"/>
      <c r="C5" s="526" t="s">
        <v>5</v>
      </c>
      <c r="D5" s="526" t="s">
        <v>6</v>
      </c>
      <c r="E5" s="526" t="s">
        <v>7</v>
      </c>
      <c r="F5" s="526" t="s">
        <v>8</v>
      </c>
      <c r="G5" s="526" t="s">
        <v>9</v>
      </c>
      <c r="H5" s="526" t="s">
        <v>10</v>
      </c>
      <c r="I5" s="608" t="s">
        <v>362</v>
      </c>
      <c r="J5" s="297"/>
    </row>
    <row r="6" spans="1:11" ht="15.75" x14ac:dyDescent="0.25">
      <c r="B6" s="298" t="s">
        <v>132</v>
      </c>
      <c r="C6" s="299"/>
      <c r="D6" s="299"/>
      <c r="E6" s="299"/>
      <c r="F6" s="299"/>
      <c r="G6" s="299"/>
      <c r="H6" s="299"/>
      <c r="I6" s="300"/>
      <c r="J6" s="297"/>
    </row>
    <row r="7" spans="1:11" ht="15.75" x14ac:dyDescent="0.25">
      <c r="B7" s="301" t="s">
        <v>134</v>
      </c>
      <c r="C7" s="302">
        <v>0.25425599999999998</v>
      </c>
      <c r="D7" s="302">
        <v>0.27496828618808117</v>
      </c>
      <c r="E7" s="302">
        <v>0.27424701968345599</v>
      </c>
      <c r="F7" s="302">
        <v>0.28644451186264364</v>
      </c>
      <c r="G7" s="302">
        <v>0.29295896400401489</v>
      </c>
      <c r="H7" s="302">
        <v>0.30007308678658251</v>
      </c>
      <c r="I7" s="303">
        <v>0.30940925019730214</v>
      </c>
      <c r="J7" s="756"/>
    </row>
    <row r="8" spans="1:11" ht="15.75" x14ac:dyDescent="0.25">
      <c r="B8" s="301" t="s">
        <v>133</v>
      </c>
      <c r="C8" s="302">
        <v>0.41683129690685539</v>
      </c>
      <c r="D8" s="302">
        <v>0.30633115402117556</v>
      </c>
      <c r="E8" s="302">
        <v>0.16915992792007026</v>
      </c>
      <c r="F8" s="302">
        <v>0.16518329245857866</v>
      </c>
      <c r="G8" s="302">
        <v>0.13218355062785678</v>
      </c>
      <c r="H8" s="302">
        <v>7.6988001252554505E-2</v>
      </c>
      <c r="I8" s="303">
        <v>6.2039995904264997E-2</v>
      </c>
      <c r="J8" s="756"/>
    </row>
    <row r="9" spans="1:11" ht="15.75" x14ac:dyDescent="0.25">
      <c r="B9" s="301" t="s">
        <v>415</v>
      </c>
      <c r="C9" s="302">
        <v>0</v>
      </c>
      <c r="D9" s="302">
        <v>-0.20499999999999999</v>
      </c>
      <c r="E9" s="302">
        <v>-0.20499999999999999</v>
      </c>
      <c r="F9" s="302">
        <v>-0.20499999999999999</v>
      </c>
      <c r="G9" s="302">
        <v>-0.20499999999999999</v>
      </c>
      <c r="H9" s="302">
        <v>-0.20499999999999999</v>
      </c>
      <c r="I9" s="303">
        <v>-0.20499999999999999</v>
      </c>
      <c r="J9" s="756"/>
    </row>
    <row r="10" spans="1:11" ht="15.75" x14ac:dyDescent="0.25">
      <c r="B10" s="301" t="s">
        <v>135</v>
      </c>
      <c r="C10" s="302">
        <v>0.35449599999999998</v>
      </c>
      <c r="D10" s="302">
        <v>0.27662500000000001</v>
      </c>
      <c r="E10" s="302">
        <v>0.197019</v>
      </c>
      <c r="F10" s="302">
        <v>0.20289299999999996</v>
      </c>
      <c r="G10" s="302">
        <v>0.20323899999999998</v>
      </c>
      <c r="H10" s="302">
        <v>0.20715150574095442</v>
      </c>
      <c r="I10" s="303">
        <v>0.21138490661152301</v>
      </c>
      <c r="J10" s="756"/>
    </row>
    <row r="11" spans="1:11" ht="15.75" x14ac:dyDescent="0.25">
      <c r="B11" s="304" t="s">
        <v>136</v>
      </c>
      <c r="C11" s="305">
        <v>0.14153200000000002</v>
      </c>
      <c r="D11" s="305">
        <v>0.15637299999999998</v>
      </c>
      <c r="E11" s="305">
        <v>0.19234000000000001</v>
      </c>
      <c r="F11" s="305">
        <v>0.216029</v>
      </c>
      <c r="G11" s="305">
        <v>0.22650899999999999</v>
      </c>
      <c r="H11" s="305">
        <v>0.23086947098675867</v>
      </c>
      <c r="I11" s="306">
        <v>0.23558757822892981</v>
      </c>
      <c r="J11" s="756"/>
    </row>
    <row r="12" spans="1:11" ht="15.75" x14ac:dyDescent="0.25">
      <c r="B12" s="301" t="s">
        <v>129</v>
      </c>
      <c r="C12" s="302">
        <f t="shared" ref="C12:I12" si="0">C13-SUM(C7:C11)</f>
        <v>0.26276599999999983</v>
      </c>
      <c r="D12" s="302">
        <f t="shared" si="0"/>
        <v>-3.4743928705765925E-2</v>
      </c>
      <c r="E12" s="302">
        <f t="shared" si="0"/>
        <v>3.7667361446636516E-2</v>
      </c>
      <c r="F12" s="302">
        <f t="shared" si="0"/>
        <v>1.7851730801311638E-2</v>
      </c>
      <c r="G12" s="302">
        <f t="shared" si="0"/>
        <v>1.9299123677287366E-2</v>
      </c>
      <c r="H12" s="302">
        <f t="shared" si="0"/>
        <v>2.6055277629789098E-2</v>
      </c>
      <c r="I12" s="303">
        <f t="shared" si="0"/>
        <v>3.9436250980406595E-2</v>
      </c>
      <c r="J12" s="756"/>
    </row>
    <row r="13" spans="1:11" ht="15.75" x14ac:dyDescent="0.25">
      <c r="B13" s="611" t="s">
        <v>137</v>
      </c>
      <c r="C13" s="612">
        <v>1.4298812969068551</v>
      </c>
      <c r="D13" s="612">
        <v>0.77455351150349083</v>
      </c>
      <c r="E13" s="612">
        <v>0.66543330905016274</v>
      </c>
      <c r="F13" s="612">
        <v>0.68340153512253388</v>
      </c>
      <c r="G13" s="612">
        <v>0.66918963830915901</v>
      </c>
      <c r="H13" s="612">
        <v>0.63613734239663922</v>
      </c>
      <c r="I13" s="613">
        <v>0.65285798192242661</v>
      </c>
      <c r="J13" s="756"/>
    </row>
    <row r="14" spans="1:11" ht="6" customHeight="1" x14ac:dyDescent="0.25">
      <c r="B14" s="298"/>
      <c r="C14" s="307"/>
      <c r="D14" s="307"/>
      <c r="E14" s="307"/>
      <c r="F14" s="307"/>
      <c r="G14" s="307"/>
      <c r="H14" s="307"/>
      <c r="I14" s="308"/>
      <c r="J14" s="756"/>
    </row>
    <row r="15" spans="1:11" ht="15.75" x14ac:dyDescent="0.25">
      <c r="B15" s="298" t="s">
        <v>138</v>
      </c>
      <c r="C15" s="302"/>
      <c r="D15" s="302"/>
      <c r="E15" s="302"/>
      <c r="F15" s="302"/>
      <c r="G15" s="302"/>
      <c r="H15" s="302"/>
      <c r="I15" s="303"/>
      <c r="J15" s="756"/>
    </row>
    <row r="16" spans="1:11" ht="15.75" x14ac:dyDescent="0.25">
      <c r="B16" s="301" t="s">
        <v>139</v>
      </c>
      <c r="C16" s="302">
        <v>0.52707799999999994</v>
      </c>
      <c r="D16" s="302">
        <v>0.54317117993548825</v>
      </c>
      <c r="E16" s="302">
        <v>0.55017501457608542</v>
      </c>
      <c r="F16" s="302">
        <v>0.55812919901045988</v>
      </c>
      <c r="G16" s="302">
        <v>0.57102893574481539</v>
      </c>
      <c r="H16" s="302">
        <v>0.58253143362876425</v>
      </c>
      <c r="I16" s="303">
        <v>0.59734557580429704</v>
      </c>
      <c r="J16" s="756"/>
    </row>
    <row r="17" spans="2:11" ht="15.75" x14ac:dyDescent="0.25">
      <c r="B17" s="301" t="s">
        <v>407</v>
      </c>
      <c r="C17" s="302">
        <v>0</v>
      </c>
      <c r="D17" s="302">
        <v>0</v>
      </c>
      <c r="E17" s="302">
        <v>0.193</v>
      </c>
      <c r="F17" s="302">
        <v>0.35799999999999998</v>
      </c>
      <c r="G17" s="302">
        <v>0.61899999999999999</v>
      </c>
      <c r="H17" s="302">
        <v>0.88500000000000001</v>
      </c>
      <c r="I17" s="303">
        <v>1.1950000000000001</v>
      </c>
      <c r="J17" s="756"/>
    </row>
    <row r="18" spans="2:11" ht="15.75" x14ac:dyDescent="0.25">
      <c r="B18" s="301" t="s">
        <v>140</v>
      </c>
      <c r="C18" s="302">
        <v>0</v>
      </c>
      <c r="D18" s="302">
        <v>7.4999999999999997E-2</v>
      </c>
      <c r="E18" s="302">
        <v>0.23499999999999999</v>
      </c>
      <c r="F18" s="302">
        <v>0.38</v>
      </c>
      <c r="G18" s="302">
        <v>0.49</v>
      </c>
      <c r="H18" s="302">
        <v>0.6</v>
      </c>
      <c r="I18" s="303">
        <v>0.63</v>
      </c>
      <c r="J18" s="756"/>
      <c r="K18" s="754"/>
    </row>
    <row r="19" spans="2:11" ht="15.75" x14ac:dyDescent="0.25">
      <c r="B19" s="309" t="s">
        <v>142</v>
      </c>
      <c r="C19" s="302">
        <v>0.11095084787999998</v>
      </c>
      <c r="D19" s="302">
        <v>0.10088095280000002</v>
      </c>
      <c r="E19" s="302">
        <v>0.17100000000000001</v>
      </c>
      <c r="F19" s="302">
        <v>0.17299999999999999</v>
      </c>
      <c r="G19" s="302">
        <v>8.1000000000000003E-2</v>
      </c>
      <c r="H19" s="302">
        <v>0.13600000000000001</v>
      </c>
      <c r="I19" s="303">
        <v>0.14799999999999999</v>
      </c>
      <c r="J19" s="756"/>
    </row>
    <row r="20" spans="2:11" ht="15.75" x14ac:dyDescent="0.25">
      <c r="B20" s="301" t="s">
        <v>141</v>
      </c>
      <c r="C20" s="302">
        <v>5.3429326498562746E-2</v>
      </c>
      <c r="D20" s="302">
        <v>0.1923109780923154</v>
      </c>
      <c r="E20" s="302">
        <v>0.1656130572428936</v>
      </c>
      <c r="F20" s="302">
        <v>8.6266605414627828E-2</v>
      </c>
      <c r="G20" s="302">
        <v>5.0136041393392179E-2</v>
      </c>
      <c r="H20" s="302">
        <v>4.3048125297056004E-2</v>
      </c>
      <c r="I20" s="303">
        <v>4.0497674803089322E-2</v>
      </c>
      <c r="J20" s="756"/>
    </row>
    <row r="21" spans="2:11" ht="15.75" x14ac:dyDescent="0.25">
      <c r="B21" s="309" t="s">
        <v>129</v>
      </c>
      <c r="C21" s="305">
        <f t="shared" ref="C21:I21" si="1">C22-SUM(C16:C20)</f>
        <v>-0.18852199999999997</v>
      </c>
      <c r="D21" s="302">
        <f t="shared" si="1"/>
        <v>7.8299000000000119E-2</v>
      </c>
      <c r="E21" s="302">
        <f t="shared" si="1"/>
        <v>7.798260069999996E-2</v>
      </c>
      <c r="F21" s="302">
        <f t="shared" si="1"/>
        <v>8.5249307499999816E-2</v>
      </c>
      <c r="G21" s="302">
        <f t="shared" si="1"/>
        <v>6.6910032745969961E-2</v>
      </c>
      <c r="H21" s="302">
        <f t="shared" si="1"/>
        <v>0.13673055669181355</v>
      </c>
      <c r="I21" s="303">
        <f t="shared" si="1"/>
        <v>0.12022658166609013</v>
      </c>
      <c r="J21" s="756"/>
    </row>
    <row r="22" spans="2:11" ht="16.5" customHeight="1" x14ac:dyDescent="0.25">
      <c r="B22" s="611" t="s">
        <v>143</v>
      </c>
      <c r="C22" s="612">
        <v>0.50293617437856264</v>
      </c>
      <c r="D22" s="612">
        <v>0.98966211082780364</v>
      </c>
      <c r="E22" s="612">
        <v>1.3927706725189788</v>
      </c>
      <c r="F22" s="612">
        <v>1.6406451119250876</v>
      </c>
      <c r="G22" s="612">
        <v>1.8780750098841774</v>
      </c>
      <c r="H22" s="612">
        <v>2.383310115617634</v>
      </c>
      <c r="I22" s="613">
        <v>2.7310698322734765</v>
      </c>
      <c r="J22" s="297"/>
    </row>
    <row r="23" spans="2:11" ht="14.25" customHeight="1" thickBot="1" x14ac:dyDescent="0.3">
      <c r="B23" s="1039" t="s">
        <v>408</v>
      </c>
      <c r="C23" s="1040"/>
      <c r="D23" s="1040"/>
      <c r="E23" s="1040"/>
      <c r="F23" s="1040"/>
      <c r="G23" s="1040"/>
      <c r="H23" s="1040"/>
      <c r="I23" s="1041"/>
      <c r="J23" s="297"/>
      <c r="K23" s="297"/>
    </row>
    <row r="24" spans="2:11" ht="15.75" x14ac:dyDescent="0.25">
      <c r="J24" s="297"/>
      <c r="K24" s="297"/>
    </row>
    <row r="25" spans="2:11" x14ac:dyDescent="0.2">
      <c r="C25" s="296"/>
      <c r="D25" s="296"/>
      <c r="E25" s="296"/>
      <c r="F25" s="296"/>
      <c r="G25" s="296"/>
      <c r="H25" s="296"/>
      <c r="I25" s="296"/>
    </row>
  </sheetData>
  <mergeCells count="4">
    <mergeCell ref="B23:I23"/>
    <mergeCell ref="C3:I3"/>
    <mergeCell ref="D4:I4"/>
    <mergeCell ref="B2:I2"/>
  </mergeCells>
  <hyperlinks>
    <hyperlink ref="A1" location="Contents!B22" display="Back to contents"/>
  </hyperlinks>
  <pageMargins left="0.74803149606299213" right="0.74803149606299213" top="0.98425196850393704" bottom="0.98425196850393704" header="0.51181102362204722" footer="0.51181102362204722"/>
  <pageSetup paperSize="9" scale="78" orientation="landscape" r:id="rId1"/>
  <headerFooter alignWithMargins="0"/>
  <colBreaks count="1" manualBreakCount="1">
    <brk id="10"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tabColor theme="5"/>
    <pageSetUpPr fitToPage="1"/>
  </sheetPr>
  <dimension ref="A1:Z20"/>
  <sheetViews>
    <sheetView workbookViewId="0"/>
  </sheetViews>
  <sheetFormatPr defaultColWidth="9.21875" defaultRowHeight="12" x14ac:dyDescent="0.2"/>
  <cols>
    <col min="1" max="1" width="9.33203125" style="311" customWidth="1"/>
    <col min="2" max="2" width="35.109375" style="311" customWidth="1"/>
    <col min="3" max="4" width="8.44140625" style="311" customWidth="1"/>
    <col min="5" max="5" width="8.6640625" style="311" customWidth="1"/>
    <col min="6" max="6" width="8.44140625" style="311" customWidth="1"/>
    <col min="7" max="9" width="8.6640625" style="311" customWidth="1"/>
    <col min="10" max="10" width="9.21875" style="311"/>
    <col min="11" max="11" width="7.44140625" style="311" customWidth="1"/>
    <col min="12" max="16384" width="9.21875" style="311"/>
  </cols>
  <sheetData>
    <row r="1" spans="1:26" ht="33.75" customHeight="1" thickBot="1" x14ac:dyDescent="0.25">
      <c r="A1" s="310" t="s">
        <v>0</v>
      </c>
    </row>
    <row r="2" spans="1:26" ht="21" customHeight="1" thickBot="1" x14ac:dyDescent="0.25">
      <c r="A2" s="312"/>
      <c r="B2" s="1051" t="s">
        <v>502</v>
      </c>
      <c r="C2" s="1052"/>
      <c r="D2" s="1052"/>
      <c r="E2" s="1052"/>
      <c r="F2" s="1052"/>
      <c r="G2" s="1052"/>
      <c r="H2" s="1052"/>
      <c r="I2" s="1052"/>
      <c r="J2" s="1052"/>
      <c r="K2" s="1053"/>
    </row>
    <row r="3" spans="1:26" ht="18" customHeight="1" x14ac:dyDescent="0.2">
      <c r="A3" s="312"/>
      <c r="B3" s="614"/>
      <c r="C3" s="1049" t="s">
        <v>144</v>
      </c>
      <c r="D3" s="1049"/>
      <c r="E3" s="1049"/>
      <c r="F3" s="1049"/>
      <c r="G3" s="1049"/>
      <c r="H3" s="1049"/>
      <c r="I3" s="1049"/>
      <c r="J3" s="1049"/>
      <c r="K3" s="1050"/>
    </row>
    <row r="4" spans="1:26" ht="15.75" customHeight="1" x14ac:dyDescent="0.25">
      <c r="A4" s="312"/>
      <c r="B4" s="615"/>
      <c r="C4" s="1047" t="s">
        <v>381</v>
      </c>
      <c r="D4" s="1047"/>
      <c r="E4" s="1047"/>
      <c r="F4" s="1047"/>
      <c r="G4" s="1047"/>
      <c r="H4" s="1047"/>
      <c r="I4" s="1047"/>
      <c r="J4" s="1048"/>
      <c r="K4" s="812" t="s">
        <v>3</v>
      </c>
    </row>
    <row r="5" spans="1:26" ht="17.25" customHeight="1" x14ac:dyDescent="0.25">
      <c r="A5" s="312"/>
      <c r="B5" s="616"/>
      <c r="C5" s="1054" t="s">
        <v>2</v>
      </c>
      <c r="D5" s="1054"/>
      <c r="E5" s="1047" t="s">
        <v>3</v>
      </c>
      <c r="F5" s="1047"/>
      <c r="G5" s="1047"/>
      <c r="H5" s="1047"/>
      <c r="I5" s="1047"/>
      <c r="J5" s="1048"/>
      <c r="K5" s="704"/>
      <c r="L5" s="313"/>
      <c r="M5" s="313"/>
      <c r="N5" s="313"/>
      <c r="O5" s="313"/>
      <c r="P5" s="313"/>
    </row>
    <row r="6" spans="1:26" ht="30" customHeight="1" x14ac:dyDescent="0.2">
      <c r="A6" s="312"/>
      <c r="B6" s="616"/>
      <c r="C6" s="618">
        <v>2014</v>
      </c>
      <c r="D6" s="618">
        <v>2015</v>
      </c>
      <c r="E6" s="618">
        <v>2016</v>
      </c>
      <c r="F6" s="618">
        <v>2017</v>
      </c>
      <c r="G6" s="618">
        <v>2018</v>
      </c>
      <c r="H6" s="618">
        <v>2019</v>
      </c>
      <c r="I6" s="618">
        <v>2020</v>
      </c>
      <c r="J6" s="619" t="s">
        <v>366</v>
      </c>
      <c r="K6" s="831" t="s">
        <v>367</v>
      </c>
    </row>
    <row r="7" spans="1:26" ht="12.75" x14ac:dyDescent="0.2">
      <c r="A7" s="312"/>
      <c r="B7" s="314" t="s">
        <v>145</v>
      </c>
      <c r="C7" s="315">
        <v>135.9</v>
      </c>
      <c r="D7" s="315">
        <v>141.9</v>
      </c>
      <c r="E7" s="315">
        <v>144.69999999999999</v>
      </c>
      <c r="F7" s="315">
        <v>142.80000000000001</v>
      </c>
      <c r="G7" s="315">
        <v>149.1</v>
      </c>
      <c r="H7" s="315">
        <v>153.4</v>
      </c>
      <c r="I7" s="713">
        <v>156.30000000000001</v>
      </c>
      <c r="J7" s="315">
        <v>1024.0999999999999</v>
      </c>
      <c r="K7" s="813" t="s">
        <v>42</v>
      </c>
    </row>
    <row r="8" spans="1:26" ht="14.25" x14ac:dyDescent="0.2">
      <c r="A8" s="312"/>
      <c r="B8" s="316" t="s">
        <v>146</v>
      </c>
      <c r="C8" s="315">
        <v>3.2</v>
      </c>
      <c r="D8" s="315">
        <v>0</v>
      </c>
      <c r="E8" s="315">
        <v>0</v>
      </c>
      <c r="F8" s="315">
        <v>-2.7</v>
      </c>
      <c r="G8" s="315">
        <v>0.62399999999999523</v>
      </c>
      <c r="H8" s="315">
        <v>0.882000000000005</v>
      </c>
      <c r="I8" s="713">
        <v>1.0669999999999789</v>
      </c>
      <c r="J8" s="315">
        <v>3.0729999999999791</v>
      </c>
      <c r="K8" s="813" t="s">
        <v>42</v>
      </c>
      <c r="L8" s="317"/>
      <c r="M8" s="317"/>
      <c r="N8" s="317"/>
      <c r="O8" s="317"/>
      <c r="P8" s="317"/>
      <c r="Q8" s="317"/>
      <c r="R8" s="317"/>
      <c r="S8" s="317"/>
      <c r="T8" s="317"/>
      <c r="U8" s="317"/>
      <c r="V8" s="317"/>
      <c r="W8" s="317"/>
      <c r="X8" s="317"/>
      <c r="Y8" s="317"/>
      <c r="Z8" s="317"/>
    </row>
    <row r="9" spans="1:26" ht="12.75" x14ac:dyDescent="0.2">
      <c r="A9" s="312"/>
      <c r="B9" s="318" t="s">
        <v>147</v>
      </c>
      <c r="C9" s="315">
        <v>139.03200000000001</v>
      </c>
      <c r="D9" s="315">
        <v>141.9</v>
      </c>
      <c r="E9" s="315">
        <v>144.67500000000001</v>
      </c>
      <c r="F9" s="315">
        <v>140.09879999999998</v>
      </c>
      <c r="G9" s="315">
        <v>149.72399999999999</v>
      </c>
      <c r="H9" s="315">
        <v>154.28200000000001</v>
      </c>
      <c r="I9" s="713">
        <v>157.36699999999999</v>
      </c>
      <c r="J9" s="315">
        <v>1027.0788</v>
      </c>
      <c r="K9" s="813" t="s">
        <v>42</v>
      </c>
      <c r="L9" s="317"/>
      <c r="M9" s="319"/>
      <c r="N9" s="317"/>
      <c r="O9" s="317"/>
      <c r="P9" s="317"/>
      <c r="Q9" s="317"/>
      <c r="R9" s="317"/>
      <c r="S9" s="317"/>
      <c r="T9" s="317"/>
      <c r="U9" s="317"/>
      <c r="V9" s="317"/>
      <c r="W9" s="317"/>
      <c r="X9" s="317"/>
      <c r="Y9" s="317"/>
      <c r="Z9" s="317"/>
    </row>
    <row r="10" spans="1:26" ht="12.75" x14ac:dyDescent="0.2">
      <c r="A10" s="312"/>
      <c r="B10" s="316" t="s">
        <v>148</v>
      </c>
      <c r="C10" s="315">
        <v>135.5</v>
      </c>
      <c r="D10" s="315">
        <v>141.19999999999999</v>
      </c>
      <c r="E10" s="315">
        <v>143.9</v>
      </c>
      <c r="F10" s="715" t="s">
        <v>42</v>
      </c>
      <c r="G10" s="715" t="s">
        <v>42</v>
      </c>
      <c r="H10" s="715" t="s">
        <v>42</v>
      </c>
      <c r="I10" s="716" t="s">
        <v>42</v>
      </c>
      <c r="J10" s="315">
        <v>0</v>
      </c>
      <c r="K10" s="813" t="s">
        <v>42</v>
      </c>
      <c r="L10" s="317"/>
      <c r="M10" s="317"/>
      <c r="N10" s="317"/>
      <c r="O10" s="317"/>
      <c r="P10" s="317"/>
      <c r="Q10" s="317"/>
      <c r="R10" s="317"/>
      <c r="S10" s="317"/>
      <c r="T10" s="317"/>
      <c r="U10" s="317"/>
      <c r="V10" s="317"/>
      <c r="W10" s="317"/>
      <c r="X10" s="317"/>
      <c r="Y10" s="317"/>
      <c r="Z10" s="317"/>
    </row>
    <row r="11" spans="1:26" ht="12.75" x14ac:dyDescent="0.2">
      <c r="A11" s="312"/>
      <c r="B11" s="316" t="s">
        <v>149</v>
      </c>
      <c r="C11" s="315">
        <v>139</v>
      </c>
      <c r="D11" s="315">
        <v>141.30000000000001</v>
      </c>
      <c r="E11" s="715" t="s">
        <v>42</v>
      </c>
      <c r="F11" s="715" t="s">
        <v>42</v>
      </c>
      <c r="G11" s="715" t="s">
        <v>42</v>
      </c>
      <c r="H11" s="715" t="s">
        <v>42</v>
      </c>
      <c r="I11" s="716" t="s">
        <v>42</v>
      </c>
      <c r="J11" s="315">
        <v>0</v>
      </c>
      <c r="K11" s="813" t="s">
        <v>42</v>
      </c>
      <c r="L11" s="317"/>
      <c r="M11" s="317"/>
      <c r="N11" s="317"/>
      <c r="O11" s="317"/>
      <c r="P11" s="317"/>
      <c r="Q11" s="317"/>
      <c r="R11" s="317"/>
      <c r="S11" s="317"/>
      <c r="T11" s="317"/>
      <c r="U11" s="317"/>
      <c r="V11" s="317"/>
      <c r="W11" s="317"/>
      <c r="X11" s="317"/>
      <c r="Y11" s="317"/>
      <c r="Z11" s="317"/>
    </row>
    <row r="12" spans="1:26" ht="14.25" x14ac:dyDescent="0.2">
      <c r="A12" s="312"/>
      <c r="B12" s="316" t="s">
        <v>150</v>
      </c>
      <c r="C12" s="315">
        <v>99.597122302158269</v>
      </c>
      <c r="D12" s="315">
        <v>97.110641296687803</v>
      </c>
      <c r="E12" s="315">
        <v>94.426124405736999</v>
      </c>
      <c r="F12" s="315">
        <v>96.661607379934694</v>
      </c>
      <c r="G12" s="315">
        <v>97.692355690276102</v>
      </c>
      <c r="H12" s="315">
        <v>99</v>
      </c>
      <c r="I12" s="713">
        <v>100</v>
      </c>
      <c r="J12" s="315">
        <v>9781.604197435574</v>
      </c>
      <c r="K12" s="813" t="s">
        <v>42</v>
      </c>
      <c r="L12" s="317"/>
      <c r="M12" s="317"/>
      <c r="N12" s="317"/>
      <c r="O12" s="317"/>
      <c r="P12" s="317"/>
      <c r="Q12" s="317"/>
      <c r="R12" s="317"/>
      <c r="S12" s="317"/>
      <c r="T12" s="317"/>
      <c r="U12" s="317"/>
      <c r="V12" s="317"/>
      <c r="W12" s="317"/>
      <c r="X12" s="317"/>
      <c r="Y12" s="317"/>
      <c r="Z12" s="317"/>
    </row>
    <row r="13" spans="1:26" ht="15" customHeight="1" x14ac:dyDescent="0.2">
      <c r="A13" s="312"/>
      <c r="B13" s="320" t="s">
        <v>151</v>
      </c>
      <c r="C13" s="315">
        <v>138.44</v>
      </c>
      <c r="D13" s="315">
        <v>137.80000000000001</v>
      </c>
      <c r="E13" s="315">
        <v>136.61099548400006</v>
      </c>
      <c r="F13" s="315">
        <v>135.421752</v>
      </c>
      <c r="G13" s="315">
        <v>146.26890263370905</v>
      </c>
      <c r="H13" s="315">
        <v>152.73918</v>
      </c>
      <c r="I13" s="714">
        <v>157.36700000000002</v>
      </c>
      <c r="J13" s="315">
        <v>1004.6478301177092</v>
      </c>
      <c r="K13" s="814">
        <v>162.55806024884001</v>
      </c>
      <c r="L13" s="317"/>
      <c r="M13" s="317"/>
      <c r="N13" s="317"/>
      <c r="O13" s="317"/>
      <c r="P13" s="317"/>
      <c r="Q13" s="317"/>
      <c r="R13" s="317"/>
      <c r="S13" s="317"/>
      <c r="T13" s="317"/>
      <c r="U13" s="317"/>
      <c r="V13" s="317"/>
      <c r="W13" s="317"/>
      <c r="X13" s="317"/>
      <c r="Y13" s="317"/>
      <c r="Z13" s="317"/>
    </row>
    <row r="14" spans="1:26" ht="12" customHeight="1" x14ac:dyDescent="0.2">
      <c r="A14" s="312"/>
      <c r="B14" s="1055" t="s">
        <v>368</v>
      </c>
      <c r="C14" s="1056"/>
      <c r="D14" s="1056"/>
      <c r="E14" s="1056"/>
      <c r="F14" s="1056"/>
      <c r="G14" s="1056"/>
      <c r="H14" s="1056"/>
      <c r="I14" s="1056"/>
      <c r="J14" s="1056"/>
      <c r="K14" s="1057"/>
      <c r="L14" s="317"/>
      <c r="M14" s="317"/>
      <c r="N14" s="317"/>
      <c r="O14" s="317"/>
      <c r="P14" s="317"/>
      <c r="Q14" s="317"/>
      <c r="R14" s="317"/>
      <c r="S14" s="317"/>
      <c r="T14" s="317"/>
      <c r="U14" s="317"/>
      <c r="V14" s="317"/>
      <c r="W14" s="317"/>
      <c r="X14" s="317"/>
      <c r="Y14" s="317"/>
      <c r="Z14" s="317"/>
    </row>
    <row r="15" spans="1:26" ht="12.75" customHeight="1" x14ac:dyDescent="0.2">
      <c r="A15" s="321"/>
      <c r="B15" s="1058" t="s">
        <v>152</v>
      </c>
      <c r="C15" s="1059"/>
      <c r="D15" s="1059"/>
      <c r="E15" s="1059"/>
      <c r="F15" s="1059"/>
      <c r="G15" s="1059"/>
      <c r="H15" s="1059"/>
      <c r="I15" s="1059"/>
      <c r="J15" s="1059"/>
      <c r="K15" s="1060"/>
      <c r="L15" s="317"/>
      <c r="M15" s="317"/>
      <c r="N15" s="317"/>
      <c r="O15" s="317"/>
      <c r="P15" s="317"/>
      <c r="Q15" s="317"/>
      <c r="R15" s="317"/>
      <c r="S15" s="317"/>
      <c r="T15" s="317"/>
      <c r="U15" s="317"/>
      <c r="V15" s="317"/>
      <c r="W15" s="317"/>
      <c r="X15" s="317"/>
      <c r="Y15" s="317"/>
      <c r="Z15" s="317"/>
    </row>
    <row r="16" spans="1:26" ht="12.75" customHeight="1" x14ac:dyDescent="0.2">
      <c r="A16" s="312"/>
      <c r="B16" s="1061" t="s">
        <v>380</v>
      </c>
      <c r="C16" s="1062"/>
      <c r="D16" s="1062"/>
      <c r="E16" s="1062"/>
      <c r="F16" s="1062"/>
      <c r="G16" s="1062"/>
      <c r="H16" s="1062"/>
      <c r="I16" s="1062"/>
      <c r="J16" s="1062"/>
      <c r="K16" s="1063"/>
      <c r="L16" s="323"/>
    </row>
    <row r="17" spans="1:11" ht="12" customHeight="1" thickBot="1" x14ac:dyDescent="0.25">
      <c r="A17" s="312"/>
      <c r="B17" s="1044" t="s">
        <v>153</v>
      </c>
      <c r="C17" s="1045"/>
      <c r="D17" s="1045"/>
      <c r="E17" s="1045"/>
      <c r="F17" s="1045"/>
      <c r="G17" s="1045"/>
      <c r="H17" s="1045"/>
      <c r="I17" s="1045"/>
      <c r="J17" s="1045"/>
      <c r="K17" s="1046"/>
    </row>
    <row r="18" spans="1:11" ht="13.5" x14ac:dyDescent="0.2">
      <c r="B18" s="324"/>
      <c r="C18" s="325"/>
      <c r="D18" s="325"/>
      <c r="E18" s="325"/>
      <c r="F18" s="325"/>
      <c r="G18" s="325"/>
      <c r="H18" s="325"/>
      <c r="I18" s="325"/>
      <c r="J18" s="323"/>
    </row>
    <row r="20" spans="1:11" ht="12.75" x14ac:dyDescent="0.2">
      <c r="B20" s="326"/>
    </row>
  </sheetData>
  <mergeCells count="9">
    <mergeCell ref="B17:K17"/>
    <mergeCell ref="E5:J5"/>
    <mergeCell ref="C4:J4"/>
    <mergeCell ref="C3:K3"/>
    <mergeCell ref="B2:K2"/>
    <mergeCell ref="C5:D5"/>
    <mergeCell ref="B14:K14"/>
    <mergeCell ref="B15:K15"/>
    <mergeCell ref="B16:K16"/>
  </mergeCells>
  <hyperlinks>
    <hyperlink ref="A1" location="Contents!B22" display="Back to contents"/>
  </hyperlinks>
  <pageMargins left="0.74803149606299213" right="0.74803149606299213" top="0.98425196850393704" bottom="0.98425196850393704" header="0.51181102362204722" footer="0.51181102362204722"/>
  <pageSetup paperSize="9" scale="86"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tabColor theme="5"/>
    <pageSetUpPr fitToPage="1"/>
  </sheetPr>
  <dimension ref="A1:W50"/>
  <sheetViews>
    <sheetView zoomScale="90" zoomScaleNormal="90" workbookViewId="0"/>
  </sheetViews>
  <sheetFormatPr defaultColWidth="9.21875" defaultRowHeight="12.75" x14ac:dyDescent="0.2"/>
  <cols>
    <col min="1" max="1" width="9.33203125" style="327" customWidth="1"/>
    <col min="2" max="2" width="68.77734375" style="327" customWidth="1"/>
    <col min="3" max="3" width="8.44140625" style="327" customWidth="1"/>
    <col min="4" max="4" width="8.6640625" style="327" customWidth="1"/>
    <col min="5" max="5" width="8.44140625" style="327" customWidth="1"/>
    <col min="6" max="8" width="8.6640625" style="327" customWidth="1"/>
    <col min="9" max="9" width="8.5546875" style="327" customWidth="1"/>
    <col min="10" max="10" width="9.21875" style="327"/>
    <col min="11" max="11" width="35.44140625" style="327" customWidth="1"/>
    <col min="12" max="12" width="37.21875" style="327" customWidth="1"/>
    <col min="13" max="16384" width="9.21875" style="327"/>
  </cols>
  <sheetData>
    <row r="1" spans="1:23" ht="33.75" customHeight="1" thickBot="1" x14ac:dyDescent="0.25">
      <c r="A1" s="310" t="s">
        <v>0</v>
      </c>
    </row>
    <row r="2" spans="1:23" ht="21" customHeight="1" thickBot="1" x14ac:dyDescent="0.3">
      <c r="A2" s="328"/>
      <c r="B2" s="1051" t="s">
        <v>489</v>
      </c>
      <c r="C2" s="1052"/>
      <c r="D2" s="1052"/>
      <c r="E2" s="1052"/>
      <c r="F2" s="1052"/>
      <c r="G2" s="1052"/>
      <c r="H2" s="1052"/>
      <c r="I2" s="1053"/>
    </row>
    <row r="3" spans="1:23" ht="18" x14ac:dyDescent="0.25">
      <c r="A3" s="328"/>
      <c r="B3" s="614"/>
      <c r="C3" s="826"/>
      <c r="D3" s="1049" t="s">
        <v>1</v>
      </c>
      <c r="E3" s="1049"/>
      <c r="F3" s="1049"/>
      <c r="G3" s="1049"/>
      <c r="H3" s="1049"/>
      <c r="I3" s="1050"/>
    </row>
    <row r="4" spans="1:23" ht="15.75" x14ac:dyDescent="0.25">
      <c r="A4" s="328"/>
      <c r="B4" s="620"/>
      <c r="C4" s="617" t="s">
        <v>2</v>
      </c>
      <c r="D4" s="1047" t="s">
        <v>3</v>
      </c>
      <c r="E4" s="1047"/>
      <c r="F4" s="1047"/>
      <c r="G4" s="1047"/>
      <c r="H4" s="1047"/>
      <c r="I4" s="1076"/>
    </row>
    <row r="5" spans="1:23" ht="15.75" x14ac:dyDescent="0.25">
      <c r="A5" s="328"/>
      <c r="B5" s="620"/>
      <c r="C5" s="621" t="s">
        <v>5</v>
      </c>
      <c r="D5" s="621" t="s">
        <v>6</v>
      </c>
      <c r="E5" s="621" t="s">
        <v>7</v>
      </c>
      <c r="F5" s="621" t="s">
        <v>8</v>
      </c>
      <c r="G5" s="621" t="s">
        <v>9</v>
      </c>
      <c r="H5" s="621" t="s">
        <v>10</v>
      </c>
      <c r="I5" s="622" t="s">
        <v>362</v>
      </c>
    </row>
    <row r="6" spans="1:23" ht="15.75" x14ac:dyDescent="0.25">
      <c r="A6" s="328"/>
      <c r="B6" s="329" t="s">
        <v>154</v>
      </c>
      <c r="C6" s="330"/>
      <c r="D6" s="330"/>
      <c r="E6" s="330"/>
      <c r="F6" s="330"/>
      <c r="G6" s="330"/>
      <c r="H6" s="330"/>
      <c r="I6" s="331"/>
    </row>
    <row r="7" spans="1:23" ht="15.75" x14ac:dyDescent="0.25">
      <c r="A7" s="328"/>
      <c r="B7" s="332" t="s">
        <v>155</v>
      </c>
      <c r="C7" s="333">
        <v>12.569579490105937</v>
      </c>
      <c r="D7" s="333">
        <v>13.35419847614148</v>
      </c>
      <c r="E7" s="333">
        <v>13.267675011953191</v>
      </c>
      <c r="F7" s="333">
        <v>14.237280883377814</v>
      </c>
      <c r="G7" s="333">
        <v>14.923829203684319</v>
      </c>
      <c r="H7" s="333">
        <v>15.508860577732259</v>
      </c>
      <c r="I7" s="334">
        <v>16.111280602081585</v>
      </c>
      <c r="J7" s="335"/>
      <c r="K7" s="335"/>
      <c r="L7" s="335"/>
      <c r="M7" s="335"/>
      <c r="N7" s="335"/>
      <c r="O7" s="335"/>
      <c r="P7" s="335"/>
      <c r="Q7" s="335"/>
      <c r="R7" s="335"/>
      <c r="S7" s="335"/>
      <c r="T7" s="335"/>
      <c r="U7" s="335"/>
      <c r="V7" s="335"/>
      <c r="W7" s="335"/>
    </row>
    <row r="8" spans="1:23" s="341" customFormat="1" ht="15.75" x14ac:dyDescent="0.25">
      <c r="A8" s="336"/>
      <c r="B8" s="337" t="s">
        <v>156</v>
      </c>
      <c r="C8" s="338"/>
      <c r="D8" s="338"/>
      <c r="E8" s="338"/>
      <c r="F8" s="338"/>
      <c r="G8" s="338"/>
      <c r="H8" s="338"/>
      <c r="I8" s="339"/>
      <c r="J8" s="340"/>
      <c r="K8" s="340"/>
      <c r="L8" s="340"/>
      <c r="M8" s="340"/>
      <c r="N8" s="340"/>
      <c r="O8" s="340"/>
      <c r="P8" s="340"/>
      <c r="Q8" s="340"/>
      <c r="R8" s="340"/>
      <c r="S8" s="340"/>
      <c r="T8" s="340"/>
      <c r="U8" s="340"/>
      <c r="V8" s="340"/>
      <c r="W8" s="340"/>
    </row>
    <row r="9" spans="1:23" s="341" customFormat="1" ht="15.75" x14ac:dyDescent="0.25">
      <c r="A9" s="336"/>
      <c r="B9" s="342" t="s">
        <v>363</v>
      </c>
      <c r="C9" s="338">
        <v>0</v>
      </c>
      <c r="D9" s="338">
        <v>0</v>
      </c>
      <c r="E9" s="338">
        <v>0</v>
      </c>
      <c r="F9" s="338">
        <v>5.0059690993388507E-2</v>
      </c>
      <c r="G9" s="338">
        <v>0</v>
      </c>
      <c r="H9" s="338">
        <v>0</v>
      </c>
      <c r="I9" s="339">
        <v>0</v>
      </c>
      <c r="J9" s="340"/>
      <c r="K9" s="340"/>
      <c r="L9" s="340"/>
      <c r="M9" s="340"/>
      <c r="N9" s="340"/>
      <c r="O9" s="340"/>
      <c r="P9" s="340"/>
      <c r="Q9" s="340"/>
      <c r="R9" s="340"/>
      <c r="S9" s="340"/>
      <c r="T9" s="340"/>
      <c r="U9" s="340"/>
      <c r="V9" s="340"/>
      <c r="W9" s="340"/>
    </row>
    <row r="10" spans="1:23" s="341" customFormat="1" ht="15.75" x14ac:dyDescent="0.25">
      <c r="A10" s="336"/>
      <c r="B10" s="342" t="s">
        <v>157</v>
      </c>
      <c r="C10" s="338">
        <v>0</v>
      </c>
      <c r="D10" s="338">
        <v>0</v>
      </c>
      <c r="E10" s="338">
        <v>1.2401445082472541E-2</v>
      </c>
      <c r="F10" s="338">
        <v>0</v>
      </c>
      <c r="G10" s="338">
        <v>0</v>
      </c>
      <c r="H10" s="338">
        <v>0</v>
      </c>
      <c r="I10" s="339">
        <v>0</v>
      </c>
      <c r="J10" s="340"/>
      <c r="K10" s="340"/>
      <c r="L10" s="340"/>
      <c r="M10" s="340"/>
      <c r="N10" s="340"/>
      <c r="O10" s="340"/>
      <c r="P10" s="340"/>
      <c r="Q10" s="340"/>
      <c r="R10" s="340"/>
      <c r="S10" s="340"/>
      <c r="T10" s="340"/>
      <c r="U10" s="340"/>
      <c r="V10" s="340"/>
      <c r="W10" s="340"/>
    </row>
    <row r="11" spans="1:23" s="341" customFormat="1" ht="15.75" x14ac:dyDescent="0.25">
      <c r="A11" s="336"/>
      <c r="B11" s="342" t="s">
        <v>159</v>
      </c>
      <c r="C11" s="338">
        <v>0.28712238207578372</v>
      </c>
      <c r="D11" s="338">
        <v>0</v>
      </c>
      <c r="E11" s="338">
        <v>0.36526328398025865</v>
      </c>
      <c r="F11" s="338">
        <v>0</v>
      </c>
      <c r="G11" s="338">
        <v>0</v>
      </c>
      <c r="H11" s="338">
        <v>0</v>
      </c>
      <c r="I11" s="339">
        <v>0</v>
      </c>
      <c r="J11" s="340"/>
      <c r="K11" s="340"/>
      <c r="L11" s="340"/>
      <c r="M11" s="340"/>
      <c r="N11" s="340"/>
      <c r="O11" s="340"/>
      <c r="P11" s="340"/>
      <c r="Q11" s="340"/>
      <c r="R11" s="340"/>
      <c r="S11" s="340"/>
      <c r="T11" s="340"/>
      <c r="U11" s="340"/>
      <c r="V11" s="340"/>
      <c r="W11" s="340"/>
    </row>
    <row r="12" spans="1:23" s="341" customFormat="1" ht="8.25" customHeight="1" x14ac:dyDescent="0.25">
      <c r="A12" s="336"/>
      <c r="B12" s="342"/>
      <c r="C12" s="333"/>
      <c r="D12" s="333"/>
      <c r="E12" s="333"/>
      <c r="F12" s="333"/>
      <c r="G12" s="333"/>
      <c r="H12" s="333"/>
      <c r="I12" s="334"/>
      <c r="J12" s="340"/>
      <c r="K12" s="340"/>
      <c r="L12" s="340"/>
      <c r="M12" s="340"/>
      <c r="N12" s="340"/>
      <c r="O12" s="340"/>
      <c r="P12" s="340"/>
      <c r="Q12" s="340"/>
      <c r="R12" s="340"/>
      <c r="S12" s="340"/>
      <c r="T12" s="340"/>
      <c r="U12" s="340"/>
      <c r="V12" s="340"/>
      <c r="W12" s="340"/>
    </row>
    <row r="13" spans="1:23" ht="15.75" x14ac:dyDescent="0.25">
      <c r="A13" s="328"/>
      <c r="B13" s="332" t="s">
        <v>372</v>
      </c>
      <c r="C13" s="333">
        <v>2.7509132202300002</v>
      </c>
      <c r="D13" s="333">
        <v>2.8837965929700395</v>
      </c>
      <c r="E13" s="333">
        <v>2.8838079628239601</v>
      </c>
      <c r="F13" s="333">
        <v>2.9956202379450008</v>
      </c>
      <c r="G13" s="333">
        <v>3.0747929999999997</v>
      </c>
      <c r="H13" s="333">
        <v>3.205044</v>
      </c>
      <c r="I13" s="334">
        <v>3.3370439999999997</v>
      </c>
      <c r="J13" s="335"/>
      <c r="K13" s="335"/>
      <c r="L13" s="335"/>
      <c r="M13" s="335"/>
      <c r="N13" s="335"/>
      <c r="O13" s="335"/>
      <c r="P13" s="335"/>
      <c r="Q13" s="335"/>
      <c r="R13" s="335"/>
      <c r="S13" s="335"/>
      <c r="T13" s="335"/>
      <c r="U13" s="335"/>
      <c r="V13" s="335"/>
      <c r="W13" s="335"/>
    </row>
    <row r="14" spans="1:23" s="341" customFormat="1" ht="15.75" x14ac:dyDescent="0.25">
      <c r="A14" s="336"/>
      <c r="B14" s="337" t="s">
        <v>158</v>
      </c>
      <c r="C14" s="338"/>
      <c r="D14" s="338"/>
      <c r="E14" s="338"/>
      <c r="F14" s="338"/>
      <c r="G14" s="338"/>
      <c r="H14" s="338"/>
      <c r="I14" s="339"/>
      <c r="J14" s="340"/>
      <c r="K14" s="340"/>
      <c r="L14" s="340"/>
      <c r="M14" s="340"/>
      <c r="N14" s="340"/>
      <c r="O14" s="340"/>
      <c r="P14" s="340"/>
      <c r="Q14" s="340"/>
      <c r="R14" s="340"/>
      <c r="S14" s="340"/>
      <c r="T14" s="340"/>
      <c r="U14" s="340"/>
      <c r="V14" s="340"/>
      <c r="W14" s="340"/>
    </row>
    <row r="15" spans="1:23" s="341" customFormat="1" ht="15.75" x14ac:dyDescent="0.25">
      <c r="A15" s="336"/>
      <c r="B15" s="342" t="s">
        <v>363</v>
      </c>
      <c r="C15" s="338">
        <v>0</v>
      </c>
      <c r="D15" s="338">
        <v>0</v>
      </c>
      <c r="E15" s="338">
        <v>0</v>
      </c>
      <c r="F15" s="338">
        <v>3.9333237945000328E-2</v>
      </c>
      <c r="G15" s="338">
        <v>0</v>
      </c>
      <c r="H15" s="338">
        <v>0</v>
      </c>
      <c r="I15" s="339">
        <v>0</v>
      </c>
      <c r="J15" s="340"/>
      <c r="K15" s="340"/>
      <c r="L15" s="340"/>
      <c r="M15" s="340"/>
      <c r="N15" s="340"/>
      <c r="O15" s="340"/>
      <c r="P15" s="340"/>
      <c r="Q15" s="340"/>
      <c r="R15" s="340"/>
      <c r="S15" s="340"/>
      <c r="T15" s="340"/>
      <c r="U15" s="340"/>
      <c r="V15" s="340"/>
      <c r="W15" s="340"/>
    </row>
    <row r="16" spans="1:23" s="341" customFormat="1" ht="15.75" x14ac:dyDescent="0.25">
      <c r="A16" s="336"/>
      <c r="B16" s="342" t="s">
        <v>157</v>
      </c>
      <c r="C16" s="338">
        <v>0</v>
      </c>
      <c r="D16" s="338">
        <v>0</v>
      </c>
      <c r="E16" s="338">
        <v>2.3561812298999788E-2</v>
      </c>
      <c r="F16" s="338">
        <v>0</v>
      </c>
      <c r="G16" s="338">
        <v>0</v>
      </c>
      <c r="H16" s="338">
        <v>0</v>
      </c>
      <c r="I16" s="339">
        <v>0</v>
      </c>
      <c r="J16" s="340"/>
      <c r="K16" s="340"/>
      <c r="L16" s="340"/>
      <c r="M16" s="340"/>
      <c r="N16" s="340"/>
      <c r="O16" s="340"/>
      <c r="P16" s="340"/>
      <c r="Q16" s="340"/>
      <c r="R16" s="340"/>
      <c r="S16" s="340"/>
      <c r="T16" s="340"/>
      <c r="U16" s="340"/>
      <c r="V16" s="340"/>
      <c r="W16" s="340"/>
    </row>
    <row r="17" spans="1:23" s="341" customFormat="1" ht="15.75" x14ac:dyDescent="0.25">
      <c r="A17" s="336"/>
      <c r="B17" s="342" t="s">
        <v>159</v>
      </c>
      <c r="C17" s="338">
        <v>0.17057147539</v>
      </c>
      <c r="D17" s="338">
        <v>0</v>
      </c>
      <c r="E17" s="338">
        <v>0</v>
      </c>
      <c r="F17" s="338">
        <v>0</v>
      </c>
      <c r="G17" s="338">
        <v>0</v>
      </c>
      <c r="H17" s="338">
        <v>0</v>
      </c>
      <c r="I17" s="339">
        <v>0</v>
      </c>
      <c r="J17" s="340"/>
      <c r="K17" s="340"/>
      <c r="L17" s="340"/>
      <c r="M17" s="340"/>
      <c r="N17" s="340"/>
      <c r="O17" s="340"/>
      <c r="P17" s="340"/>
      <c r="Q17" s="340"/>
      <c r="R17" s="340"/>
      <c r="S17" s="340"/>
      <c r="T17" s="340"/>
      <c r="U17" s="340"/>
      <c r="V17" s="340"/>
      <c r="W17" s="340"/>
    </row>
    <row r="18" spans="1:23" s="341" customFormat="1" ht="8.25" customHeight="1" x14ac:dyDescent="0.25">
      <c r="A18" s="336"/>
      <c r="B18" s="342"/>
      <c r="C18" s="333"/>
      <c r="D18" s="333"/>
      <c r="E18" s="333"/>
      <c r="F18" s="333"/>
      <c r="G18" s="333"/>
      <c r="H18" s="333"/>
      <c r="I18" s="334"/>
      <c r="J18" s="340"/>
      <c r="K18" s="340"/>
      <c r="L18" s="340"/>
      <c r="M18" s="340"/>
      <c r="N18" s="340"/>
      <c r="O18" s="340"/>
      <c r="P18" s="340"/>
      <c r="Q18" s="340"/>
      <c r="R18" s="340"/>
      <c r="S18" s="340"/>
      <c r="T18" s="340"/>
      <c r="U18" s="340"/>
      <c r="V18" s="340"/>
      <c r="W18" s="340"/>
    </row>
    <row r="19" spans="1:23" ht="15.75" x14ac:dyDescent="0.25">
      <c r="A19" s="343"/>
      <c r="B19" s="332" t="s">
        <v>160</v>
      </c>
      <c r="C19" s="333">
        <v>-4.0681219227400005</v>
      </c>
      <c r="D19" s="333">
        <v>-5.2443025315995708</v>
      </c>
      <c r="E19" s="333">
        <v>-5.3225391505956425</v>
      </c>
      <c r="F19" s="333">
        <v>-4.0266465533702203</v>
      </c>
      <c r="G19" s="333">
        <v>-4.3345772779462619</v>
      </c>
      <c r="H19" s="333">
        <v>-4.6320559402406776</v>
      </c>
      <c r="I19" s="334">
        <v>-4.8218600784298591</v>
      </c>
      <c r="J19" s="335"/>
      <c r="K19" s="340"/>
      <c r="L19" s="335"/>
      <c r="M19" s="335"/>
      <c r="N19" s="335"/>
      <c r="O19" s="335"/>
      <c r="P19" s="335"/>
      <c r="Q19" s="335"/>
      <c r="R19" s="335"/>
      <c r="S19" s="335"/>
      <c r="T19" s="335"/>
      <c r="U19" s="335"/>
      <c r="V19" s="335"/>
      <c r="W19" s="335"/>
    </row>
    <row r="20" spans="1:23" s="341" customFormat="1" ht="15.75" x14ac:dyDescent="0.25">
      <c r="A20" s="336"/>
      <c r="B20" s="337" t="s">
        <v>156</v>
      </c>
      <c r="C20" s="338"/>
      <c r="D20" s="338"/>
      <c r="E20" s="338"/>
      <c r="F20" s="333"/>
      <c r="G20" s="338"/>
      <c r="H20" s="338"/>
      <c r="I20" s="339"/>
      <c r="J20" s="340"/>
      <c r="K20" s="340"/>
      <c r="L20" s="340"/>
      <c r="M20" s="340"/>
      <c r="N20" s="340"/>
      <c r="O20" s="340"/>
      <c r="P20" s="340"/>
      <c r="Q20" s="340"/>
      <c r="R20" s="340"/>
      <c r="S20" s="340"/>
      <c r="T20" s="340"/>
      <c r="U20" s="340"/>
      <c r="V20" s="340"/>
      <c r="W20" s="340"/>
    </row>
    <row r="21" spans="1:23" s="341" customFormat="1" ht="15.75" x14ac:dyDescent="0.25">
      <c r="A21" s="336"/>
      <c r="B21" s="342" t="s">
        <v>363</v>
      </c>
      <c r="C21" s="338">
        <v>0</v>
      </c>
      <c r="D21" s="338">
        <v>0</v>
      </c>
      <c r="E21" s="338">
        <v>0</v>
      </c>
      <c r="F21" s="338">
        <v>-9.7285932956241009E-2</v>
      </c>
      <c r="G21" s="338">
        <v>0</v>
      </c>
      <c r="H21" s="338">
        <v>0</v>
      </c>
      <c r="I21" s="339">
        <v>0</v>
      </c>
      <c r="J21" s="340"/>
      <c r="K21" s="340"/>
      <c r="L21" s="340"/>
      <c r="M21" s="340"/>
      <c r="N21" s="340"/>
      <c r="O21" s="340"/>
      <c r="P21" s="340"/>
      <c r="Q21" s="340"/>
      <c r="R21" s="340"/>
      <c r="S21" s="340"/>
      <c r="T21" s="340"/>
      <c r="U21" s="340"/>
      <c r="V21" s="340"/>
      <c r="W21" s="340"/>
    </row>
    <row r="22" spans="1:23" s="341" customFormat="1" ht="15.75" x14ac:dyDescent="0.25">
      <c r="A22" s="336"/>
      <c r="B22" s="342" t="s">
        <v>157</v>
      </c>
      <c r="C22" s="338">
        <v>0</v>
      </c>
      <c r="D22" s="338">
        <v>0</v>
      </c>
      <c r="E22" s="338">
        <v>-1.8578000000000001E-2</v>
      </c>
      <c r="F22" s="338">
        <v>0</v>
      </c>
      <c r="G22" s="338">
        <v>0</v>
      </c>
      <c r="H22" s="338">
        <v>0</v>
      </c>
      <c r="I22" s="339">
        <v>0</v>
      </c>
      <c r="J22" s="340"/>
      <c r="K22" s="340"/>
      <c r="L22" s="340"/>
      <c r="M22" s="340"/>
      <c r="N22" s="340"/>
      <c r="O22" s="340"/>
      <c r="P22" s="340"/>
      <c r="Q22" s="340"/>
      <c r="R22" s="340"/>
      <c r="S22" s="340"/>
      <c r="T22" s="340"/>
      <c r="U22" s="340"/>
      <c r="V22" s="340"/>
      <c r="W22" s="340"/>
    </row>
    <row r="23" spans="1:23" s="341" customFormat="1" ht="15.75" x14ac:dyDescent="0.25">
      <c r="A23" s="336"/>
      <c r="B23" s="342" t="s">
        <v>159</v>
      </c>
      <c r="C23" s="338">
        <v>-0.20254173185000002</v>
      </c>
      <c r="D23" s="338">
        <v>-0.32034178371816929</v>
      </c>
      <c r="E23" s="338">
        <v>-0.20747200000000002</v>
      </c>
      <c r="F23" s="338">
        <v>0</v>
      </c>
      <c r="G23" s="338">
        <v>0</v>
      </c>
      <c r="H23" s="338">
        <v>0</v>
      </c>
      <c r="I23" s="339">
        <v>0</v>
      </c>
      <c r="J23" s="340"/>
      <c r="K23" s="340"/>
      <c r="L23" s="340"/>
      <c r="M23" s="340"/>
      <c r="N23" s="340"/>
      <c r="O23" s="340"/>
      <c r="P23" s="340"/>
      <c r="Q23" s="340"/>
      <c r="R23" s="340"/>
      <c r="S23" s="340"/>
      <c r="T23" s="340"/>
      <c r="U23" s="340"/>
      <c r="V23" s="340"/>
      <c r="W23" s="340"/>
    </row>
    <row r="24" spans="1:23" s="341" customFormat="1" ht="6" customHeight="1" x14ac:dyDescent="0.25">
      <c r="A24" s="336"/>
      <c r="B24" s="342"/>
      <c r="C24" s="333"/>
      <c r="D24" s="333"/>
      <c r="E24" s="333"/>
      <c r="F24" s="333"/>
      <c r="G24" s="333"/>
      <c r="H24" s="333"/>
      <c r="I24" s="334"/>
      <c r="J24" s="340"/>
      <c r="K24" s="340"/>
      <c r="L24" s="340"/>
      <c r="M24" s="340"/>
      <c r="N24" s="340"/>
      <c r="O24" s="340"/>
      <c r="P24" s="340"/>
      <c r="Q24" s="340"/>
      <c r="R24" s="340"/>
      <c r="S24" s="340"/>
      <c r="T24" s="340"/>
      <c r="U24" s="340"/>
      <c r="V24" s="340"/>
      <c r="W24" s="340"/>
    </row>
    <row r="25" spans="1:23" ht="18" customHeight="1" x14ac:dyDescent="0.25">
      <c r="A25" s="328"/>
      <c r="B25" s="344" t="s">
        <v>373</v>
      </c>
      <c r="C25" s="717">
        <v>-0.77138753659666659</v>
      </c>
      <c r="D25" s="717">
        <v>-0.29285921476205157</v>
      </c>
      <c r="E25" s="717">
        <v>-0.67649999999999999</v>
      </c>
      <c r="F25" s="717">
        <v>-0.68700000000000017</v>
      </c>
      <c r="G25" s="717">
        <v>-0.6954633472959032</v>
      </c>
      <c r="H25" s="717">
        <v>-0.6955141328457819</v>
      </c>
      <c r="I25" s="718">
        <v>-0.69454947697954861</v>
      </c>
      <c r="J25" s="335"/>
      <c r="K25" s="340"/>
      <c r="L25" s="335"/>
      <c r="M25" s="335"/>
      <c r="N25" s="335"/>
      <c r="O25" s="335"/>
      <c r="P25" s="335"/>
      <c r="Q25" s="335"/>
      <c r="R25" s="335"/>
      <c r="S25" s="335"/>
      <c r="T25" s="335"/>
      <c r="U25" s="335"/>
      <c r="V25" s="335"/>
      <c r="W25" s="335"/>
    </row>
    <row r="26" spans="1:23" ht="15.75" x14ac:dyDescent="0.25">
      <c r="A26" s="328"/>
      <c r="B26" s="345" t="s">
        <v>374</v>
      </c>
      <c r="C26" s="346">
        <v>10.480983250999271</v>
      </c>
      <c r="D26" s="346">
        <v>10.700833322749899</v>
      </c>
      <c r="E26" s="346">
        <v>10.15244382418151</v>
      </c>
      <c r="F26" s="346">
        <v>12.519254567952595</v>
      </c>
      <c r="G26" s="346">
        <v>12.968581578442153</v>
      </c>
      <c r="H26" s="346">
        <v>13.3863345046458</v>
      </c>
      <c r="I26" s="347">
        <v>13.931915046672179</v>
      </c>
      <c r="J26" s="335"/>
      <c r="K26" s="335"/>
      <c r="L26" s="335"/>
      <c r="M26" s="335"/>
      <c r="N26" s="335"/>
      <c r="O26" s="335"/>
      <c r="P26" s="335"/>
      <c r="Q26" s="335"/>
      <c r="R26" s="335"/>
      <c r="S26" s="335"/>
      <c r="T26" s="335"/>
      <c r="U26" s="335"/>
      <c r="V26" s="335"/>
      <c r="W26" s="335"/>
    </row>
    <row r="27" spans="1:23" ht="15.75" x14ac:dyDescent="0.25">
      <c r="A27" s="328"/>
      <c r="B27" s="316" t="s">
        <v>375</v>
      </c>
      <c r="C27" s="333">
        <v>3.0855501463866664</v>
      </c>
      <c r="D27" s="333">
        <v>3.2511957974527412</v>
      </c>
      <c r="E27" s="333">
        <v>3.3824999999999998</v>
      </c>
      <c r="F27" s="333">
        <v>3.4350000000000005</v>
      </c>
      <c r="G27" s="333">
        <v>3.4773167364795157</v>
      </c>
      <c r="H27" s="333">
        <v>3.4775706642289097</v>
      </c>
      <c r="I27" s="334">
        <v>3.472747384897743</v>
      </c>
      <c r="J27" s="335"/>
      <c r="K27" s="335"/>
      <c r="L27" s="335"/>
      <c r="M27" s="335"/>
      <c r="N27" s="335"/>
      <c r="O27" s="335"/>
      <c r="P27" s="335"/>
      <c r="Q27" s="335"/>
      <c r="R27" s="335"/>
      <c r="S27" s="335"/>
      <c r="T27" s="335"/>
      <c r="U27" s="335"/>
      <c r="V27" s="335"/>
      <c r="W27" s="335"/>
    </row>
    <row r="28" spans="1:23" ht="15.75" x14ac:dyDescent="0.25">
      <c r="A28" s="328"/>
      <c r="B28" s="348" t="s">
        <v>376</v>
      </c>
      <c r="C28" s="717">
        <v>-2.8106203391199998</v>
      </c>
      <c r="D28" s="717">
        <v>-6.0410260839871555</v>
      </c>
      <c r="E28" s="717">
        <v>-5.3455589613427872</v>
      </c>
      <c r="F28" s="717">
        <v>-5.7362633398504324</v>
      </c>
      <c r="G28" s="717">
        <v>-6.0428026985030439</v>
      </c>
      <c r="H28" s="717">
        <v>-6.2975004823686263</v>
      </c>
      <c r="I28" s="718">
        <v>-6.5200355723004977</v>
      </c>
      <c r="J28" s="335"/>
      <c r="K28" s="335"/>
      <c r="L28" s="335"/>
      <c r="M28" s="335"/>
      <c r="N28" s="335"/>
      <c r="O28" s="335"/>
      <c r="P28" s="335"/>
      <c r="Q28" s="335"/>
      <c r="R28" s="335"/>
      <c r="S28" s="335"/>
      <c r="T28" s="335"/>
      <c r="U28" s="335"/>
      <c r="V28" s="335"/>
      <c r="W28" s="335"/>
    </row>
    <row r="29" spans="1:23" ht="15.75" x14ac:dyDescent="0.25">
      <c r="A29" s="328"/>
      <c r="B29" s="349" t="s">
        <v>377</v>
      </c>
      <c r="C29" s="346">
        <v>10.755913058265937</v>
      </c>
      <c r="D29" s="346">
        <v>7.9110030362154848</v>
      </c>
      <c r="E29" s="346">
        <v>8.1893848628387236</v>
      </c>
      <c r="F29" s="346">
        <v>10.217991228102164</v>
      </c>
      <c r="G29" s="346">
        <v>10.403095616418627</v>
      </c>
      <c r="H29" s="346">
        <v>10.566404686506083</v>
      </c>
      <c r="I29" s="347">
        <v>10.884626859269424</v>
      </c>
      <c r="J29" s="335"/>
      <c r="K29" s="335"/>
      <c r="L29" s="335"/>
      <c r="M29" s="335"/>
      <c r="N29" s="335"/>
      <c r="O29" s="335"/>
      <c r="P29" s="335"/>
      <c r="Q29" s="335"/>
      <c r="R29" s="335"/>
      <c r="S29" s="335"/>
      <c r="T29" s="335"/>
      <c r="U29" s="335"/>
      <c r="V29" s="335"/>
      <c r="W29" s="335"/>
    </row>
    <row r="30" spans="1:23" ht="15.75" x14ac:dyDescent="0.25">
      <c r="A30" s="350"/>
      <c r="B30" s="349" t="s">
        <v>378</v>
      </c>
      <c r="C30" s="346">
        <v>13.566533397385937</v>
      </c>
      <c r="D30" s="346">
        <v>13.95202912020264</v>
      </c>
      <c r="E30" s="346">
        <v>13.534943824181511</v>
      </c>
      <c r="F30" s="346">
        <v>15.954254567952596</v>
      </c>
      <c r="G30" s="346">
        <v>16.445898314921671</v>
      </c>
      <c r="H30" s="346">
        <v>16.863905168874709</v>
      </c>
      <c r="I30" s="347">
        <v>17.404662431569921</v>
      </c>
      <c r="J30" s="335"/>
      <c r="K30" s="335"/>
      <c r="L30" s="335"/>
      <c r="M30" s="335"/>
      <c r="N30" s="335"/>
      <c r="O30" s="335"/>
      <c r="P30" s="335"/>
      <c r="Q30" s="335"/>
      <c r="R30" s="335"/>
      <c r="S30" s="335"/>
      <c r="T30" s="335"/>
      <c r="U30" s="335"/>
      <c r="V30" s="335"/>
      <c r="W30" s="335"/>
    </row>
    <row r="31" spans="1:23" ht="25.5" customHeight="1" x14ac:dyDescent="0.25">
      <c r="A31" s="350"/>
      <c r="B31" s="1077" t="s">
        <v>484</v>
      </c>
      <c r="C31" s="1078"/>
      <c r="D31" s="1078"/>
      <c r="E31" s="1078"/>
      <c r="F31" s="1078"/>
      <c r="G31" s="1078"/>
      <c r="H31" s="1078"/>
      <c r="I31" s="1079"/>
      <c r="J31" s="335"/>
      <c r="K31" s="335"/>
      <c r="L31" s="335"/>
      <c r="M31" s="335"/>
      <c r="N31" s="335"/>
      <c r="O31" s="335"/>
      <c r="P31" s="335"/>
      <c r="Q31" s="335"/>
      <c r="R31" s="335"/>
      <c r="S31" s="335"/>
      <c r="T31" s="335"/>
      <c r="U31" s="335"/>
      <c r="V31" s="335"/>
      <c r="W31" s="335"/>
    </row>
    <row r="32" spans="1:23" ht="14.25" customHeight="1" x14ac:dyDescent="0.25">
      <c r="A32" s="350"/>
      <c r="B32" s="1070" t="s">
        <v>371</v>
      </c>
      <c r="C32" s="1071"/>
      <c r="D32" s="1071"/>
      <c r="E32" s="1071"/>
      <c r="F32" s="1071"/>
      <c r="G32" s="1071"/>
      <c r="H32" s="1071"/>
      <c r="I32" s="1072"/>
      <c r="J32" s="335"/>
      <c r="K32" s="335"/>
      <c r="L32" s="335"/>
      <c r="M32" s="335"/>
      <c r="N32" s="335"/>
      <c r="O32" s="335"/>
      <c r="P32" s="335"/>
      <c r="Q32" s="335"/>
      <c r="R32" s="335"/>
      <c r="S32" s="335"/>
      <c r="T32" s="335"/>
      <c r="U32" s="335"/>
      <c r="V32" s="335"/>
      <c r="W32" s="335"/>
    </row>
    <row r="33" spans="1:23" ht="15.75" x14ac:dyDescent="0.25">
      <c r="A33" s="350"/>
      <c r="B33" s="1070" t="s">
        <v>162</v>
      </c>
      <c r="C33" s="1071"/>
      <c r="D33" s="1071"/>
      <c r="E33" s="1071"/>
      <c r="F33" s="1071"/>
      <c r="G33" s="1071"/>
      <c r="H33" s="1071"/>
      <c r="I33" s="1072"/>
      <c r="J33" s="335"/>
      <c r="K33" s="335"/>
      <c r="L33" s="335"/>
      <c r="M33" s="335"/>
      <c r="N33" s="335"/>
      <c r="O33" s="335"/>
      <c r="P33" s="335"/>
      <c r="Q33" s="335"/>
      <c r="R33" s="335"/>
      <c r="S33" s="335"/>
      <c r="T33" s="335"/>
      <c r="U33" s="335"/>
      <c r="V33" s="335"/>
      <c r="W33" s="335"/>
    </row>
    <row r="34" spans="1:23" ht="36" customHeight="1" x14ac:dyDescent="0.25">
      <c r="A34" s="343"/>
      <c r="B34" s="1061" t="s">
        <v>485</v>
      </c>
      <c r="C34" s="1062"/>
      <c r="D34" s="1062"/>
      <c r="E34" s="1062"/>
      <c r="F34" s="1062"/>
      <c r="G34" s="1062"/>
      <c r="H34" s="1062"/>
      <c r="I34" s="1063"/>
      <c r="K34" s="335"/>
    </row>
    <row r="35" spans="1:23" ht="24" customHeight="1" x14ac:dyDescent="0.25">
      <c r="A35" s="350"/>
      <c r="B35" s="1061" t="s">
        <v>486</v>
      </c>
      <c r="C35" s="1062"/>
      <c r="D35" s="1062"/>
      <c r="E35" s="1062"/>
      <c r="F35" s="1062"/>
      <c r="G35" s="1062"/>
      <c r="H35" s="1062"/>
      <c r="I35" s="1063"/>
      <c r="K35" s="335"/>
    </row>
    <row r="36" spans="1:23" ht="24" customHeight="1" x14ac:dyDescent="0.25">
      <c r="A36" s="328"/>
      <c r="B36" s="1067" t="s">
        <v>163</v>
      </c>
      <c r="C36" s="1068"/>
      <c r="D36" s="1068"/>
      <c r="E36" s="1068"/>
      <c r="F36" s="1068"/>
      <c r="G36" s="1068"/>
      <c r="H36" s="1068"/>
      <c r="I36" s="1069"/>
      <c r="J36" s="351"/>
      <c r="K36" s="335"/>
    </row>
    <row r="37" spans="1:23" ht="12" customHeight="1" x14ac:dyDescent="0.25">
      <c r="A37" s="328"/>
      <c r="B37" s="1070" t="s">
        <v>164</v>
      </c>
      <c r="C37" s="1071"/>
      <c r="D37" s="1071"/>
      <c r="E37" s="1071"/>
      <c r="F37" s="1071"/>
      <c r="G37" s="1071"/>
      <c r="H37" s="1071"/>
      <c r="I37" s="1072"/>
      <c r="K37" s="335"/>
    </row>
    <row r="38" spans="1:23" ht="37.5" customHeight="1" x14ac:dyDescent="0.25">
      <c r="A38" s="328"/>
      <c r="B38" s="1073" t="s">
        <v>522</v>
      </c>
      <c r="C38" s="1074"/>
      <c r="D38" s="1074"/>
      <c r="E38" s="1074"/>
      <c r="F38" s="1074"/>
      <c r="G38" s="1074"/>
      <c r="H38" s="1074"/>
      <c r="I38" s="1075"/>
      <c r="K38" s="335"/>
    </row>
    <row r="39" spans="1:23" ht="13.5" customHeight="1" thickBot="1" x14ac:dyDescent="0.3">
      <c r="A39" s="328"/>
      <c r="B39" s="1064" t="s">
        <v>165</v>
      </c>
      <c r="C39" s="1065"/>
      <c r="D39" s="1065"/>
      <c r="E39" s="1065"/>
      <c r="F39" s="1065"/>
      <c r="G39" s="1065"/>
      <c r="H39" s="1065"/>
      <c r="I39" s="1066"/>
      <c r="K39" s="335"/>
    </row>
    <row r="40" spans="1:23" ht="13.5" customHeight="1" x14ac:dyDescent="0.25">
      <c r="A40" s="328"/>
      <c r="B40" s="322"/>
      <c r="C40" s="354"/>
      <c r="D40" s="354"/>
      <c r="E40" s="354"/>
      <c r="F40" s="354"/>
      <c r="G40" s="354"/>
      <c r="H40" s="354"/>
      <c r="I40" s="355"/>
      <c r="K40" s="335"/>
    </row>
    <row r="41" spans="1:23" ht="13.5" customHeight="1" x14ac:dyDescent="0.25">
      <c r="A41" s="328"/>
      <c r="B41" s="322"/>
      <c r="C41" s="354"/>
      <c r="D41" s="354"/>
      <c r="E41" s="354"/>
      <c r="F41" s="354"/>
      <c r="G41" s="354"/>
      <c r="H41" s="354"/>
      <c r="I41" s="355"/>
      <c r="K41" s="335"/>
    </row>
    <row r="42" spans="1:23" s="356" customFormat="1" x14ac:dyDescent="0.2">
      <c r="B42" s="36"/>
      <c r="C42" s="36"/>
      <c r="D42" s="36"/>
      <c r="E42" s="36"/>
      <c r="F42" s="36"/>
      <c r="G42" s="36"/>
      <c r="H42" s="36"/>
      <c r="I42" s="36"/>
    </row>
    <row r="43" spans="1:23" s="356" customFormat="1" x14ac:dyDescent="0.2">
      <c r="B43" s="36"/>
      <c r="C43" s="36"/>
      <c r="D43" s="36"/>
      <c r="E43" s="36"/>
      <c r="F43" s="36"/>
      <c r="G43" s="36"/>
      <c r="H43" s="36"/>
      <c r="I43" s="36"/>
    </row>
    <row r="44" spans="1:23" x14ac:dyDescent="0.2">
      <c r="B44" s="36"/>
      <c r="C44" s="36"/>
      <c r="D44" s="36"/>
      <c r="E44" s="36"/>
      <c r="F44" s="36"/>
      <c r="G44" s="36"/>
      <c r="H44" s="36"/>
      <c r="I44" s="36"/>
    </row>
    <row r="45" spans="1:23" s="356" customFormat="1" x14ac:dyDescent="0.2">
      <c r="B45" s="36"/>
      <c r="C45" s="36"/>
      <c r="D45" s="36"/>
      <c r="E45" s="36"/>
      <c r="F45" s="36"/>
      <c r="G45" s="36"/>
      <c r="H45" s="36"/>
      <c r="I45" s="36"/>
    </row>
    <row r="46" spans="1:23" s="356" customFormat="1" x14ac:dyDescent="0.2">
      <c r="B46" s="36"/>
      <c r="C46" s="36"/>
      <c r="D46" s="36"/>
      <c r="E46" s="36"/>
      <c r="F46" s="36"/>
      <c r="G46" s="36"/>
      <c r="H46" s="36"/>
      <c r="I46" s="36"/>
    </row>
    <row r="47" spans="1:23" x14ac:dyDescent="0.2">
      <c r="B47" s="36"/>
      <c r="C47" s="36"/>
      <c r="D47" s="36"/>
      <c r="E47" s="36"/>
      <c r="F47" s="36"/>
      <c r="G47" s="36"/>
      <c r="H47" s="36"/>
      <c r="I47" s="36"/>
    </row>
    <row r="48" spans="1:23" x14ac:dyDescent="0.2">
      <c r="B48" s="36"/>
      <c r="C48" s="36"/>
      <c r="D48" s="36"/>
      <c r="E48" s="36"/>
      <c r="F48" s="36"/>
      <c r="G48" s="36"/>
      <c r="H48" s="36"/>
      <c r="I48" s="36"/>
    </row>
    <row r="49" spans="2:9" x14ac:dyDescent="0.2">
      <c r="B49" s="36"/>
      <c r="C49" s="36"/>
      <c r="D49" s="36"/>
      <c r="E49" s="36"/>
      <c r="F49" s="36"/>
      <c r="G49" s="36"/>
      <c r="H49" s="36"/>
      <c r="I49" s="36"/>
    </row>
    <row r="50" spans="2:9" x14ac:dyDescent="0.2">
      <c r="B50" s="36"/>
      <c r="C50" s="36"/>
      <c r="D50" s="36"/>
      <c r="E50" s="36"/>
      <c r="F50" s="36"/>
      <c r="G50" s="36"/>
      <c r="H50" s="36"/>
      <c r="I50" s="36"/>
    </row>
  </sheetData>
  <mergeCells count="12">
    <mergeCell ref="B33:I33"/>
    <mergeCell ref="B2:I2"/>
    <mergeCell ref="D4:I4"/>
    <mergeCell ref="B32:I32"/>
    <mergeCell ref="B31:I31"/>
    <mergeCell ref="D3:I3"/>
    <mergeCell ref="B39:I39"/>
    <mergeCell ref="B34:I34"/>
    <mergeCell ref="B35:I35"/>
    <mergeCell ref="B36:I36"/>
    <mergeCell ref="B37:I37"/>
    <mergeCell ref="B38:I38"/>
  </mergeCells>
  <hyperlinks>
    <hyperlink ref="A1" location="Contents!B22" display="Back to contents"/>
  </hyperlinks>
  <pageMargins left="0.74803149606299213" right="0.74803149606299213" top="0.98425196850393704" bottom="0.98425196850393704" header="0.51181102362204722" footer="0.51181102362204722"/>
  <pageSetup paperSize="9" scale="61"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7">
    <tabColor theme="5"/>
    <pageSetUpPr fitToPage="1"/>
  </sheetPr>
  <dimension ref="A1:V51"/>
  <sheetViews>
    <sheetView zoomScale="90" zoomScaleNormal="90" workbookViewId="0"/>
  </sheetViews>
  <sheetFormatPr defaultColWidth="9.21875" defaultRowHeight="12.75" x14ac:dyDescent="0.2"/>
  <cols>
    <col min="1" max="1" width="9.33203125" style="327" customWidth="1"/>
    <col min="2" max="2" width="68.77734375" style="327" customWidth="1"/>
    <col min="3" max="3" width="8.6640625" style="327" customWidth="1"/>
    <col min="4" max="4" width="8.44140625" style="327" customWidth="1"/>
    <col min="5" max="5" width="8.6640625" style="327" customWidth="1"/>
    <col min="6" max="6" width="8.77734375" style="327" customWidth="1"/>
    <col min="7" max="7" width="8.6640625" style="327" customWidth="1"/>
    <col min="8" max="8" width="8.5546875" style="327" customWidth="1"/>
    <col min="9" max="9" width="9.21875" style="327"/>
    <col min="10" max="10" width="35.44140625" style="327" customWidth="1"/>
    <col min="11" max="11" width="37.21875" style="327" customWidth="1"/>
    <col min="12" max="16384" width="9.21875" style="327"/>
  </cols>
  <sheetData>
    <row r="1" spans="1:22" ht="33.75" customHeight="1" thickBot="1" x14ac:dyDescent="0.25">
      <c r="A1" s="310" t="s">
        <v>0</v>
      </c>
    </row>
    <row r="2" spans="1:22" ht="21" customHeight="1" thickBot="1" x14ac:dyDescent="0.3">
      <c r="A2" s="328"/>
      <c r="B2" s="1051" t="s">
        <v>499</v>
      </c>
      <c r="C2" s="1052"/>
      <c r="D2" s="1052"/>
      <c r="E2" s="1052"/>
      <c r="F2" s="1052"/>
      <c r="G2" s="1052"/>
      <c r="H2" s="1053"/>
    </row>
    <row r="3" spans="1:22" ht="18" x14ac:dyDescent="0.25">
      <c r="A3" s="328"/>
      <c r="B3" s="614"/>
      <c r="C3" s="1049" t="s">
        <v>144</v>
      </c>
      <c r="D3" s="1049"/>
      <c r="E3" s="1049"/>
      <c r="F3" s="1049"/>
      <c r="G3" s="1049"/>
      <c r="H3" s="1050"/>
    </row>
    <row r="4" spans="1:22" ht="15.75" x14ac:dyDescent="0.25">
      <c r="A4" s="328"/>
      <c r="B4" s="620"/>
      <c r="C4" s="1047" t="s">
        <v>3</v>
      </c>
      <c r="D4" s="1047"/>
      <c r="E4" s="1047"/>
      <c r="F4" s="1047"/>
      <c r="G4" s="1047"/>
      <c r="H4" s="1076"/>
    </row>
    <row r="5" spans="1:22" ht="15.75" x14ac:dyDescent="0.25">
      <c r="A5" s="328"/>
      <c r="B5" s="620"/>
      <c r="C5" s="819">
        <v>2016</v>
      </c>
      <c r="D5" s="819">
        <v>2017</v>
      </c>
      <c r="E5" s="819">
        <v>2018</v>
      </c>
      <c r="F5" s="819">
        <v>2019</v>
      </c>
      <c r="G5" s="819">
        <v>2020</v>
      </c>
      <c r="H5" s="820">
        <v>2021</v>
      </c>
    </row>
    <row r="6" spans="1:22" ht="15.75" x14ac:dyDescent="0.25">
      <c r="A6" s="328"/>
      <c r="B6" s="329" t="s">
        <v>154</v>
      </c>
      <c r="C6" s="330"/>
      <c r="D6" s="330"/>
      <c r="E6" s="330"/>
      <c r="F6" s="330"/>
      <c r="G6" s="330"/>
      <c r="H6" s="331"/>
    </row>
    <row r="7" spans="1:22" ht="15.75" x14ac:dyDescent="0.25">
      <c r="A7" s="328"/>
      <c r="B7" s="332" t="s">
        <v>155</v>
      </c>
      <c r="C7" s="333">
        <v>16.518809307138099</v>
      </c>
      <c r="D7" s="333">
        <v>15.189228457942056</v>
      </c>
      <c r="E7" s="333">
        <v>15.363201651867437</v>
      </c>
      <c r="F7" s="333">
        <v>16.223710745312179</v>
      </c>
      <c r="G7" s="333">
        <v>16.764958841558851</v>
      </c>
      <c r="H7" s="334">
        <v>17.310375927181962</v>
      </c>
      <c r="I7" s="335"/>
      <c r="J7" s="335"/>
      <c r="K7" s="335"/>
      <c r="L7" s="335"/>
      <c r="M7" s="335"/>
      <c r="N7" s="335"/>
      <c r="O7" s="335"/>
      <c r="P7" s="335"/>
      <c r="Q7" s="335"/>
      <c r="R7" s="335"/>
      <c r="S7" s="335"/>
      <c r="T7" s="335"/>
      <c r="U7" s="335"/>
      <c r="V7" s="335"/>
    </row>
    <row r="8" spans="1:22" s="341" customFormat="1" ht="15.75" x14ac:dyDescent="0.25">
      <c r="A8" s="336"/>
      <c r="B8" s="337" t="s">
        <v>156</v>
      </c>
      <c r="C8" s="338"/>
      <c r="D8" s="338"/>
      <c r="E8" s="338"/>
      <c r="F8" s="338"/>
      <c r="G8" s="338"/>
      <c r="H8" s="339"/>
      <c r="I8" s="340"/>
      <c r="J8" s="340"/>
      <c r="K8" s="340"/>
      <c r="L8" s="340"/>
      <c r="M8" s="340"/>
      <c r="N8" s="340"/>
      <c r="O8" s="340"/>
      <c r="P8" s="340"/>
      <c r="Q8" s="340"/>
      <c r="R8" s="340"/>
      <c r="S8" s="340"/>
      <c r="T8" s="340"/>
      <c r="U8" s="340"/>
      <c r="V8" s="340"/>
    </row>
    <row r="9" spans="1:22" s="341" customFormat="1" ht="15.75" x14ac:dyDescent="0.25">
      <c r="A9" s="336"/>
      <c r="B9" s="342" t="s">
        <v>363</v>
      </c>
      <c r="C9" s="338" t="s">
        <v>42</v>
      </c>
      <c r="D9" s="338" t="s">
        <v>42</v>
      </c>
      <c r="E9" s="338">
        <v>5.5598180856496392E-2</v>
      </c>
      <c r="F9" s="338" t="s">
        <v>42</v>
      </c>
      <c r="G9" s="338" t="s">
        <v>42</v>
      </c>
      <c r="H9" s="339" t="s">
        <v>42</v>
      </c>
      <c r="I9" s="340"/>
      <c r="J9" s="340"/>
      <c r="K9" s="340"/>
      <c r="L9" s="340"/>
      <c r="M9" s="340"/>
      <c r="N9" s="340"/>
      <c r="O9" s="340"/>
      <c r="P9" s="340"/>
      <c r="Q9" s="340"/>
      <c r="R9" s="340"/>
      <c r="S9" s="340"/>
      <c r="T9" s="340"/>
      <c r="U9" s="340"/>
      <c r="V9" s="340"/>
    </row>
    <row r="10" spans="1:22" s="341" customFormat="1" ht="15.75" x14ac:dyDescent="0.25">
      <c r="A10" s="336"/>
      <c r="B10" s="342" t="s">
        <v>157</v>
      </c>
      <c r="C10" s="338" t="s">
        <v>42</v>
      </c>
      <c r="D10" s="338">
        <v>1.3838972368590769E-2</v>
      </c>
      <c r="E10" s="338" t="s">
        <v>42</v>
      </c>
      <c r="F10" s="338" t="s">
        <v>42</v>
      </c>
      <c r="G10" s="338" t="s">
        <v>42</v>
      </c>
      <c r="H10" s="339" t="s">
        <v>42</v>
      </c>
      <c r="I10" s="340"/>
      <c r="J10" s="340"/>
      <c r="K10" s="340"/>
      <c r="L10" s="340"/>
      <c r="M10" s="340"/>
      <c r="N10" s="340"/>
      <c r="O10" s="340"/>
      <c r="P10" s="340"/>
      <c r="Q10" s="340"/>
      <c r="R10" s="340"/>
      <c r="S10" s="340"/>
      <c r="T10" s="340"/>
      <c r="U10" s="340"/>
      <c r="V10" s="340"/>
    </row>
    <row r="11" spans="1:22" s="341" customFormat="1" ht="15.75" x14ac:dyDescent="0.25">
      <c r="A11" s="336"/>
      <c r="B11" s="342" t="s">
        <v>159</v>
      </c>
      <c r="C11" s="338" t="s">
        <v>42</v>
      </c>
      <c r="D11" s="338">
        <v>0.4076031833909235</v>
      </c>
      <c r="E11" s="338" t="s">
        <v>42</v>
      </c>
      <c r="F11" s="338" t="s">
        <v>42</v>
      </c>
      <c r="G11" s="338" t="s">
        <v>42</v>
      </c>
      <c r="H11" s="339" t="s">
        <v>42</v>
      </c>
      <c r="I11" s="340"/>
      <c r="J11" s="340"/>
      <c r="K11" s="340"/>
      <c r="L11" s="340"/>
      <c r="M11" s="340"/>
      <c r="N11" s="340"/>
      <c r="O11" s="340"/>
      <c r="P11" s="340"/>
      <c r="Q11" s="340"/>
      <c r="R11" s="340"/>
      <c r="S11" s="340"/>
      <c r="T11" s="340"/>
      <c r="U11" s="340"/>
      <c r="V11" s="340"/>
    </row>
    <row r="12" spans="1:22" s="341" customFormat="1" ht="8.25" customHeight="1" x14ac:dyDescent="0.25">
      <c r="A12" s="336"/>
      <c r="B12" s="342"/>
      <c r="C12" s="333"/>
      <c r="D12" s="333"/>
      <c r="E12" s="333"/>
      <c r="F12" s="333"/>
      <c r="G12" s="333"/>
      <c r="H12" s="334"/>
      <c r="I12" s="340"/>
      <c r="J12" s="340"/>
      <c r="K12" s="340"/>
      <c r="L12" s="340"/>
      <c r="M12" s="340"/>
      <c r="N12" s="340"/>
      <c r="O12" s="340"/>
      <c r="P12" s="340"/>
      <c r="Q12" s="340"/>
      <c r="R12" s="340"/>
      <c r="S12" s="340"/>
      <c r="T12" s="340"/>
      <c r="U12" s="340"/>
      <c r="V12" s="340"/>
    </row>
    <row r="13" spans="1:22" ht="15.75" x14ac:dyDescent="0.25">
      <c r="A13" s="328"/>
      <c r="B13" s="332" t="s">
        <v>372</v>
      </c>
      <c r="C13" s="333">
        <v>3.6455709000000001</v>
      </c>
      <c r="D13" s="333">
        <v>3.1664809426180955</v>
      </c>
      <c r="E13" s="333">
        <v>3.2319557528585738</v>
      </c>
      <c r="F13" s="333">
        <v>3.3380516107468026</v>
      </c>
      <c r="G13" s="333">
        <v>3.4604626557992519</v>
      </c>
      <c r="H13" s="334">
        <v>3.5831304102371822</v>
      </c>
      <c r="I13" s="335"/>
      <c r="J13" s="335"/>
      <c r="K13" s="335"/>
      <c r="L13" s="335"/>
      <c r="M13" s="335"/>
      <c r="N13" s="335"/>
      <c r="O13" s="335"/>
      <c r="P13" s="335"/>
      <c r="Q13" s="335"/>
      <c r="R13" s="335"/>
      <c r="S13" s="335"/>
      <c r="T13" s="335"/>
      <c r="U13" s="335"/>
      <c r="V13" s="335"/>
    </row>
    <row r="14" spans="1:22" s="341" customFormat="1" ht="15.75" x14ac:dyDescent="0.25">
      <c r="A14" s="336"/>
      <c r="B14" s="337" t="s">
        <v>158</v>
      </c>
      <c r="C14" s="338"/>
      <c r="D14" s="338"/>
      <c r="E14" s="338"/>
      <c r="F14" s="338"/>
      <c r="G14" s="338"/>
      <c r="H14" s="339"/>
      <c r="I14" s="340"/>
      <c r="J14" s="340"/>
      <c r="K14" s="340"/>
      <c r="L14" s="340"/>
      <c r="M14" s="340"/>
      <c r="N14" s="340"/>
      <c r="O14" s="340"/>
      <c r="P14" s="340"/>
      <c r="Q14" s="340"/>
      <c r="R14" s="340"/>
      <c r="S14" s="340"/>
      <c r="T14" s="340"/>
      <c r="U14" s="340"/>
      <c r="V14" s="340"/>
    </row>
    <row r="15" spans="1:22" s="341" customFormat="1" ht="15.75" x14ac:dyDescent="0.25">
      <c r="A15" s="336"/>
      <c r="B15" s="342" t="s">
        <v>363</v>
      </c>
      <c r="C15" s="338" t="s">
        <v>42</v>
      </c>
      <c r="D15" s="338" t="s">
        <v>42</v>
      </c>
      <c r="E15" s="338">
        <v>4.3684977544638813E-2</v>
      </c>
      <c r="F15" s="338" t="s">
        <v>42</v>
      </c>
      <c r="G15" s="338" t="s">
        <v>42</v>
      </c>
      <c r="H15" s="339" t="s">
        <v>42</v>
      </c>
      <c r="I15" s="340"/>
      <c r="J15" s="340"/>
      <c r="K15" s="340"/>
      <c r="L15" s="340"/>
      <c r="M15" s="340"/>
      <c r="N15" s="340"/>
      <c r="O15" s="340"/>
      <c r="P15" s="340"/>
      <c r="Q15" s="340"/>
      <c r="R15" s="340"/>
      <c r="S15" s="340"/>
      <c r="T15" s="340"/>
      <c r="U15" s="340"/>
      <c r="V15" s="340"/>
    </row>
    <row r="16" spans="1:22" s="341" customFormat="1" ht="15.75" x14ac:dyDescent="0.25">
      <c r="A16" s="336"/>
      <c r="B16" s="342" t="s">
        <v>157</v>
      </c>
      <c r="C16" s="338" t="s">
        <v>42</v>
      </c>
      <c r="D16" s="338">
        <v>2.6293005951429783E-2</v>
      </c>
      <c r="E16" s="338" t="s">
        <v>42</v>
      </c>
      <c r="F16" s="338" t="s">
        <v>42</v>
      </c>
      <c r="G16" s="338" t="s">
        <v>42</v>
      </c>
      <c r="H16" s="339" t="s">
        <v>42</v>
      </c>
      <c r="I16" s="340"/>
      <c r="J16" s="340"/>
      <c r="K16" s="340"/>
      <c r="L16" s="340"/>
      <c r="M16" s="340"/>
      <c r="N16" s="340"/>
      <c r="O16" s="340"/>
      <c r="P16" s="340"/>
      <c r="Q16" s="340"/>
      <c r="R16" s="340"/>
      <c r="S16" s="340"/>
      <c r="T16" s="340"/>
      <c r="U16" s="340"/>
      <c r="V16" s="340"/>
    </row>
    <row r="17" spans="1:22" s="341" customFormat="1" ht="15.75" x14ac:dyDescent="0.25">
      <c r="A17" s="336"/>
      <c r="B17" s="342" t="s">
        <v>159</v>
      </c>
      <c r="C17" s="338" t="s">
        <v>42</v>
      </c>
      <c r="D17" s="338" t="s">
        <v>42</v>
      </c>
      <c r="E17" s="338" t="s">
        <v>42</v>
      </c>
      <c r="F17" s="338" t="s">
        <v>42</v>
      </c>
      <c r="G17" s="338" t="s">
        <v>42</v>
      </c>
      <c r="H17" s="339" t="s">
        <v>42</v>
      </c>
      <c r="I17" s="340"/>
      <c r="J17" s="340"/>
      <c r="K17" s="340"/>
      <c r="L17" s="340"/>
      <c r="M17" s="340"/>
      <c r="N17" s="340"/>
      <c r="O17" s="340"/>
      <c r="P17" s="340"/>
      <c r="Q17" s="340"/>
      <c r="R17" s="340"/>
      <c r="S17" s="340"/>
      <c r="T17" s="340"/>
      <c r="U17" s="340"/>
      <c r="V17" s="340"/>
    </row>
    <row r="18" spans="1:22" s="341" customFormat="1" ht="8.25" customHeight="1" x14ac:dyDescent="0.25">
      <c r="A18" s="336"/>
      <c r="B18" s="342"/>
      <c r="C18" s="333"/>
      <c r="D18" s="333"/>
      <c r="E18" s="333"/>
      <c r="F18" s="333"/>
      <c r="G18" s="333"/>
      <c r="H18" s="334"/>
      <c r="I18" s="340"/>
      <c r="J18" s="340"/>
      <c r="K18" s="340"/>
      <c r="L18" s="340"/>
      <c r="M18" s="340"/>
      <c r="N18" s="340"/>
      <c r="O18" s="340"/>
      <c r="P18" s="340"/>
      <c r="Q18" s="340"/>
      <c r="R18" s="340"/>
      <c r="S18" s="340"/>
      <c r="T18" s="340"/>
      <c r="U18" s="340"/>
      <c r="V18" s="340"/>
    </row>
    <row r="19" spans="1:22" ht="15.75" x14ac:dyDescent="0.25">
      <c r="A19" s="343"/>
      <c r="B19" s="332" t="s">
        <v>160</v>
      </c>
      <c r="C19" s="333">
        <v>-6.3860324246350837</v>
      </c>
      <c r="D19" s="333">
        <v>-6.7557496242674118</v>
      </c>
      <c r="E19" s="333">
        <v>-4.1724149931717704</v>
      </c>
      <c r="F19" s="333">
        <v>-4.6083572202909302</v>
      </c>
      <c r="G19" s="333">
        <v>-5.0135622949830223</v>
      </c>
      <c r="H19" s="334">
        <v>-5.1613008326228016</v>
      </c>
      <c r="I19" s="335"/>
      <c r="J19" s="340"/>
      <c r="K19" s="335"/>
      <c r="L19" s="335"/>
      <c r="M19" s="335"/>
      <c r="N19" s="335"/>
      <c r="O19" s="335"/>
      <c r="P19" s="335"/>
      <c r="Q19" s="335"/>
      <c r="R19" s="335"/>
      <c r="S19" s="335"/>
      <c r="T19" s="335"/>
      <c r="U19" s="335"/>
      <c r="V19" s="335"/>
    </row>
    <row r="20" spans="1:22" s="341" customFormat="1" ht="15.75" x14ac:dyDescent="0.25">
      <c r="A20" s="336"/>
      <c r="B20" s="337" t="s">
        <v>156</v>
      </c>
      <c r="C20" s="338"/>
      <c r="D20" s="338"/>
      <c r="E20" s="333"/>
      <c r="F20" s="338"/>
      <c r="G20" s="338"/>
      <c r="H20" s="339"/>
      <c r="I20" s="340"/>
      <c r="J20" s="340"/>
      <c r="K20" s="340"/>
      <c r="L20" s="340"/>
      <c r="M20" s="340"/>
      <c r="N20" s="340"/>
      <c r="O20" s="340"/>
      <c r="P20" s="340"/>
      <c r="Q20" s="340"/>
      <c r="R20" s="340"/>
      <c r="S20" s="340"/>
      <c r="T20" s="340"/>
      <c r="U20" s="340"/>
      <c r="V20" s="340"/>
    </row>
    <row r="21" spans="1:22" s="341" customFormat="1" ht="15.75" x14ac:dyDescent="0.25">
      <c r="A21" s="336"/>
      <c r="B21" s="342" t="s">
        <v>363</v>
      </c>
      <c r="C21" s="338" t="s">
        <v>42</v>
      </c>
      <c r="D21" s="338" t="s">
        <v>42</v>
      </c>
      <c r="E21" s="338">
        <v>-0.10804942635399883</v>
      </c>
      <c r="F21" s="338" t="s">
        <v>42</v>
      </c>
      <c r="G21" s="338" t="s">
        <v>42</v>
      </c>
      <c r="H21" s="339" t="s">
        <v>42</v>
      </c>
      <c r="I21" s="340"/>
      <c r="J21" s="340"/>
      <c r="K21" s="340"/>
      <c r="L21" s="340"/>
      <c r="M21" s="340"/>
      <c r="N21" s="340"/>
      <c r="O21" s="340"/>
      <c r="P21" s="340"/>
      <c r="Q21" s="340"/>
      <c r="R21" s="340"/>
      <c r="S21" s="340"/>
      <c r="T21" s="340"/>
      <c r="U21" s="340"/>
      <c r="V21" s="340"/>
    </row>
    <row r="22" spans="1:22" s="341" customFormat="1" ht="15.75" x14ac:dyDescent="0.25">
      <c r="A22" s="336"/>
      <c r="B22" s="342" t="s">
        <v>157</v>
      </c>
      <c r="C22" s="338" t="s">
        <v>42</v>
      </c>
      <c r="D22" s="338" t="s">
        <v>42</v>
      </c>
      <c r="E22" s="338" t="s">
        <v>42</v>
      </c>
      <c r="F22" s="338" t="s">
        <v>42</v>
      </c>
      <c r="G22" s="338" t="s">
        <v>42</v>
      </c>
      <c r="H22" s="339" t="s">
        <v>42</v>
      </c>
      <c r="I22" s="340"/>
      <c r="J22" s="340"/>
      <c r="K22" s="340"/>
      <c r="L22" s="340"/>
      <c r="M22" s="340"/>
      <c r="N22" s="340"/>
      <c r="O22" s="340"/>
      <c r="P22" s="340"/>
      <c r="Q22" s="340"/>
      <c r="R22" s="340"/>
      <c r="S22" s="340"/>
      <c r="T22" s="340"/>
      <c r="U22" s="340"/>
      <c r="V22" s="340"/>
    </row>
    <row r="23" spans="1:22" s="341" customFormat="1" ht="15.75" x14ac:dyDescent="0.25">
      <c r="A23" s="336"/>
      <c r="B23" s="342" t="s">
        <v>159</v>
      </c>
      <c r="C23" s="338">
        <v>-0.43646267963508317</v>
      </c>
      <c r="D23" s="338">
        <v>-0.25225283691666661</v>
      </c>
      <c r="E23" s="338" t="s">
        <v>42</v>
      </c>
      <c r="F23" s="338" t="s">
        <v>42</v>
      </c>
      <c r="G23" s="338" t="s">
        <v>42</v>
      </c>
      <c r="H23" s="339" t="s">
        <v>42</v>
      </c>
      <c r="I23" s="340"/>
      <c r="J23" s="340"/>
      <c r="K23" s="340"/>
      <c r="L23" s="340"/>
      <c r="M23" s="340"/>
      <c r="N23" s="340"/>
      <c r="O23" s="340"/>
      <c r="P23" s="340"/>
      <c r="Q23" s="340"/>
      <c r="R23" s="340"/>
      <c r="S23" s="340"/>
      <c r="T23" s="340"/>
      <c r="U23" s="340"/>
      <c r="V23" s="340"/>
    </row>
    <row r="24" spans="1:22" s="341" customFormat="1" ht="6" customHeight="1" x14ac:dyDescent="0.25">
      <c r="A24" s="336"/>
      <c r="B24" s="342"/>
      <c r="C24" s="333"/>
      <c r="D24" s="333"/>
      <c r="E24" s="333"/>
      <c r="F24" s="333"/>
      <c r="G24" s="333"/>
      <c r="H24" s="334"/>
      <c r="I24" s="340"/>
      <c r="J24" s="340"/>
      <c r="K24" s="340"/>
      <c r="L24" s="340"/>
      <c r="M24" s="340"/>
      <c r="N24" s="340"/>
      <c r="O24" s="340"/>
      <c r="P24" s="340"/>
      <c r="Q24" s="340"/>
      <c r="R24" s="340"/>
      <c r="S24" s="340"/>
      <c r="T24" s="340"/>
      <c r="U24" s="340"/>
      <c r="V24" s="340"/>
    </row>
    <row r="25" spans="1:22" ht="18" customHeight="1" x14ac:dyDescent="0.25">
      <c r="A25" s="328"/>
      <c r="B25" s="344" t="s">
        <v>373</v>
      </c>
      <c r="C25" s="717">
        <v>-0.98797590996581186</v>
      </c>
      <c r="D25" s="717">
        <v>-0.200113846682304</v>
      </c>
      <c r="E25" s="717">
        <v>-0.75777135181592881</v>
      </c>
      <c r="F25" s="717">
        <v>-0.76686561136702314</v>
      </c>
      <c r="G25" s="717">
        <v>-0.76223928313321732</v>
      </c>
      <c r="H25" s="718">
        <v>-0.75539411259216283</v>
      </c>
      <c r="I25" s="335"/>
      <c r="J25" s="340"/>
      <c r="K25" s="335"/>
      <c r="L25" s="335"/>
      <c r="M25" s="335"/>
      <c r="N25" s="335"/>
      <c r="O25" s="335"/>
      <c r="P25" s="335"/>
      <c r="Q25" s="335"/>
      <c r="R25" s="335"/>
      <c r="S25" s="335"/>
      <c r="T25" s="335"/>
      <c r="U25" s="335"/>
      <c r="V25" s="335"/>
    </row>
    <row r="26" spans="1:22" ht="15.75" x14ac:dyDescent="0.25">
      <c r="A26" s="328"/>
      <c r="B26" s="345" t="s">
        <v>374</v>
      </c>
      <c r="C26" s="346">
        <v>12.790371872537204</v>
      </c>
      <c r="D26" s="346">
        <v>11.399845929610434</v>
      </c>
      <c r="E26" s="346">
        <v>13.66497105973831</v>
      </c>
      <c r="F26" s="346">
        <v>14.186539524401027</v>
      </c>
      <c r="G26" s="346">
        <v>14.449619919241863</v>
      </c>
      <c r="H26" s="347">
        <v>14.97681139220418</v>
      </c>
      <c r="I26" s="335"/>
      <c r="J26" s="335"/>
      <c r="K26" s="335"/>
      <c r="L26" s="335"/>
      <c r="M26" s="335"/>
      <c r="N26" s="335"/>
      <c r="O26" s="335"/>
      <c r="P26" s="335"/>
      <c r="Q26" s="335"/>
      <c r="R26" s="335"/>
      <c r="S26" s="335"/>
      <c r="T26" s="335"/>
      <c r="U26" s="335"/>
      <c r="V26" s="335"/>
    </row>
    <row r="27" spans="1:22" ht="15.75" x14ac:dyDescent="0.25">
      <c r="A27" s="328"/>
      <c r="B27" s="316" t="s">
        <v>375</v>
      </c>
      <c r="C27" s="333">
        <v>3.9253795498290596</v>
      </c>
      <c r="D27" s="333">
        <v>3.7517344284115199</v>
      </c>
      <c r="E27" s="333">
        <v>3.788856759079644</v>
      </c>
      <c r="F27" s="333">
        <v>3.8343280568351155</v>
      </c>
      <c r="G27" s="333">
        <v>3.8111964156660867</v>
      </c>
      <c r="H27" s="334">
        <v>3.7769705629608143</v>
      </c>
      <c r="I27" s="335"/>
      <c r="J27" s="335"/>
      <c r="K27" s="335"/>
      <c r="L27" s="335"/>
      <c r="M27" s="335"/>
      <c r="N27" s="335"/>
      <c r="O27" s="335"/>
      <c r="P27" s="335"/>
      <c r="Q27" s="335"/>
      <c r="R27" s="335"/>
      <c r="S27" s="335"/>
      <c r="T27" s="335"/>
      <c r="U27" s="335"/>
      <c r="V27" s="335"/>
    </row>
    <row r="28" spans="1:22" ht="15.75" x14ac:dyDescent="0.25">
      <c r="A28" s="328"/>
      <c r="B28" s="348" t="s">
        <v>376</v>
      </c>
      <c r="C28" s="717">
        <v>-5.4718536503765751</v>
      </c>
      <c r="D28" s="717">
        <v>-5.6370865458857251</v>
      </c>
      <c r="E28" s="717">
        <v>-6.1052262566387423</v>
      </c>
      <c r="F28" s="717">
        <v>-6.4658796101182983</v>
      </c>
      <c r="G28" s="717">
        <v>-6.7298697523141229</v>
      </c>
      <c r="H28" s="718">
        <v>-6.9518677528549606</v>
      </c>
      <c r="I28" s="335"/>
      <c r="J28" s="335"/>
      <c r="K28" s="335"/>
      <c r="L28" s="335"/>
      <c r="M28" s="335"/>
      <c r="N28" s="335"/>
      <c r="O28" s="335"/>
      <c r="P28" s="335"/>
      <c r="Q28" s="335"/>
      <c r="R28" s="335"/>
      <c r="S28" s="335"/>
      <c r="T28" s="335"/>
      <c r="U28" s="335"/>
      <c r="V28" s="335"/>
    </row>
    <row r="29" spans="1:22" ht="15.75" x14ac:dyDescent="0.25">
      <c r="A29" s="328"/>
      <c r="B29" s="349" t="s">
        <v>377</v>
      </c>
      <c r="C29" s="346">
        <v>11.243897771989689</v>
      </c>
      <c r="D29" s="346">
        <v>9.5144938121362301</v>
      </c>
      <c r="E29" s="346">
        <v>11.34860156217921</v>
      </c>
      <c r="F29" s="346">
        <v>11.554987971117844</v>
      </c>
      <c r="G29" s="346">
        <v>11.530946582593828</v>
      </c>
      <c r="H29" s="347">
        <v>11.801914202310035</v>
      </c>
      <c r="I29" s="335"/>
      <c r="J29" s="335"/>
      <c r="K29" s="335"/>
      <c r="L29" s="335"/>
      <c r="M29" s="335"/>
      <c r="N29" s="335"/>
      <c r="O29" s="335"/>
      <c r="P29" s="335"/>
      <c r="Q29" s="335"/>
      <c r="R29" s="335"/>
      <c r="S29" s="335"/>
      <c r="T29" s="335"/>
      <c r="U29" s="335"/>
      <c r="V29" s="335"/>
    </row>
    <row r="30" spans="1:22" ht="15.75" x14ac:dyDescent="0.25">
      <c r="A30" s="350"/>
      <c r="B30" s="349" t="s">
        <v>378</v>
      </c>
      <c r="C30" s="346">
        <v>16.715751422366264</v>
      </c>
      <c r="D30" s="346">
        <v>15.151580358021956</v>
      </c>
      <c r="E30" s="346">
        <v>17.453827818817953</v>
      </c>
      <c r="F30" s="346">
        <v>18.020867581236143</v>
      </c>
      <c r="G30" s="346">
        <v>18.26081633490795</v>
      </c>
      <c r="H30" s="347">
        <v>18.753781955164996</v>
      </c>
      <c r="I30" s="335"/>
      <c r="J30" s="335"/>
      <c r="K30" s="335"/>
      <c r="L30" s="335"/>
      <c r="M30" s="335"/>
      <c r="N30" s="335"/>
      <c r="O30" s="335"/>
      <c r="P30" s="335"/>
      <c r="Q30" s="335"/>
      <c r="R30" s="335"/>
      <c r="S30" s="335"/>
      <c r="T30" s="335"/>
      <c r="U30" s="335"/>
      <c r="V30" s="335"/>
    </row>
    <row r="31" spans="1:22" ht="35.25" customHeight="1" x14ac:dyDescent="0.25">
      <c r="A31" s="350"/>
      <c r="B31" s="1077" t="s">
        <v>484</v>
      </c>
      <c r="C31" s="1078"/>
      <c r="D31" s="1078"/>
      <c r="E31" s="1078"/>
      <c r="F31" s="1078"/>
      <c r="G31" s="1078"/>
      <c r="H31" s="1079"/>
      <c r="I31" s="335"/>
      <c r="J31" s="335"/>
      <c r="K31" s="335"/>
      <c r="L31" s="335"/>
      <c r="M31" s="335"/>
      <c r="N31" s="335"/>
      <c r="O31" s="335"/>
      <c r="P31" s="335"/>
      <c r="Q31" s="335"/>
      <c r="R31" s="335"/>
      <c r="S31" s="335"/>
      <c r="T31" s="335"/>
      <c r="U31" s="335"/>
      <c r="V31" s="335"/>
    </row>
    <row r="32" spans="1:22" ht="15.75" x14ac:dyDescent="0.25">
      <c r="A32" s="350"/>
      <c r="B32" s="1070" t="s">
        <v>371</v>
      </c>
      <c r="C32" s="1071"/>
      <c r="D32" s="1071"/>
      <c r="E32" s="1071"/>
      <c r="F32" s="1071"/>
      <c r="G32" s="1071"/>
      <c r="H32" s="1072"/>
      <c r="I32" s="335"/>
      <c r="J32" s="335"/>
      <c r="K32" s="335"/>
      <c r="L32" s="335"/>
      <c r="M32" s="335"/>
      <c r="N32" s="335"/>
      <c r="O32" s="335"/>
      <c r="P32" s="335"/>
      <c r="Q32" s="335"/>
      <c r="R32" s="335"/>
      <c r="S32" s="335"/>
      <c r="T32" s="335"/>
      <c r="U32" s="335"/>
      <c r="V32" s="335"/>
    </row>
    <row r="33" spans="1:22" ht="15.75" x14ac:dyDescent="0.25">
      <c r="A33" s="350"/>
      <c r="B33" s="1070" t="s">
        <v>162</v>
      </c>
      <c r="C33" s="1071"/>
      <c r="D33" s="1071"/>
      <c r="E33" s="1071"/>
      <c r="F33" s="1071"/>
      <c r="G33" s="1071"/>
      <c r="H33" s="1072"/>
      <c r="I33" s="335"/>
      <c r="J33" s="335"/>
      <c r="K33" s="335"/>
      <c r="L33" s="335"/>
      <c r="M33" s="335"/>
      <c r="N33" s="335"/>
      <c r="O33" s="335"/>
      <c r="P33" s="335"/>
      <c r="Q33" s="335"/>
      <c r="R33" s="335"/>
      <c r="S33" s="335"/>
      <c r="T33" s="335"/>
      <c r="U33" s="335"/>
      <c r="V33" s="335"/>
    </row>
    <row r="34" spans="1:22" ht="36" customHeight="1" x14ac:dyDescent="0.25">
      <c r="A34" s="343"/>
      <c r="B34" s="1061" t="s">
        <v>485</v>
      </c>
      <c r="C34" s="1062"/>
      <c r="D34" s="1062"/>
      <c r="E34" s="1062"/>
      <c r="F34" s="1062"/>
      <c r="G34" s="1062"/>
      <c r="H34" s="1063"/>
      <c r="J34" s="335"/>
    </row>
    <row r="35" spans="1:22" ht="24" customHeight="1" x14ac:dyDescent="0.25">
      <c r="A35" s="350"/>
      <c r="B35" s="1061" t="s">
        <v>486</v>
      </c>
      <c r="C35" s="1062"/>
      <c r="D35" s="1062"/>
      <c r="E35" s="1062"/>
      <c r="F35" s="1062"/>
      <c r="G35" s="1062"/>
      <c r="H35" s="1063"/>
      <c r="J35" s="335"/>
    </row>
    <row r="36" spans="1:22" ht="25.5" customHeight="1" x14ac:dyDescent="0.25">
      <c r="A36" s="328"/>
      <c r="B36" s="1067" t="s">
        <v>163</v>
      </c>
      <c r="C36" s="1068"/>
      <c r="D36" s="1068"/>
      <c r="E36" s="1068"/>
      <c r="F36" s="1068"/>
      <c r="G36" s="1068"/>
      <c r="H36" s="1069"/>
      <c r="I36" s="351"/>
      <c r="J36" s="335"/>
    </row>
    <row r="37" spans="1:22" ht="15.75" x14ac:dyDescent="0.25">
      <c r="A37" s="328"/>
      <c r="B37" s="1070" t="s">
        <v>164</v>
      </c>
      <c r="C37" s="1071"/>
      <c r="D37" s="1071"/>
      <c r="E37" s="1071"/>
      <c r="F37" s="1071"/>
      <c r="G37" s="1071"/>
      <c r="H37" s="1072"/>
      <c r="J37" s="335"/>
    </row>
    <row r="38" spans="1:22" ht="37.5" customHeight="1" x14ac:dyDescent="0.25">
      <c r="A38" s="328"/>
      <c r="B38" s="1073" t="s">
        <v>379</v>
      </c>
      <c r="C38" s="1074"/>
      <c r="D38" s="1074"/>
      <c r="E38" s="1074"/>
      <c r="F38" s="1074"/>
      <c r="G38" s="1074"/>
      <c r="H38" s="1075"/>
      <c r="J38" s="335"/>
    </row>
    <row r="39" spans="1:22" s="353" customFormat="1" ht="14.25" customHeight="1" x14ac:dyDescent="0.2">
      <c r="A39" s="352"/>
      <c r="B39" s="1080" t="s">
        <v>161</v>
      </c>
      <c r="C39" s="1081"/>
      <c r="D39" s="1081"/>
      <c r="E39" s="1081"/>
      <c r="F39" s="1081"/>
      <c r="G39" s="1081"/>
      <c r="H39" s="1082"/>
      <c r="J39" s="335"/>
    </row>
    <row r="40" spans="1:22" ht="13.5" customHeight="1" thickBot="1" x14ac:dyDescent="0.3">
      <c r="A40" s="328"/>
      <c r="B40" s="1064" t="s">
        <v>165</v>
      </c>
      <c r="C40" s="1065"/>
      <c r="D40" s="1065"/>
      <c r="E40" s="1065"/>
      <c r="F40" s="1065"/>
      <c r="G40" s="1065"/>
      <c r="H40" s="1066"/>
      <c r="J40" s="335"/>
    </row>
    <row r="41" spans="1:22" ht="13.5" customHeight="1" x14ac:dyDescent="0.25">
      <c r="A41" s="328"/>
      <c r="B41" s="793"/>
      <c r="C41" s="354"/>
      <c r="D41" s="354"/>
      <c r="E41" s="354"/>
      <c r="F41" s="354"/>
      <c r="G41" s="354"/>
      <c r="H41" s="355"/>
      <c r="J41" s="335"/>
    </row>
    <row r="42" spans="1:22" ht="13.5" customHeight="1" x14ac:dyDescent="0.25">
      <c r="A42" s="328"/>
      <c r="B42" s="793"/>
      <c r="C42" s="354"/>
      <c r="D42" s="354"/>
      <c r="E42" s="354"/>
      <c r="F42" s="354"/>
      <c r="G42" s="354"/>
      <c r="H42" s="355"/>
      <c r="J42" s="335"/>
    </row>
    <row r="43" spans="1:22" s="356" customFormat="1" x14ac:dyDescent="0.2">
      <c r="B43" s="36"/>
      <c r="C43" s="36"/>
      <c r="D43" s="36"/>
      <c r="E43" s="36"/>
      <c r="F43" s="36"/>
      <c r="G43" s="36"/>
      <c r="H43" s="36"/>
    </row>
    <row r="44" spans="1:22" s="356" customFormat="1" x14ac:dyDescent="0.2">
      <c r="B44" s="36"/>
      <c r="C44" s="36"/>
      <c r="D44" s="36"/>
      <c r="E44" s="36"/>
      <c r="F44" s="36"/>
      <c r="G44" s="36"/>
      <c r="H44" s="36"/>
    </row>
    <row r="45" spans="1:22" x14ac:dyDescent="0.2">
      <c r="B45" s="36"/>
      <c r="C45" s="36"/>
      <c r="D45" s="36"/>
      <c r="E45" s="36"/>
      <c r="F45" s="36"/>
      <c r="G45" s="36"/>
      <c r="H45" s="36"/>
    </row>
    <row r="46" spans="1:22" s="356" customFormat="1" x14ac:dyDescent="0.2">
      <c r="B46" s="36"/>
      <c r="C46" s="36"/>
      <c r="D46" s="36"/>
      <c r="E46" s="36"/>
      <c r="F46" s="36"/>
      <c r="G46" s="36"/>
      <c r="H46" s="36"/>
    </row>
    <row r="47" spans="1:22" s="356" customFormat="1" x14ac:dyDescent="0.2">
      <c r="B47" s="36"/>
      <c r="C47" s="36"/>
      <c r="D47" s="36"/>
      <c r="E47" s="36"/>
      <c r="F47" s="36"/>
      <c r="G47" s="36"/>
      <c r="H47" s="36"/>
    </row>
    <row r="48" spans="1:22" x14ac:dyDescent="0.2">
      <c r="B48" s="36"/>
      <c r="C48" s="36"/>
      <c r="D48" s="36"/>
      <c r="E48" s="36"/>
      <c r="F48" s="36"/>
      <c r="G48" s="36"/>
      <c r="H48" s="36"/>
    </row>
    <row r="49" spans="2:8" x14ac:dyDescent="0.2">
      <c r="B49" s="36"/>
      <c r="C49" s="36"/>
      <c r="D49" s="36"/>
      <c r="E49" s="36"/>
      <c r="F49" s="36"/>
      <c r="G49" s="36"/>
      <c r="H49" s="36"/>
    </row>
    <row r="50" spans="2:8" x14ac:dyDescent="0.2">
      <c r="B50" s="36"/>
      <c r="C50" s="36"/>
      <c r="D50" s="36"/>
      <c r="E50" s="36"/>
      <c r="F50" s="36"/>
      <c r="G50" s="36"/>
      <c r="H50" s="36"/>
    </row>
    <row r="51" spans="2:8" x14ac:dyDescent="0.2">
      <c r="B51" s="36"/>
      <c r="C51" s="36"/>
      <c r="D51" s="36"/>
      <c r="E51" s="36"/>
      <c r="F51" s="36"/>
      <c r="G51" s="36"/>
      <c r="H51" s="36"/>
    </row>
  </sheetData>
  <mergeCells count="13">
    <mergeCell ref="B40:H40"/>
    <mergeCell ref="B34:H34"/>
    <mergeCell ref="B35:H35"/>
    <mergeCell ref="B36:H36"/>
    <mergeCell ref="B37:H37"/>
    <mergeCell ref="B38:H38"/>
    <mergeCell ref="B39:H39"/>
    <mergeCell ref="B2:H2"/>
    <mergeCell ref="C4:H4"/>
    <mergeCell ref="B31:H31"/>
    <mergeCell ref="B32:H32"/>
    <mergeCell ref="B33:H33"/>
    <mergeCell ref="C3:H3"/>
  </mergeCells>
  <hyperlinks>
    <hyperlink ref="A1" location="Contents!B22" display="Back to contents"/>
    <hyperlink ref="B39:H39" r:id="rId1" display="https://www.gov.uk/government/uploads/system/uploads/attachment_data/file/483344/EU_finances_2015_final_web_09122015.pdf "/>
  </hyperlinks>
  <pageMargins left="0.74803149606299213" right="0.74803149606299213" top="0.98425196850393704" bottom="0.98425196850393704" header="0.51181102362204722" footer="0.51181102362204722"/>
  <pageSetup paperSize="9" scale="64" orientation="landscape" r:id="rId2"/>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tabColor theme="5"/>
    <pageSetUpPr fitToPage="1"/>
  </sheetPr>
  <dimension ref="A1:V65"/>
  <sheetViews>
    <sheetView workbookViewId="0"/>
  </sheetViews>
  <sheetFormatPr defaultColWidth="9.21875" defaultRowHeight="12.75" x14ac:dyDescent="0.2"/>
  <cols>
    <col min="1" max="1" width="9.33203125" style="36" customWidth="1"/>
    <col min="2" max="2" width="3.44140625" style="36" customWidth="1"/>
    <col min="3" max="3" width="61.109375" style="36" customWidth="1"/>
    <col min="4" max="10" width="8.6640625" style="36" customWidth="1"/>
    <col min="11" max="16384" width="9.21875" style="36"/>
  </cols>
  <sheetData>
    <row r="1" spans="1:22" ht="33.75" customHeight="1" thickBot="1" x14ac:dyDescent="0.25">
      <c r="A1" s="13" t="s">
        <v>0</v>
      </c>
    </row>
    <row r="2" spans="1:22" ht="21" customHeight="1" thickBot="1" x14ac:dyDescent="0.25">
      <c r="B2" s="925" t="s">
        <v>490</v>
      </c>
      <c r="C2" s="926"/>
      <c r="D2" s="926"/>
      <c r="E2" s="926"/>
      <c r="F2" s="926"/>
      <c r="G2" s="926"/>
      <c r="H2" s="926"/>
      <c r="I2" s="926"/>
      <c r="J2" s="927"/>
    </row>
    <row r="3" spans="1:22" ht="15.75" x14ac:dyDescent="0.2">
      <c r="B3" s="609"/>
      <c r="C3" s="625"/>
      <c r="D3" s="1042" t="s">
        <v>1</v>
      </c>
      <c r="E3" s="1042"/>
      <c r="F3" s="1042"/>
      <c r="G3" s="1042"/>
      <c r="H3" s="1042"/>
      <c r="I3" s="1042"/>
      <c r="J3" s="1043"/>
    </row>
    <row r="4" spans="1:22" ht="15.75" x14ac:dyDescent="0.2">
      <c r="B4" s="610"/>
      <c r="C4" s="626"/>
      <c r="D4" s="627" t="s">
        <v>2</v>
      </c>
      <c r="E4" s="1086" t="s">
        <v>3</v>
      </c>
      <c r="F4" s="1086"/>
      <c r="G4" s="1086"/>
      <c r="H4" s="1086"/>
      <c r="I4" s="1086"/>
      <c r="J4" s="1087"/>
    </row>
    <row r="5" spans="1:22" ht="15" customHeight="1" x14ac:dyDescent="0.2">
      <c r="B5" s="628"/>
      <c r="C5" s="626"/>
      <c r="D5" s="623" t="s">
        <v>5</v>
      </c>
      <c r="E5" s="623" t="s">
        <v>6</v>
      </c>
      <c r="F5" s="623" t="s">
        <v>7</v>
      </c>
      <c r="G5" s="623" t="s">
        <v>8</v>
      </c>
      <c r="H5" s="623" t="s">
        <v>9</v>
      </c>
      <c r="I5" s="623" t="s">
        <v>10</v>
      </c>
      <c r="J5" s="624" t="s">
        <v>362</v>
      </c>
    </row>
    <row r="6" spans="1:22" x14ac:dyDescent="0.2">
      <c r="B6" s="1088" t="s">
        <v>189</v>
      </c>
      <c r="C6" s="1089"/>
      <c r="D6" s="1089"/>
      <c r="E6" s="1089"/>
      <c r="F6" s="1089"/>
      <c r="G6" s="1089"/>
      <c r="H6" s="1089"/>
      <c r="I6" s="1089"/>
      <c r="J6" s="1090"/>
    </row>
    <row r="7" spans="1:22" x14ac:dyDescent="0.2">
      <c r="B7" s="409" t="s">
        <v>190</v>
      </c>
      <c r="C7" s="32"/>
      <c r="D7" s="3"/>
      <c r="E7" s="3"/>
      <c r="F7" s="3"/>
      <c r="G7" s="3"/>
      <c r="H7" s="3"/>
      <c r="I7" s="3"/>
      <c r="J7" s="410"/>
    </row>
    <row r="8" spans="1:22" x14ac:dyDescent="0.2">
      <c r="B8" s="411"/>
      <c r="C8" s="32" t="s">
        <v>191</v>
      </c>
      <c r="D8" s="7">
        <v>-0.72950500000000673</v>
      </c>
      <c r="E8" s="7">
        <v>-0.79122277192747015</v>
      </c>
      <c r="F8" s="7">
        <v>-0.77271450411527676</v>
      </c>
      <c r="G8" s="7">
        <v>-0.78009442580601029</v>
      </c>
      <c r="H8" s="7">
        <v>-0.77921742717827425</v>
      </c>
      <c r="I8" s="7">
        <v>-0.68935601919734246</v>
      </c>
      <c r="J8" s="8">
        <v>-0.70275877952578636</v>
      </c>
      <c r="N8" s="296"/>
      <c r="O8" s="296"/>
      <c r="P8" s="296"/>
      <c r="Q8" s="296"/>
      <c r="R8" s="296"/>
      <c r="S8" s="296"/>
      <c r="T8" s="296"/>
      <c r="U8" s="296"/>
      <c r="V8" s="296"/>
    </row>
    <row r="9" spans="1:22" x14ac:dyDescent="0.2">
      <c r="B9" s="411"/>
      <c r="C9" s="32" t="s">
        <v>192</v>
      </c>
      <c r="D9" s="7"/>
      <c r="E9" s="7"/>
      <c r="F9" s="7"/>
      <c r="G9" s="7"/>
      <c r="H9" s="7"/>
      <c r="I9" s="7"/>
      <c r="J9" s="8"/>
      <c r="N9" s="296"/>
      <c r="O9" s="296"/>
      <c r="P9" s="296"/>
      <c r="Q9" s="296"/>
      <c r="R9" s="296"/>
      <c r="S9" s="296"/>
      <c r="T9" s="296"/>
    </row>
    <row r="10" spans="1:22" x14ac:dyDescent="0.2">
      <c r="B10" s="411"/>
      <c r="C10" s="836" t="s">
        <v>193</v>
      </c>
      <c r="D10" s="7">
        <v>6.4000000000000001E-2</v>
      </c>
      <c r="E10" s="7">
        <v>0</v>
      </c>
      <c r="F10" s="7">
        <v>0</v>
      </c>
      <c r="G10" s="7">
        <v>0</v>
      </c>
      <c r="H10" s="7">
        <v>0</v>
      </c>
      <c r="I10" s="7">
        <v>0</v>
      </c>
      <c r="J10" s="8">
        <v>0</v>
      </c>
      <c r="N10" s="296"/>
      <c r="O10" s="296"/>
      <c r="P10" s="296"/>
      <c r="Q10" s="296"/>
      <c r="R10" s="296"/>
      <c r="S10" s="296"/>
      <c r="T10" s="296"/>
    </row>
    <row r="11" spans="1:22" x14ac:dyDescent="0.2">
      <c r="B11" s="411"/>
      <c r="C11" s="836" t="s">
        <v>129</v>
      </c>
      <c r="D11" s="7">
        <v>-5.4286000000000056E-2</v>
      </c>
      <c r="E11" s="7">
        <v>0.25400000000000011</v>
      </c>
      <c r="F11" s="7">
        <v>0.25400000000000011</v>
      </c>
      <c r="G11" s="7">
        <v>0.25200000000000011</v>
      </c>
      <c r="H11" s="7">
        <v>0.253</v>
      </c>
      <c r="I11" s="7">
        <v>0.253</v>
      </c>
      <c r="J11" s="8">
        <v>0.254</v>
      </c>
      <c r="N11" s="296"/>
      <c r="O11" s="296"/>
      <c r="P11" s="296"/>
      <c r="Q11" s="296"/>
      <c r="R11" s="296"/>
      <c r="S11" s="296"/>
      <c r="T11" s="296"/>
    </row>
    <row r="12" spans="1:22" x14ac:dyDescent="0.2">
      <c r="B12" s="411"/>
      <c r="C12" s="32" t="s">
        <v>194</v>
      </c>
      <c r="D12" s="7">
        <v>0.88011400000000028</v>
      </c>
      <c r="E12" s="7">
        <v>0.754</v>
      </c>
      <c r="F12" s="7">
        <v>0.754</v>
      </c>
      <c r="G12" s="7">
        <v>0.754</v>
      </c>
      <c r="H12" s="7">
        <v>0.754</v>
      </c>
      <c r="I12" s="7">
        <v>0.754</v>
      </c>
      <c r="J12" s="8">
        <v>0.754</v>
      </c>
      <c r="N12" s="296"/>
      <c r="O12" s="296"/>
      <c r="P12" s="296"/>
      <c r="Q12" s="296"/>
      <c r="R12" s="296"/>
      <c r="S12" s="296"/>
      <c r="T12" s="296"/>
    </row>
    <row r="13" spans="1:22" x14ac:dyDescent="0.2">
      <c r="B13" s="411"/>
      <c r="C13" s="32" t="s">
        <v>195</v>
      </c>
      <c r="D13" s="7"/>
      <c r="E13" s="7"/>
      <c r="F13" s="7"/>
      <c r="G13" s="7"/>
      <c r="H13" s="7"/>
      <c r="I13" s="7"/>
      <c r="J13" s="8"/>
      <c r="N13" s="296"/>
      <c r="O13" s="296"/>
      <c r="P13" s="296"/>
      <c r="Q13" s="296"/>
      <c r="R13" s="296"/>
      <c r="S13" s="296"/>
      <c r="T13" s="296"/>
    </row>
    <row r="14" spans="1:22" x14ac:dyDescent="0.2">
      <c r="B14" s="411"/>
      <c r="C14" s="836" t="s">
        <v>193</v>
      </c>
      <c r="D14" s="7">
        <v>-6.4000000000000001E-2</v>
      </c>
      <c r="E14" s="7">
        <v>0</v>
      </c>
      <c r="F14" s="7">
        <v>0</v>
      </c>
      <c r="G14" s="7">
        <v>0</v>
      </c>
      <c r="H14" s="7">
        <v>0</v>
      </c>
      <c r="I14" s="7">
        <v>0</v>
      </c>
      <c r="J14" s="8">
        <v>0</v>
      </c>
      <c r="N14" s="296"/>
      <c r="O14" s="296"/>
      <c r="P14" s="296"/>
      <c r="Q14" s="296"/>
      <c r="R14" s="296"/>
      <c r="S14" s="296"/>
      <c r="T14" s="296"/>
    </row>
    <row r="15" spans="1:22" x14ac:dyDescent="0.2">
      <c r="B15" s="411"/>
      <c r="C15" s="836" t="s">
        <v>129</v>
      </c>
      <c r="D15" s="7">
        <v>1.5973999999999988E-2</v>
      </c>
      <c r="E15" s="7">
        <v>-0.254911</v>
      </c>
      <c r="F15" s="7">
        <v>-0.25960800000000001</v>
      </c>
      <c r="G15" s="7">
        <v>-0.27030799999999999</v>
      </c>
      <c r="H15" s="7">
        <v>-0.29060799999999998</v>
      </c>
      <c r="I15" s="7">
        <v>-0.29060799999999998</v>
      </c>
      <c r="J15" s="8">
        <v>-0.29060799999999998</v>
      </c>
      <c r="N15" s="296"/>
      <c r="O15" s="296"/>
      <c r="P15" s="296"/>
      <c r="Q15" s="296"/>
      <c r="R15" s="296"/>
      <c r="S15" s="296"/>
      <c r="T15" s="296"/>
    </row>
    <row r="16" spans="1:22" x14ac:dyDescent="0.2">
      <c r="B16" s="411"/>
      <c r="C16" s="32" t="s">
        <v>196</v>
      </c>
      <c r="D16" s="7">
        <v>1.1968640000000001</v>
      </c>
      <c r="E16" s="7">
        <v>0.71172599999999997</v>
      </c>
      <c r="F16" s="7">
        <v>0.66672600000000004</v>
      </c>
      <c r="G16" s="7">
        <v>0.63172600000000001</v>
      </c>
      <c r="H16" s="7">
        <v>0.621726</v>
      </c>
      <c r="I16" s="7">
        <v>0.621726</v>
      </c>
      <c r="J16" s="8">
        <v>0.621726</v>
      </c>
      <c r="N16" s="296"/>
      <c r="O16" s="296"/>
      <c r="P16" s="296"/>
      <c r="Q16" s="296"/>
      <c r="R16" s="296"/>
      <c r="S16" s="296"/>
      <c r="T16" s="296"/>
    </row>
    <row r="17" spans="2:20" x14ac:dyDescent="0.2">
      <c r="B17" s="629" t="s">
        <v>197</v>
      </c>
      <c r="C17" s="630"/>
      <c r="D17" s="11">
        <f t="shared" ref="D17:J17" si="0">SUM(D8:D16)</f>
        <v>1.3091609999999938</v>
      </c>
      <c r="E17" s="11">
        <f t="shared" si="0"/>
        <v>0.67359222807252994</v>
      </c>
      <c r="F17" s="11">
        <f t="shared" si="0"/>
        <v>0.64240349588472334</v>
      </c>
      <c r="G17" s="11">
        <f t="shared" si="0"/>
        <v>0.58732357419398984</v>
      </c>
      <c r="H17" s="11">
        <f t="shared" si="0"/>
        <v>0.55890057282172578</v>
      </c>
      <c r="I17" s="11">
        <f t="shared" si="0"/>
        <v>0.64876198080265757</v>
      </c>
      <c r="J17" s="12">
        <f t="shared" si="0"/>
        <v>0.63635922047421367</v>
      </c>
      <c r="N17" s="296"/>
      <c r="O17" s="296"/>
      <c r="P17" s="296"/>
      <c r="Q17" s="296"/>
      <c r="R17" s="296"/>
      <c r="S17" s="296"/>
      <c r="T17" s="296"/>
    </row>
    <row r="18" spans="2:20" x14ac:dyDescent="0.2">
      <c r="B18" s="409" t="s">
        <v>198</v>
      </c>
      <c r="C18" s="32"/>
      <c r="D18" s="7"/>
      <c r="E18" s="7"/>
      <c r="F18" s="7"/>
      <c r="G18" s="7"/>
      <c r="H18" s="7"/>
      <c r="I18" s="7"/>
      <c r="J18" s="8"/>
      <c r="N18" s="296"/>
      <c r="O18" s="296"/>
      <c r="P18" s="296"/>
      <c r="Q18" s="296"/>
      <c r="R18" s="296"/>
      <c r="S18" s="296"/>
      <c r="T18" s="296"/>
    </row>
    <row r="19" spans="2:20" x14ac:dyDescent="0.2">
      <c r="B19" s="409"/>
      <c r="C19" s="32" t="s">
        <v>199</v>
      </c>
      <c r="D19" s="7"/>
      <c r="E19" s="7"/>
      <c r="F19" s="7"/>
      <c r="G19" s="7"/>
      <c r="H19" s="7"/>
      <c r="I19" s="7"/>
      <c r="J19" s="8"/>
      <c r="N19" s="296"/>
      <c r="O19" s="296"/>
      <c r="P19" s="296"/>
      <c r="Q19" s="296"/>
      <c r="R19" s="296"/>
      <c r="S19" s="296"/>
      <c r="T19" s="296"/>
    </row>
    <row r="20" spans="2:20" x14ac:dyDescent="0.2">
      <c r="B20" s="409"/>
      <c r="C20" s="836" t="s">
        <v>200</v>
      </c>
      <c r="D20" s="7">
        <v>-2.8807880750577186</v>
      </c>
      <c r="E20" s="7">
        <v>-2.9304147233370013</v>
      </c>
      <c r="F20" s="7">
        <v>-2.9837050839053565</v>
      </c>
      <c r="G20" s="7">
        <v>-3.014791127570231</v>
      </c>
      <c r="H20" s="7">
        <v>-3.0458771712351056</v>
      </c>
      <c r="I20" s="7">
        <v>-3.0769632148999797</v>
      </c>
      <c r="J20" s="8">
        <v>-3.1080492585648543</v>
      </c>
      <c r="N20" s="296"/>
      <c r="O20" s="296"/>
      <c r="P20" s="296"/>
      <c r="Q20" s="296"/>
      <c r="R20" s="296"/>
      <c r="S20" s="296"/>
      <c r="T20" s="296"/>
    </row>
    <row r="21" spans="2:20" x14ac:dyDescent="0.2">
      <c r="B21" s="409"/>
      <c r="C21" s="836" t="s">
        <v>129</v>
      </c>
      <c r="D21" s="7">
        <v>0</v>
      </c>
      <c r="E21" s="7">
        <v>0</v>
      </c>
      <c r="F21" s="7">
        <v>0</v>
      </c>
      <c r="G21" s="7">
        <v>0</v>
      </c>
      <c r="H21" s="7">
        <v>0</v>
      </c>
      <c r="I21" s="7">
        <v>0</v>
      </c>
      <c r="J21" s="8">
        <v>0</v>
      </c>
      <c r="N21" s="296"/>
      <c r="O21" s="296"/>
      <c r="P21" s="296"/>
      <c r="Q21" s="296"/>
      <c r="R21" s="296"/>
      <c r="S21" s="296"/>
      <c r="T21" s="296"/>
    </row>
    <row r="22" spans="2:20" x14ac:dyDescent="0.2">
      <c r="B22" s="409"/>
      <c r="C22" s="32" t="s">
        <v>201</v>
      </c>
      <c r="D22" s="7"/>
      <c r="E22" s="7"/>
      <c r="F22" s="7"/>
      <c r="G22" s="7"/>
      <c r="H22" s="7"/>
      <c r="I22" s="7"/>
      <c r="J22" s="8"/>
      <c r="N22" s="296"/>
      <c r="O22" s="296"/>
      <c r="P22" s="296"/>
      <c r="Q22" s="296"/>
      <c r="R22" s="296"/>
      <c r="S22" s="296"/>
      <c r="T22" s="296"/>
    </row>
    <row r="23" spans="2:20" x14ac:dyDescent="0.2">
      <c r="B23" s="409"/>
      <c r="C23" s="836" t="s">
        <v>202</v>
      </c>
      <c r="D23" s="7">
        <v>0.50094588369609849</v>
      </c>
      <c r="E23" s="7">
        <v>0</v>
      </c>
      <c r="F23" s="7">
        <v>0</v>
      </c>
      <c r="G23" s="7">
        <v>0</v>
      </c>
      <c r="H23" s="7">
        <v>0</v>
      </c>
      <c r="I23" s="7">
        <v>0</v>
      </c>
      <c r="J23" s="8">
        <v>0</v>
      </c>
      <c r="N23" s="296"/>
      <c r="O23" s="296"/>
      <c r="P23" s="296"/>
      <c r="Q23" s="296"/>
      <c r="R23" s="296"/>
      <c r="S23" s="296"/>
      <c r="T23" s="296"/>
    </row>
    <row r="24" spans="2:20" x14ac:dyDescent="0.2">
      <c r="B24" s="409"/>
      <c r="C24" s="836" t="s">
        <v>180</v>
      </c>
      <c r="D24" s="7">
        <v>-0.30587108004228142</v>
      </c>
      <c r="E24" s="7">
        <v>-0.33675699487148986</v>
      </c>
      <c r="F24" s="7">
        <v>-0.336596888936603</v>
      </c>
      <c r="G24" s="7">
        <v>-0.33865588382830458</v>
      </c>
      <c r="H24" s="7">
        <v>-0.34066956331443815</v>
      </c>
      <c r="I24" s="7">
        <v>-0.34258008638854276</v>
      </c>
      <c r="J24" s="8">
        <v>-0.34435270540029639</v>
      </c>
      <c r="N24" s="296"/>
      <c r="O24" s="296"/>
      <c r="P24" s="296"/>
      <c r="Q24" s="296"/>
      <c r="R24" s="296"/>
      <c r="S24" s="296"/>
      <c r="T24" s="296"/>
    </row>
    <row r="25" spans="2:20" x14ac:dyDescent="0.2">
      <c r="B25" s="409"/>
      <c r="C25" s="836" t="s">
        <v>203</v>
      </c>
      <c r="D25" s="7">
        <v>0</v>
      </c>
      <c r="E25" s="7">
        <v>0</v>
      </c>
      <c r="F25" s="7">
        <v>0</v>
      </c>
      <c r="G25" s="7">
        <v>0</v>
      </c>
      <c r="H25" s="7">
        <v>0</v>
      </c>
      <c r="I25" s="7">
        <v>0</v>
      </c>
      <c r="J25" s="8">
        <v>0</v>
      </c>
      <c r="N25" s="296"/>
      <c r="O25" s="296"/>
      <c r="P25" s="296"/>
      <c r="Q25" s="296"/>
      <c r="R25" s="296"/>
      <c r="S25" s="296"/>
      <c r="T25" s="296"/>
    </row>
    <row r="26" spans="2:20" x14ac:dyDescent="0.2">
      <c r="B26" s="409"/>
      <c r="C26" s="836" t="s">
        <v>129</v>
      </c>
      <c r="D26" s="7">
        <v>1.772497139030341</v>
      </c>
      <c r="E26" s="7">
        <v>1.8</v>
      </c>
      <c r="F26" s="7">
        <v>1.8</v>
      </c>
      <c r="G26" s="7">
        <v>1.8</v>
      </c>
      <c r="H26" s="7">
        <v>1.8</v>
      </c>
      <c r="I26" s="7">
        <v>1.8</v>
      </c>
      <c r="J26" s="8">
        <v>1.8</v>
      </c>
      <c r="N26" s="296"/>
      <c r="O26" s="296"/>
      <c r="P26" s="296"/>
      <c r="Q26" s="296"/>
      <c r="R26" s="296"/>
      <c r="S26" s="296"/>
      <c r="T26" s="296"/>
    </row>
    <row r="27" spans="2:20" x14ac:dyDescent="0.2">
      <c r="B27" s="409"/>
      <c r="C27" s="32" t="s">
        <v>191</v>
      </c>
      <c r="D27" s="7"/>
      <c r="E27" s="7"/>
      <c r="F27" s="7"/>
      <c r="G27" s="7"/>
      <c r="H27" s="7"/>
      <c r="I27" s="7"/>
      <c r="J27" s="8"/>
      <c r="N27" s="296"/>
      <c r="O27" s="296"/>
      <c r="P27" s="296"/>
      <c r="Q27" s="296"/>
      <c r="R27" s="296"/>
      <c r="S27" s="296"/>
      <c r="T27" s="296"/>
    </row>
    <row r="28" spans="2:20" x14ac:dyDescent="0.2">
      <c r="B28" s="409"/>
      <c r="C28" s="837" t="s">
        <v>204</v>
      </c>
      <c r="D28" s="7">
        <v>-1.389</v>
      </c>
      <c r="E28" s="7">
        <v>-1.4175617785769739</v>
      </c>
      <c r="F28" s="7">
        <v>-1.4348450928271907</v>
      </c>
      <c r="G28" s="7">
        <v>-1.4816830150129428</v>
      </c>
      <c r="H28" s="7">
        <v>-1.5336090619191858</v>
      </c>
      <c r="I28" s="7">
        <v>-1.5642668819271213</v>
      </c>
      <c r="J28" s="8">
        <v>-1.5949935838859606</v>
      </c>
      <c r="N28" s="296"/>
      <c r="O28" s="296"/>
      <c r="P28" s="296"/>
      <c r="Q28" s="296"/>
      <c r="R28" s="296"/>
      <c r="S28" s="296"/>
      <c r="T28" s="296"/>
    </row>
    <row r="29" spans="2:20" x14ac:dyDescent="0.2">
      <c r="B29" s="409"/>
      <c r="C29" s="836" t="s">
        <v>129</v>
      </c>
      <c r="D29" s="7">
        <v>1.7264010000000001</v>
      </c>
      <c r="E29" s="7">
        <v>1.7264010000000001</v>
      </c>
      <c r="F29" s="7">
        <v>1.7264010000000001</v>
      </c>
      <c r="G29" s="7">
        <v>1.7264010000000001</v>
      </c>
      <c r="H29" s="7">
        <v>1.7264010000000001</v>
      </c>
      <c r="I29" s="7">
        <v>1.7264010000000001</v>
      </c>
      <c r="J29" s="8">
        <v>1.7264010000000001</v>
      </c>
      <c r="N29" s="296"/>
      <c r="O29" s="296"/>
      <c r="P29" s="296"/>
      <c r="Q29" s="296"/>
      <c r="R29" s="296"/>
      <c r="S29" s="296"/>
      <c r="T29" s="296"/>
    </row>
    <row r="30" spans="2:20" x14ac:dyDescent="0.2">
      <c r="B30" s="409"/>
      <c r="C30" s="32" t="s">
        <v>196</v>
      </c>
      <c r="D30" s="7"/>
      <c r="E30" s="7"/>
      <c r="F30" s="7"/>
      <c r="G30" s="7"/>
      <c r="H30" s="7"/>
      <c r="I30" s="7"/>
      <c r="J30" s="8"/>
      <c r="N30" s="296"/>
      <c r="O30" s="296"/>
      <c r="P30" s="296"/>
      <c r="Q30" s="296"/>
      <c r="R30" s="296"/>
      <c r="S30" s="296"/>
      <c r="T30" s="296"/>
    </row>
    <row r="31" spans="2:20" x14ac:dyDescent="0.2">
      <c r="B31" s="409"/>
      <c r="C31" s="836" t="s">
        <v>205</v>
      </c>
      <c r="D31" s="7">
        <v>1.097</v>
      </c>
      <c r="E31" s="7">
        <v>1.3861060556630578</v>
      </c>
      <c r="F31" s="7">
        <v>1.5390037674375008</v>
      </c>
      <c r="G31" s="7">
        <v>1.7058881555721064</v>
      </c>
      <c r="H31" s="7">
        <v>1.7290212363617465</v>
      </c>
      <c r="I31" s="7">
        <v>1.6640879743453474</v>
      </c>
      <c r="J31" s="8">
        <v>1.6143082927361665</v>
      </c>
      <c r="N31" s="296"/>
      <c r="O31" s="296"/>
      <c r="P31" s="296"/>
      <c r="Q31" s="296"/>
      <c r="R31" s="296"/>
      <c r="S31" s="296"/>
      <c r="T31" s="296"/>
    </row>
    <row r="32" spans="2:20" x14ac:dyDescent="0.2">
      <c r="B32" s="409"/>
      <c r="C32" s="836" t="s">
        <v>129</v>
      </c>
      <c r="D32" s="7">
        <v>0</v>
      </c>
      <c r="E32" s="7">
        <v>0</v>
      </c>
      <c r="F32" s="7">
        <v>0</v>
      </c>
      <c r="G32" s="7">
        <v>0</v>
      </c>
      <c r="H32" s="7">
        <v>0</v>
      </c>
      <c r="I32" s="7">
        <v>0</v>
      </c>
      <c r="J32" s="8">
        <v>0</v>
      </c>
      <c r="N32" s="296"/>
      <c r="O32" s="296"/>
      <c r="P32" s="296"/>
      <c r="Q32" s="296"/>
      <c r="R32" s="296"/>
      <c r="S32" s="296"/>
      <c r="T32" s="296"/>
    </row>
    <row r="33" spans="2:20" x14ac:dyDescent="0.2">
      <c r="B33" s="409"/>
      <c r="C33" s="32" t="s">
        <v>192</v>
      </c>
      <c r="D33" s="7"/>
      <c r="E33" s="7"/>
      <c r="F33" s="7"/>
      <c r="G33" s="7"/>
      <c r="H33" s="7"/>
      <c r="I33" s="7"/>
      <c r="J33" s="8"/>
      <c r="N33" s="296"/>
      <c r="O33" s="296"/>
      <c r="P33" s="296"/>
      <c r="Q33" s="296"/>
      <c r="R33" s="296"/>
      <c r="S33" s="296"/>
      <c r="T33" s="296"/>
    </row>
    <row r="34" spans="2:20" x14ac:dyDescent="0.2">
      <c r="B34" s="409"/>
      <c r="C34" s="836" t="s">
        <v>206</v>
      </c>
      <c r="D34" s="7">
        <v>0.14499999999999999</v>
      </c>
      <c r="E34" s="7">
        <v>0.1</v>
      </c>
      <c r="F34" s="7">
        <v>0.1</v>
      </c>
      <c r="G34" s="7">
        <v>0.1</v>
      </c>
      <c r="H34" s="7">
        <v>0.1</v>
      </c>
      <c r="I34" s="7">
        <v>0.1</v>
      </c>
      <c r="J34" s="8">
        <v>0.1</v>
      </c>
      <c r="N34" s="296"/>
      <c r="O34" s="296"/>
      <c r="P34" s="296"/>
      <c r="Q34" s="296"/>
      <c r="R34" s="296"/>
      <c r="S34" s="296"/>
      <c r="T34" s="296"/>
    </row>
    <row r="35" spans="2:20" x14ac:dyDescent="0.2">
      <c r="B35" s="409"/>
      <c r="C35" s="836" t="s">
        <v>129</v>
      </c>
      <c r="D35" s="7">
        <v>-1.1779999999999999</v>
      </c>
      <c r="E35" s="7">
        <v>-1.1779999999999999</v>
      </c>
      <c r="F35" s="7">
        <v>-1.1779999999999999</v>
      </c>
      <c r="G35" s="7">
        <v>-1.1779999999999999</v>
      </c>
      <c r="H35" s="7">
        <v>-1.1779999999999999</v>
      </c>
      <c r="I35" s="7">
        <v>-1.1779999999999999</v>
      </c>
      <c r="J35" s="8">
        <v>-1.1779999999999999</v>
      </c>
      <c r="N35" s="296"/>
      <c r="O35" s="296"/>
      <c r="P35" s="296"/>
      <c r="Q35" s="296"/>
      <c r="R35" s="296"/>
      <c r="S35" s="296"/>
      <c r="T35" s="296"/>
    </row>
    <row r="36" spans="2:20" x14ac:dyDescent="0.2">
      <c r="B36" s="411"/>
      <c r="C36" s="836" t="s">
        <v>207</v>
      </c>
      <c r="D36" s="7">
        <v>9.6000000000000002E-2</v>
      </c>
      <c r="E36" s="7">
        <v>0.10100000000000001</v>
      </c>
      <c r="F36" s="7">
        <v>0.10100000000000001</v>
      </c>
      <c r="G36" s="7">
        <v>0.10100000000000001</v>
      </c>
      <c r="H36" s="7">
        <v>0.10100000000000001</v>
      </c>
      <c r="I36" s="7">
        <v>0.10100000000000001</v>
      </c>
      <c r="J36" s="8">
        <v>0.10100000000000001</v>
      </c>
      <c r="N36" s="296"/>
      <c r="O36" s="296"/>
      <c r="P36" s="296"/>
      <c r="Q36" s="296"/>
      <c r="R36" s="296"/>
      <c r="S36" s="296"/>
      <c r="T36" s="296"/>
    </row>
    <row r="37" spans="2:20" ht="13.5" customHeight="1" x14ac:dyDescent="0.2">
      <c r="B37" s="833" t="s">
        <v>208</v>
      </c>
      <c r="C37" s="630"/>
      <c r="D37" s="11">
        <f t="shared" ref="D37:J37" si="1">SUM(D20:D36)</f>
        <v>-0.41581513237356049</v>
      </c>
      <c r="E37" s="11">
        <f t="shared" si="1"/>
        <v>-0.74922644112240711</v>
      </c>
      <c r="F37" s="11">
        <f t="shared" si="1"/>
        <v>-0.66674229823164943</v>
      </c>
      <c r="G37" s="11">
        <f t="shared" si="1"/>
        <v>-0.57984087083937152</v>
      </c>
      <c r="H37" s="11">
        <f t="shared" si="1"/>
        <v>-0.64173356010698301</v>
      </c>
      <c r="I37" s="11">
        <f t="shared" si="1"/>
        <v>-0.77032120887029631</v>
      </c>
      <c r="J37" s="12">
        <f t="shared" si="1"/>
        <v>-0.88368625511494459</v>
      </c>
      <c r="N37" s="296"/>
      <c r="O37" s="296"/>
      <c r="P37" s="296"/>
      <c r="Q37" s="296"/>
      <c r="R37" s="296"/>
      <c r="S37" s="296"/>
      <c r="T37" s="296"/>
    </row>
    <row r="38" spans="2:20" x14ac:dyDescent="0.2">
      <c r="B38" s="412" t="s">
        <v>209</v>
      </c>
      <c r="C38" s="32"/>
      <c r="D38" s="365"/>
      <c r="E38" s="365"/>
      <c r="F38" s="365"/>
      <c r="G38" s="365"/>
      <c r="H38" s="365"/>
      <c r="I38" s="365"/>
      <c r="J38" s="366"/>
    </row>
    <row r="39" spans="2:20" x14ac:dyDescent="0.2">
      <c r="B39" s="413"/>
      <c r="C39" s="32" t="s">
        <v>210</v>
      </c>
      <c r="D39" s="414">
        <v>-0.69023124708235262</v>
      </c>
      <c r="E39" s="414" t="s">
        <v>42</v>
      </c>
      <c r="F39" s="414" t="s">
        <v>42</v>
      </c>
      <c r="G39" s="414" t="s">
        <v>42</v>
      </c>
      <c r="H39" s="414" t="s">
        <v>42</v>
      </c>
      <c r="I39" s="414" t="s">
        <v>42</v>
      </c>
      <c r="J39" s="415" t="s">
        <v>42</v>
      </c>
    </row>
    <row r="40" spans="2:20" ht="6" customHeight="1" thickBot="1" x14ac:dyDescent="0.25">
      <c r="B40" s="642"/>
      <c r="C40" s="643"/>
      <c r="D40" s="644"/>
      <c r="E40" s="644"/>
      <c r="F40" s="644"/>
      <c r="G40" s="644"/>
      <c r="H40" s="644"/>
      <c r="I40" s="644"/>
      <c r="J40" s="645"/>
    </row>
    <row r="41" spans="2:20" ht="14.25" customHeight="1" thickBot="1" x14ac:dyDescent="0.25">
      <c r="B41" s="832" t="s">
        <v>211</v>
      </c>
      <c r="C41" s="639"/>
      <c r="D41" s="640">
        <v>0.20311462054408047</v>
      </c>
      <c r="E41" s="640">
        <v>-7.563421304987708E-2</v>
      </c>
      <c r="F41" s="640">
        <v>-2.4338802346925946E-2</v>
      </c>
      <c r="G41" s="640">
        <v>7.4827033546179108E-3</v>
      </c>
      <c r="H41" s="640">
        <v>-8.2832987285256995E-2</v>
      </c>
      <c r="I41" s="640">
        <v>-0.12155922806763862</v>
      </c>
      <c r="J41" s="641">
        <v>-0.24732703464073108</v>
      </c>
    </row>
    <row r="42" spans="2:20" ht="6" customHeight="1" thickBot="1" x14ac:dyDescent="0.25">
      <c r="B42" s="416"/>
      <c r="C42" s="417"/>
      <c r="D42" s="418"/>
      <c r="E42" s="418"/>
      <c r="F42" s="418"/>
      <c r="G42" s="418"/>
      <c r="H42" s="418"/>
      <c r="I42" s="418"/>
      <c r="J42" s="638"/>
    </row>
    <row r="43" spans="2:20" x14ac:dyDescent="0.2">
      <c r="B43" s="1091" t="s">
        <v>212</v>
      </c>
      <c r="C43" s="1092"/>
      <c r="D43" s="1092"/>
      <c r="E43" s="1092"/>
      <c r="F43" s="1092"/>
      <c r="G43" s="1092"/>
      <c r="H43" s="1092"/>
      <c r="I43" s="1092"/>
      <c r="J43" s="1093"/>
    </row>
    <row r="44" spans="2:20" ht="6" customHeight="1" x14ac:dyDescent="0.2">
      <c r="B44" s="419"/>
      <c r="C44" s="420"/>
      <c r="D44" s="3"/>
      <c r="E44" s="3"/>
      <c r="F44" s="3"/>
      <c r="G44" s="3"/>
      <c r="H44" s="3"/>
      <c r="I44" s="3"/>
      <c r="J44" s="410"/>
    </row>
    <row r="45" spans="2:20" x14ac:dyDescent="0.2">
      <c r="B45" s="412" t="s">
        <v>190</v>
      </c>
      <c r="C45" s="32"/>
      <c r="D45" s="421"/>
      <c r="E45" s="421"/>
      <c r="F45" s="421"/>
      <c r="G45" s="421"/>
      <c r="H45" s="421"/>
      <c r="I45" s="421"/>
      <c r="J45" s="422"/>
    </row>
    <row r="46" spans="2:20" x14ac:dyDescent="0.2">
      <c r="B46" s="413"/>
      <c r="C46" s="32" t="s">
        <v>213</v>
      </c>
      <c r="D46" s="365">
        <v>-0.56455000000000011</v>
      </c>
      <c r="E46" s="365">
        <v>-0.20799999999999999</v>
      </c>
      <c r="F46" s="365">
        <v>-0.20799999999999999</v>
      </c>
      <c r="G46" s="365">
        <v>-0.20799999999999999</v>
      </c>
      <c r="H46" s="365">
        <v>-0.20799999999999999</v>
      </c>
      <c r="I46" s="365">
        <v>-0.20799999999999999</v>
      </c>
      <c r="J46" s="366">
        <v>-0.20799999999999999</v>
      </c>
    </row>
    <row r="47" spans="2:20" x14ac:dyDescent="0.2">
      <c r="B47" s="413"/>
      <c r="C47" s="32" t="s">
        <v>214</v>
      </c>
      <c r="D47" s="365">
        <v>-2.5679829999999999</v>
      </c>
      <c r="E47" s="365">
        <v>0.06</v>
      </c>
      <c r="F47" s="365">
        <v>9.3505494505494516E-2</v>
      </c>
      <c r="G47" s="365">
        <v>0.16201098901098901</v>
      </c>
      <c r="H47" s="365">
        <v>0.19951648351648357</v>
      </c>
      <c r="I47" s="365">
        <v>0.23502197802197805</v>
      </c>
      <c r="J47" s="366">
        <v>0.23704395604395603</v>
      </c>
    </row>
    <row r="48" spans="2:20" ht="13.5" customHeight="1" x14ac:dyDescent="0.2">
      <c r="B48" s="834" t="s">
        <v>215</v>
      </c>
      <c r="C48" s="633"/>
      <c r="D48" s="634">
        <f t="shared" ref="D48:J48" si="2">SUM(D46:D47)</f>
        <v>-3.132533</v>
      </c>
      <c r="E48" s="634">
        <f t="shared" si="2"/>
        <v>-0.14799999999999999</v>
      </c>
      <c r="F48" s="634">
        <f t="shared" si="2"/>
        <v>-0.11449450549450547</v>
      </c>
      <c r="G48" s="634">
        <f t="shared" si="2"/>
        <v>-4.5989010989010981E-2</v>
      </c>
      <c r="H48" s="634">
        <f t="shared" si="2"/>
        <v>-8.4835164835164178E-3</v>
      </c>
      <c r="I48" s="634">
        <f t="shared" si="2"/>
        <v>2.702197802197806E-2</v>
      </c>
      <c r="J48" s="635">
        <f t="shared" si="2"/>
        <v>2.9043956043956043E-2</v>
      </c>
    </row>
    <row r="49" spans="2:10" x14ac:dyDescent="0.2">
      <c r="B49" s="412" t="s">
        <v>198</v>
      </c>
      <c r="C49" s="32"/>
      <c r="D49" s="365"/>
      <c r="E49" s="365"/>
      <c r="F49" s="365"/>
      <c r="G49" s="365"/>
      <c r="H49" s="365"/>
      <c r="I49" s="365"/>
      <c r="J49" s="366"/>
    </row>
    <row r="50" spans="2:10" x14ac:dyDescent="0.2">
      <c r="B50" s="412"/>
      <c r="C50" s="49" t="s">
        <v>216</v>
      </c>
      <c r="D50" s="365">
        <v>-4.2918186029529952</v>
      </c>
      <c r="E50" s="365">
        <v>-1.9053820000000001</v>
      </c>
      <c r="F50" s="365">
        <v>-1.8653820000000001</v>
      </c>
      <c r="G50" s="365">
        <v>-1.235382</v>
      </c>
      <c r="H50" s="365">
        <v>-0.95038200000000006</v>
      </c>
      <c r="I50" s="365">
        <v>-0.72638200000000008</v>
      </c>
      <c r="J50" s="366">
        <v>-0.71538200000000007</v>
      </c>
    </row>
    <row r="51" spans="2:10" x14ac:dyDescent="0.2">
      <c r="B51" s="413"/>
      <c r="C51" s="49" t="s">
        <v>217</v>
      </c>
      <c r="D51" s="365">
        <v>1.4342874820199996</v>
      </c>
      <c r="E51" s="365">
        <v>0</v>
      </c>
      <c r="F51" s="365">
        <v>0</v>
      </c>
      <c r="G51" s="365">
        <v>0</v>
      </c>
      <c r="H51" s="365">
        <v>0</v>
      </c>
      <c r="I51" s="365">
        <v>0</v>
      </c>
      <c r="J51" s="366">
        <v>0</v>
      </c>
    </row>
    <row r="52" spans="2:10" x14ac:dyDescent="0.2">
      <c r="B52" s="412"/>
      <c r="C52" s="32" t="s">
        <v>213</v>
      </c>
      <c r="D52" s="365"/>
      <c r="E52" s="365"/>
      <c r="F52" s="365"/>
      <c r="G52" s="365"/>
      <c r="H52" s="365"/>
      <c r="I52" s="365"/>
      <c r="J52" s="366"/>
    </row>
    <row r="53" spans="2:10" x14ac:dyDescent="0.2">
      <c r="B53" s="413"/>
      <c r="C53" s="836" t="s">
        <v>218</v>
      </c>
      <c r="D53" s="365">
        <v>2.0910000000000002</v>
      </c>
      <c r="E53" s="365">
        <v>2.0219999999999998</v>
      </c>
      <c r="F53" s="365">
        <v>1.9732981974079793</v>
      </c>
      <c r="G53" s="365">
        <v>1.9343349630681259</v>
      </c>
      <c r="H53" s="365">
        <v>1.8478004819316018</v>
      </c>
      <c r="I53" s="365">
        <v>2.1101340926434187</v>
      </c>
      <c r="J53" s="366">
        <v>2.2062854487249846</v>
      </c>
    </row>
    <row r="54" spans="2:10" x14ac:dyDescent="0.2">
      <c r="B54" s="413"/>
      <c r="C54" s="836" t="s">
        <v>129</v>
      </c>
      <c r="D54" s="365">
        <v>1.6611566443099999</v>
      </c>
      <c r="E54" s="365">
        <v>1.2050000000000001</v>
      </c>
      <c r="F54" s="365">
        <v>1.05</v>
      </c>
      <c r="G54" s="365">
        <v>0.52</v>
      </c>
      <c r="H54" s="365">
        <v>0.23499999999999999</v>
      </c>
      <c r="I54" s="365">
        <v>1.0999999999999999E-2</v>
      </c>
      <c r="J54" s="366">
        <v>0</v>
      </c>
    </row>
    <row r="55" spans="2:10" x14ac:dyDescent="0.2">
      <c r="B55" s="412"/>
      <c r="C55" s="32" t="s">
        <v>219</v>
      </c>
      <c r="D55" s="365"/>
      <c r="E55" s="365"/>
      <c r="F55" s="365"/>
      <c r="G55" s="365"/>
      <c r="H55" s="365"/>
      <c r="I55" s="365"/>
      <c r="J55" s="366"/>
    </row>
    <row r="56" spans="2:10" x14ac:dyDescent="0.2">
      <c r="B56" s="413"/>
      <c r="C56" s="836" t="s">
        <v>220</v>
      </c>
      <c r="D56" s="365">
        <v>-1.339</v>
      </c>
      <c r="E56" s="365">
        <v>-0.81007899999999999</v>
      </c>
      <c r="F56" s="365">
        <v>-0.74107899999999993</v>
      </c>
      <c r="G56" s="365">
        <v>-0.7070789999999999</v>
      </c>
      <c r="H56" s="365">
        <v>-0.65807899999999997</v>
      </c>
      <c r="I56" s="365">
        <v>-0.62407899999999994</v>
      </c>
      <c r="J56" s="366">
        <v>-0.60507899999999992</v>
      </c>
    </row>
    <row r="57" spans="2:10" x14ac:dyDescent="0.2">
      <c r="B57" s="413"/>
      <c r="C57" s="836" t="s">
        <v>129</v>
      </c>
      <c r="D57" s="365">
        <v>-0.1013130000000001</v>
      </c>
      <c r="E57" s="365">
        <v>0</v>
      </c>
      <c r="F57" s="365">
        <v>0</v>
      </c>
      <c r="G57" s="365">
        <v>0</v>
      </c>
      <c r="H57" s="365">
        <v>0</v>
      </c>
      <c r="I57" s="365">
        <v>0</v>
      </c>
      <c r="J57" s="366">
        <v>0</v>
      </c>
    </row>
    <row r="58" spans="2:10" ht="13.5" customHeight="1" x14ac:dyDescent="0.2">
      <c r="B58" s="834" t="s">
        <v>221</v>
      </c>
      <c r="C58" s="633"/>
      <c r="D58" s="634">
        <f t="shared" ref="D58:J58" si="3">SUM(D50:D57)</f>
        <v>-0.54568747662299588</v>
      </c>
      <c r="E58" s="634">
        <f t="shared" si="3"/>
        <v>0.51153899999999974</v>
      </c>
      <c r="F58" s="634">
        <f t="shared" si="3"/>
        <v>0.41683719740797931</v>
      </c>
      <c r="G58" s="634">
        <f t="shared" si="3"/>
        <v>0.51187396306812605</v>
      </c>
      <c r="H58" s="634">
        <f t="shared" si="3"/>
        <v>0.47433948193160169</v>
      </c>
      <c r="I58" s="634">
        <f t="shared" si="3"/>
        <v>0.77067309264341854</v>
      </c>
      <c r="J58" s="635">
        <f t="shared" si="3"/>
        <v>0.88582444872498467</v>
      </c>
    </row>
    <row r="59" spans="2:10" x14ac:dyDescent="0.2">
      <c r="B59" s="412" t="s">
        <v>222</v>
      </c>
      <c r="C59" s="32"/>
      <c r="D59" s="631"/>
      <c r="E59" s="631"/>
      <c r="F59" s="631"/>
      <c r="G59" s="631"/>
      <c r="H59" s="631"/>
      <c r="I59" s="631"/>
      <c r="J59" s="632"/>
    </row>
    <row r="60" spans="2:10" x14ac:dyDescent="0.2">
      <c r="B60" s="413"/>
      <c r="C60" s="32" t="s">
        <v>210</v>
      </c>
      <c r="D60" s="423">
        <v>2.8106667866329809</v>
      </c>
      <c r="E60" s="423" t="s">
        <v>42</v>
      </c>
      <c r="F60" s="423" t="s">
        <v>42</v>
      </c>
      <c r="G60" s="423" t="s">
        <v>42</v>
      </c>
      <c r="H60" s="423" t="s">
        <v>42</v>
      </c>
      <c r="I60" s="423" t="s">
        <v>42</v>
      </c>
      <c r="J60" s="424" t="s">
        <v>42</v>
      </c>
    </row>
    <row r="61" spans="2:10" ht="6" customHeight="1" thickBot="1" x14ac:dyDescent="0.25">
      <c r="B61" s="636"/>
      <c r="C61" s="637"/>
      <c r="D61" s="365"/>
      <c r="E61" s="365"/>
      <c r="F61" s="365"/>
      <c r="G61" s="365"/>
      <c r="H61" s="365"/>
      <c r="I61" s="365"/>
      <c r="J61" s="366"/>
    </row>
    <row r="62" spans="2:10" ht="15.75" customHeight="1" thickBot="1" x14ac:dyDescent="0.25">
      <c r="B62" s="830" t="s">
        <v>223</v>
      </c>
      <c r="C62" s="425"/>
      <c r="D62" s="426">
        <v>-0.86755368999001481</v>
      </c>
      <c r="E62" s="426">
        <v>0.363539</v>
      </c>
      <c r="F62" s="426">
        <v>0.3023426919134739</v>
      </c>
      <c r="G62" s="426">
        <v>0.4658849520791149</v>
      </c>
      <c r="H62" s="426">
        <v>0.46585596544808527</v>
      </c>
      <c r="I62" s="426">
        <v>0.79769507066539669</v>
      </c>
      <c r="J62" s="427">
        <v>0.91486840476894071</v>
      </c>
    </row>
    <row r="63" spans="2:10" ht="14.25" customHeight="1" thickBot="1" x14ac:dyDescent="0.25">
      <c r="B63" s="1083" t="s">
        <v>411</v>
      </c>
      <c r="C63" s="1084"/>
      <c r="D63" s="1084"/>
      <c r="E63" s="1084"/>
      <c r="F63" s="1084"/>
      <c r="G63" s="1084"/>
      <c r="H63" s="1084"/>
      <c r="I63" s="1084"/>
      <c r="J63" s="1085"/>
    </row>
    <row r="64" spans="2:10" x14ac:dyDescent="0.2">
      <c r="B64" s="128"/>
      <c r="D64" s="428"/>
      <c r="E64" s="428"/>
      <c r="F64" s="428"/>
      <c r="G64" s="428"/>
      <c r="H64" s="428"/>
      <c r="I64" s="428"/>
      <c r="J64" s="428"/>
    </row>
    <row r="65" spans="2:10" x14ac:dyDescent="0.2">
      <c r="B65" s="128"/>
      <c r="D65" s="429"/>
      <c r="E65" s="429"/>
      <c r="F65" s="429"/>
      <c r="G65" s="429"/>
      <c r="H65" s="429"/>
      <c r="I65" s="429"/>
      <c r="J65" s="429"/>
    </row>
  </sheetData>
  <mergeCells count="6">
    <mergeCell ref="B63:J63"/>
    <mergeCell ref="D3:J3"/>
    <mergeCell ref="E4:J4"/>
    <mergeCell ref="B2:J2"/>
    <mergeCell ref="B6:J6"/>
    <mergeCell ref="B43:J43"/>
  </mergeCells>
  <hyperlinks>
    <hyperlink ref="A1" location="Contents!B22" display="Back to contents"/>
  </hyperlinks>
  <pageMargins left="0.74803149606299213" right="0.74803149606299213" top="0.98425196850393704" bottom="0.98425196850393704" header="0.51181102362204722" footer="0.51181102362204722"/>
  <pageSetup paperSize="9" scale="56"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tabColor theme="5"/>
    <pageSetUpPr fitToPage="1"/>
  </sheetPr>
  <dimension ref="A1:J21"/>
  <sheetViews>
    <sheetView workbookViewId="0"/>
  </sheetViews>
  <sheetFormatPr defaultColWidth="9.21875" defaultRowHeight="12.75" x14ac:dyDescent="0.2"/>
  <cols>
    <col min="1" max="1" width="9.33203125" style="36" customWidth="1"/>
    <col min="2" max="2" width="27.6640625" style="36" customWidth="1"/>
    <col min="3" max="9" width="8.33203125" style="36" customWidth="1"/>
    <col min="10" max="16384" width="9.21875" style="36"/>
  </cols>
  <sheetData>
    <row r="1" spans="1:10" ht="33.75" customHeight="1" thickBot="1" x14ac:dyDescent="0.25">
      <c r="A1" s="310" t="s">
        <v>0</v>
      </c>
    </row>
    <row r="2" spans="1:10" ht="21" customHeight="1" thickBot="1" x14ac:dyDescent="0.25">
      <c r="B2" s="1096" t="s">
        <v>491</v>
      </c>
      <c r="C2" s="1097"/>
      <c r="D2" s="1097"/>
      <c r="E2" s="1097"/>
      <c r="F2" s="1097"/>
      <c r="G2" s="1097"/>
      <c r="H2" s="1097"/>
      <c r="I2" s="1098"/>
    </row>
    <row r="3" spans="1:10" ht="15.75" x14ac:dyDescent="0.25">
      <c r="B3" s="646"/>
      <c r="C3" s="1094" t="s">
        <v>1</v>
      </c>
      <c r="D3" s="1094"/>
      <c r="E3" s="1094"/>
      <c r="F3" s="1094"/>
      <c r="G3" s="1094"/>
      <c r="H3" s="1094"/>
      <c r="I3" s="1095"/>
    </row>
    <row r="4" spans="1:10" ht="15.75" x14ac:dyDescent="0.25">
      <c r="B4" s="646"/>
      <c r="C4" s="647" t="s">
        <v>2</v>
      </c>
      <c r="D4" s="1099" t="s">
        <v>3</v>
      </c>
      <c r="E4" s="1099"/>
      <c r="F4" s="1099"/>
      <c r="G4" s="1099"/>
      <c r="H4" s="1099"/>
      <c r="I4" s="1100"/>
    </row>
    <row r="5" spans="1:10" ht="15" customHeight="1" x14ac:dyDescent="0.25">
      <c r="B5" s="648"/>
      <c r="C5" s="649" t="s">
        <v>5</v>
      </c>
      <c r="D5" s="649" t="s">
        <v>6</v>
      </c>
      <c r="E5" s="649" t="s">
        <v>7</v>
      </c>
      <c r="F5" s="649" t="s">
        <v>8</v>
      </c>
      <c r="G5" s="649" t="s">
        <v>9</v>
      </c>
      <c r="H5" s="649" t="s">
        <v>10</v>
      </c>
      <c r="I5" s="650" t="s">
        <v>362</v>
      </c>
      <c r="J5" s="281"/>
    </row>
    <row r="6" spans="1:10" x14ac:dyDescent="0.2">
      <c r="B6" s="430" t="s">
        <v>224</v>
      </c>
      <c r="C6" s="431"/>
      <c r="D6" s="431"/>
      <c r="E6" s="432"/>
      <c r="F6" s="432"/>
      <c r="G6" s="432"/>
      <c r="H6" s="432"/>
      <c r="I6" s="433"/>
    </row>
    <row r="7" spans="1:10" x14ac:dyDescent="0.2">
      <c r="B7" s="724" t="s">
        <v>416</v>
      </c>
      <c r="C7" s="434">
        <v>2.5230000000000001</v>
      </c>
      <c r="D7" s="434">
        <v>1.7629999999999999</v>
      </c>
      <c r="E7" s="434">
        <v>2.4740000000000002</v>
      </c>
      <c r="F7" s="434">
        <v>2.9140000000000001</v>
      </c>
      <c r="G7" s="434">
        <v>1.8109999999999999</v>
      </c>
      <c r="H7" s="434" t="s">
        <v>42</v>
      </c>
      <c r="I7" s="435" t="s">
        <v>42</v>
      </c>
    </row>
    <row r="8" spans="1:10" x14ac:dyDescent="0.2">
      <c r="B8" s="724" t="s">
        <v>225</v>
      </c>
      <c r="C8" s="434">
        <v>2.2608972876818507</v>
      </c>
      <c r="D8" s="434">
        <v>2.9018880448252728</v>
      </c>
      <c r="E8" s="434">
        <v>2.6274438493227001</v>
      </c>
      <c r="F8" s="434">
        <v>2.6696225609751436</v>
      </c>
      <c r="G8" s="434">
        <v>2.4273232744717514</v>
      </c>
      <c r="H8" s="434">
        <v>2.3372110670137061</v>
      </c>
      <c r="I8" s="435">
        <v>2.6261831463212566</v>
      </c>
    </row>
    <row r="9" spans="1:10" ht="14.25" x14ac:dyDescent="0.2">
      <c r="B9" s="724" t="s">
        <v>417</v>
      </c>
      <c r="C9" s="434">
        <v>1.3642976402222082</v>
      </c>
      <c r="D9" s="434">
        <v>1.6095019687598615</v>
      </c>
      <c r="E9" s="434">
        <v>1.5525203195333475</v>
      </c>
      <c r="F9" s="434">
        <v>1.5691407208107568</v>
      </c>
      <c r="G9" s="434">
        <v>1.5795910895602476</v>
      </c>
      <c r="H9" s="434">
        <v>1.6279059990724603</v>
      </c>
      <c r="I9" s="435">
        <v>1.6726657276288561</v>
      </c>
      <c r="J9" s="278"/>
    </row>
    <row r="10" spans="1:10" ht="14.25" customHeight="1" x14ac:dyDescent="0.2">
      <c r="B10" s="724" t="s">
        <v>418</v>
      </c>
      <c r="C10" s="434">
        <v>0.34416733135225241</v>
      </c>
      <c r="D10" s="434">
        <v>0.61173318555480294</v>
      </c>
      <c r="E10" s="434">
        <v>0.96658370638963731</v>
      </c>
      <c r="F10" s="434">
        <v>1.9484176020355772</v>
      </c>
      <c r="G10" s="434">
        <v>2.9181842911287377</v>
      </c>
      <c r="H10" s="434">
        <v>3.899155056613862</v>
      </c>
      <c r="I10" s="435">
        <v>5.2601155946939562</v>
      </c>
      <c r="J10" s="278"/>
    </row>
    <row r="11" spans="1:10" x14ac:dyDescent="0.2">
      <c r="B11" s="651" t="s">
        <v>226</v>
      </c>
      <c r="C11" s="652">
        <f>SUM(C7:C10)</f>
        <v>6.4923622592563124</v>
      </c>
      <c r="D11" s="652">
        <f>SUM(D7:D10)</f>
        <v>6.886123199139937</v>
      </c>
      <c r="E11" s="652">
        <f>SUM(E7:E10)</f>
        <v>7.6205478752456859</v>
      </c>
      <c r="F11" s="652">
        <f>SUM(F7:F10)</f>
        <v>9.1011808838214776</v>
      </c>
      <c r="G11" s="652">
        <f>SUM(G7:G10)</f>
        <v>8.7360986551607365</v>
      </c>
      <c r="H11" s="653" t="s">
        <v>42</v>
      </c>
      <c r="I11" s="654" t="s">
        <v>42</v>
      </c>
    </row>
    <row r="12" spans="1:10" ht="23.25" customHeight="1" x14ac:dyDescent="0.2">
      <c r="B12" s="1101" t="s">
        <v>227</v>
      </c>
      <c r="C12" s="1102"/>
      <c r="D12" s="1102"/>
      <c r="E12" s="1102"/>
      <c r="F12" s="1102"/>
      <c r="G12" s="1102"/>
      <c r="H12" s="1102"/>
      <c r="I12" s="1103"/>
    </row>
    <row r="13" spans="1:10" ht="14.25" customHeight="1" thickBot="1" x14ac:dyDescent="0.25">
      <c r="B13" s="1104" t="s">
        <v>444</v>
      </c>
      <c r="C13" s="1105"/>
      <c r="D13" s="1105"/>
      <c r="E13" s="1105"/>
      <c r="F13" s="1105"/>
      <c r="G13" s="1105"/>
      <c r="H13" s="1105"/>
      <c r="I13" s="1106"/>
    </row>
    <row r="15" spans="1:10" x14ac:dyDescent="0.2">
      <c r="B15" s="436"/>
    </row>
    <row r="18" spans="2:3" x14ac:dyDescent="0.2">
      <c r="B18" s="278"/>
    </row>
    <row r="20" spans="2:3" x14ac:dyDescent="0.2">
      <c r="C20" s="278"/>
    </row>
    <row r="21" spans="2:3" x14ac:dyDescent="0.2">
      <c r="C21" s="278"/>
    </row>
  </sheetData>
  <mergeCells count="5">
    <mergeCell ref="C3:I3"/>
    <mergeCell ref="B2:I2"/>
    <mergeCell ref="D4:I4"/>
    <mergeCell ref="B12:I12"/>
    <mergeCell ref="B13:I13"/>
  </mergeCells>
  <conditionalFormatting sqref="C4 E5:G5 I5 C5:D6 C7:G11 B5:B13">
    <cfRule type="cellIs" dxfId="8" priority="5" stopIfTrue="1" operator="equal">
      <formula>"End"</formula>
    </cfRule>
  </conditionalFormatting>
  <conditionalFormatting sqref="I7:I11">
    <cfRule type="cellIs" dxfId="7" priority="4" stopIfTrue="1" operator="equal">
      <formula>"End"</formula>
    </cfRule>
  </conditionalFormatting>
  <conditionalFormatting sqref="H5">
    <cfRule type="cellIs" dxfId="6" priority="2" stopIfTrue="1" operator="equal">
      <formula>"End"</formula>
    </cfRule>
  </conditionalFormatting>
  <conditionalFormatting sqref="H7:H11">
    <cfRule type="cellIs" dxfId="5" priority="1" stopIfTrue="1" operator="equal">
      <formula>"End"</formula>
    </cfRule>
  </conditionalFormatting>
  <hyperlinks>
    <hyperlink ref="A1" location="Contents!B22" display="Back to contents"/>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tabColor theme="5"/>
    <pageSetUpPr fitToPage="1"/>
  </sheetPr>
  <dimension ref="A1:M63"/>
  <sheetViews>
    <sheetView workbookViewId="0"/>
  </sheetViews>
  <sheetFormatPr defaultColWidth="9.21875" defaultRowHeight="12.75" customHeight="1" x14ac:dyDescent="0.25"/>
  <cols>
    <col min="1" max="1" width="9.33203125" style="440" customWidth="1"/>
    <col min="2" max="2" width="1.88671875" style="440" customWidth="1"/>
    <col min="3" max="3" width="60.77734375" style="440" customWidth="1"/>
    <col min="4" max="4" width="9.33203125" style="501" customWidth="1"/>
    <col min="5" max="10" width="8.21875" style="440" customWidth="1"/>
    <col min="11" max="12" width="8.21875" style="439" customWidth="1"/>
    <col min="13" max="16384" width="9.21875" style="440"/>
  </cols>
  <sheetData>
    <row r="1" spans="1:13" ht="33.75" customHeight="1" thickBot="1" x14ac:dyDescent="0.3">
      <c r="A1" s="310" t="s">
        <v>0</v>
      </c>
      <c r="B1" s="437"/>
      <c r="C1" s="437"/>
      <c r="D1" s="438"/>
      <c r="E1" s="437"/>
      <c r="F1" s="437"/>
      <c r="G1" s="437"/>
      <c r="H1" s="437"/>
      <c r="I1" s="437"/>
      <c r="J1" s="437"/>
    </row>
    <row r="2" spans="1:13" ht="21" customHeight="1" thickBot="1" x14ac:dyDescent="0.3">
      <c r="A2" s="437"/>
      <c r="B2" s="1115" t="s">
        <v>492</v>
      </c>
      <c r="C2" s="1116"/>
      <c r="D2" s="1116"/>
      <c r="E2" s="1116"/>
      <c r="F2" s="1116"/>
      <c r="G2" s="1116"/>
      <c r="H2" s="1116"/>
      <c r="I2" s="1116"/>
      <c r="J2" s="1117"/>
      <c r="K2" s="441"/>
      <c r="L2" s="441"/>
    </row>
    <row r="3" spans="1:13" ht="15.75" customHeight="1" x14ac:dyDescent="0.25">
      <c r="A3" s="437"/>
      <c r="B3" s="655"/>
      <c r="C3" s="656"/>
      <c r="D3" s="1094" t="s">
        <v>1</v>
      </c>
      <c r="E3" s="1094"/>
      <c r="F3" s="1094"/>
      <c r="G3" s="1094"/>
      <c r="H3" s="1094"/>
      <c r="I3" s="1094"/>
      <c r="J3" s="1095"/>
      <c r="K3" s="442"/>
      <c r="L3" s="442"/>
    </row>
    <row r="4" spans="1:13" ht="15.75" customHeight="1" x14ac:dyDescent="0.25">
      <c r="A4" s="437"/>
      <c r="B4" s="655"/>
      <c r="C4" s="656"/>
      <c r="D4" s="706" t="s">
        <v>2</v>
      </c>
      <c r="E4" s="1099" t="s">
        <v>3</v>
      </c>
      <c r="F4" s="1099"/>
      <c r="G4" s="1099"/>
      <c r="H4" s="1099"/>
      <c r="I4" s="1099"/>
      <c r="J4" s="1100"/>
      <c r="K4" s="443"/>
      <c r="L4" s="443"/>
    </row>
    <row r="5" spans="1:13" ht="15" customHeight="1" x14ac:dyDescent="0.25">
      <c r="A5" s="437"/>
      <c r="B5" s="657"/>
      <c r="C5" s="658"/>
      <c r="D5" s="659" t="s">
        <v>5</v>
      </c>
      <c r="E5" s="659" t="s">
        <v>6</v>
      </c>
      <c r="F5" s="659" t="s">
        <v>7</v>
      </c>
      <c r="G5" s="659" t="s">
        <v>8</v>
      </c>
      <c r="H5" s="659" t="s">
        <v>9</v>
      </c>
      <c r="I5" s="659" t="s">
        <v>10</v>
      </c>
      <c r="J5" s="660" t="s">
        <v>362</v>
      </c>
      <c r="K5" s="131"/>
      <c r="L5" s="131"/>
    </row>
    <row r="6" spans="1:13" ht="23.25" customHeight="1" x14ac:dyDescent="0.25">
      <c r="A6" s="437"/>
      <c r="B6" s="444" t="s">
        <v>228</v>
      </c>
      <c r="C6" s="445"/>
      <c r="D6" s="446"/>
      <c r="E6" s="447"/>
      <c r="F6" s="447"/>
      <c r="G6" s="447"/>
      <c r="H6" s="447"/>
      <c r="I6" s="447"/>
      <c r="J6" s="448"/>
    </row>
    <row r="7" spans="1:13" s="456" customFormat="1" ht="15" customHeight="1" x14ac:dyDescent="0.25">
      <c r="A7" s="449"/>
      <c r="B7" s="450"/>
      <c r="C7" s="451" t="s">
        <v>229</v>
      </c>
      <c r="D7" s="452">
        <v>111.68938840444991</v>
      </c>
      <c r="E7" s="452">
        <v>109.38799726075122</v>
      </c>
      <c r="F7" s="452">
        <v>109.73293220152088</v>
      </c>
      <c r="G7" s="452">
        <v>109.30298692172583</v>
      </c>
      <c r="H7" s="452">
        <v>108.53101136630623</v>
      </c>
      <c r="I7" s="452">
        <v>110.8078221257651</v>
      </c>
      <c r="J7" s="453">
        <v>113.41091246154075</v>
      </c>
      <c r="K7" s="454"/>
      <c r="L7" s="454"/>
      <c r="M7" s="455"/>
    </row>
    <row r="8" spans="1:13" ht="15" customHeight="1" x14ac:dyDescent="0.25">
      <c r="A8" s="437"/>
      <c r="B8" s="457"/>
      <c r="C8" s="458" t="s">
        <v>230</v>
      </c>
      <c r="D8" s="459"/>
      <c r="E8" s="459"/>
      <c r="F8" s="459"/>
      <c r="G8" s="459"/>
      <c r="H8" s="459"/>
      <c r="I8" s="459"/>
      <c r="J8" s="460"/>
      <c r="K8" s="461"/>
      <c r="L8" s="461"/>
    </row>
    <row r="9" spans="1:13" ht="15" customHeight="1" x14ac:dyDescent="0.25">
      <c r="A9" s="437"/>
      <c r="B9" s="457"/>
      <c r="C9" s="462" t="s">
        <v>231</v>
      </c>
      <c r="D9" s="463">
        <v>58.62508406402668</v>
      </c>
      <c r="E9" s="463">
        <v>56.632212739119332</v>
      </c>
      <c r="F9" s="463">
        <v>55.059080396275448</v>
      </c>
      <c r="G9" s="463">
        <v>53.245850078285422</v>
      </c>
      <c r="H9" s="463">
        <v>51.794800294657563</v>
      </c>
      <c r="I9" s="463">
        <v>52.628819348142031</v>
      </c>
      <c r="J9" s="464">
        <v>53.525321209293686</v>
      </c>
      <c r="K9" s="465"/>
      <c r="L9" s="465"/>
    </row>
    <row r="10" spans="1:13" ht="15" customHeight="1" x14ac:dyDescent="0.25">
      <c r="A10" s="437"/>
      <c r="B10" s="457"/>
      <c r="C10" s="466" t="s">
        <v>232</v>
      </c>
      <c r="D10" s="463">
        <v>20.914999999999999</v>
      </c>
      <c r="E10" s="463">
        <v>20.330788449109676</v>
      </c>
      <c r="F10" s="463">
        <v>20.429873881234169</v>
      </c>
      <c r="G10" s="463">
        <v>20.538059706336586</v>
      </c>
      <c r="H10" s="463">
        <v>19.981521360325708</v>
      </c>
      <c r="I10" s="463">
        <v>20.401247952597664</v>
      </c>
      <c r="J10" s="464">
        <v>20.844525959573204</v>
      </c>
      <c r="K10" s="465"/>
      <c r="L10" s="465"/>
    </row>
    <row r="11" spans="1:13" ht="15" customHeight="1" x14ac:dyDescent="0.25">
      <c r="A11" s="437"/>
      <c r="B11" s="457"/>
      <c r="C11" s="462" t="s">
        <v>233</v>
      </c>
      <c r="D11" s="467">
        <v>24.756285999999999</v>
      </c>
      <c r="E11" s="463">
        <v>26.081</v>
      </c>
      <c r="F11" s="463">
        <v>27.297303083599999</v>
      </c>
      <c r="G11" s="463">
        <v>28.511113151706283</v>
      </c>
      <c r="H11" s="463">
        <v>29.761225674512566</v>
      </c>
      <c r="I11" s="463">
        <v>30.665992402796835</v>
      </c>
      <c r="J11" s="464">
        <v>31.607745029486722</v>
      </c>
      <c r="K11" s="465"/>
      <c r="L11" s="465"/>
    </row>
    <row r="12" spans="1:13" ht="15" customHeight="1" x14ac:dyDescent="0.25">
      <c r="B12" s="468"/>
      <c r="C12" s="462" t="s">
        <v>234</v>
      </c>
      <c r="D12" s="469">
        <v>11.854246115399999</v>
      </c>
      <c r="E12" s="463">
        <v>11.157</v>
      </c>
      <c r="F12" s="463">
        <v>11.71</v>
      </c>
      <c r="G12" s="463">
        <v>12.034000000000001</v>
      </c>
      <c r="H12" s="463">
        <v>12.426</v>
      </c>
      <c r="I12" s="463">
        <v>12.667999999999999</v>
      </c>
      <c r="J12" s="464">
        <v>12.911</v>
      </c>
      <c r="K12" s="465"/>
      <c r="L12" s="465"/>
    </row>
    <row r="13" spans="1:13" ht="15" customHeight="1" x14ac:dyDescent="0.25">
      <c r="A13" s="437"/>
      <c r="B13" s="457"/>
      <c r="C13" s="462" t="s">
        <v>235</v>
      </c>
      <c r="D13" s="463">
        <v>-1.988907</v>
      </c>
      <c r="E13" s="463">
        <v>-1.913</v>
      </c>
      <c r="F13" s="463">
        <v>-1.913</v>
      </c>
      <c r="G13" s="463">
        <v>-1.913</v>
      </c>
      <c r="H13" s="463">
        <v>-1.913</v>
      </c>
      <c r="I13" s="463">
        <v>-1.913</v>
      </c>
      <c r="J13" s="464">
        <v>-1.913</v>
      </c>
      <c r="K13" s="465"/>
      <c r="L13" s="465"/>
    </row>
    <row r="14" spans="1:13" ht="15" customHeight="1" x14ac:dyDescent="0.25">
      <c r="A14" s="437"/>
      <c r="B14" s="457"/>
      <c r="C14" s="462" t="s">
        <v>236</v>
      </c>
      <c r="D14" s="463">
        <v>0.39094200000000001</v>
      </c>
      <c r="E14" s="463">
        <v>-4.5999999999999999E-2</v>
      </c>
      <c r="F14" s="463">
        <v>0</v>
      </c>
      <c r="G14" s="463">
        <v>0</v>
      </c>
      <c r="H14" s="463">
        <v>0</v>
      </c>
      <c r="I14" s="463">
        <v>0</v>
      </c>
      <c r="J14" s="464">
        <v>0</v>
      </c>
      <c r="K14" s="465"/>
      <c r="L14" s="465"/>
    </row>
    <row r="15" spans="1:13" ht="15" customHeight="1" x14ac:dyDescent="0.25">
      <c r="A15" s="437"/>
      <c r="B15" s="457"/>
      <c r="C15" s="462" t="s">
        <v>237</v>
      </c>
      <c r="D15" s="463">
        <v>-3.0530275432200003</v>
      </c>
      <c r="E15" s="463">
        <v>-3.0322849274777846</v>
      </c>
      <c r="F15" s="463">
        <v>-3.0816061595887261</v>
      </c>
      <c r="G15" s="463">
        <v>-3.111317014602458</v>
      </c>
      <c r="H15" s="463">
        <v>-3.1418169631895956</v>
      </c>
      <c r="I15" s="463">
        <v>-3.1736300088542828</v>
      </c>
      <c r="J15" s="464">
        <v>-3.2070721678957628</v>
      </c>
      <c r="K15" s="465"/>
      <c r="L15" s="465"/>
    </row>
    <row r="16" spans="1:13" ht="15" customHeight="1" x14ac:dyDescent="0.25">
      <c r="A16" s="437"/>
      <c r="B16" s="457"/>
      <c r="C16" s="462" t="s">
        <v>238</v>
      </c>
      <c r="D16" s="463">
        <v>-1.87666</v>
      </c>
      <c r="E16" s="463">
        <v>-1.75</v>
      </c>
      <c r="F16" s="463">
        <v>-1.65</v>
      </c>
      <c r="G16" s="463">
        <v>-1.75</v>
      </c>
      <c r="H16" s="463">
        <v>-1.85</v>
      </c>
      <c r="I16" s="463">
        <v>-1.95</v>
      </c>
      <c r="J16" s="464">
        <v>-2</v>
      </c>
      <c r="K16" s="465"/>
      <c r="L16" s="465"/>
    </row>
    <row r="17" spans="1:12" ht="15" customHeight="1" x14ac:dyDescent="0.25">
      <c r="A17" s="437"/>
      <c r="B17" s="457"/>
      <c r="C17" s="462" t="s">
        <v>239</v>
      </c>
      <c r="D17" s="463">
        <v>1.045865</v>
      </c>
      <c r="E17" s="463">
        <v>0.94286500000000006</v>
      </c>
      <c r="F17" s="463">
        <v>0.94886499999999996</v>
      </c>
      <c r="G17" s="463">
        <v>1.033865</v>
      </c>
      <c r="H17" s="463">
        <v>1.128865</v>
      </c>
      <c r="I17" s="463">
        <v>1.2268650000000001</v>
      </c>
      <c r="J17" s="464">
        <v>1.3338650000000001</v>
      </c>
      <c r="K17" s="465"/>
      <c r="L17" s="465"/>
    </row>
    <row r="18" spans="1:12" ht="15" customHeight="1" x14ac:dyDescent="0.25">
      <c r="A18" s="437"/>
      <c r="B18" s="457"/>
      <c r="C18" s="462" t="s">
        <v>240</v>
      </c>
      <c r="D18" s="463">
        <v>0.55284199999999994</v>
      </c>
      <c r="E18" s="463">
        <v>0.55284199999999994</v>
      </c>
      <c r="F18" s="463">
        <v>0.55284199999999994</v>
      </c>
      <c r="G18" s="463">
        <v>0.55284199999999994</v>
      </c>
      <c r="H18" s="463">
        <v>0.55284199999999994</v>
      </c>
      <c r="I18" s="463">
        <v>0.55284199999999994</v>
      </c>
      <c r="J18" s="464">
        <v>0.55284199999999994</v>
      </c>
      <c r="K18" s="465"/>
      <c r="L18" s="465"/>
    </row>
    <row r="19" spans="1:12" ht="15" customHeight="1" x14ac:dyDescent="0.25">
      <c r="A19" s="437"/>
      <c r="B19" s="457"/>
      <c r="C19" s="462" t="s">
        <v>241</v>
      </c>
      <c r="D19" s="463">
        <v>0.46771776824322708</v>
      </c>
      <c r="E19" s="463">
        <v>0.43257399999999835</v>
      </c>
      <c r="F19" s="463">
        <v>0.37957399999999564</v>
      </c>
      <c r="G19" s="463">
        <v>0.16157399999999156</v>
      </c>
      <c r="H19" s="463">
        <v>-0.209426000000006</v>
      </c>
      <c r="I19" s="463">
        <v>-0.29931456891713382</v>
      </c>
      <c r="J19" s="464">
        <v>-0.24431456891711767</v>
      </c>
      <c r="K19" s="465"/>
      <c r="L19" s="465"/>
    </row>
    <row r="20" spans="1:12" ht="23.25" customHeight="1" x14ac:dyDescent="0.25">
      <c r="A20" s="437"/>
      <c r="B20" s="444" t="s">
        <v>242</v>
      </c>
      <c r="C20" s="445"/>
      <c r="D20" s="470"/>
      <c r="E20" s="470"/>
      <c r="F20" s="470"/>
      <c r="G20" s="470"/>
      <c r="H20" s="470"/>
      <c r="I20" s="470"/>
      <c r="J20" s="471"/>
      <c r="K20" s="472"/>
      <c r="L20" s="472"/>
    </row>
    <row r="21" spans="1:12" s="456" customFormat="1" ht="17.25" customHeight="1" x14ac:dyDescent="0.25">
      <c r="A21" s="449"/>
      <c r="B21" s="450"/>
      <c r="C21" s="451" t="s">
        <v>243</v>
      </c>
      <c r="D21" s="452">
        <v>11.994014</v>
      </c>
      <c r="E21" s="452">
        <v>11.491947635527909</v>
      </c>
      <c r="F21" s="452">
        <v>11.860107570523276</v>
      </c>
      <c r="G21" s="452">
        <v>12.046464048727255</v>
      </c>
      <c r="H21" s="452">
        <v>12.2493453444546</v>
      </c>
      <c r="I21" s="452">
        <v>12.518863873164111</v>
      </c>
      <c r="J21" s="453">
        <v>12.802238914331502</v>
      </c>
      <c r="K21" s="454"/>
      <c r="L21" s="454"/>
    </row>
    <row r="22" spans="1:12" ht="15" customHeight="1" x14ac:dyDescent="0.25">
      <c r="A22" s="437"/>
      <c r="B22" s="457"/>
      <c r="C22" s="458" t="s">
        <v>230</v>
      </c>
      <c r="D22" s="459"/>
      <c r="E22" s="459"/>
      <c r="F22" s="459"/>
      <c r="G22" s="459"/>
      <c r="H22" s="459"/>
      <c r="I22" s="459"/>
      <c r="J22" s="460"/>
      <c r="K22" s="461"/>
      <c r="L22" s="461"/>
    </row>
    <row r="23" spans="1:12" ht="15" customHeight="1" x14ac:dyDescent="0.25">
      <c r="A23" s="437"/>
      <c r="B23" s="457"/>
      <c r="C23" s="462" t="s">
        <v>231</v>
      </c>
      <c r="D23" s="463">
        <v>7.0011970000000012</v>
      </c>
      <c r="E23" s="463">
        <v>6.7022990632113526</v>
      </c>
      <c r="F23" s="463">
        <v>6.9499328796505306</v>
      </c>
      <c r="G23" s="463">
        <v>6.9777518153170774</v>
      </c>
      <c r="H23" s="463">
        <v>7.0168768812362838</v>
      </c>
      <c r="I23" s="463">
        <v>7.1309227025779522</v>
      </c>
      <c r="J23" s="464">
        <v>7.2534724708879406</v>
      </c>
      <c r="K23" s="465"/>
      <c r="L23" s="465"/>
    </row>
    <row r="24" spans="1:12" ht="16.5" customHeight="1" x14ac:dyDescent="0.25">
      <c r="A24" s="437"/>
      <c r="B24" s="457"/>
      <c r="C24" s="466" t="s">
        <v>244</v>
      </c>
      <c r="D24" s="463">
        <v>2.8415680000000001</v>
      </c>
      <c r="E24" s="463">
        <v>2.7685</v>
      </c>
      <c r="F24" s="463">
        <v>2.8238699999999999</v>
      </c>
      <c r="G24" s="463">
        <v>2.9148428012888732</v>
      </c>
      <c r="H24" s="463">
        <v>3.0180060974622602</v>
      </c>
      <c r="I24" s="463">
        <v>3.1123556647943156</v>
      </c>
      <c r="J24" s="464">
        <v>3.2103999270625936</v>
      </c>
      <c r="K24" s="465"/>
      <c r="L24" s="465"/>
    </row>
    <row r="25" spans="1:12" ht="15" customHeight="1" x14ac:dyDescent="0.25">
      <c r="A25" s="437"/>
      <c r="B25" s="457"/>
      <c r="C25" s="462" t="s">
        <v>233</v>
      </c>
      <c r="D25" s="467">
        <v>2.0330119999999998</v>
      </c>
      <c r="E25" s="463">
        <v>2.070148572316556</v>
      </c>
      <c r="F25" s="463">
        <v>2.1353046908727444</v>
      </c>
      <c r="G25" s="463">
        <v>2.2028694321213029</v>
      </c>
      <c r="H25" s="463">
        <v>2.2634623657560571</v>
      </c>
      <c r="I25" s="463">
        <v>2.3245855057918434</v>
      </c>
      <c r="J25" s="464">
        <v>2.3873665163809661</v>
      </c>
      <c r="K25" s="465"/>
      <c r="L25" s="465"/>
    </row>
    <row r="26" spans="1:12" ht="15" customHeight="1" x14ac:dyDescent="0.25">
      <c r="B26" s="468"/>
      <c r="C26" s="462" t="s">
        <v>245</v>
      </c>
      <c r="D26" s="463">
        <v>0.11823699999999793</v>
      </c>
      <c r="E26" s="463">
        <v>-4.8999999999999932E-2</v>
      </c>
      <c r="F26" s="463">
        <v>-4.9000000000000377E-2</v>
      </c>
      <c r="G26" s="463">
        <v>-4.8999999999999932E-2</v>
      </c>
      <c r="H26" s="463">
        <v>-4.9000000000000377E-2</v>
      </c>
      <c r="I26" s="463">
        <v>-4.8999999999999932E-2</v>
      </c>
      <c r="J26" s="464">
        <v>-4.8999999999999932E-2</v>
      </c>
      <c r="K26" s="465"/>
      <c r="L26" s="465"/>
    </row>
    <row r="27" spans="1:12" ht="23.25" customHeight="1" x14ac:dyDescent="0.25">
      <c r="A27" s="437"/>
      <c r="B27" s="444" t="s">
        <v>246</v>
      </c>
      <c r="C27" s="445"/>
      <c r="D27" s="470"/>
      <c r="E27" s="470"/>
      <c r="F27" s="470"/>
      <c r="G27" s="470"/>
      <c r="H27" s="470"/>
      <c r="I27" s="470"/>
      <c r="J27" s="471"/>
      <c r="K27" s="472"/>
      <c r="L27" s="472"/>
    </row>
    <row r="28" spans="1:12" s="456" customFormat="1" ht="17.25" customHeight="1" x14ac:dyDescent="0.25">
      <c r="A28" s="449"/>
      <c r="B28" s="473"/>
      <c r="C28" s="474" t="s">
        <v>247</v>
      </c>
      <c r="D28" s="475">
        <v>7.3632674565197611</v>
      </c>
      <c r="E28" s="475">
        <v>7.1275614195246133</v>
      </c>
      <c r="F28" s="475">
        <v>7.3490884061837516</v>
      </c>
      <c r="G28" s="475">
        <v>7.511285347611576</v>
      </c>
      <c r="H28" s="475">
        <v>7.6248325670548267</v>
      </c>
      <c r="I28" s="475">
        <v>7.8191395285914522</v>
      </c>
      <c r="J28" s="476">
        <v>8.0236052268923128</v>
      </c>
      <c r="K28" s="454"/>
      <c r="L28" s="454"/>
    </row>
    <row r="29" spans="1:12" ht="15" customHeight="1" x14ac:dyDescent="0.25">
      <c r="A29" s="437"/>
      <c r="B29" s="477"/>
      <c r="C29" s="478" t="s">
        <v>230</v>
      </c>
      <c r="D29" s="479"/>
      <c r="E29" s="479"/>
      <c r="F29" s="479"/>
      <c r="G29" s="479"/>
      <c r="H29" s="479"/>
      <c r="I29" s="479"/>
      <c r="J29" s="480"/>
      <c r="K29" s="461"/>
      <c r="L29" s="461"/>
    </row>
    <row r="30" spans="1:12" ht="15" customHeight="1" x14ac:dyDescent="0.25">
      <c r="A30" s="437"/>
      <c r="B30" s="477"/>
      <c r="C30" s="481" t="s">
        <v>231</v>
      </c>
      <c r="D30" s="482">
        <v>4.8164407176694333</v>
      </c>
      <c r="E30" s="482">
        <v>4.2453512887831879</v>
      </c>
      <c r="F30" s="482">
        <v>4.3544087398937386</v>
      </c>
      <c r="G30" s="482">
        <v>4.3770807155078248</v>
      </c>
      <c r="H30" s="482">
        <v>4.3999489240646303</v>
      </c>
      <c r="I30" s="482">
        <v>4.4707730265641636</v>
      </c>
      <c r="J30" s="483">
        <v>4.546877289046968</v>
      </c>
      <c r="K30" s="465"/>
      <c r="L30" s="465"/>
    </row>
    <row r="31" spans="1:12" ht="15" customHeight="1" x14ac:dyDescent="0.25">
      <c r="A31" s="437"/>
      <c r="B31" s="477"/>
      <c r="C31" s="484" t="s">
        <v>232</v>
      </c>
      <c r="D31" s="482">
        <v>1.002</v>
      </c>
      <c r="E31" s="482">
        <v>0.99773195907055046</v>
      </c>
      <c r="F31" s="482">
        <v>1.03269049732911</v>
      </c>
      <c r="G31" s="482">
        <v>1.0786990526500839</v>
      </c>
      <c r="H31" s="482">
        <v>1.0698014535125739</v>
      </c>
      <c r="I31" s="482">
        <v>1.0953480840923895</v>
      </c>
      <c r="J31" s="483">
        <v>1.1212201468491039</v>
      </c>
      <c r="K31" s="465"/>
      <c r="L31" s="465"/>
    </row>
    <row r="32" spans="1:12" ht="15" customHeight="1" x14ac:dyDescent="0.25">
      <c r="A32" s="437"/>
      <c r="B32" s="477"/>
      <c r="C32" s="484" t="s">
        <v>248</v>
      </c>
      <c r="D32" s="485">
        <v>0.95599999999999996</v>
      </c>
      <c r="E32" s="482">
        <v>0.95054399999999994</v>
      </c>
      <c r="F32" s="482">
        <v>0.96955488000000001</v>
      </c>
      <c r="G32" s="482">
        <v>1.0007897185148387</v>
      </c>
      <c r="H32" s="482">
        <v>1.0362100732910122</v>
      </c>
      <c r="I32" s="482">
        <v>1.0686042994532232</v>
      </c>
      <c r="J32" s="483">
        <v>1.1022670717969247</v>
      </c>
      <c r="K32" s="465"/>
      <c r="L32" s="465"/>
    </row>
    <row r="33" spans="1:12" ht="15" customHeight="1" x14ac:dyDescent="0.25">
      <c r="A33" s="437"/>
      <c r="B33" s="477"/>
      <c r="C33" s="481" t="s">
        <v>233</v>
      </c>
      <c r="D33" s="482">
        <v>1.3234860000000002</v>
      </c>
      <c r="E33" s="482">
        <v>1.3820211388080001</v>
      </c>
      <c r="F33" s="482">
        <v>1.4473161095321228</v>
      </c>
      <c r="G33" s="482">
        <v>1.5152106731076809</v>
      </c>
      <c r="H33" s="482">
        <v>1.5851046477502748</v>
      </c>
      <c r="I33" s="482">
        <v>1.659226724212578</v>
      </c>
      <c r="J33" s="483">
        <v>1.7368148697617902</v>
      </c>
      <c r="K33" s="465"/>
      <c r="L33" s="465"/>
    </row>
    <row r="34" spans="1:12" ht="15" customHeight="1" x14ac:dyDescent="0.25">
      <c r="A34" s="437"/>
      <c r="B34" s="477"/>
      <c r="C34" s="481" t="s">
        <v>237</v>
      </c>
      <c r="D34" s="482">
        <v>-0.22423061187999999</v>
      </c>
      <c r="E34" s="482">
        <v>-0.19400198713712496</v>
      </c>
      <c r="F34" s="482">
        <v>-0.19715750097122003</v>
      </c>
      <c r="G34" s="482">
        <v>-0.19905836617685274</v>
      </c>
      <c r="H34" s="482">
        <v>-0.20100971665182496</v>
      </c>
      <c r="I34" s="482">
        <v>-0.20304507751778653</v>
      </c>
      <c r="J34" s="483">
        <v>-0.20518466712211814</v>
      </c>
      <c r="K34" s="465"/>
      <c r="L34" s="465"/>
    </row>
    <row r="35" spans="1:12" ht="15" customHeight="1" x14ac:dyDescent="0.25">
      <c r="A35" s="437"/>
      <c r="B35" s="477"/>
      <c r="C35" s="481" t="s">
        <v>245</v>
      </c>
      <c r="D35" s="482">
        <v>-0.51042864926967313</v>
      </c>
      <c r="E35" s="482">
        <v>-0.25408498000000002</v>
      </c>
      <c r="F35" s="482">
        <v>-0.25772431960000008</v>
      </c>
      <c r="G35" s="482">
        <v>-0.261436445992</v>
      </c>
      <c r="H35" s="482">
        <v>-0.26522281491184008</v>
      </c>
      <c r="I35" s="482">
        <v>-0.27176752821311556</v>
      </c>
      <c r="J35" s="483">
        <v>-0.27838948344035552</v>
      </c>
      <c r="K35" s="465"/>
      <c r="L35" s="465"/>
    </row>
    <row r="36" spans="1:12" ht="15.75" customHeight="1" x14ac:dyDescent="0.25">
      <c r="A36" s="437"/>
      <c r="B36" s="477"/>
      <c r="C36" s="481"/>
      <c r="D36" s="482"/>
      <c r="E36" s="482"/>
      <c r="F36" s="482"/>
      <c r="G36" s="482"/>
      <c r="H36" s="482"/>
      <c r="I36" s="482"/>
      <c r="J36" s="483"/>
      <c r="K36" s="465"/>
      <c r="L36" s="465"/>
    </row>
    <row r="37" spans="1:12" ht="15.75" customHeight="1" x14ac:dyDescent="0.25">
      <c r="A37" s="437"/>
      <c r="B37" s="486" t="s">
        <v>249</v>
      </c>
      <c r="C37" s="481"/>
      <c r="D37" s="482"/>
      <c r="E37" s="482"/>
      <c r="F37" s="482"/>
      <c r="G37" s="482"/>
      <c r="H37" s="482"/>
      <c r="I37" s="482"/>
      <c r="J37" s="483"/>
      <c r="K37" s="465"/>
      <c r="L37" s="465"/>
    </row>
    <row r="38" spans="1:12" s="456" customFormat="1" ht="23.25" customHeight="1" x14ac:dyDescent="0.25">
      <c r="A38" s="449"/>
      <c r="B38" s="487" t="s">
        <v>250</v>
      </c>
      <c r="C38" s="474"/>
      <c r="D38" s="488">
        <v>0.58599999999999997</v>
      </c>
      <c r="E38" s="488">
        <v>0.63602581999844832</v>
      </c>
      <c r="F38" s="488">
        <v>0.63986826893713944</v>
      </c>
      <c r="G38" s="488">
        <v>0.64024874046376778</v>
      </c>
      <c r="H38" s="488">
        <v>0.64072246046833858</v>
      </c>
      <c r="I38" s="488">
        <v>0.64305111549180838</v>
      </c>
      <c r="J38" s="489">
        <v>0.6455538890747553</v>
      </c>
      <c r="K38" s="490"/>
      <c r="L38" s="490"/>
    </row>
    <row r="39" spans="1:12" ht="15" customHeight="1" x14ac:dyDescent="0.25">
      <c r="A39" s="437"/>
      <c r="B39" s="477"/>
      <c r="C39" s="478" t="s">
        <v>251</v>
      </c>
      <c r="D39" s="479"/>
      <c r="E39" s="479"/>
      <c r="F39" s="479"/>
      <c r="G39" s="479"/>
      <c r="H39" s="479"/>
      <c r="I39" s="479"/>
      <c r="J39" s="480"/>
      <c r="K39" s="461"/>
      <c r="L39" s="461"/>
    </row>
    <row r="40" spans="1:12" ht="15" customHeight="1" x14ac:dyDescent="0.25">
      <c r="A40" s="437"/>
      <c r="B40" s="477"/>
      <c r="C40" s="481" t="s">
        <v>252</v>
      </c>
      <c r="D40" s="482">
        <v>0.14699999999999999</v>
      </c>
      <c r="E40" s="482">
        <v>0.13993981999844823</v>
      </c>
      <c r="F40" s="482">
        <v>0.14378226893713933</v>
      </c>
      <c r="G40" s="482">
        <v>0.14416274046376762</v>
      </c>
      <c r="H40" s="482">
        <v>0.14463646046833847</v>
      </c>
      <c r="I40" s="482">
        <v>0.14696511549180824</v>
      </c>
      <c r="J40" s="483">
        <v>0.14946788907475519</v>
      </c>
      <c r="K40" s="465"/>
      <c r="L40" s="465"/>
    </row>
    <row r="41" spans="1:12" ht="15" customHeight="1" x14ac:dyDescent="0.25">
      <c r="A41" s="437"/>
      <c r="B41" s="477"/>
      <c r="C41" s="481" t="s">
        <v>253</v>
      </c>
      <c r="D41" s="482">
        <v>0.439</v>
      </c>
      <c r="E41" s="482">
        <v>0.49608600000000014</v>
      </c>
      <c r="F41" s="482">
        <v>0.49608600000000014</v>
      </c>
      <c r="G41" s="482">
        <v>0.49608600000000014</v>
      </c>
      <c r="H41" s="482">
        <v>0.49608600000000014</v>
      </c>
      <c r="I41" s="482">
        <v>0.49608600000000014</v>
      </c>
      <c r="J41" s="483">
        <v>0.49608600000000014</v>
      </c>
      <c r="K41" s="465"/>
      <c r="L41" s="465"/>
    </row>
    <row r="42" spans="1:12" ht="21.75" customHeight="1" x14ac:dyDescent="0.25">
      <c r="A42" s="437"/>
      <c r="B42" s="1109" t="s">
        <v>254</v>
      </c>
      <c r="C42" s="1110"/>
      <c r="D42" s="1110"/>
      <c r="E42" s="465"/>
      <c r="F42" s="465"/>
      <c r="G42" s="465"/>
      <c r="H42" s="465"/>
      <c r="I42" s="465"/>
      <c r="J42" s="491"/>
      <c r="K42" s="465"/>
      <c r="L42" s="465"/>
    </row>
    <row r="43" spans="1:12" ht="30" customHeight="1" x14ac:dyDescent="0.25">
      <c r="A43" s="437"/>
      <c r="B43" s="477"/>
      <c r="C43" s="492" t="s">
        <v>255</v>
      </c>
      <c r="D43" s="482">
        <v>1.9810000000000001</v>
      </c>
      <c r="E43" s="482">
        <v>2.3106652271900621</v>
      </c>
      <c r="F43" s="482">
        <v>2.392819618581592</v>
      </c>
      <c r="G43" s="482">
        <v>2.5805686253348248</v>
      </c>
      <c r="H43" s="482">
        <v>2.6295024065215413</v>
      </c>
      <c r="I43" s="482">
        <v>2.7208010004146752</v>
      </c>
      <c r="J43" s="483">
        <v>2.8282194216190106</v>
      </c>
      <c r="K43" s="482"/>
      <c r="L43" s="482"/>
    </row>
    <row r="44" spans="1:12" ht="15.75" x14ac:dyDescent="0.25">
      <c r="A44" s="437"/>
      <c r="B44" s="493"/>
      <c r="C44" s="492" t="s">
        <v>256</v>
      </c>
      <c r="D44" s="482">
        <v>1.747214</v>
      </c>
      <c r="E44" s="482">
        <v>1.705200142887435</v>
      </c>
      <c r="F44" s="482">
        <v>1.7511384023156131</v>
      </c>
      <c r="G44" s="482">
        <v>1.7976030032897075</v>
      </c>
      <c r="H44" s="482">
        <v>1.8136141013766818</v>
      </c>
      <c r="I44" s="482">
        <v>1.8616295843652231</v>
      </c>
      <c r="J44" s="483">
        <v>1.9145436629128836</v>
      </c>
      <c r="K44" s="482"/>
      <c r="L44" s="482"/>
    </row>
    <row r="45" spans="1:12" ht="14.25" customHeight="1" x14ac:dyDescent="0.25">
      <c r="A45" s="437"/>
      <c r="B45" s="477"/>
      <c r="C45" s="492" t="s">
        <v>257</v>
      </c>
      <c r="D45" s="482">
        <v>0.12161900000000014</v>
      </c>
      <c r="E45" s="482">
        <v>0.14855500000000008</v>
      </c>
      <c r="F45" s="482">
        <v>6.8132000000000068E-2</v>
      </c>
      <c r="G45" s="482">
        <v>6.8132000000000068E-2</v>
      </c>
      <c r="H45" s="482">
        <v>6.8132000000000068E-2</v>
      </c>
      <c r="I45" s="482">
        <v>6.8132000000000068E-2</v>
      </c>
      <c r="J45" s="483">
        <v>6.8132000000000068E-2</v>
      </c>
      <c r="K45" s="465"/>
      <c r="L45" s="465"/>
    </row>
    <row r="46" spans="1:12" ht="5.25" customHeight="1" x14ac:dyDescent="0.25">
      <c r="A46" s="437"/>
      <c r="B46" s="493"/>
      <c r="C46" s="494"/>
      <c r="D46" s="482"/>
      <c r="E46" s="482"/>
      <c r="F46" s="482"/>
      <c r="G46" s="482"/>
      <c r="H46" s="482"/>
      <c r="I46" s="482"/>
      <c r="J46" s="483"/>
      <c r="K46" s="465"/>
      <c r="L46" s="465"/>
    </row>
    <row r="47" spans="1:12" ht="17.25" customHeight="1" x14ac:dyDescent="0.25">
      <c r="A47" s="437"/>
      <c r="B47" s="487" t="s">
        <v>258</v>
      </c>
      <c r="C47" s="474"/>
      <c r="D47" s="488"/>
      <c r="E47" s="488"/>
      <c r="F47" s="488"/>
      <c r="G47" s="488"/>
      <c r="H47" s="488"/>
      <c r="I47" s="488"/>
      <c r="J47" s="489"/>
      <c r="K47" s="490"/>
      <c r="L47" s="490"/>
    </row>
    <row r="48" spans="1:12" ht="17.25" customHeight="1" x14ac:dyDescent="0.25">
      <c r="A48" s="437"/>
      <c r="B48" s="493"/>
      <c r="C48" s="494" t="s">
        <v>259</v>
      </c>
      <c r="D48" s="482">
        <v>3.2772581551000002</v>
      </c>
      <c r="E48" s="482">
        <v>3.2262869146149096</v>
      </c>
      <c r="F48" s="482">
        <v>3.2787636605599459</v>
      </c>
      <c r="G48" s="482">
        <v>3.3103753807793108</v>
      </c>
      <c r="H48" s="482">
        <v>3.3428266798414206</v>
      </c>
      <c r="I48" s="482">
        <v>3.3766750863720691</v>
      </c>
      <c r="J48" s="483">
        <v>3.4122568350178808</v>
      </c>
      <c r="K48" s="465"/>
      <c r="L48" s="465"/>
    </row>
    <row r="49" spans="1:12" ht="28.5" customHeight="1" x14ac:dyDescent="0.25">
      <c r="A49" s="495"/>
      <c r="B49" s="493"/>
      <c r="C49" s="492" t="s">
        <v>260</v>
      </c>
      <c r="D49" s="482">
        <v>-0.61040199999999989</v>
      </c>
      <c r="E49" s="482">
        <v>-0.61015200000000003</v>
      </c>
      <c r="F49" s="482">
        <v>-0.61015200000000003</v>
      </c>
      <c r="G49" s="482">
        <v>-0.61015200000000003</v>
      </c>
      <c r="H49" s="482">
        <v>-0.61015200000000003</v>
      </c>
      <c r="I49" s="482">
        <v>-0.61015200000000003</v>
      </c>
      <c r="J49" s="483">
        <v>-0.61015200000000003</v>
      </c>
      <c r="K49" s="465"/>
      <c r="L49" s="465"/>
    </row>
    <row r="50" spans="1:12" ht="6" customHeight="1" x14ac:dyDescent="0.25">
      <c r="A50" s="437"/>
      <c r="B50" s="493"/>
      <c r="C50" s="494"/>
      <c r="D50" s="482"/>
      <c r="E50" s="482"/>
      <c r="F50" s="482"/>
      <c r="G50" s="482"/>
      <c r="H50" s="482"/>
      <c r="I50" s="482"/>
      <c r="J50" s="483"/>
      <c r="K50" s="465"/>
      <c r="L50" s="465"/>
    </row>
    <row r="51" spans="1:12" ht="17.25" customHeight="1" x14ac:dyDescent="0.25">
      <c r="A51" s="437"/>
      <c r="B51" s="487" t="s">
        <v>261</v>
      </c>
      <c r="C51" s="474"/>
      <c r="D51" s="488"/>
      <c r="E51" s="488"/>
      <c r="F51" s="488"/>
      <c r="G51" s="488"/>
      <c r="H51" s="488"/>
      <c r="I51" s="488"/>
      <c r="J51" s="489"/>
      <c r="K51" s="490"/>
      <c r="L51" s="490"/>
    </row>
    <row r="52" spans="1:12" ht="17.25" customHeight="1" x14ac:dyDescent="0.25">
      <c r="A52" s="437"/>
      <c r="B52" s="487"/>
      <c r="C52" s="494" t="s">
        <v>262</v>
      </c>
      <c r="D52" s="482">
        <v>11.092000000000001</v>
      </c>
      <c r="E52" s="482">
        <v>11.631666328561208</v>
      </c>
      <c r="F52" s="482">
        <v>12.160763502132452</v>
      </c>
      <c r="G52" s="482">
        <v>12.724468351969332</v>
      </c>
      <c r="H52" s="482">
        <v>13.214399381217977</v>
      </c>
      <c r="I52" s="482">
        <v>13.752685157875334</v>
      </c>
      <c r="J52" s="483">
        <v>14.356891026699747</v>
      </c>
      <c r="K52" s="465"/>
      <c r="L52" s="465"/>
    </row>
    <row r="53" spans="1:12" ht="17.25" customHeight="1" x14ac:dyDescent="0.25">
      <c r="A53" s="437"/>
      <c r="B53" s="477"/>
      <c r="C53" s="494" t="s">
        <v>263</v>
      </c>
      <c r="D53" s="482">
        <v>6.88</v>
      </c>
      <c r="E53" s="482">
        <v>6.6539999999999999</v>
      </c>
      <c r="F53" s="482">
        <v>6.7957054744301661</v>
      </c>
      <c r="G53" s="482">
        <v>6.841670994189645</v>
      </c>
      <c r="H53" s="482">
        <v>6.8785149884165255</v>
      </c>
      <c r="I53" s="482">
        <v>7.0148532187647241</v>
      </c>
      <c r="J53" s="483">
        <v>7.1763350227164739</v>
      </c>
      <c r="K53" s="465"/>
      <c r="L53" s="465"/>
    </row>
    <row r="54" spans="1:12" ht="15.75" x14ac:dyDescent="0.25">
      <c r="A54" s="437"/>
      <c r="B54" s="477"/>
      <c r="C54" s="492" t="s">
        <v>264</v>
      </c>
      <c r="D54" s="482">
        <v>-1.389</v>
      </c>
      <c r="E54" s="482">
        <v>-1.4175617785769739</v>
      </c>
      <c r="F54" s="482">
        <v>-1.4348450928271907</v>
      </c>
      <c r="G54" s="482">
        <v>-1.4816830150129428</v>
      </c>
      <c r="H54" s="482">
        <v>-1.5336090619191858</v>
      </c>
      <c r="I54" s="482">
        <v>-1.5642668819271213</v>
      </c>
      <c r="J54" s="483">
        <v>-1.5949935838859606</v>
      </c>
      <c r="K54" s="465"/>
      <c r="L54" s="465"/>
    </row>
    <row r="55" spans="1:12" ht="15" customHeight="1" x14ac:dyDescent="0.25">
      <c r="A55" s="437"/>
      <c r="B55" s="477"/>
      <c r="C55" s="492" t="s">
        <v>265</v>
      </c>
      <c r="D55" s="482">
        <v>-2.8807880750577186</v>
      </c>
      <c r="E55" s="482">
        <v>-2.9304147233370013</v>
      </c>
      <c r="F55" s="482">
        <v>-2.9837050839053565</v>
      </c>
      <c r="G55" s="482">
        <v>-3.014791127570231</v>
      </c>
      <c r="H55" s="482">
        <v>-3.0458771712351056</v>
      </c>
      <c r="I55" s="482">
        <v>-3.0769632148999797</v>
      </c>
      <c r="J55" s="483">
        <v>-3.1080492585648543</v>
      </c>
      <c r="K55" s="465"/>
      <c r="L55" s="465"/>
    </row>
    <row r="56" spans="1:12" ht="15.75" x14ac:dyDescent="0.25">
      <c r="A56" s="437"/>
      <c r="B56" s="477"/>
      <c r="C56" s="492" t="s">
        <v>266</v>
      </c>
      <c r="D56" s="482">
        <v>1.097</v>
      </c>
      <c r="E56" s="482">
        <v>1.3861060556630578</v>
      </c>
      <c r="F56" s="482">
        <v>1.5390037674375008</v>
      </c>
      <c r="G56" s="482">
        <v>1.7058881555721064</v>
      </c>
      <c r="H56" s="482">
        <v>1.7290212363617465</v>
      </c>
      <c r="I56" s="482">
        <v>1.6640879743453474</v>
      </c>
      <c r="J56" s="483">
        <v>1.6143082927361665</v>
      </c>
      <c r="K56" s="465"/>
      <c r="L56" s="465"/>
    </row>
    <row r="57" spans="1:12" ht="15.75" x14ac:dyDescent="0.25">
      <c r="A57" s="437"/>
      <c r="B57" s="477"/>
      <c r="C57" s="492" t="s">
        <v>267</v>
      </c>
      <c r="D57" s="482">
        <v>1.9490000000000001</v>
      </c>
      <c r="E57" s="482">
        <v>2.0085307309021632</v>
      </c>
      <c r="F57" s="482">
        <v>2.070606955681463</v>
      </c>
      <c r="G57" s="482">
        <v>2.1666215751423161</v>
      </c>
      <c r="H57" s="482">
        <v>2.280489590888453</v>
      </c>
      <c r="I57" s="482">
        <v>2.3821036778685811</v>
      </c>
      <c r="J57" s="483">
        <v>2.4827768399864336</v>
      </c>
      <c r="K57" s="465"/>
      <c r="L57" s="465"/>
    </row>
    <row r="58" spans="1:12" ht="17.25" customHeight="1" x14ac:dyDescent="0.25">
      <c r="A58" s="437"/>
      <c r="B58" s="477"/>
      <c r="C58" s="494" t="s">
        <v>268</v>
      </c>
      <c r="D58" s="482">
        <v>2.2450270589880601</v>
      </c>
      <c r="E58" s="482">
        <v>2.2126440051285101</v>
      </c>
      <c r="F58" s="482">
        <v>2.2128041110633978</v>
      </c>
      <c r="G58" s="482">
        <v>2.2107451161716956</v>
      </c>
      <c r="H58" s="482">
        <v>2.2087314366855617</v>
      </c>
      <c r="I58" s="482">
        <v>2.2068209136114576</v>
      </c>
      <c r="J58" s="483">
        <v>2.2050482945997034</v>
      </c>
      <c r="K58" s="465"/>
      <c r="L58" s="465"/>
    </row>
    <row r="59" spans="1:12" ht="2.25" customHeight="1" x14ac:dyDescent="0.25">
      <c r="A59" s="437"/>
      <c r="B59" s="496"/>
      <c r="C59" s="445"/>
      <c r="D59" s="463"/>
      <c r="E59" s="463"/>
      <c r="F59" s="463"/>
      <c r="G59" s="463"/>
      <c r="H59" s="463"/>
      <c r="I59" s="463"/>
      <c r="J59" s="464"/>
      <c r="K59" s="465"/>
      <c r="L59" s="465"/>
    </row>
    <row r="60" spans="1:12" s="499" customFormat="1" ht="26.25" customHeight="1" x14ac:dyDescent="0.25">
      <c r="A60" s="497"/>
      <c r="B60" s="1111" t="s">
        <v>269</v>
      </c>
      <c r="C60" s="1112"/>
      <c r="D60" s="661">
        <v>157.14259800000008</v>
      </c>
      <c r="E60" s="661">
        <v>154.96905803883553</v>
      </c>
      <c r="F60" s="661">
        <v>156.8230317626346</v>
      </c>
      <c r="G60" s="661">
        <v>157.80043211839418</v>
      </c>
      <c r="H60" s="661">
        <v>158.02150532643961</v>
      </c>
      <c r="I60" s="661">
        <v>161.58528315980274</v>
      </c>
      <c r="J60" s="662">
        <v>165.62762704567677</v>
      </c>
      <c r="K60" s="498"/>
      <c r="L60" s="498"/>
    </row>
    <row r="61" spans="1:12" s="499" customFormat="1" ht="22.5" customHeight="1" x14ac:dyDescent="0.25">
      <c r="A61" s="497"/>
      <c r="B61" s="1113" t="s">
        <v>270</v>
      </c>
      <c r="C61" s="1114"/>
      <c r="D61" s="663">
        <v>-117.996</v>
      </c>
      <c r="E61" s="663">
        <v>-114.74278768937005</v>
      </c>
      <c r="F61" s="663">
        <v>-114.4849890386475</v>
      </c>
      <c r="G61" s="663">
        <v>-113.60521125117864</v>
      </c>
      <c r="H61" s="663">
        <v>-112.28656504133313</v>
      </c>
      <c r="I61" s="663">
        <v>-114.39945199725817</v>
      </c>
      <c r="J61" s="664">
        <v>-116.66478207083355</v>
      </c>
      <c r="K61" s="500"/>
      <c r="L61" s="500"/>
    </row>
    <row r="62" spans="1:12" s="499" customFormat="1" ht="27" customHeight="1" thickBot="1" x14ac:dyDescent="0.3">
      <c r="A62" s="497"/>
      <c r="B62" s="1118" t="s">
        <v>271</v>
      </c>
      <c r="C62" s="1119"/>
      <c r="D62" s="823">
        <v>39.146598000000083</v>
      </c>
      <c r="E62" s="823">
        <v>40.22627034946548</v>
      </c>
      <c r="F62" s="823">
        <v>42.338042723987101</v>
      </c>
      <c r="G62" s="823">
        <v>44.195220867215539</v>
      </c>
      <c r="H62" s="823">
        <v>45.734940285106475</v>
      </c>
      <c r="I62" s="823">
        <v>47.185831162544574</v>
      </c>
      <c r="J62" s="824">
        <v>48.962844974843222</v>
      </c>
      <c r="K62" s="498"/>
      <c r="L62" s="498"/>
    </row>
    <row r="63" spans="1:12" s="439" customFormat="1" ht="15.75" customHeight="1" x14ac:dyDescent="0.25">
      <c r="A63" s="447"/>
      <c r="B63" s="1107"/>
      <c r="C63" s="1108"/>
      <c r="D63" s="1108"/>
      <c r="E63" s="1108"/>
      <c r="F63" s="1108"/>
      <c r="G63" s="1108"/>
      <c r="H63" s="1108"/>
      <c r="I63" s="1108"/>
      <c r="J63" s="1108"/>
      <c r="K63" s="492"/>
      <c r="L63" s="492"/>
    </row>
  </sheetData>
  <mergeCells count="8">
    <mergeCell ref="B63:J63"/>
    <mergeCell ref="B42:D42"/>
    <mergeCell ref="B60:C60"/>
    <mergeCell ref="B61:C61"/>
    <mergeCell ref="B2:J2"/>
    <mergeCell ref="D3:J3"/>
    <mergeCell ref="E4:J4"/>
    <mergeCell ref="B62:C62"/>
  </mergeCells>
  <conditionalFormatting sqref="C45 C43 B44:C44 B27 B20 B5:B6 B42 C5:C31 C53:C59 C33:C37 E42:H42 B59:B63 J28:L62 J7:L19 J21:L26 D4 D28:H37 B38:H38 C39:H41 D43:H45 D53:H62 B46:H52 D21:H26 D7:H19 D5:H5 J5:L5">
    <cfRule type="cellIs" dxfId="4" priority="5" stopIfTrue="1" operator="equal">
      <formula>"End"</formula>
    </cfRule>
  </conditionalFormatting>
  <conditionalFormatting sqref="C32">
    <cfRule type="cellIs" dxfId="3" priority="3" stopIfTrue="1" operator="equal">
      <formula>"End"</formula>
    </cfRule>
  </conditionalFormatting>
  <conditionalFormatting sqref="I28:I62 I5 I21:I26 I7:I19">
    <cfRule type="cellIs" dxfId="2" priority="1" stopIfTrue="1" operator="equal">
      <formula>"End"</formula>
    </cfRule>
  </conditionalFormatting>
  <hyperlinks>
    <hyperlink ref="A1" location="Contents!B22" display="Back to contents"/>
  </hyperlinks>
  <pageMargins left="0.74803149606299213" right="0.74803149606299213" top="0.98425196850393704" bottom="0.98425196850393704" header="0.51181102362204722" footer="0.51181102362204722"/>
  <pageSetup paperSize="9" scale="61" orientation="portrait" r:id="rId1"/>
  <headerFooter alignWithMargins="0"/>
  <colBreaks count="1" manualBreakCount="1">
    <brk id="11"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tabColor theme="5"/>
    <pageSetUpPr fitToPage="1"/>
  </sheetPr>
  <dimension ref="A1:L52"/>
  <sheetViews>
    <sheetView workbookViewId="0"/>
  </sheetViews>
  <sheetFormatPr defaultColWidth="9.21875" defaultRowHeight="12.75" customHeight="1" x14ac:dyDescent="0.25"/>
  <cols>
    <col min="1" max="1" width="9.33203125" style="440" customWidth="1"/>
    <col min="2" max="2" width="3.21875" style="440" customWidth="1"/>
    <col min="3" max="3" width="59.88671875" style="440" customWidth="1"/>
    <col min="4" max="9" width="8.21875" style="440" customWidth="1"/>
    <col min="10" max="12" width="8.21875" style="439" customWidth="1"/>
    <col min="13" max="16384" width="9.21875" style="440"/>
  </cols>
  <sheetData>
    <row r="1" spans="1:12" ht="33.75" customHeight="1" thickBot="1" x14ac:dyDescent="0.3">
      <c r="A1" s="310" t="s">
        <v>0</v>
      </c>
      <c r="B1" s="437"/>
      <c r="C1" s="437"/>
      <c r="D1" s="437"/>
      <c r="E1" s="437"/>
      <c r="F1" s="437"/>
      <c r="G1" s="437"/>
      <c r="H1" s="437"/>
      <c r="I1" s="437"/>
    </row>
    <row r="2" spans="1:12" ht="21" customHeight="1" thickBot="1" x14ac:dyDescent="0.3">
      <c r="A2" s="437"/>
      <c r="B2" s="1115" t="s">
        <v>493</v>
      </c>
      <c r="C2" s="1116"/>
      <c r="D2" s="1116"/>
      <c r="E2" s="1116"/>
      <c r="F2" s="1116"/>
      <c r="G2" s="1116"/>
      <c r="H2" s="1116"/>
      <c r="I2" s="1116"/>
      <c r="J2" s="1117"/>
      <c r="K2" s="502"/>
      <c r="L2" s="502"/>
    </row>
    <row r="3" spans="1:12" ht="15.75" customHeight="1" x14ac:dyDescent="0.25">
      <c r="A3" s="437"/>
      <c r="B3" s="655"/>
      <c r="C3" s="656"/>
      <c r="D3" s="1094" t="s">
        <v>1</v>
      </c>
      <c r="E3" s="1094"/>
      <c r="F3" s="1094"/>
      <c r="G3" s="1094"/>
      <c r="H3" s="1094"/>
      <c r="I3" s="1094"/>
      <c r="J3" s="1095"/>
      <c r="K3" s="442"/>
      <c r="L3" s="442"/>
    </row>
    <row r="4" spans="1:12" ht="15.75" customHeight="1" x14ac:dyDescent="0.25">
      <c r="A4" s="437"/>
      <c r="B4" s="655"/>
      <c r="C4" s="656"/>
      <c r="D4" s="707" t="s">
        <v>2</v>
      </c>
      <c r="E4" s="1099" t="s">
        <v>3</v>
      </c>
      <c r="F4" s="1099"/>
      <c r="G4" s="1099"/>
      <c r="H4" s="1099"/>
      <c r="I4" s="1099"/>
      <c r="J4" s="1100"/>
      <c r="K4" s="443"/>
      <c r="L4" s="443"/>
    </row>
    <row r="5" spans="1:12" ht="15" customHeight="1" x14ac:dyDescent="0.25">
      <c r="A5" s="437"/>
      <c r="B5" s="657"/>
      <c r="C5" s="658"/>
      <c r="D5" s="705" t="s">
        <v>5</v>
      </c>
      <c r="E5" s="659" t="s">
        <v>6</v>
      </c>
      <c r="F5" s="659" t="s">
        <v>7</v>
      </c>
      <c r="G5" s="659" t="s">
        <v>8</v>
      </c>
      <c r="H5" s="659" t="s">
        <v>9</v>
      </c>
      <c r="I5" s="659" t="s">
        <v>10</v>
      </c>
      <c r="J5" s="660" t="s">
        <v>362</v>
      </c>
      <c r="K5" s="131"/>
      <c r="L5" s="131"/>
    </row>
    <row r="6" spans="1:12" ht="23.25" customHeight="1" x14ac:dyDescent="0.25">
      <c r="A6" s="437"/>
      <c r="B6" s="444" t="s">
        <v>228</v>
      </c>
      <c r="C6" s="445"/>
      <c r="D6" s="447"/>
      <c r="E6" s="447"/>
      <c r="F6" s="447"/>
      <c r="G6" s="447"/>
      <c r="H6" s="447"/>
      <c r="I6" s="447"/>
      <c r="J6" s="503"/>
    </row>
    <row r="7" spans="1:12" s="456" customFormat="1" ht="15" customHeight="1" x14ac:dyDescent="0.25">
      <c r="A7" s="449"/>
      <c r="B7" s="450"/>
      <c r="C7" s="451" t="s">
        <v>272</v>
      </c>
      <c r="D7" s="452">
        <v>19.070978602952998</v>
      </c>
      <c r="E7" s="452">
        <v>19.401994284440637</v>
      </c>
      <c r="F7" s="452">
        <v>18.480210271110636</v>
      </c>
      <c r="G7" s="452">
        <v>18.330335500299583</v>
      </c>
      <c r="H7" s="452">
        <v>16.962836305317744</v>
      </c>
      <c r="I7" s="452">
        <v>19.012877000410665</v>
      </c>
      <c r="J7" s="453">
        <v>19.80456710486667</v>
      </c>
      <c r="K7" s="454"/>
      <c r="L7" s="454"/>
    </row>
    <row r="8" spans="1:12" ht="15" customHeight="1" x14ac:dyDescent="0.25">
      <c r="A8" s="437"/>
      <c r="B8" s="457"/>
      <c r="C8" s="458" t="s">
        <v>230</v>
      </c>
      <c r="D8" s="459"/>
      <c r="E8" s="459"/>
      <c r="F8" s="459"/>
      <c r="G8" s="459"/>
      <c r="H8" s="459"/>
      <c r="I8" s="459"/>
      <c r="J8" s="460"/>
      <c r="K8" s="504"/>
      <c r="L8" s="504"/>
    </row>
    <row r="9" spans="1:12" ht="15" customHeight="1" x14ac:dyDescent="0.25">
      <c r="A9" s="437"/>
      <c r="B9" s="457"/>
      <c r="C9" s="462" t="s">
        <v>273</v>
      </c>
      <c r="D9" s="463">
        <v>9.968</v>
      </c>
      <c r="E9" s="463">
        <v>9.1287092644554626</v>
      </c>
      <c r="F9" s="463">
        <v>9.1136152097690992</v>
      </c>
      <c r="G9" s="463">
        <v>9.8123683009664564</v>
      </c>
      <c r="H9" s="463">
        <v>8.3301631551999318</v>
      </c>
      <c r="I9" s="463">
        <v>10.40620307607885</v>
      </c>
      <c r="J9" s="464">
        <v>11.058534568833153</v>
      </c>
      <c r="K9" s="465"/>
      <c r="L9" s="465"/>
    </row>
    <row r="10" spans="1:12" ht="15" customHeight="1" x14ac:dyDescent="0.25">
      <c r="A10" s="437"/>
      <c r="B10" s="457"/>
      <c r="C10" s="462" t="s">
        <v>274</v>
      </c>
      <c r="D10" s="469">
        <v>4.7590000000000003</v>
      </c>
      <c r="E10" s="469">
        <v>5.1398659999999996</v>
      </c>
      <c r="F10" s="469">
        <v>4.6550000000000002</v>
      </c>
      <c r="G10" s="469">
        <v>4.0620000000000003</v>
      </c>
      <c r="H10" s="469">
        <v>3.9969999999999999</v>
      </c>
      <c r="I10" s="469">
        <v>3.968</v>
      </c>
      <c r="J10" s="505">
        <v>3.968</v>
      </c>
      <c r="K10" s="506"/>
      <c r="L10" s="506"/>
    </row>
    <row r="11" spans="1:12" ht="15" customHeight="1" x14ac:dyDescent="0.25">
      <c r="A11" s="437"/>
      <c r="B11" s="457"/>
      <c r="C11" s="466" t="s">
        <v>275</v>
      </c>
      <c r="D11" s="463">
        <v>2.0649999999999999</v>
      </c>
      <c r="E11" s="463">
        <v>1.913</v>
      </c>
      <c r="F11" s="463">
        <v>1.913</v>
      </c>
      <c r="G11" s="463">
        <v>1.913</v>
      </c>
      <c r="H11" s="463">
        <v>1.913</v>
      </c>
      <c r="I11" s="463">
        <v>1.913</v>
      </c>
      <c r="J11" s="464">
        <v>1.913</v>
      </c>
      <c r="K11" s="465"/>
      <c r="L11" s="465"/>
    </row>
    <row r="12" spans="1:12" ht="15" customHeight="1" x14ac:dyDescent="0.25">
      <c r="A12" s="437"/>
      <c r="B12" s="457"/>
      <c r="C12" s="466" t="s">
        <v>276</v>
      </c>
      <c r="D12" s="463">
        <v>2.59</v>
      </c>
      <c r="E12" s="463">
        <v>2.64</v>
      </c>
      <c r="F12" s="463">
        <v>2.6309999999999998</v>
      </c>
      <c r="G12" s="463">
        <v>2.6110000000000002</v>
      </c>
      <c r="H12" s="463">
        <v>2.605</v>
      </c>
      <c r="I12" s="463">
        <v>2.6389999999999998</v>
      </c>
      <c r="J12" s="464">
        <v>2.6749999999999998</v>
      </c>
      <c r="K12" s="465"/>
      <c r="L12" s="465"/>
    </row>
    <row r="13" spans="1:12" ht="15" customHeight="1" x14ac:dyDescent="0.25">
      <c r="B13" s="468"/>
      <c r="C13" s="462" t="s">
        <v>277</v>
      </c>
      <c r="D13" s="469">
        <v>2.1960000000000002</v>
      </c>
      <c r="E13" s="469">
        <v>2.3042870199851748</v>
      </c>
      <c r="F13" s="469">
        <v>2.8102759029992335</v>
      </c>
      <c r="G13" s="469">
        <v>2.9223877958833557</v>
      </c>
      <c r="H13" s="469">
        <v>2.5822566449401529</v>
      </c>
      <c r="I13" s="469">
        <v>2.5276297277718411</v>
      </c>
      <c r="J13" s="505">
        <v>2.7792427381519134</v>
      </c>
      <c r="K13" s="506"/>
      <c r="L13" s="506"/>
    </row>
    <row r="14" spans="1:12" ht="15" customHeight="1" x14ac:dyDescent="0.25">
      <c r="A14" s="437"/>
      <c r="B14" s="457"/>
      <c r="C14" s="466" t="s">
        <v>278</v>
      </c>
      <c r="D14" s="463">
        <v>1.0686350920429941</v>
      </c>
      <c r="E14" s="463">
        <v>0.77100000000000002</v>
      </c>
      <c r="F14" s="463">
        <v>0.75114200000000009</v>
      </c>
      <c r="G14" s="463">
        <v>1.1779999999999999</v>
      </c>
      <c r="H14" s="463">
        <v>1.349</v>
      </c>
      <c r="I14" s="463">
        <v>1.4650000000000001</v>
      </c>
      <c r="J14" s="464">
        <v>1.6259999999999999</v>
      </c>
      <c r="K14" s="465"/>
      <c r="L14" s="465"/>
    </row>
    <row r="15" spans="1:12" ht="15" customHeight="1" x14ac:dyDescent="0.25">
      <c r="A15" s="437"/>
      <c r="B15" s="457"/>
      <c r="C15" s="462" t="s">
        <v>279</v>
      </c>
      <c r="D15" s="469">
        <v>0</v>
      </c>
      <c r="E15" s="469">
        <v>1.2861319999999998</v>
      </c>
      <c r="F15" s="469">
        <v>0.89775099999999997</v>
      </c>
      <c r="G15" s="469">
        <v>0.21637100000000001</v>
      </c>
      <c r="H15" s="469">
        <v>0.130657</v>
      </c>
      <c r="I15" s="469">
        <v>-1.3880999999999999E-2</v>
      </c>
      <c r="J15" s="505">
        <v>0</v>
      </c>
      <c r="K15" s="506"/>
      <c r="L15" s="506"/>
    </row>
    <row r="16" spans="1:12" ht="15" customHeight="1" x14ac:dyDescent="0.25">
      <c r="A16" s="437"/>
      <c r="B16" s="457"/>
      <c r="C16" s="462" t="s">
        <v>280</v>
      </c>
      <c r="D16" s="463">
        <v>-3.57565648909</v>
      </c>
      <c r="E16" s="463">
        <v>-3.7810000000000001</v>
      </c>
      <c r="F16" s="463">
        <v>-4.2915738416576996</v>
      </c>
      <c r="G16" s="463">
        <v>-4.3847915965502304</v>
      </c>
      <c r="H16" s="463">
        <v>-3.9442404948223375</v>
      </c>
      <c r="I16" s="463">
        <v>-3.8920748034400261</v>
      </c>
      <c r="J16" s="464">
        <v>-4.2152102021183984</v>
      </c>
      <c r="K16" s="465"/>
      <c r="L16" s="465"/>
    </row>
    <row r="17" spans="1:12" ht="23.25" customHeight="1" x14ac:dyDescent="0.25">
      <c r="A17" s="437"/>
      <c r="B17" s="444" t="s">
        <v>242</v>
      </c>
      <c r="C17" s="445"/>
      <c r="D17" s="507"/>
      <c r="E17" s="507"/>
      <c r="F17" s="507"/>
      <c r="G17" s="507"/>
      <c r="H17" s="507"/>
      <c r="I17" s="507"/>
      <c r="J17" s="508"/>
    </row>
    <row r="18" spans="1:12" s="456" customFormat="1" ht="17.25" customHeight="1" x14ac:dyDescent="0.25">
      <c r="A18" s="449"/>
      <c r="B18" s="450"/>
      <c r="C18" s="451" t="s">
        <v>272</v>
      </c>
      <c r="D18" s="452">
        <v>2.4348239999999999</v>
      </c>
      <c r="E18" s="452">
        <v>2.0774724051310476</v>
      </c>
      <c r="F18" s="452">
        <v>2.1747528686609723</v>
      </c>
      <c r="G18" s="452">
        <v>2.2509165943173244</v>
      </c>
      <c r="H18" s="452">
        <v>2.3664453522383706</v>
      </c>
      <c r="I18" s="452">
        <v>2.6145556924168258</v>
      </c>
      <c r="J18" s="453">
        <v>2.8821028042271171</v>
      </c>
      <c r="K18" s="454"/>
      <c r="L18" s="454"/>
    </row>
    <row r="19" spans="1:12" ht="15" customHeight="1" x14ac:dyDescent="0.25">
      <c r="A19" s="437"/>
      <c r="B19" s="457"/>
      <c r="C19" s="458" t="s">
        <v>230</v>
      </c>
      <c r="D19" s="459"/>
      <c r="E19" s="459"/>
      <c r="F19" s="459"/>
      <c r="G19" s="459"/>
      <c r="H19" s="459"/>
      <c r="I19" s="459"/>
      <c r="J19" s="460"/>
      <c r="K19" s="461"/>
      <c r="L19" s="461"/>
    </row>
    <row r="20" spans="1:12" ht="15" customHeight="1" x14ac:dyDescent="0.25">
      <c r="A20" s="437"/>
      <c r="B20" s="457"/>
      <c r="C20" s="462" t="s">
        <v>273</v>
      </c>
      <c r="D20" s="463">
        <v>1.1214150000000001</v>
      </c>
      <c r="E20" s="463">
        <v>0.71036202307355356</v>
      </c>
      <c r="F20" s="463">
        <v>0.76547546566572133</v>
      </c>
      <c r="G20" s="463">
        <v>0.82665424775181773</v>
      </c>
      <c r="H20" s="463">
        <v>0.92729552100348522</v>
      </c>
      <c r="I20" s="463">
        <v>1.1608422620658714</v>
      </c>
      <c r="J20" s="464">
        <v>1.2340176491937085</v>
      </c>
      <c r="K20" s="465"/>
      <c r="L20" s="465"/>
    </row>
    <row r="21" spans="1:12" ht="15" customHeight="1" x14ac:dyDescent="0.25">
      <c r="A21" s="437"/>
      <c r="B21" s="457"/>
      <c r="C21" s="462" t="s">
        <v>274</v>
      </c>
      <c r="D21" s="463">
        <v>0.83</v>
      </c>
      <c r="E21" s="463">
        <v>0.93600000000000005</v>
      </c>
      <c r="F21" s="463">
        <v>0.95599999999999996</v>
      </c>
      <c r="G21" s="463">
        <v>0.97599999999999998</v>
      </c>
      <c r="H21" s="463">
        <v>0.996</v>
      </c>
      <c r="I21" s="463">
        <v>1.016</v>
      </c>
      <c r="J21" s="464">
        <v>1.216</v>
      </c>
      <c r="K21" s="465"/>
      <c r="L21" s="465"/>
    </row>
    <row r="22" spans="1:12" ht="27" customHeight="1" x14ac:dyDescent="0.25">
      <c r="A22" s="437"/>
      <c r="B22" s="457"/>
      <c r="C22" s="466" t="s">
        <v>281</v>
      </c>
      <c r="D22" s="463">
        <v>0.46447663952629137</v>
      </c>
      <c r="E22" s="463">
        <v>0.38</v>
      </c>
      <c r="F22" s="463">
        <v>0.38</v>
      </c>
      <c r="G22" s="463">
        <v>0.38</v>
      </c>
      <c r="H22" s="463">
        <v>0.38</v>
      </c>
      <c r="I22" s="463">
        <v>0.38</v>
      </c>
      <c r="J22" s="464">
        <v>0.38</v>
      </c>
      <c r="K22" s="465"/>
      <c r="L22" s="465"/>
    </row>
    <row r="23" spans="1:12" ht="15" customHeight="1" x14ac:dyDescent="0.25">
      <c r="B23" s="468"/>
      <c r="C23" s="466" t="s">
        <v>276</v>
      </c>
      <c r="D23" s="469">
        <v>0.190609</v>
      </c>
      <c r="E23" s="469">
        <v>0.190609</v>
      </c>
      <c r="F23" s="469">
        <v>0.190609</v>
      </c>
      <c r="G23" s="469">
        <v>0.190609</v>
      </c>
      <c r="H23" s="469">
        <v>0.190609</v>
      </c>
      <c r="I23" s="469">
        <v>0.190609</v>
      </c>
      <c r="J23" s="505">
        <v>0.190609</v>
      </c>
      <c r="K23" s="506"/>
      <c r="L23" s="506"/>
    </row>
    <row r="24" spans="1:12" ht="15" customHeight="1" x14ac:dyDescent="0.25">
      <c r="A24" s="437"/>
      <c r="B24" s="457"/>
      <c r="C24" s="462" t="s">
        <v>280</v>
      </c>
      <c r="D24" s="463">
        <v>-0.17167663952629117</v>
      </c>
      <c r="E24" s="463">
        <v>-0.13949861794250559</v>
      </c>
      <c r="F24" s="463">
        <v>-0.1173315970047486</v>
      </c>
      <c r="G24" s="463">
        <v>-0.12234665343449294</v>
      </c>
      <c r="H24" s="463">
        <v>-0.12745916876511446</v>
      </c>
      <c r="I24" s="463">
        <v>-0.13289556964904511</v>
      </c>
      <c r="J24" s="464">
        <v>-0.1385238449665909</v>
      </c>
      <c r="K24" s="465"/>
      <c r="L24" s="465"/>
    </row>
    <row r="25" spans="1:12" ht="23.25" customHeight="1" x14ac:dyDescent="0.25">
      <c r="A25" s="437"/>
      <c r="B25" s="444" t="s">
        <v>246</v>
      </c>
      <c r="C25" s="445"/>
      <c r="D25" s="507"/>
      <c r="E25" s="507"/>
      <c r="F25" s="507"/>
      <c r="G25" s="507"/>
      <c r="H25" s="507"/>
      <c r="I25" s="507"/>
      <c r="J25" s="508"/>
    </row>
    <row r="26" spans="1:12" s="456" customFormat="1" ht="17.25" customHeight="1" x14ac:dyDescent="0.25">
      <c r="A26" s="449"/>
      <c r="B26" s="450"/>
      <c r="C26" s="451" t="s">
        <v>272</v>
      </c>
      <c r="D26" s="452">
        <v>1.9416723556899997</v>
      </c>
      <c r="E26" s="452">
        <v>1.1022312391683964</v>
      </c>
      <c r="F26" s="452">
        <v>1.1333685664807678</v>
      </c>
      <c r="G26" s="452">
        <v>1.187611330261058</v>
      </c>
      <c r="H26" s="452">
        <v>1.270101590805629</v>
      </c>
      <c r="I26" s="452">
        <v>1.4355471849752086</v>
      </c>
      <c r="J26" s="453">
        <v>1.4886393113703502</v>
      </c>
      <c r="K26" s="454"/>
      <c r="L26" s="454"/>
    </row>
    <row r="27" spans="1:12" ht="15" customHeight="1" x14ac:dyDescent="0.25">
      <c r="A27" s="437"/>
      <c r="B27" s="457"/>
      <c r="C27" s="458" t="s">
        <v>230</v>
      </c>
      <c r="D27" s="459"/>
      <c r="E27" s="459"/>
      <c r="F27" s="459"/>
      <c r="G27" s="459"/>
      <c r="H27" s="459"/>
      <c r="I27" s="459"/>
      <c r="J27" s="460"/>
      <c r="K27" s="461"/>
      <c r="L27" s="461"/>
    </row>
    <row r="28" spans="1:12" ht="15" customHeight="1" x14ac:dyDescent="0.25">
      <c r="A28" s="437"/>
      <c r="B28" s="457"/>
      <c r="C28" s="462" t="s">
        <v>273</v>
      </c>
      <c r="D28" s="463">
        <v>0.38171548201999994</v>
      </c>
      <c r="E28" s="463">
        <v>0.59661502165628322</v>
      </c>
      <c r="F28" s="463">
        <v>0.6303433486978598</v>
      </c>
      <c r="G28" s="463">
        <v>0.6888753364292739</v>
      </c>
      <c r="H28" s="463">
        <v>0.77544069282666195</v>
      </c>
      <c r="I28" s="463">
        <v>0.94518495919118239</v>
      </c>
      <c r="J28" s="464">
        <v>1.0025723165743978</v>
      </c>
      <c r="K28" s="465"/>
      <c r="L28" s="465"/>
    </row>
    <row r="29" spans="1:12" ht="15" customHeight="1" x14ac:dyDescent="0.25">
      <c r="A29" s="437"/>
      <c r="B29" s="457"/>
      <c r="C29" s="462" t="s">
        <v>274</v>
      </c>
      <c r="D29" s="463">
        <v>1.157567</v>
      </c>
      <c r="E29" s="463">
        <v>0.238567</v>
      </c>
      <c r="F29" s="463">
        <v>0.238567</v>
      </c>
      <c r="G29" s="463">
        <v>0.238567</v>
      </c>
      <c r="H29" s="463">
        <v>0.238567</v>
      </c>
      <c r="I29" s="463">
        <v>0.238567</v>
      </c>
      <c r="J29" s="464">
        <v>0.238567</v>
      </c>
      <c r="K29" s="465"/>
      <c r="L29" s="465"/>
    </row>
    <row r="30" spans="1:12" ht="30" customHeight="1" x14ac:dyDescent="0.25">
      <c r="A30" s="437"/>
      <c r="B30" s="457"/>
      <c r="C30" s="466" t="s">
        <v>281</v>
      </c>
      <c r="D30" s="463">
        <v>0.32984613515384076</v>
      </c>
      <c r="E30" s="463">
        <v>0.21883300000000003</v>
      </c>
      <c r="F30" s="463">
        <v>0.21883300000000003</v>
      </c>
      <c r="G30" s="463">
        <v>0.21883300000000003</v>
      </c>
      <c r="H30" s="463">
        <v>0.21883300000000003</v>
      </c>
      <c r="I30" s="463">
        <v>0.21883300000000003</v>
      </c>
      <c r="J30" s="464">
        <v>0.21883300000000003</v>
      </c>
      <c r="K30" s="465"/>
      <c r="L30" s="465"/>
    </row>
    <row r="31" spans="1:12" ht="15" customHeight="1" x14ac:dyDescent="0.25">
      <c r="B31" s="468"/>
      <c r="C31" s="466" t="s">
        <v>276</v>
      </c>
      <c r="D31" s="469">
        <v>0.16906200000000002</v>
      </c>
      <c r="E31" s="469">
        <v>0.14411628779770447</v>
      </c>
      <c r="F31" s="469">
        <v>0.14168394797650741</v>
      </c>
      <c r="G31" s="469">
        <v>0.14196102563295995</v>
      </c>
      <c r="H31" s="469">
        <v>0.14247559842351465</v>
      </c>
      <c r="I31" s="469">
        <v>0.14310891878112045</v>
      </c>
      <c r="J31" s="505">
        <v>0.14378182166107664</v>
      </c>
      <c r="K31" s="506"/>
      <c r="L31" s="506"/>
    </row>
    <row r="32" spans="1:12" ht="15" customHeight="1" x14ac:dyDescent="0.25">
      <c r="A32" s="437"/>
      <c r="B32" s="457"/>
      <c r="C32" s="462" t="s">
        <v>280</v>
      </c>
      <c r="D32" s="463">
        <v>-9.6518261483840934E-2</v>
      </c>
      <c r="E32" s="463">
        <v>-9.5900070285591318E-2</v>
      </c>
      <c r="F32" s="463">
        <v>-9.6058730193599395E-2</v>
      </c>
      <c r="G32" s="463">
        <v>-0.10062503180117588</v>
      </c>
      <c r="H32" s="463">
        <v>-0.10521470044454756</v>
      </c>
      <c r="I32" s="463">
        <v>-0.11014669299709456</v>
      </c>
      <c r="J32" s="464">
        <v>-0.1151148268651243</v>
      </c>
      <c r="K32" s="465"/>
      <c r="L32" s="465"/>
    </row>
    <row r="33" spans="1:12" ht="22.5" customHeight="1" x14ac:dyDescent="0.25">
      <c r="A33" s="437"/>
      <c r="B33" s="509" t="s">
        <v>249</v>
      </c>
      <c r="C33" s="462"/>
      <c r="D33" s="463"/>
      <c r="E33" s="463"/>
      <c r="F33" s="463"/>
      <c r="G33" s="463"/>
      <c r="H33" s="463"/>
      <c r="I33" s="463"/>
      <c r="J33" s="464"/>
      <c r="K33" s="465"/>
      <c r="L33" s="465"/>
    </row>
    <row r="34" spans="1:12" s="456" customFormat="1" ht="23.25" customHeight="1" x14ac:dyDescent="0.25">
      <c r="A34" s="449"/>
      <c r="B34" s="444" t="s">
        <v>282</v>
      </c>
      <c r="C34" s="451"/>
      <c r="D34" s="488">
        <v>0.151</v>
      </c>
      <c r="E34" s="488">
        <v>0.16094391030513375</v>
      </c>
      <c r="F34" s="488">
        <v>0.16087259283691716</v>
      </c>
      <c r="G34" s="488">
        <v>0.16081878907148736</v>
      </c>
      <c r="H34" s="488">
        <v>0.1612586577839128</v>
      </c>
      <c r="I34" s="488">
        <v>0.16237826735096333</v>
      </c>
      <c r="J34" s="510">
        <v>0.16272508117504522</v>
      </c>
      <c r="K34" s="490"/>
      <c r="L34" s="490"/>
    </row>
    <row r="35" spans="1:12" ht="15" customHeight="1" x14ac:dyDescent="0.25">
      <c r="A35" s="437"/>
      <c r="B35" s="457"/>
      <c r="C35" s="458" t="s">
        <v>251</v>
      </c>
      <c r="D35" s="459"/>
      <c r="E35" s="459"/>
      <c r="F35" s="459"/>
      <c r="G35" s="459"/>
      <c r="H35" s="459"/>
      <c r="I35" s="459"/>
      <c r="J35" s="460"/>
      <c r="K35" s="461"/>
      <c r="L35" s="461"/>
    </row>
    <row r="36" spans="1:12" ht="15" customHeight="1" x14ac:dyDescent="0.25">
      <c r="A36" s="437"/>
      <c r="B36" s="457"/>
      <c r="C36" s="462" t="s">
        <v>273</v>
      </c>
      <c r="D36" s="463">
        <v>4.5999999999999999E-2</v>
      </c>
      <c r="E36" s="463">
        <v>3.9439103051337457E-3</v>
      </c>
      <c r="F36" s="463">
        <v>3.8725928369171495E-3</v>
      </c>
      <c r="G36" s="463">
        <v>3.818789071487372E-3</v>
      </c>
      <c r="H36" s="463">
        <v>4.2586577839127931E-3</v>
      </c>
      <c r="I36" s="463">
        <v>5.3782673509633339E-3</v>
      </c>
      <c r="J36" s="464">
        <v>5.7250811750452326E-3</v>
      </c>
      <c r="K36" s="465"/>
      <c r="L36" s="465"/>
    </row>
    <row r="37" spans="1:12" ht="15" customHeight="1" x14ac:dyDescent="0.25">
      <c r="A37" s="437"/>
      <c r="B37" s="457"/>
      <c r="C37" s="462" t="s">
        <v>283</v>
      </c>
      <c r="D37" s="463">
        <v>0.105</v>
      </c>
      <c r="E37" s="463">
        <v>0.157</v>
      </c>
      <c r="F37" s="463">
        <v>0.157</v>
      </c>
      <c r="G37" s="463">
        <v>0.157</v>
      </c>
      <c r="H37" s="463">
        <v>0.157</v>
      </c>
      <c r="I37" s="463">
        <v>0.157</v>
      </c>
      <c r="J37" s="464">
        <v>0.157</v>
      </c>
      <c r="K37" s="465"/>
      <c r="L37" s="465"/>
    </row>
    <row r="38" spans="1:12" ht="17.25" customHeight="1" x14ac:dyDescent="0.25">
      <c r="A38" s="437"/>
      <c r="B38" s="444" t="s">
        <v>284</v>
      </c>
      <c r="C38" s="451"/>
      <c r="D38" s="488"/>
      <c r="E38" s="488"/>
      <c r="F38" s="488"/>
      <c r="G38" s="488"/>
      <c r="H38" s="488"/>
      <c r="I38" s="488"/>
      <c r="J38" s="510"/>
      <c r="K38" s="490"/>
      <c r="L38" s="490"/>
    </row>
    <row r="39" spans="1:12" ht="30.75" customHeight="1" x14ac:dyDescent="0.25">
      <c r="A39" s="437"/>
      <c r="B39" s="496"/>
      <c r="C39" s="511" t="s">
        <v>285</v>
      </c>
      <c r="D39" s="512">
        <v>-3.5550000000000002</v>
      </c>
      <c r="E39" s="512">
        <v>-3.41226332759864</v>
      </c>
      <c r="F39" s="512">
        <v>-3.5360554721485835</v>
      </c>
      <c r="G39" s="512">
        <v>-3.557107963434313</v>
      </c>
      <c r="H39" s="512">
        <v>-3.4741387307001443</v>
      </c>
      <c r="I39" s="512">
        <v>-3.45165326578398</v>
      </c>
      <c r="J39" s="513">
        <v>-3.4478509685284253</v>
      </c>
      <c r="K39" s="514"/>
      <c r="L39" s="514"/>
    </row>
    <row r="40" spans="1:12" ht="30.75" customHeight="1" x14ac:dyDescent="0.25">
      <c r="A40" s="437"/>
      <c r="B40" s="496"/>
      <c r="C40" s="511" t="s">
        <v>286</v>
      </c>
      <c r="D40" s="512">
        <v>-1.3640000000000001</v>
      </c>
      <c r="E40" s="512">
        <v>-1.2360640000000001</v>
      </c>
      <c r="F40" s="512">
        <v>-0.61116700000000002</v>
      </c>
      <c r="G40" s="512">
        <v>-0.85267199999999999</v>
      </c>
      <c r="H40" s="512">
        <v>-0.49319200000000002</v>
      </c>
      <c r="I40" s="512">
        <v>-0.35716100000000001</v>
      </c>
      <c r="J40" s="513">
        <v>-0.35716100000000001</v>
      </c>
      <c r="K40" s="514"/>
      <c r="L40" s="514"/>
    </row>
    <row r="41" spans="1:12" ht="3.75" customHeight="1" x14ac:dyDescent="0.25">
      <c r="A41" s="437"/>
      <c r="B41" s="496"/>
      <c r="C41" s="511"/>
      <c r="D41" s="515"/>
      <c r="E41" s="515"/>
      <c r="F41" s="515"/>
      <c r="G41" s="515"/>
      <c r="H41" s="515"/>
      <c r="I41" s="515"/>
      <c r="J41" s="516"/>
      <c r="K41" s="514"/>
      <c r="L41" s="514"/>
    </row>
    <row r="42" spans="1:12" ht="17.25" customHeight="1" x14ac:dyDescent="0.25">
      <c r="A42" s="437"/>
      <c r="B42" s="444" t="s">
        <v>261</v>
      </c>
      <c r="C42" s="451"/>
      <c r="D42" s="488"/>
      <c r="E42" s="488"/>
      <c r="F42" s="488"/>
      <c r="G42" s="488"/>
      <c r="H42" s="488"/>
      <c r="I42" s="488"/>
      <c r="J42" s="510"/>
      <c r="K42" s="490"/>
      <c r="L42" s="490"/>
    </row>
    <row r="43" spans="1:12" ht="17.25" customHeight="1" x14ac:dyDescent="0.25">
      <c r="A43" s="437"/>
      <c r="B43" s="444"/>
      <c r="C43" s="445" t="s">
        <v>287</v>
      </c>
      <c r="D43" s="463">
        <v>-4.2918186029529952</v>
      </c>
      <c r="E43" s="463">
        <v>-1.9053820000000001</v>
      </c>
      <c r="F43" s="463">
        <v>-1.8653820000000001</v>
      </c>
      <c r="G43" s="463">
        <v>-1.235382</v>
      </c>
      <c r="H43" s="463">
        <v>-0.95038200000000006</v>
      </c>
      <c r="I43" s="463">
        <v>-0.72638200000000008</v>
      </c>
      <c r="J43" s="464">
        <v>-0.71538200000000007</v>
      </c>
      <c r="K43" s="465"/>
      <c r="L43" s="465"/>
    </row>
    <row r="44" spans="1:12" ht="17.25" customHeight="1" x14ac:dyDescent="0.25">
      <c r="A44" s="437"/>
      <c r="B44" s="457"/>
      <c r="C44" s="445" t="s">
        <v>288</v>
      </c>
      <c r="D44" s="463">
        <v>2.0910000000000002</v>
      </c>
      <c r="E44" s="463">
        <v>2.0219999999999998</v>
      </c>
      <c r="F44" s="463">
        <v>1.9732981974079793</v>
      </c>
      <c r="G44" s="463">
        <v>1.9343349630681259</v>
      </c>
      <c r="H44" s="463">
        <v>1.8478004819316018</v>
      </c>
      <c r="I44" s="463">
        <v>2.1101340926434187</v>
      </c>
      <c r="J44" s="464">
        <v>2.2062854487249846</v>
      </c>
      <c r="K44" s="465"/>
      <c r="L44" s="465"/>
    </row>
    <row r="45" spans="1:12" ht="15.75" x14ac:dyDescent="0.25">
      <c r="A45" s="437"/>
      <c r="B45" s="457"/>
      <c r="C45" s="492" t="s">
        <v>289</v>
      </c>
      <c r="D45" s="463">
        <v>-1.339</v>
      </c>
      <c r="E45" s="463">
        <v>-0.81007899999999999</v>
      </c>
      <c r="F45" s="463">
        <v>-0.74107899999999993</v>
      </c>
      <c r="G45" s="463">
        <v>-0.7070789999999999</v>
      </c>
      <c r="H45" s="463">
        <v>-0.65807899999999997</v>
      </c>
      <c r="I45" s="463">
        <v>-0.62407899999999994</v>
      </c>
      <c r="J45" s="464">
        <v>-0.60507899999999992</v>
      </c>
      <c r="K45" s="465"/>
      <c r="L45" s="465"/>
    </row>
    <row r="46" spans="1:12" ht="15.75" x14ac:dyDescent="0.25">
      <c r="A46" s="437"/>
      <c r="B46" s="457"/>
      <c r="C46" s="445" t="s">
        <v>268</v>
      </c>
      <c r="D46" s="463">
        <v>1.9758436443099998</v>
      </c>
      <c r="E46" s="463">
        <v>1.2050000000000001</v>
      </c>
      <c r="F46" s="463">
        <v>1.0499999999999998</v>
      </c>
      <c r="G46" s="463">
        <v>0.51999999999999991</v>
      </c>
      <c r="H46" s="463">
        <v>0.23499999999999999</v>
      </c>
      <c r="I46" s="463">
        <v>1.100000000000001E-2</v>
      </c>
      <c r="J46" s="464">
        <v>-1.1102230246251565E-16</v>
      </c>
      <c r="K46" s="465"/>
      <c r="L46" s="465"/>
    </row>
    <row r="47" spans="1:12" ht="2.25" customHeight="1" x14ac:dyDescent="0.25">
      <c r="A47" s="437"/>
      <c r="B47" s="496"/>
      <c r="C47" s="445"/>
      <c r="D47" s="463"/>
      <c r="E47" s="463"/>
      <c r="F47" s="463"/>
      <c r="G47" s="463"/>
      <c r="H47" s="463"/>
      <c r="I47" s="463"/>
      <c r="J47" s="464"/>
      <c r="K47" s="465"/>
      <c r="L47" s="465"/>
    </row>
    <row r="48" spans="1:12" s="499" customFormat="1" ht="30.75" customHeight="1" x14ac:dyDescent="0.25">
      <c r="A48" s="497"/>
      <c r="B48" s="1111" t="s">
        <v>290</v>
      </c>
      <c r="C48" s="1112"/>
      <c r="D48" s="665">
        <v>17.115499999999997</v>
      </c>
      <c r="E48" s="665">
        <v>18.605853511446568</v>
      </c>
      <c r="F48" s="665">
        <v>18.21881902434869</v>
      </c>
      <c r="G48" s="665">
        <v>18.031776213583264</v>
      </c>
      <c r="H48" s="665">
        <v>17.267650657377114</v>
      </c>
      <c r="I48" s="665">
        <v>20.187216972013097</v>
      </c>
      <c r="J48" s="666">
        <v>21.418846781835736</v>
      </c>
      <c r="K48" s="498"/>
      <c r="L48" s="498"/>
    </row>
    <row r="49" spans="1:12" s="499" customFormat="1" ht="15.75" x14ac:dyDescent="0.25">
      <c r="A49" s="497"/>
      <c r="B49" s="1120" t="s">
        <v>291</v>
      </c>
      <c r="C49" s="1121"/>
      <c r="D49" s="518">
        <v>-11.092000000000001</v>
      </c>
      <c r="E49" s="518">
        <v>-11.631666328561208</v>
      </c>
      <c r="F49" s="518">
        <v>-12.160763502132452</v>
      </c>
      <c r="G49" s="518">
        <v>-12.724468351969332</v>
      </c>
      <c r="H49" s="518">
        <v>-13.214399381217977</v>
      </c>
      <c r="I49" s="518">
        <v>-13.752685157875334</v>
      </c>
      <c r="J49" s="519">
        <v>-14.356891026699747</v>
      </c>
      <c r="K49" s="500"/>
      <c r="L49" s="500"/>
    </row>
    <row r="50" spans="1:12" s="520" customFormat="1" ht="15.75" x14ac:dyDescent="0.25">
      <c r="A50" s="517"/>
      <c r="B50" s="1124" t="s">
        <v>292</v>
      </c>
      <c r="C50" s="1125"/>
      <c r="D50" s="518">
        <v>-11.846</v>
      </c>
      <c r="E50" s="518">
        <v>-12.187830219490435</v>
      </c>
      <c r="F50" s="518">
        <v>-12.212595814377577</v>
      </c>
      <c r="G50" s="518">
        <v>-12.986144637287159</v>
      </c>
      <c r="H50" s="518">
        <v>-11.598410508745594</v>
      </c>
      <c r="I50" s="518">
        <v>-14.341194657330284</v>
      </c>
      <c r="J50" s="519">
        <v>-15.216382747089529</v>
      </c>
      <c r="K50" s="500"/>
      <c r="L50" s="500"/>
    </row>
    <row r="51" spans="1:12" s="499" customFormat="1" ht="15.75" x14ac:dyDescent="0.25">
      <c r="A51" s="497"/>
      <c r="B51" s="1120" t="s">
        <v>293</v>
      </c>
      <c r="C51" s="1121"/>
      <c r="D51" s="518">
        <v>1.3640000000000001</v>
      </c>
      <c r="E51" s="518">
        <v>1.2360640000000001</v>
      </c>
      <c r="F51" s="518">
        <v>0.61116700000000002</v>
      </c>
      <c r="G51" s="518">
        <v>0.85267199999999999</v>
      </c>
      <c r="H51" s="518">
        <v>0.49319200000000002</v>
      </c>
      <c r="I51" s="518">
        <v>0.35716100000000001</v>
      </c>
      <c r="J51" s="519">
        <v>0.35716100000000001</v>
      </c>
      <c r="K51" s="500"/>
      <c r="L51" s="500"/>
    </row>
    <row r="52" spans="1:12" s="499" customFormat="1" ht="32.25" customHeight="1" thickBot="1" x14ac:dyDescent="0.3">
      <c r="A52" s="497"/>
      <c r="B52" s="1122" t="s">
        <v>294</v>
      </c>
      <c r="C52" s="1123"/>
      <c r="D52" s="821">
        <v>-4.4585000000000035</v>
      </c>
      <c r="E52" s="821">
        <v>-3.9775790366050741</v>
      </c>
      <c r="F52" s="821">
        <v>-5.5433732921613394</v>
      </c>
      <c r="G52" s="821">
        <v>-6.8261647756732273</v>
      </c>
      <c r="H52" s="821">
        <v>-7.0519672325864571</v>
      </c>
      <c r="I52" s="821">
        <v>-7.5495018431925214</v>
      </c>
      <c r="J52" s="822">
        <v>-7.797265991953541</v>
      </c>
      <c r="K52" s="498"/>
      <c r="L52" s="498"/>
    </row>
  </sheetData>
  <mergeCells count="8">
    <mergeCell ref="B2:J2"/>
    <mergeCell ref="B51:C51"/>
    <mergeCell ref="B52:C52"/>
    <mergeCell ref="B48:C48"/>
    <mergeCell ref="B49:C49"/>
    <mergeCell ref="B50:C50"/>
    <mergeCell ref="D3:J3"/>
    <mergeCell ref="E4:J4"/>
  </mergeCells>
  <conditionalFormatting sqref="B25 B17 B5:B6 D4 C44:C47 B34 B47:B52 C5:C37 J42:L52 J18:L24 J26:L38 J7:L16 B38:C43 D42:H52 D5:H5 D7:H16 D26:H38 D18:H24 J5:L5">
    <cfRule type="cellIs" dxfId="1" priority="2" stopIfTrue="1" operator="equal">
      <formula>"End"</formula>
    </cfRule>
  </conditionalFormatting>
  <conditionalFormatting sqref="I42:I52 I5 I7:I16 I26:I38 I18:I24">
    <cfRule type="cellIs" dxfId="0" priority="1" stopIfTrue="1" operator="equal">
      <formula>"End"</formula>
    </cfRule>
  </conditionalFormatting>
  <hyperlinks>
    <hyperlink ref="A1" location="Contents!B22" display="Back to contents"/>
  </hyperlinks>
  <pageMargins left="0.74803149606299213" right="0.74803149606299213" top="0.98425196850393704" bottom="0.98425196850393704" header="0.51181102362204722" footer="0.51181102362204722"/>
  <pageSetup paperSize="9" scale="6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5"/>
  </sheetPr>
  <dimension ref="A1"/>
  <sheetViews>
    <sheetView workbookViewId="0"/>
  </sheetViews>
  <sheetFormatPr defaultRowHeight="15" x14ac:dyDescent="0.25"/>
  <cols>
    <col min="1" max="16384" width="8.88671875" style="835"/>
  </cols>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tabColor theme="5"/>
    <pageSetUpPr fitToPage="1"/>
  </sheetPr>
  <dimension ref="A1:U72"/>
  <sheetViews>
    <sheetView workbookViewId="0"/>
  </sheetViews>
  <sheetFormatPr defaultColWidth="9.21875" defaultRowHeight="15" x14ac:dyDescent="0.2"/>
  <cols>
    <col min="1" max="1" width="9.33203125" style="522" customWidth="1"/>
    <col min="2" max="2" width="65.88671875" style="523" customWidth="1"/>
    <col min="3" max="9" width="9.21875" style="523"/>
    <col min="10" max="14" width="9.21875" style="522"/>
    <col min="15" max="21" width="9.21875" style="523"/>
    <col min="22" max="16384" width="9.21875" style="522"/>
  </cols>
  <sheetData>
    <row r="1" spans="1:21" ht="33.75" customHeight="1" thickBot="1" x14ac:dyDescent="0.25">
      <c r="A1" s="310" t="s">
        <v>0</v>
      </c>
      <c r="B1" s="521"/>
      <c r="C1" s="521"/>
      <c r="D1" s="521"/>
      <c r="E1" s="521"/>
      <c r="F1" s="521"/>
      <c r="G1" s="521"/>
      <c r="H1" s="521"/>
      <c r="I1" s="521"/>
      <c r="O1" s="522"/>
      <c r="P1" s="522"/>
      <c r="Q1" s="522"/>
      <c r="R1" s="522"/>
      <c r="S1" s="522"/>
      <c r="T1" s="522"/>
      <c r="U1" s="522"/>
    </row>
    <row r="2" spans="1:21" ht="21" customHeight="1" thickBot="1" x14ac:dyDescent="0.25">
      <c r="A2" s="521"/>
      <c r="B2" s="925" t="s">
        <v>494</v>
      </c>
      <c r="C2" s="926"/>
      <c r="D2" s="926"/>
      <c r="E2" s="926"/>
      <c r="F2" s="926"/>
      <c r="G2" s="926"/>
      <c r="H2" s="926"/>
      <c r="I2" s="927"/>
      <c r="O2" s="522"/>
      <c r="P2" s="522"/>
      <c r="Q2" s="522"/>
      <c r="R2" s="522"/>
      <c r="S2" s="522"/>
      <c r="T2" s="522"/>
      <c r="U2" s="522"/>
    </row>
    <row r="3" spans="1:21" ht="15.75" x14ac:dyDescent="0.2">
      <c r="A3" s="521"/>
      <c r="B3" s="524"/>
      <c r="C3" s="1042" t="s">
        <v>1</v>
      </c>
      <c r="D3" s="1042"/>
      <c r="E3" s="1042"/>
      <c r="F3" s="1042"/>
      <c r="G3" s="1042"/>
      <c r="H3" s="1042"/>
      <c r="I3" s="1043"/>
      <c r="O3" s="522"/>
      <c r="P3" s="522"/>
      <c r="Q3" s="522"/>
      <c r="R3" s="522"/>
      <c r="S3" s="522"/>
      <c r="T3" s="522"/>
      <c r="U3" s="522"/>
    </row>
    <row r="4" spans="1:21" ht="15.75" x14ac:dyDescent="0.2">
      <c r="A4" s="521"/>
      <c r="B4" s="525"/>
      <c r="C4" s="607" t="s">
        <v>2</v>
      </c>
      <c r="D4" s="1031" t="s">
        <v>3</v>
      </c>
      <c r="E4" s="1031"/>
      <c r="F4" s="1031"/>
      <c r="G4" s="1031"/>
      <c r="H4" s="1031"/>
      <c r="I4" s="1032"/>
      <c r="O4" s="522"/>
      <c r="P4" s="522"/>
      <c r="Q4" s="522"/>
      <c r="R4" s="522"/>
      <c r="S4" s="522"/>
      <c r="T4" s="522"/>
      <c r="U4" s="522"/>
    </row>
    <row r="5" spans="1:21" x14ac:dyDescent="0.2">
      <c r="A5" s="521"/>
      <c r="B5" s="525"/>
      <c r="C5" s="526" t="s">
        <v>5</v>
      </c>
      <c r="D5" s="526" t="s">
        <v>6</v>
      </c>
      <c r="E5" s="527" t="s">
        <v>7</v>
      </c>
      <c r="F5" s="527" t="s">
        <v>8</v>
      </c>
      <c r="G5" s="527" t="s">
        <v>9</v>
      </c>
      <c r="H5" s="527" t="s">
        <v>10</v>
      </c>
      <c r="I5" s="528" t="s">
        <v>362</v>
      </c>
      <c r="O5" s="522"/>
      <c r="P5" s="522"/>
      <c r="Q5" s="522"/>
      <c r="R5" s="522"/>
      <c r="S5" s="522"/>
      <c r="T5" s="522"/>
      <c r="U5" s="522"/>
    </row>
    <row r="6" spans="1:21" x14ac:dyDescent="0.2">
      <c r="A6" s="521"/>
      <c r="B6" s="529" t="s">
        <v>295</v>
      </c>
      <c r="C6" s="798">
        <v>3.1150000000000002</v>
      </c>
      <c r="D6" s="798">
        <v>3.1233640003500001</v>
      </c>
      <c r="E6" s="798">
        <v>3.2223950749055676</v>
      </c>
      <c r="F6" s="798">
        <v>3.3101838434391171</v>
      </c>
      <c r="G6" s="798">
        <v>3.3763098693323093</v>
      </c>
      <c r="H6" s="798">
        <v>3.4358316760552703</v>
      </c>
      <c r="I6" s="799">
        <v>3.5007777706971561</v>
      </c>
      <c r="O6" s="522"/>
      <c r="P6" s="522"/>
      <c r="Q6" s="522"/>
      <c r="R6" s="522"/>
      <c r="S6" s="522"/>
      <c r="T6" s="522"/>
      <c r="U6" s="522"/>
    </row>
    <row r="7" spans="1:21" x14ac:dyDescent="0.2">
      <c r="A7" s="521"/>
      <c r="B7" s="530" t="s">
        <v>296</v>
      </c>
      <c r="C7" s="800">
        <v>145.5</v>
      </c>
      <c r="D7" s="800">
        <v>145.5</v>
      </c>
      <c r="E7" s="800">
        <v>149</v>
      </c>
      <c r="F7" s="800">
        <v>152.5</v>
      </c>
      <c r="G7" s="800">
        <v>155.5</v>
      </c>
      <c r="H7" s="800">
        <v>158.5</v>
      </c>
      <c r="I7" s="801">
        <v>161.5</v>
      </c>
      <c r="O7" s="522"/>
      <c r="P7" s="522"/>
      <c r="Q7" s="522"/>
      <c r="R7" s="522"/>
      <c r="S7" s="522"/>
      <c r="T7" s="522"/>
      <c r="U7" s="522"/>
    </row>
    <row r="8" spans="1:21" x14ac:dyDescent="0.2">
      <c r="A8" s="521"/>
      <c r="B8" s="531" t="s">
        <v>297</v>
      </c>
      <c r="C8" s="7">
        <v>21.460202286329007</v>
      </c>
      <c r="D8" s="7">
        <v>21.466419246391755</v>
      </c>
      <c r="E8" s="7">
        <v>21.626812583258843</v>
      </c>
      <c r="F8" s="7">
        <v>21.706123563535193</v>
      </c>
      <c r="G8" s="7">
        <v>21.712603661301024</v>
      </c>
      <c r="H8" s="7">
        <v>21.677171457761958</v>
      </c>
      <c r="I8" s="8">
        <v>21.676642543016449</v>
      </c>
      <c r="O8" s="522"/>
      <c r="P8" s="522"/>
      <c r="Q8" s="522"/>
      <c r="R8" s="522"/>
      <c r="S8" s="522"/>
      <c r="T8" s="522"/>
      <c r="U8" s="522"/>
    </row>
    <row r="9" spans="1:21" x14ac:dyDescent="0.2">
      <c r="A9" s="521"/>
      <c r="B9" s="530" t="s">
        <v>298</v>
      </c>
      <c r="C9" s="800">
        <v>27.588301149999999</v>
      </c>
      <c r="D9" s="800">
        <v>27.863091099999998</v>
      </c>
      <c r="E9" s="800">
        <v>28.129246600000002</v>
      </c>
      <c r="F9" s="800">
        <v>28.393360549999997</v>
      </c>
      <c r="G9" s="800">
        <v>28.651752824999999</v>
      </c>
      <c r="H9" s="800">
        <v>28.904312725</v>
      </c>
      <c r="I9" s="801">
        <v>29.15389875</v>
      </c>
      <c r="O9" s="522"/>
      <c r="P9" s="522"/>
      <c r="Q9" s="522"/>
      <c r="R9" s="522"/>
      <c r="S9" s="522"/>
      <c r="T9" s="522"/>
      <c r="U9" s="522"/>
    </row>
    <row r="10" spans="1:21" x14ac:dyDescent="0.2">
      <c r="A10" s="521"/>
      <c r="B10" s="532" t="s">
        <v>299</v>
      </c>
      <c r="C10" s="9">
        <v>77.787327931676614</v>
      </c>
      <c r="D10" s="9">
        <v>77.042490258346646</v>
      </c>
      <c r="E10" s="9">
        <v>76.883724938651014</v>
      </c>
      <c r="F10" s="9">
        <v>76.447884797966253</v>
      </c>
      <c r="G10" s="9">
        <v>75.781065800469136</v>
      </c>
      <c r="H10" s="9">
        <v>74.996322050629061</v>
      </c>
      <c r="I10" s="10">
        <v>74.352465613253344</v>
      </c>
      <c r="O10" s="522"/>
      <c r="P10" s="522"/>
      <c r="Q10" s="522"/>
      <c r="R10" s="522"/>
      <c r="S10" s="522"/>
      <c r="T10" s="522"/>
      <c r="U10" s="522"/>
    </row>
    <row r="11" spans="1:21" ht="4.5" customHeight="1" x14ac:dyDescent="0.2">
      <c r="A11" s="521"/>
      <c r="B11" s="531"/>
      <c r="C11" s="7"/>
      <c r="D11" s="7"/>
      <c r="E11" s="7"/>
      <c r="F11" s="7"/>
      <c r="G11" s="7"/>
      <c r="H11" s="7"/>
      <c r="I11" s="303"/>
      <c r="O11" s="522"/>
      <c r="P11" s="522"/>
      <c r="Q11" s="522"/>
      <c r="R11" s="522"/>
      <c r="S11" s="522"/>
      <c r="T11" s="522"/>
      <c r="U11" s="522"/>
    </row>
    <row r="12" spans="1:21" ht="12" customHeight="1" x14ac:dyDescent="0.2">
      <c r="A12" s="521"/>
      <c r="B12" s="533" t="s">
        <v>300</v>
      </c>
      <c r="C12" s="798">
        <v>0.62174978109999945</v>
      </c>
      <c r="D12" s="798">
        <v>0.63070000000000004</v>
      </c>
      <c r="E12" s="798">
        <v>0.65700000000000003</v>
      </c>
      <c r="F12" s="798">
        <v>0.69350000000000001</v>
      </c>
      <c r="G12" s="798">
        <v>0.73109999999999997</v>
      </c>
      <c r="H12" s="798">
        <v>0.77079999999999993</v>
      </c>
      <c r="I12" s="799">
        <v>0.81840000000000002</v>
      </c>
      <c r="O12" s="522"/>
      <c r="P12" s="522"/>
      <c r="Q12" s="522"/>
      <c r="R12" s="522"/>
      <c r="S12" s="522"/>
      <c r="T12" s="522"/>
      <c r="U12" s="522"/>
    </row>
    <row r="13" spans="1:21" x14ac:dyDescent="0.2">
      <c r="A13" s="521"/>
      <c r="B13" s="530" t="s">
        <v>296</v>
      </c>
      <c r="C13" s="802">
        <v>145.5</v>
      </c>
      <c r="D13" s="802">
        <v>145.5</v>
      </c>
      <c r="E13" s="802">
        <v>149</v>
      </c>
      <c r="F13" s="802">
        <v>152.5</v>
      </c>
      <c r="G13" s="802">
        <v>155.5</v>
      </c>
      <c r="H13" s="802">
        <v>158.5</v>
      </c>
      <c r="I13" s="801">
        <v>161.5</v>
      </c>
      <c r="O13" s="522"/>
      <c r="P13" s="522"/>
      <c r="Q13" s="522"/>
      <c r="R13" s="522"/>
      <c r="S13" s="522"/>
      <c r="T13" s="522"/>
      <c r="U13" s="522"/>
    </row>
    <row r="14" spans="1:21" x14ac:dyDescent="0.2">
      <c r="B14" s="532" t="s">
        <v>301</v>
      </c>
      <c r="C14" s="9">
        <v>4.2731943718213019</v>
      </c>
      <c r="D14" s="9">
        <v>4.3347079037800693</v>
      </c>
      <c r="E14" s="9">
        <v>4.4093959731543624</v>
      </c>
      <c r="F14" s="9">
        <v>4.5475409836065577</v>
      </c>
      <c r="G14" s="9">
        <v>4.7016077170418002</v>
      </c>
      <c r="H14" s="9">
        <v>4.8630914826498417</v>
      </c>
      <c r="I14" s="10">
        <v>5.0674922600619201</v>
      </c>
      <c r="O14" s="522"/>
      <c r="P14" s="522"/>
      <c r="Q14" s="522"/>
      <c r="R14" s="522"/>
      <c r="S14" s="522"/>
      <c r="T14" s="522"/>
      <c r="U14" s="522"/>
    </row>
    <row r="15" spans="1:21" ht="30" customHeight="1" x14ac:dyDescent="0.2">
      <c r="B15" s="534" t="s">
        <v>302</v>
      </c>
      <c r="C15" s="535">
        <v>93.276481644286775</v>
      </c>
      <c r="D15" s="535">
        <v>92.599658299117522</v>
      </c>
      <c r="E15" s="535">
        <v>92.559210442604623</v>
      </c>
      <c r="F15" s="535">
        <v>92.46409737554562</v>
      </c>
      <c r="G15" s="535">
        <v>92.190559997066515</v>
      </c>
      <c r="H15" s="535">
        <v>91.821117467555354</v>
      </c>
      <c r="I15" s="536">
        <v>91.734333827575526</v>
      </c>
      <c r="O15" s="522"/>
      <c r="P15" s="522"/>
      <c r="Q15" s="522"/>
      <c r="R15" s="522"/>
      <c r="S15" s="522"/>
      <c r="T15" s="522"/>
      <c r="U15" s="522"/>
    </row>
    <row r="16" spans="1:21" x14ac:dyDescent="0.2">
      <c r="B16" s="531" t="s">
        <v>303</v>
      </c>
      <c r="C16" s="7">
        <v>0.62174978109999945</v>
      </c>
      <c r="D16" s="7">
        <v>0.63070000000000004</v>
      </c>
      <c r="E16" s="7">
        <v>0.65700000000000003</v>
      </c>
      <c r="F16" s="365">
        <v>0.46712801622216771</v>
      </c>
      <c r="G16" s="365">
        <v>0.24620430719157241</v>
      </c>
      <c r="H16" s="365">
        <v>0</v>
      </c>
      <c r="I16" s="366">
        <v>0</v>
      </c>
      <c r="O16" s="522"/>
      <c r="P16" s="522"/>
      <c r="Q16" s="522"/>
      <c r="R16" s="522"/>
      <c r="S16" s="522"/>
      <c r="T16" s="522"/>
      <c r="U16" s="522"/>
    </row>
    <row r="17" spans="2:21" x14ac:dyDescent="0.2">
      <c r="B17" s="532" t="s">
        <v>304</v>
      </c>
      <c r="C17" s="9">
        <v>100</v>
      </c>
      <c r="D17" s="9">
        <v>100</v>
      </c>
      <c r="E17" s="9">
        <v>100</v>
      </c>
      <c r="F17" s="9">
        <v>67.358041272122236</v>
      </c>
      <c r="G17" s="803">
        <v>33.675872957402873</v>
      </c>
      <c r="H17" s="803">
        <v>0</v>
      </c>
      <c r="I17" s="804">
        <v>0</v>
      </c>
      <c r="O17" s="522"/>
      <c r="P17" s="522"/>
      <c r="Q17" s="522"/>
      <c r="R17" s="522"/>
      <c r="S17" s="522"/>
      <c r="T17" s="522"/>
      <c r="U17" s="522"/>
    </row>
    <row r="18" spans="2:21" ht="4.5" customHeight="1" x14ac:dyDescent="0.2">
      <c r="B18" s="531"/>
      <c r="C18" s="7"/>
      <c r="D18" s="7"/>
      <c r="E18" s="7"/>
      <c r="F18" s="7"/>
      <c r="G18" s="365"/>
      <c r="H18" s="365"/>
      <c r="I18" s="366"/>
      <c r="O18" s="522"/>
      <c r="P18" s="522"/>
      <c r="Q18" s="522"/>
      <c r="R18" s="522"/>
      <c r="S18" s="522"/>
      <c r="T18" s="522"/>
      <c r="U18" s="522"/>
    </row>
    <row r="19" spans="2:21" ht="15.75" thickBot="1" x14ac:dyDescent="0.25">
      <c r="B19" s="539" t="s">
        <v>305</v>
      </c>
      <c r="C19" s="537">
        <v>3.74420921376087</v>
      </c>
      <c r="D19" s="537">
        <v>3.7540640003500001</v>
      </c>
      <c r="E19" s="537">
        <v>3.8793950749055677</v>
      </c>
      <c r="F19" s="537">
        <v>3.7773118596612849</v>
      </c>
      <c r="G19" s="537">
        <v>3.6225141765238815</v>
      </c>
      <c r="H19" s="537">
        <v>3.4358316760552703</v>
      </c>
      <c r="I19" s="538">
        <v>3.5007777706971561</v>
      </c>
      <c r="O19" s="522"/>
      <c r="P19" s="522"/>
      <c r="Q19" s="522"/>
      <c r="R19" s="522"/>
      <c r="S19" s="522"/>
      <c r="T19" s="522"/>
      <c r="U19" s="522"/>
    </row>
    <row r="20" spans="2:21" x14ac:dyDescent="0.2">
      <c r="B20" s="533" t="s">
        <v>306</v>
      </c>
      <c r="C20" s="805">
        <v>0.22500000000000001</v>
      </c>
      <c r="D20" s="805">
        <v>0.22500000000000001</v>
      </c>
      <c r="E20" s="805">
        <v>0.155</v>
      </c>
      <c r="F20" s="805">
        <v>9.5000000000000001E-2</v>
      </c>
      <c r="G20" s="805">
        <v>8.2000000000000003E-2</v>
      </c>
      <c r="H20" s="805">
        <v>6.9000000000000006E-2</v>
      </c>
      <c r="I20" s="806">
        <v>7.2999999999999995E-2</v>
      </c>
      <c r="O20" s="522"/>
      <c r="P20" s="522"/>
      <c r="Q20" s="522"/>
      <c r="R20" s="522"/>
      <c r="S20" s="522"/>
      <c r="T20" s="522"/>
      <c r="U20" s="522"/>
    </row>
    <row r="21" spans="2:21" ht="15.75" thickBot="1" x14ac:dyDescent="0.25">
      <c r="B21" s="539" t="s">
        <v>307</v>
      </c>
      <c r="C21" s="807">
        <v>3.5192092137608699</v>
      </c>
      <c r="D21" s="807">
        <v>3.52906400035</v>
      </c>
      <c r="E21" s="807">
        <v>3.7243950749055679</v>
      </c>
      <c r="F21" s="807">
        <v>3.6823118596612847</v>
      </c>
      <c r="G21" s="807">
        <v>3.5405141765238817</v>
      </c>
      <c r="H21" s="807">
        <v>3.3668316760552703</v>
      </c>
      <c r="I21" s="808">
        <v>3.4277777706971562</v>
      </c>
      <c r="O21" s="522"/>
      <c r="P21" s="522"/>
      <c r="Q21" s="522"/>
      <c r="R21" s="522"/>
      <c r="S21" s="522"/>
      <c r="T21" s="522"/>
      <c r="U21" s="522"/>
    </row>
    <row r="22" spans="2:21" x14ac:dyDescent="0.2">
      <c r="B22" s="533" t="s">
        <v>308</v>
      </c>
      <c r="C22" s="805">
        <v>3.5594378429508704</v>
      </c>
      <c r="D22" s="805">
        <v>3.8712284174253373</v>
      </c>
      <c r="E22" s="805">
        <v>3.7848415382796983</v>
      </c>
      <c r="F22" s="805">
        <v>3.8762966664567733</v>
      </c>
      <c r="G22" s="805">
        <v>3.7348911012380639</v>
      </c>
      <c r="H22" s="805">
        <v>3.5149456997607094</v>
      </c>
      <c r="I22" s="806">
        <v>3.6688971551325067</v>
      </c>
      <c r="O22" s="522"/>
      <c r="P22" s="522"/>
      <c r="Q22" s="522"/>
      <c r="R22" s="522"/>
      <c r="S22" s="522"/>
      <c r="T22" s="522"/>
      <c r="U22" s="522"/>
    </row>
    <row r="23" spans="2:21" x14ac:dyDescent="0.2">
      <c r="B23" s="540" t="s">
        <v>309</v>
      </c>
      <c r="C23" s="809">
        <v>0.11095084787999998</v>
      </c>
      <c r="D23" s="809">
        <v>0.10088095280000002</v>
      </c>
      <c r="E23" s="809">
        <v>0.17100000000000001</v>
      </c>
      <c r="F23" s="809">
        <v>0.17299999999999999</v>
      </c>
      <c r="G23" s="809">
        <v>8.1000000000000003E-2</v>
      </c>
      <c r="H23" s="809">
        <v>0.13600000000000001</v>
      </c>
      <c r="I23" s="810">
        <v>0.14799999999999999</v>
      </c>
      <c r="O23" s="522"/>
      <c r="P23" s="522"/>
      <c r="Q23" s="522"/>
      <c r="R23" s="522"/>
      <c r="S23" s="522"/>
      <c r="T23" s="522"/>
      <c r="U23" s="522"/>
    </row>
    <row r="24" spans="2:21" ht="15.75" thickBot="1" x14ac:dyDescent="0.25">
      <c r="B24" s="797" t="s">
        <v>310</v>
      </c>
      <c r="C24" s="809">
        <v>3.6703886908308703</v>
      </c>
      <c r="D24" s="809">
        <v>3.9712528401300005</v>
      </c>
      <c r="E24" s="809">
        <v>3.9509572356395974</v>
      </c>
      <c r="F24" s="809">
        <v>4.0445668279282367</v>
      </c>
      <c r="G24" s="809">
        <v>3.8090358538214275</v>
      </c>
      <c r="H24" s="809">
        <v>3.6435576605443893</v>
      </c>
      <c r="I24" s="810">
        <v>3.8089456024267334</v>
      </c>
      <c r="O24" s="522"/>
      <c r="P24" s="522"/>
      <c r="Q24" s="522"/>
      <c r="R24" s="522"/>
      <c r="S24" s="522"/>
      <c r="T24" s="522"/>
      <c r="U24" s="522"/>
    </row>
    <row r="25" spans="2:21" ht="24" customHeight="1" x14ac:dyDescent="0.2">
      <c r="B25" s="1126" t="s">
        <v>311</v>
      </c>
      <c r="C25" s="1127"/>
      <c r="D25" s="1127"/>
      <c r="E25" s="1127"/>
      <c r="F25" s="1127"/>
      <c r="G25" s="1127"/>
      <c r="H25" s="1127"/>
      <c r="I25" s="1128"/>
      <c r="O25" s="522"/>
      <c r="P25" s="522"/>
      <c r="Q25" s="522"/>
      <c r="R25" s="522"/>
      <c r="S25" s="522"/>
      <c r="T25" s="522"/>
      <c r="U25" s="522"/>
    </row>
    <row r="26" spans="2:21" ht="13.5" customHeight="1" thickBot="1" x14ac:dyDescent="0.25">
      <c r="B26" s="1129" t="s">
        <v>312</v>
      </c>
      <c r="C26" s="1130"/>
      <c r="D26" s="1130"/>
      <c r="E26" s="1130"/>
      <c r="F26" s="1130"/>
      <c r="G26" s="1130"/>
      <c r="H26" s="1130"/>
      <c r="I26" s="1131"/>
      <c r="O26" s="522"/>
      <c r="P26" s="522"/>
      <c r="Q26" s="522"/>
      <c r="R26" s="522"/>
      <c r="S26" s="522"/>
      <c r="T26" s="522"/>
      <c r="U26" s="522"/>
    </row>
    <row r="27" spans="2:21" x14ac:dyDescent="0.2">
      <c r="B27" s="522"/>
      <c r="C27" s="522"/>
      <c r="D27" s="522"/>
      <c r="E27" s="522"/>
      <c r="F27" s="522"/>
      <c r="G27" s="522"/>
      <c r="H27" s="522"/>
      <c r="I27" s="522"/>
      <c r="O27" s="522"/>
      <c r="P27" s="522"/>
      <c r="Q27" s="522"/>
      <c r="R27" s="522"/>
      <c r="S27" s="522"/>
      <c r="T27" s="522"/>
      <c r="U27" s="522"/>
    </row>
    <row r="28" spans="2:21" x14ac:dyDescent="0.2">
      <c r="B28" s="522"/>
      <c r="C28" s="522"/>
      <c r="D28" s="522"/>
      <c r="E28" s="522"/>
      <c r="F28" s="522"/>
      <c r="G28" s="522"/>
      <c r="H28" s="522"/>
      <c r="I28" s="522"/>
      <c r="O28" s="522"/>
      <c r="P28" s="522"/>
      <c r="Q28" s="522"/>
      <c r="R28" s="522"/>
      <c r="S28" s="522"/>
      <c r="T28" s="522"/>
      <c r="U28" s="522"/>
    </row>
    <row r="29" spans="2:21" x14ac:dyDescent="0.2">
      <c r="B29" s="522"/>
      <c r="C29" s="811"/>
      <c r="D29" s="811"/>
      <c r="E29" s="811"/>
      <c r="F29" s="811"/>
      <c r="G29" s="811"/>
      <c r="H29" s="811"/>
      <c r="I29" s="811"/>
      <c r="O29" s="522"/>
      <c r="P29" s="522"/>
      <c r="Q29" s="522"/>
      <c r="R29" s="522"/>
      <c r="S29" s="522"/>
      <c r="T29" s="522"/>
      <c r="U29" s="522"/>
    </row>
    <row r="30" spans="2:21" x14ac:dyDescent="0.2">
      <c r="B30" s="522"/>
      <c r="C30" s="522"/>
      <c r="D30" s="522"/>
      <c r="E30" s="522"/>
      <c r="F30" s="522"/>
      <c r="G30" s="522"/>
      <c r="H30" s="522"/>
      <c r="I30" s="522"/>
      <c r="O30" s="522"/>
      <c r="P30" s="522"/>
      <c r="Q30" s="522"/>
      <c r="R30" s="522"/>
      <c r="S30" s="522"/>
      <c r="T30" s="522"/>
      <c r="U30" s="522"/>
    </row>
    <row r="31" spans="2:21" x14ac:dyDescent="0.2">
      <c r="B31" s="522"/>
      <c r="C31" s="522"/>
      <c r="D31" s="522"/>
      <c r="E31" s="522"/>
      <c r="F31" s="522"/>
      <c r="G31" s="522"/>
      <c r="H31" s="522"/>
      <c r="I31" s="522"/>
      <c r="O31" s="522"/>
      <c r="P31" s="522"/>
      <c r="Q31" s="522"/>
      <c r="R31" s="522"/>
      <c r="S31" s="522"/>
      <c r="T31" s="522"/>
      <c r="U31" s="522"/>
    </row>
    <row r="32" spans="2:21" x14ac:dyDescent="0.2">
      <c r="B32" s="522"/>
      <c r="C32" s="522"/>
      <c r="D32" s="522"/>
      <c r="E32" s="522"/>
      <c r="F32" s="522"/>
      <c r="G32" s="522"/>
      <c r="H32" s="522"/>
      <c r="I32" s="522"/>
      <c r="O32" s="522"/>
      <c r="P32" s="522"/>
      <c r="Q32" s="522"/>
      <c r="R32" s="522"/>
      <c r="S32" s="522"/>
      <c r="T32" s="522"/>
      <c r="U32" s="522"/>
    </row>
    <row r="33" spans="2:21" x14ac:dyDescent="0.2">
      <c r="B33" s="522"/>
      <c r="C33" s="522"/>
      <c r="D33" s="522"/>
      <c r="E33" s="522"/>
      <c r="F33" s="522"/>
      <c r="G33" s="522"/>
      <c r="H33" s="522"/>
      <c r="I33" s="522"/>
      <c r="O33" s="522"/>
      <c r="P33" s="522"/>
      <c r="Q33" s="522"/>
      <c r="R33" s="522"/>
      <c r="S33" s="522"/>
      <c r="T33" s="522"/>
      <c r="U33" s="522"/>
    </row>
    <row r="34" spans="2:21" x14ac:dyDescent="0.2">
      <c r="B34" s="522"/>
      <c r="C34" s="522"/>
      <c r="D34" s="522"/>
      <c r="E34" s="522"/>
      <c r="F34" s="522"/>
      <c r="G34" s="522"/>
      <c r="H34" s="522"/>
      <c r="I34" s="522"/>
      <c r="O34" s="522"/>
      <c r="P34" s="522"/>
      <c r="Q34" s="522"/>
      <c r="R34" s="522"/>
      <c r="S34" s="522"/>
      <c r="T34" s="522"/>
      <c r="U34" s="522"/>
    </row>
    <row r="35" spans="2:21" x14ac:dyDescent="0.2">
      <c r="B35" s="522"/>
      <c r="C35" s="522"/>
      <c r="D35" s="522"/>
      <c r="E35" s="522"/>
      <c r="F35" s="522"/>
      <c r="G35" s="522"/>
      <c r="H35" s="522"/>
      <c r="I35" s="522"/>
      <c r="O35" s="522"/>
      <c r="P35" s="522"/>
      <c r="Q35" s="522"/>
      <c r="R35" s="522"/>
      <c r="S35" s="522"/>
      <c r="T35" s="522"/>
      <c r="U35" s="522"/>
    </row>
    <row r="36" spans="2:21" x14ac:dyDescent="0.2">
      <c r="B36" s="522"/>
      <c r="C36" s="522"/>
      <c r="D36" s="522"/>
      <c r="E36" s="522"/>
      <c r="F36" s="522"/>
      <c r="G36" s="522"/>
      <c r="H36" s="522"/>
      <c r="I36" s="522"/>
      <c r="O36" s="522"/>
      <c r="P36" s="522"/>
      <c r="Q36" s="522"/>
      <c r="R36" s="522"/>
      <c r="S36" s="522"/>
      <c r="T36" s="522"/>
      <c r="U36" s="522"/>
    </row>
    <row r="37" spans="2:21" x14ac:dyDescent="0.2">
      <c r="B37" s="522"/>
      <c r="C37" s="522"/>
      <c r="D37" s="522"/>
      <c r="E37" s="522"/>
      <c r="F37" s="522"/>
      <c r="G37" s="522"/>
      <c r="H37" s="522"/>
      <c r="I37" s="522"/>
      <c r="O37" s="522"/>
      <c r="P37" s="522"/>
      <c r="Q37" s="522"/>
      <c r="R37" s="522"/>
      <c r="S37" s="522"/>
      <c r="T37" s="522"/>
      <c r="U37" s="522"/>
    </row>
    <row r="38" spans="2:21" x14ac:dyDescent="0.2">
      <c r="B38" s="522"/>
      <c r="C38" s="522"/>
      <c r="D38" s="522"/>
      <c r="E38" s="522"/>
      <c r="F38" s="522"/>
      <c r="G38" s="522"/>
      <c r="H38" s="522"/>
      <c r="I38" s="522"/>
      <c r="O38" s="522"/>
      <c r="P38" s="522"/>
      <c r="Q38" s="522"/>
      <c r="R38" s="522"/>
      <c r="S38" s="522"/>
      <c r="T38" s="522"/>
      <c r="U38" s="522"/>
    </row>
    <row r="39" spans="2:21" x14ac:dyDescent="0.2">
      <c r="B39" s="522"/>
      <c r="C39" s="522"/>
      <c r="D39" s="522"/>
      <c r="E39" s="522"/>
      <c r="F39" s="522"/>
      <c r="G39" s="522"/>
      <c r="H39" s="522"/>
      <c r="I39" s="522"/>
      <c r="O39" s="522"/>
      <c r="P39" s="522"/>
      <c r="Q39" s="522"/>
      <c r="R39" s="522"/>
      <c r="S39" s="522"/>
      <c r="T39" s="522"/>
      <c r="U39" s="522"/>
    </row>
    <row r="40" spans="2:21" x14ac:dyDescent="0.2">
      <c r="B40" s="522"/>
      <c r="C40" s="522"/>
      <c r="D40" s="522"/>
      <c r="E40" s="522"/>
      <c r="F40" s="522"/>
      <c r="G40" s="522"/>
      <c r="H40" s="522"/>
      <c r="I40" s="522"/>
      <c r="O40" s="522"/>
      <c r="P40" s="522"/>
      <c r="Q40" s="522"/>
      <c r="R40" s="522"/>
      <c r="S40" s="522"/>
      <c r="T40" s="522"/>
      <c r="U40" s="522"/>
    </row>
    <row r="41" spans="2:21" x14ac:dyDescent="0.2">
      <c r="B41" s="522"/>
      <c r="C41" s="522"/>
      <c r="D41" s="522"/>
      <c r="E41" s="522"/>
      <c r="F41" s="522"/>
      <c r="G41" s="522"/>
      <c r="H41" s="522"/>
      <c r="I41" s="522"/>
      <c r="O41" s="522"/>
      <c r="P41" s="522"/>
      <c r="Q41" s="522"/>
      <c r="R41" s="522"/>
      <c r="S41" s="522"/>
      <c r="T41" s="522"/>
      <c r="U41" s="522"/>
    </row>
    <row r="42" spans="2:21" x14ac:dyDescent="0.2">
      <c r="B42" s="522"/>
      <c r="C42" s="522"/>
      <c r="D42" s="522"/>
      <c r="E42" s="522"/>
      <c r="F42" s="522"/>
      <c r="G42" s="522"/>
      <c r="H42" s="522"/>
      <c r="I42" s="522"/>
      <c r="O42" s="522"/>
      <c r="P42" s="522"/>
      <c r="Q42" s="522"/>
      <c r="R42" s="522"/>
      <c r="S42" s="522"/>
      <c r="T42" s="522"/>
      <c r="U42" s="522"/>
    </row>
    <row r="43" spans="2:21" x14ac:dyDescent="0.2">
      <c r="B43" s="522"/>
      <c r="C43" s="522"/>
      <c r="D43" s="522"/>
      <c r="E43" s="522"/>
      <c r="F43" s="522"/>
      <c r="G43" s="522"/>
      <c r="H43" s="522"/>
      <c r="I43" s="522"/>
      <c r="O43" s="522"/>
      <c r="P43" s="522"/>
      <c r="Q43" s="522"/>
      <c r="R43" s="522"/>
      <c r="S43" s="522"/>
      <c r="T43" s="522"/>
      <c r="U43" s="522"/>
    </row>
    <row r="44" spans="2:21" x14ac:dyDescent="0.2">
      <c r="B44" s="522"/>
      <c r="C44" s="522"/>
      <c r="D44" s="522"/>
      <c r="E44" s="522"/>
      <c r="F44" s="522"/>
      <c r="G44" s="522"/>
      <c r="H44" s="522"/>
      <c r="I44" s="522"/>
      <c r="O44" s="522"/>
      <c r="P44" s="522"/>
      <c r="Q44" s="522"/>
      <c r="R44" s="522"/>
      <c r="S44" s="522"/>
      <c r="T44" s="522"/>
      <c r="U44" s="522"/>
    </row>
    <row r="45" spans="2:21" x14ac:dyDescent="0.2">
      <c r="B45" s="522"/>
      <c r="C45" s="522"/>
      <c r="D45" s="522"/>
      <c r="E45" s="522"/>
      <c r="F45" s="522"/>
      <c r="G45" s="522"/>
      <c r="H45" s="522"/>
      <c r="I45" s="522"/>
      <c r="O45" s="522"/>
      <c r="P45" s="522"/>
      <c r="Q45" s="522"/>
      <c r="R45" s="522"/>
      <c r="S45" s="522"/>
      <c r="T45" s="522"/>
      <c r="U45" s="522"/>
    </row>
    <row r="46" spans="2:21" x14ac:dyDescent="0.2">
      <c r="B46" s="522"/>
      <c r="C46" s="522"/>
      <c r="D46" s="522"/>
      <c r="E46" s="522"/>
      <c r="F46" s="522"/>
      <c r="G46" s="522"/>
      <c r="H46" s="522"/>
      <c r="I46" s="522"/>
      <c r="O46" s="522"/>
      <c r="P46" s="522"/>
      <c r="Q46" s="522"/>
      <c r="R46" s="522"/>
      <c r="S46" s="522"/>
      <c r="T46" s="522"/>
      <c r="U46" s="522"/>
    </row>
    <row r="47" spans="2:21" x14ac:dyDescent="0.2">
      <c r="B47" s="522"/>
      <c r="C47" s="522"/>
      <c r="D47" s="522"/>
      <c r="E47" s="522"/>
      <c r="F47" s="522"/>
      <c r="G47" s="522"/>
      <c r="H47" s="522"/>
      <c r="I47" s="522"/>
      <c r="O47" s="522"/>
      <c r="P47" s="522"/>
      <c r="Q47" s="522"/>
      <c r="R47" s="522"/>
      <c r="S47" s="522"/>
      <c r="T47" s="522"/>
      <c r="U47" s="522"/>
    </row>
    <row r="48" spans="2:21" x14ac:dyDescent="0.2">
      <c r="B48" s="522"/>
      <c r="C48" s="522"/>
      <c r="D48" s="522"/>
      <c r="E48" s="522"/>
      <c r="F48" s="522"/>
      <c r="G48" s="522"/>
      <c r="H48" s="522"/>
      <c r="I48" s="522"/>
      <c r="O48" s="522"/>
      <c r="P48" s="522"/>
      <c r="Q48" s="522"/>
      <c r="R48" s="522"/>
      <c r="S48" s="522"/>
      <c r="T48" s="522"/>
      <c r="U48" s="522"/>
    </row>
    <row r="49" spans="2:21" x14ac:dyDescent="0.2">
      <c r="B49" s="522"/>
      <c r="C49" s="522"/>
      <c r="D49" s="522"/>
      <c r="E49" s="522"/>
      <c r="F49" s="522"/>
      <c r="G49" s="522"/>
      <c r="H49" s="522"/>
      <c r="I49" s="522"/>
      <c r="O49" s="522"/>
      <c r="P49" s="522"/>
      <c r="Q49" s="522"/>
      <c r="R49" s="522"/>
      <c r="S49" s="522"/>
      <c r="T49" s="522"/>
      <c r="U49" s="522"/>
    </row>
    <row r="50" spans="2:21" x14ac:dyDescent="0.2">
      <c r="B50" s="522"/>
      <c r="C50" s="522"/>
      <c r="D50" s="522"/>
      <c r="E50" s="522"/>
      <c r="F50" s="522"/>
      <c r="G50" s="522"/>
      <c r="H50" s="522"/>
      <c r="I50" s="522"/>
      <c r="O50" s="522"/>
      <c r="P50" s="522"/>
      <c r="Q50" s="522"/>
      <c r="R50" s="522"/>
      <c r="S50" s="522"/>
      <c r="T50" s="522"/>
      <c r="U50" s="522"/>
    </row>
    <row r="51" spans="2:21" x14ac:dyDescent="0.2">
      <c r="B51" s="522"/>
      <c r="C51" s="522"/>
      <c r="D51" s="522"/>
      <c r="E51" s="522"/>
      <c r="F51" s="522"/>
      <c r="G51" s="522"/>
      <c r="H51" s="522"/>
      <c r="I51" s="522"/>
      <c r="O51" s="522"/>
      <c r="P51" s="522"/>
      <c r="Q51" s="522"/>
      <c r="R51" s="522"/>
      <c r="S51" s="522"/>
      <c r="T51" s="522"/>
      <c r="U51" s="522"/>
    </row>
    <row r="52" spans="2:21" x14ac:dyDescent="0.2">
      <c r="B52" s="522"/>
      <c r="C52" s="522"/>
      <c r="D52" s="522"/>
      <c r="E52" s="522"/>
      <c r="F52" s="522"/>
      <c r="G52" s="522"/>
      <c r="H52" s="522"/>
      <c r="I52" s="522"/>
      <c r="O52" s="522"/>
      <c r="P52" s="522"/>
      <c r="Q52" s="522"/>
      <c r="R52" s="522"/>
      <c r="S52" s="522"/>
      <c r="T52" s="522"/>
      <c r="U52" s="522"/>
    </row>
    <row r="53" spans="2:21" x14ac:dyDescent="0.2">
      <c r="B53" s="522"/>
      <c r="C53" s="522"/>
      <c r="D53" s="522"/>
      <c r="E53" s="522"/>
      <c r="F53" s="522"/>
      <c r="G53" s="522"/>
      <c r="H53" s="522"/>
      <c r="I53" s="522"/>
      <c r="O53" s="522"/>
      <c r="P53" s="522"/>
      <c r="Q53" s="522"/>
      <c r="R53" s="522"/>
      <c r="S53" s="522"/>
      <c r="T53" s="522"/>
      <c r="U53" s="522"/>
    </row>
    <row r="54" spans="2:21" x14ac:dyDescent="0.2">
      <c r="B54" s="522"/>
      <c r="C54" s="522"/>
      <c r="D54" s="522"/>
      <c r="E54" s="522"/>
      <c r="F54" s="522"/>
      <c r="G54" s="522"/>
      <c r="H54" s="522"/>
      <c r="I54" s="522"/>
      <c r="O54" s="522"/>
      <c r="P54" s="522"/>
      <c r="Q54" s="522"/>
      <c r="R54" s="522"/>
      <c r="S54" s="522"/>
      <c r="T54" s="522"/>
      <c r="U54" s="522"/>
    </row>
    <row r="55" spans="2:21" x14ac:dyDescent="0.2">
      <c r="B55" s="522"/>
      <c r="C55" s="522"/>
      <c r="D55" s="522"/>
      <c r="E55" s="522"/>
      <c r="F55" s="522"/>
      <c r="G55" s="522"/>
      <c r="H55" s="522"/>
      <c r="I55" s="522"/>
      <c r="O55" s="522"/>
      <c r="P55" s="522"/>
      <c r="Q55" s="522"/>
      <c r="R55" s="522"/>
      <c r="S55" s="522"/>
      <c r="T55" s="522"/>
      <c r="U55" s="522"/>
    </row>
    <row r="56" spans="2:21" x14ac:dyDescent="0.2">
      <c r="B56" s="522"/>
      <c r="C56" s="522"/>
      <c r="D56" s="522"/>
      <c r="E56" s="522"/>
      <c r="F56" s="522"/>
      <c r="G56" s="522"/>
      <c r="H56" s="522"/>
      <c r="I56" s="522"/>
      <c r="O56" s="522"/>
      <c r="P56" s="522"/>
      <c r="Q56" s="522"/>
      <c r="R56" s="522"/>
      <c r="S56" s="522"/>
      <c r="T56" s="522"/>
      <c r="U56" s="522"/>
    </row>
    <row r="57" spans="2:21" x14ac:dyDescent="0.2">
      <c r="B57" s="522"/>
      <c r="C57" s="522"/>
      <c r="D57" s="522"/>
      <c r="E57" s="522"/>
      <c r="F57" s="522"/>
      <c r="G57" s="522"/>
      <c r="H57" s="522"/>
      <c r="I57" s="522"/>
      <c r="O57" s="522"/>
      <c r="P57" s="522"/>
      <c r="Q57" s="522"/>
      <c r="R57" s="522"/>
      <c r="S57" s="522"/>
      <c r="T57" s="522"/>
      <c r="U57" s="522"/>
    </row>
    <row r="58" spans="2:21" x14ac:dyDescent="0.2">
      <c r="B58" s="522"/>
      <c r="C58" s="522"/>
      <c r="D58" s="522"/>
      <c r="E58" s="522"/>
      <c r="F58" s="522"/>
      <c r="G58" s="522"/>
      <c r="H58" s="522"/>
      <c r="I58" s="522"/>
      <c r="O58" s="522"/>
      <c r="P58" s="522"/>
      <c r="Q58" s="522"/>
      <c r="R58" s="522"/>
      <c r="S58" s="522"/>
      <c r="T58" s="522"/>
      <c r="U58" s="522"/>
    </row>
    <row r="59" spans="2:21" x14ac:dyDescent="0.2">
      <c r="B59" s="522"/>
      <c r="C59" s="522"/>
      <c r="D59" s="522"/>
      <c r="E59" s="522"/>
      <c r="F59" s="522"/>
      <c r="G59" s="522"/>
      <c r="H59" s="522"/>
      <c r="I59" s="522"/>
      <c r="O59" s="522"/>
      <c r="P59" s="522"/>
      <c r="Q59" s="522"/>
      <c r="R59" s="522"/>
      <c r="S59" s="522"/>
      <c r="T59" s="522"/>
      <c r="U59" s="522"/>
    </row>
    <row r="60" spans="2:21" x14ac:dyDescent="0.2">
      <c r="B60" s="522"/>
      <c r="C60" s="522"/>
      <c r="D60" s="522"/>
      <c r="E60" s="522"/>
      <c r="F60" s="522"/>
      <c r="G60" s="522"/>
      <c r="H60" s="522"/>
      <c r="I60" s="522"/>
      <c r="O60" s="522"/>
      <c r="P60" s="522"/>
      <c r="Q60" s="522"/>
      <c r="R60" s="522"/>
      <c r="S60" s="522"/>
      <c r="T60" s="522"/>
      <c r="U60" s="522"/>
    </row>
    <row r="61" spans="2:21" x14ac:dyDescent="0.2">
      <c r="B61" s="522"/>
      <c r="C61" s="522"/>
      <c r="D61" s="522"/>
      <c r="E61" s="522"/>
      <c r="F61" s="522"/>
      <c r="G61" s="522"/>
      <c r="H61" s="522"/>
      <c r="I61" s="522"/>
      <c r="O61" s="522"/>
      <c r="P61" s="522"/>
      <c r="Q61" s="522"/>
      <c r="R61" s="522"/>
      <c r="S61" s="522"/>
      <c r="T61" s="522"/>
      <c r="U61" s="522"/>
    </row>
    <row r="62" spans="2:21" x14ac:dyDescent="0.2">
      <c r="B62" s="522"/>
      <c r="C62" s="522"/>
      <c r="D62" s="522"/>
      <c r="E62" s="522"/>
      <c r="F62" s="522"/>
      <c r="G62" s="522"/>
      <c r="H62" s="522"/>
      <c r="I62" s="522"/>
      <c r="O62" s="522"/>
      <c r="P62" s="522"/>
      <c r="Q62" s="522"/>
      <c r="R62" s="522"/>
      <c r="S62" s="522"/>
      <c r="T62" s="522"/>
      <c r="U62" s="522"/>
    </row>
    <row r="63" spans="2:21" x14ac:dyDescent="0.2">
      <c r="B63" s="522"/>
      <c r="C63" s="522"/>
      <c r="D63" s="522"/>
      <c r="E63" s="522"/>
      <c r="F63" s="522"/>
      <c r="G63" s="522"/>
      <c r="H63" s="522"/>
      <c r="I63" s="522"/>
      <c r="O63" s="522"/>
      <c r="P63" s="522"/>
      <c r="Q63" s="522"/>
      <c r="R63" s="522"/>
      <c r="S63" s="522"/>
      <c r="T63" s="522"/>
      <c r="U63" s="522"/>
    </row>
    <row r="64" spans="2:21" x14ac:dyDescent="0.2">
      <c r="B64" s="522"/>
      <c r="C64" s="522"/>
      <c r="D64" s="522"/>
      <c r="E64" s="522"/>
      <c r="F64" s="522"/>
      <c r="G64" s="522"/>
      <c r="H64" s="522"/>
      <c r="I64" s="522"/>
      <c r="O64" s="522"/>
      <c r="P64" s="522"/>
      <c r="Q64" s="522"/>
      <c r="R64" s="522"/>
      <c r="S64" s="522"/>
      <c r="T64" s="522"/>
      <c r="U64" s="522"/>
    </row>
    <row r="65" spans="2:21" x14ac:dyDescent="0.2">
      <c r="B65" s="522"/>
      <c r="C65" s="522"/>
      <c r="D65" s="522"/>
      <c r="E65" s="522"/>
      <c r="F65" s="522"/>
      <c r="G65" s="522"/>
      <c r="H65" s="522"/>
      <c r="I65" s="522"/>
      <c r="O65" s="522"/>
      <c r="P65" s="522"/>
      <c r="Q65" s="522"/>
      <c r="R65" s="522"/>
      <c r="S65" s="522"/>
      <c r="T65" s="522"/>
      <c r="U65" s="522"/>
    </row>
    <row r="66" spans="2:21" x14ac:dyDescent="0.2">
      <c r="B66" s="522"/>
      <c r="C66" s="522"/>
      <c r="D66" s="522"/>
      <c r="E66" s="522"/>
      <c r="F66" s="522"/>
      <c r="G66" s="522"/>
      <c r="H66" s="522"/>
      <c r="I66" s="522"/>
      <c r="O66" s="522"/>
      <c r="P66" s="522"/>
      <c r="Q66" s="522"/>
      <c r="R66" s="522"/>
      <c r="S66" s="522"/>
      <c r="T66" s="522"/>
      <c r="U66" s="522"/>
    </row>
    <row r="67" spans="2:21" x14ac:dyDescent="0.2">
      <c r="B67" s="522"/>
      <c r="C67" s="522"/>
      <c r="D67" s="522"/>
      <c r="E67" s="522"/>
      <c r="F67" s="522"/>
      <c r="G67" s="522"/>
      <c r="H67" s="522"/>
      <c r="I67" s="522"/>
      <c r="O67" s="522"/>
      <c r="P67" s="522"/>
      <c r="Q67" s="522"/>
      <c r="R67" s="522"/>
      <c r="S67" s="522"/>
      <c r="T67" s="522"/>
      <c r="U67" s="522"/>
    </row>
    <row r="68" spans="2:21" x14ac:dyDescent="0.2">
      <c r="B68" s="522"/>
      <c r="C68" s="522"/>
      <c r="D68" s="522"/>
      <c r="E68" s="522"/>
      <c r="F68" s="522"/>
      <c r="G68" s="522"/>
      <c r="H68" s="522"/>
      <c r="I68" s="522"/>
      <c r="O68" s="522"/>
      <c r="P68" s="522"/>
      <c r="Q68" s="522"/>
      <c r="R68" s="522"/>
      <c r="S68" s="522"/>
      <c r="T68" s="522"/>
      <c r="U68" s="522"/>
    </row>
    <row r="69" spans="2:21" x14ac:dyDescent="0.2">
      <c r="B69" s="522"/>
      <c r="C69" s="522"/>
      <c r="D69" s="522"/>
      <c r="E69" s="522"/>
      <c r="F69" s="522"/>
      <c r="G69" s="522"/>
      <c r="H69" s="522"/>
      <c r="I69" s="522"/>
      <c r="O69" s="522"/>
      <c r="P69" s="522"/>
      <c r="Q69" s="522"/>
      <c r="R69" s="522"/>
      <c r="S69" s="522"/>
      <c r="T69" s="522"/>
      <c r="U69" s="522"/>
    </row>
    <row r="70" spans="2:21" x14ac:dyDescent="0.2">
      <c r="B70" s="522"/>
      <c r="C70" s="522"/>
      <c r="D70" s="522"/>
      <c r="E70" s="522"/>
      <c r="F70" s="522"/>
      <c r="G70" s="522"/>
      <c r="H70" s="522"/>
      <c r="I70" s="522"/>
      <c r="O70" s="522"/>
      <c r="P70" s="522"/>
      <c r="Q70" s="522"/>
      <c r="R70" s="522"/>
      <c r="S70" s="522"/>
      <c r="T70" s="522"/>
      <c r="U70" s="522"/>
    </row>
    <row r="71" spans="2:21" x14ac:dyDescent="0.2">
      <c r="B71" s="522"/>
      <c r="C71" s="522"/>
      <c r="D71" s="522"/>
      <c r="E71" s="522"/>
      <c r="F71" s="522"/>
      <c r="G71" s="522"/>
      <c r="H71" s="522"/>
      <c r="I71" s="522"/>
      <c r="O71" s="522"/>
      <c r="P71" s="522"/>
      <c r="Q71" s="522"/>
      <c r="R71" s="522"/>
      <c r="S71" s="522"/>
      <c r="T71" s="522"/>
      <c r="U71" s="522"/>
    </row>
    <row r="72" spans="2:21" x14ac:dyDescent="0.2">
      <c r="B72" s="522"/>
      <c r="C72" s="522"/>
      <c r="D72" s="522"/>
      <c r="E72" s="522"/>
      <c r="F72" s="522"/>
      <c r="G72" s="522"/>
      <c r="H72" s="522"/>
      <c r="I72" s="522"/>
      <c r="O72" s="522"/>
      <c r="P72" s="522"/>
      <c r="Q72" s="522"/>
      <c r="R72" s="522"/>
      <c r="S72" s="522"/>
      <c r="T72" s="522"/>
      <c r="U72" s="522"/>
    </row>
  </sheetData>
  <mergeCells count="5">
    <mergeCell ref="B25:I25"/>
    <mergeCell ref="B26:I26"/>
    <mergeCell ref="C3:I3"/>
    <mergeCell ref="D4:I4"/>
    <mergeCell ref="B2:I2"/>
  </mergeCells>
  <hyperlinks>
    <hyperlink ref="A1" location="Contents!B22" display="Back to contents"/>
  </hyperlinks>
  <pageMargins left="0.70866141732283472" right="0.70866141732283472" top="0.74803149606299213" bottom="0.74803149606299213" header="0.31496062992125984" footer="0.31496062992125984"/>
  <pageSetup paperSize="9" scale="81"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theme="5"/>
    <pageSetUpPr fitToPage="1"/>
  </sheetPr>
  <dimension ref="A1:O29"/>
  <sheetViews>
    <sheetView workbookViewId="0"/>
  </sheetViews>
  <sheetFormatPr defaultColWidth="9.21875" defaultRowHeight="12.75" x14ac:dyDescent="0.2"/>
  <cols>
    <col min="1" max="1" width="9.33203125" style="36" customWidth="1"/>
    <col min="2" max="2" width="55.77734375" style="36" customWidth="1"/>
    <col min="3" max="9" width="10.77734375" style="36" customWidth="1"/>
    <col min="10" max="16384" width="9.21875" style="36"/>
  </cols>
  <sheetData>
    <row r="1" spans="1:15" ht="33.75" customHeight="1" thickBot="1" x14ac:dyDescent="0.25">
      <c r="A1" s="310" t="s">
        <v>0</v>
      </c>
    </row>
    <row r="2" spans="1:15" ht="21" customHeight="1" thickBot="1" x14ac:dyDescent="0.25">
      <c r="B2" s="925" t="s">
        <v>495</v>
      </c>
      <c r="C2" s="926"/>
      <c r="D2" s="926"/>
      <c r="E2" s="926"/>
      <c r="F2" s="926"/>
      <c r="G2" s="926"/>
      <c r="H2" s="926"/>
      <c r="I2" s="927"/>
    </row>
    <row r="3" spans="1:15" ht="15.75" x14ac:dyDescent="0.2">
      <c r="B3" s="670"/>
      <c r="C3" s="1132" t="s">
        <v>1</v>
      </c>
      <c r="D3" s="1042"/>
      <c r="E3" s="1042"/>
      <c r="F3" s="1042"/>
      <c r="G3" s="1042"/>
      <c r="H3" s="1042"/>
      <c r="I3" s="1043"/>
    </row>
    <row r="4" spans="1:15" ht="15.75" x14ac:dyDescent="0.2">
      <c r="B4" s="610"/>
      <c r="C4" s="607" t="s">
        <v>2</v>
      </c>
      <c r="D4" s="1136" t="s">
        <v>3</v>
      </c>
      <c r="E4" s="1136"/>
      <c r="F4" s="1136"/>
      <c r="G4" s="1136"/>
      <c r="H4" s="1136"/>
      <c r="I4" s="1137"/>
    </row>
    <row r="5" spans="1:15" ht="15.75" x14ac:dyDescent="0.2">
      <c r="B5" s="610"/>
      <c r="C5" s="667" t="s">
        <v>5</v>
      </c>
      <c r="D5" s="667" t="s">
        <v>6</v>
      </c>
      <c r="E5" s="667" t="s">
        <v>7</v>
      </c>
      <c r="F5" s="667" t="s">
        <v>8</v>
      </c>
      <c r="G5" s="667" t="s">
        <v>9</v>
      </c>
      <c r="H5" s="667" t="s">
        <v>10</v>
      </c>
      <c r="I5" s="668" t="s">
        <v>362</v>
      </c>
    </row>
    <row r="6" spans="1:15" ht="6" customHeight="1" x14ac:dyDescent="0.2">
      <c r="B6" s="541"/>
      <c r="C6" s="542"/>
      <c r="D6" s="542"/>
      <c r="E6" s="542"/>
      <c r="F6" s="542"/>
      <c r="G6" s="543"/>
      <c r="H6" s="543"/>
      <c r="I6" s="544"/>
    </row>
    <row r="7" spans="1:15" x14ac:dyDescent="0.2">
      <c r="B7" s="545" t="s">
        <v>364</v>
      </c>
      <c r="C7" s="546"/>
      <c r="D7" s="546"/>
      <c r="E7" s="546"/>
      <c r="F7" s="546"/>
      <c r="G7" s="546"/>
      <c r="H7" s="546"/>
      <c r="I7" s="547"/>
    </row>
    <row r="8" spans="1:15" x14ac:dyDescent="0.2">
      <c r="B8" s="548" t="s">
        <v>313</v>
      </c>
      <c r="C8" s="7">
        <v>309.03521799999999</v>
      </c>
      <c r="D8" s="7">
        <v>315.38368228191956</v>
      </c>
      <c r="E8" s="7">
        <v>316.88986277956985</v>
      </c>
      <c r="F8" s="7">
        <v>319.59691834887292</v>
      </c>
      <c r="G8" s="7">
        <v>319.82619111611933</v>
      </c>
      <c r="H8" s="7">
        <v>325.98932208668191</v>
      </c>
      <c r="I8" s="8">
        <v>332.65859468311442</v>
      </c>
    </row>
    <row r="9" spans="1:15" x14ac:dyDescent="0.2">
      <c r="B9" s="548" t="s">
        <v>314</v>
      </c>
      <c r="C9" s="7">
        <v>41.72523623437354</v>
      </c>
      <c r="D9" s="7">
        <v>42.211343731124558</v>
      </c>
      <c r="E9" s="7">
        <v>44.280839444404876</v>
      </c>
      <c r="F9" s="7">
        <v>45.839604330746987</v>
      </c>
      <c r="G9" s="7">
        <v>47.371001043860325</v>
      </c>
      <c r="H9" s="7">
        <v>48.681323499918555</v>
      </c>
      <c r="I9" s="8">
        <v>50.243530362131523</v>
      </c>
    </row>
    <row r="10" spans="1:15" ht="13.5" customHeight="1" x14ac:dyDescent="0.2">
      <c r="B10" s="548" t="s">
        <v>315</v>
      </c>
      <c r="C10" s="7">
        <v>3.5594378429508704</v>
      </c>
      <c r="D10" s="7">
        <v>3.8712284174253373</v>
      </c>
      <c r="E10" s="7">
        <v>3.7848415382796983</v>
      </c>
      <c r="F10" s="7">
        <v>3.8762966664567733</v>
      </c>
      <c r="G10" s="7">
        <v>3.7348911012380639</v>
      </c>
      <c r="H10" s="7">
        <v>3.5149456997607094</v>
      </c>
      <c r="I10" s="8">
        <v>3.6688971551325067</v>
      </c>
    </row>
    <row r="11" spans="1:15" x14ac:dyDescent="0.2">
      <c r="B11" s="671" t="s">
        <v>316</v>
      </c>
      <c r="C11" s="672">
        <f t="shared" ref="C11:I11" si="0">SUM(C8:C10)</f>
        <v>354.31989207732437</v>
      </c>
      <c r="D11" s="672">
        <f t="shared" si="0"/>
        <v>361.46625443046946</v>
      </c>
      <c r="E11" s="672">
        <f t="shared" si="0"/>
        <v>364.95554376225442</v>
      </c>
      <c r="F11" s="672">
        <f t="shared" si="0"/>
        <v>369.31281934607665</v>
      </c>
      <c r="G11" s="672">
        <f t="shared" si="0"/>
        <v>370.93208326121771</v>
      </c>
      <c r="H11" s="672">
        <f t="shared" si="0"/>
        <v>378.18559128636116</v>
      </c>
      <c r="I11" s="673">
        <f t="shared" si="0"/>
        <v>386.57102220037848</v>
      </c>
    </row>
    <row r="12" spans="1:15" ht="15.75" x14ac:dyDescent="0.2">
      <c r="B12" s="669"/>
      <c r="C12" s="708"/>
      <c r="D12" s="708"/>
      <c r="E12" s="708"/>
      <c r="F12" s="708"/>
      <c r="G12" s="708"/>
      <c r="H12" s="708"/>
      <c r="I12" s="709"/>
    </row>
    <row r="13" spans="1:15" x14ac:dyDescent="0.2">
      <c r="B13" s="674" t="s">
        <v>317</v>
      </c>
      <c r="C13" s="675">
        <v>1.1000000000000001</v>
      </c>
      <c r="D13" s="675">
        <f t="shared" ref="D13:I13" si="1">ROUND((D11/C11-1)*100,1)</f>
        <v>2</v>
      </c>
      <c r="E13" s="675">
        <f t="shared" si="1"/>
        <v>1</v>
      </c>
      <c r="F13" s="675">
        <f t="shared" si="1"/>
        <v>1.2</v>
      </c>
      <c r="G13" s="675">
        <f t="shared" si="1"/>
        <v>0.4</v>
      </c>
      <c r="H13" s="675">
        <f t="shared" si="1"/>
        <v>2</v>
      </c>
      <c r="I13" s="676">
        <f t="shared" si="1"/>
        <v>2.2000000000000002</v>
      </c>
    </row>
    <row r="14" spans="1:15" x14ac:dyDescent="0.2">
      <c r="B14" s="770" t="s">
        <v>318</v>
      </c>
      <c r="C14" s="11">
        <v>0.15395142480335267</v>
      </c>
      <c r="D14" s="11">
        <v>1.6528260818652285</v>
      </c>
      <c r="E14" s="11">
        <v>1.5396753632376914</v>
      </c>
      <c r="F14" s="11">
        <v>1.5227300500419716</v>
      </c>
      <c r="G14" s="11">
        <v>2.0362944311538769</v>
      </c>
      <c r="H14" s="11">
        <v>3.6544641785512795</v>
      </c>
      <c r="I14" s="12">
        <v>3.663285477422022</v>
      </c>
      <c r="K14" s="436"/>
    </row>
    <row r="15" spans="1:15" ht="15" customHeight="1" thickBot="1" x14ac:dyDescent="0.25">
      <c r="B15" s="1133" t="s">
        <v>319</v>
      </c>
      <c r="C15" s="1134"/>
      <c r="D15" s="1134"/>
      <c r="E15" s="1134"/>
      <c r="F15" s="1134"/>
      <c r="G15" s="1134"/>
      <c r="H15" s="1134"/>
      <c r="I15" s="1135"/>
      <c r="O15" s="278"/>
    </row>
    <row r="16" spans="1:15" x14ac:dyDescent="0.2">
      <c r="C16" s="368"/>
      <c r="D16" s="368"/>
      <c r="E16" s="368"/>
      <c r="F16" s="368"/>
      <c r="G16" s="368"/>
      <c r="H16" s="368"/>
    </row>
    <row r="29" ht="12" customHeight="1" x14ac:dyDescent="0.2"/>
  </sheetData>
  <mergeCells count="4">
    <mergeCell ref="B2:I2"/>
    <mergeCell ref="C3:I3"/>
    <mergeCell ref="B15:I15"/>
    <mergeCell ref="D4:I4"/>
  </mergeCells>
  <hyperlinks>
    <hyperlink ref="A1" location="Contents!B22" display="Back to contents"/>
  </hyperlinks>
  <pageMargins left="0.74803149606299213" right="0.74803149606299213" top="0.98425196850393704" bottom="0.98425196850393704" header="0.51181102362204722" footer="0.51181102362204722"/>
  <pageSetup paperSize="9" scale="57"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5"/>
    <pageSetUpPr fitToPage="1"/>
  </sheetPr>
  <dimension ref="A1:S30"/>
  <sheetViews>
    <sheetView zoomScaleNormal="100" workbookViewId="0"/>
  </sheetViews>
  <sheetFormatPr defaultColWidth="9.21875" defaultRowHeight="12.75" x14ac:dyDescent="0.2"/>
  <cols>
    <col min="1" max="1" width="9.33203125" style="36" customWidth="1"/>
    <col min="2" max="2" width="31.44140625" style="36" customWidth="1"/>
    <col min="3" max="9" width="11.44140625" style="36" customWidth="1"/>
    <col min="10" max="16384" width="9.21875" style="36"/>
  </cols>
  <sheetData>
    <row r="1" spans="1:15" ht="33.75" customHeight="1" thickBot="1" x14ac:dyDescent="0.25">
      <c r="A1" s="310" t="s">
        <v>0</v>
      </c>
    </row>
    <row r="2" spans="1:15" ht="21" customHeight="1" thickBot="1" x14ac:dyDescent="0.25">
      <c r="B2" s="925" t="s">
        <v>496</v>
      </c>
      <c r="C2" s="926"/>
      <c r="D2" s="926"/>
      <c r="E2" s="926"/>
      <c r="F2" s="926"/>
      <c r="G2" s="926"/>
      <c r="H2" s="927"/>
      <c r="I2" s="357"/>
    </row>
    <row r="3" spans="1:15" ht="15.75" x14ac:dyDescent="0.2">
      <c r="B3" s="609"/>
      <c r="C3" s="1042" t="s">
        <v>1</v>
      </c>
      <c r="D3" s="1042"/>
      <c r="E3" s="1042"/>
      <c r="F3" s="1042"/>
      <c r="G3" s="1042"/>
      <c r="H3" s="1043"/>
      <c r="I3" s="358"/>
    </row>
    <row r="4" spans="1:15" ht="15.75" x14ac:dyDescent="0.2">
      <c r="B4" s="610"/>
      <c r="C4" s="1031" t="s">
        <v>3</v>
      </c>
      <c r="D4" s="1031"/>
      <c r="E4" s="1031"/>
      <c r="F4" s="1031"/>
      <c r="G4" s="1031"/>
      <c r="H4" s="1032"/>
      <c r="I4" s="358"/>
    </row>
    <row r="5" spans="1:15" ht="15" customHeight="1" x14ac:dyDescent="0.2">
      <c r="B5" s="610"/>
      <c r="C5" s="526" t="s">
        <v>6</v>
      </c>
      <c r="D5" s="526" t="s">
        <v>7</v>
      </c>
      <c r="E5" s="526" t="s">
        <v>8</v>
      </c>
      <c r="F5" s="526" t="s">
        <v>9</v>
      </c>
      <c r="G5" s="526" t="s">
        <v>10</v>
      </c>
      <c r="H5" s="608" t="s">
        <v>362</v>
      </c>
      <c r="I5" s="359"/>
    </row>
    <row r="6" spans="1:15" x14ac:dyDescent="0.2">
      <c r="B6" s="360" t="s">
        <v>166</v>
      </c>
      <c r="C6" s="7">
        <v>32.270019361915267</v>
      </c>
      <c r="D6" s="7">
        <v>32.069655028566579</v>
      </c>
      <c r="E6" s="7">
        <v>31.469962628775047</v>
      </c>
      <c r="F6" s="7">
        <v>30.797951963657098</v>
      </c>
      <c r="G6" s="7">
        <v>29.890498680193168</v>
      </c>
      <c r="H6" s="8">
        <v>29.5653930295199</v>
      </c>
      <c r="I6" s="361"/>
    </row>
    <row r="7" spans="1:15" x14ac:dyDescent="0.2">
      <c r="B7" s="362" t="s">
        <v>13</v>
      </c>
      <c r="C7" s="6"/>
      <c r="D7" s="6"/>
      <c r="E7" s="6"/>
      <c r="F7" s="6"/>
      <c r="G7" s="6"/>
      <c r="H7" s="363"/>
      <c r="I7" s="361"/>
    </row>
    <row r="8" spans="1:15" x14ac:dyDescent="0.2">
      <c r="B8" s="362" t="s">
        <v>412</v>
      </c>
      <c r="C8" s="364">
        <v>31.604055832996274</v>
      </c>
      <c r="D8" s="364">
        <v>30.102204425778009</v>
      </c>
      <c r="E8" s="364">
        <v>28.16013164846763</v>
      </c>
      <c r="F8" s="364">
        <v>26.043422269879471</v>
      </c>
      <c r="G8" s="364">
        <v>23.466617950677186</v>
      </c>
      <c r="H8" s="363">
        <v>21.40436868260921</v>
      </c>
      <c r="I8" s="361"/>
    </row>
    <row r="9" spans="1:15" x14ac:dyDescent="0.2">
      <c r="B9" s="362" t="s">
        <v>413</v>
      </c>
      <c r="C9" s="364">
        <v>0.66596352891899413</v>
      </c>
      <c r="D9" s="364">
        <v>1.9674506027885703</v>
      </c>
      <c r="E9" s="364">
        <v>3.3098309803074177</v>
      </c>
      <c r="F9" s="364">
        <v>4.7545296937776271</v>
      </c>
      <c r="G9" s="364">
        <v>6.4238807295159814</v>
      </c>
      <c r="H9" s="363">
        <v>8.161024346910688</v>
      </c>
      <c r="I9" s="361"/>
    </row>
    <row r="10" spans="1:15" x14ac:dyDescent="0.2">
      <c r="B10" s="360" t="s">
        <v>167</v>
      </c>
      <c r="C10" s="365">
        <v>2.2579015483958247</v>
      </c>
      <c r="D10" s="365">
        <v>1.3946978981579479</v>
      </c>
      <c r="E10" s="365">
        <v>0.77874464735769922</v>
      </c>
      <c r="F10" s="365">
        <v>0.32090957412029292</v>
      </c>
      <c r="G10" s="365">
        <v>-0.6910895872438052</v>
      </c>
      <c r="H10" s="366">
        <v>-0.98471528587530888</v>
      </c>
      <c r="I10" s="361"/>
    </row>
    <row r="11" spans="1:15" x14ac:dyDescent="0.2">
      <c r="B11" s="360" t="s">
        <v>168</v>
      </c>
      <c r="C11" s="365">
        <v>10.125969354241899</v>
      </c>
      <c r="D11" s="365">
        <v>14.071411196086</v>
      </c>
      <c r="E11" s="365">
        <v>15.523053808187781</v>
      </c>
      <c r="F11" s="365">
        <v>15.450560280911626</v>
      </c>
      <c r="G11" s="365">
        <v>16.422706616327545</v>
      </c>
      <c r="H11" s="366">
        <v>18.690874406271597</v>
      </c>
      <c r="I11" s="361"/>
    </row>
    <row r="12" spans="1:15" x14ac:dyDescent="0.2">
      <c r="B12" s="360" t="s">
        <v>169</v>
      </c>
      <c r="C12" s="365">
        <v>2.3355628764296634</v>
      </c>
      <c r="D12" s="365">
        <v>2.2562646723783217</v>
      </c>
      <c r="E12" s="365">
        <v>2.0932270890994111</v>
      </c>
      <c r="F12" s="365">
        <v>2.1964154560734683</v>
      </c>
      <c r="G12" s="365">
        <v>2.2921694079091903</v>
      </c>
      <c r="H12" s="366">
        <v>2.5522297457028804</v>
      </c>
      <c r="I12" s="361"/>
    </row>
    <row r="13" spans="1:15" x14ac:dyDescent="0.2">
      <c r="B13" s="360" t="s">
        <v>170</v>
      </c>
      <c r="C13" s="365">
        <v>0.33881929219319273</v>
      </c>
      <c r="D13" s="365">
        <v>0.21715314177641476</v>
      </c>
      <c r="E13" s="365">
        <v>0.30947767002735965</v>
      </c>
      <c r="F13" s="365">
        <v>0.42363834866715239</v>
      </c>
      <c r="G13" s="365">
        <v>0.54470349452148892</v>
      </c>
      <c r="H13" s="366">
        <v>0.67741081414063886</v>
      </c>
      <c r="I13" s="361"/>
    </row>
    <row r="14" spans="1:15" x14ac:dyDescent="0.2">
      <c r="B14" s="360" t="s">
        <v>171</v>
      </c>
      <c r="C14" s="365">
        <v>1.9567592842942645</v>
      </c>
      <c r="D14" s="365">
        <v>2.1794538067925231</v>
      </c>
      <c r="E14" s="365">
        <v>2.3408563415530068</v>
      </c>
      <c r="F14" s="365">
        <v>2.4069433482704454</v>
      </c>
      <c r="G14" s="365">
        <v>2.4714637837984199</v>
      </c>
      <c r="H14" s="366">
        <v>2.5072975305664116</v>
      </c>
      <c r="I14" s="361"/>
      <c r="O14" s="278"/>
    </row>
    <row r="15" spans="1:15" x14ac:dyDescent="0.2">
      <c r="B15" s="360" t="s">
        <v>466</v>
      </c>
      <c r="C15" s="365">
        <v>0</v>
      </c>
      <c r="D15" s="365">
        <v>4.4700000000000004E-2</v>
      </c>
      <c r="E15" s="365">
        <v>8.8099999999999998E-2</v>
      </c>
      <c r="F15" s="365">
        <v>9.1200000000000003E-2</v>
      </c>
      <c r="G15" s="365">
        <v>4.4899999999999995E-2</v>
      </c>
      <c r="H15" s="366">
        <v>0</v>
      </c>
      <c r="I15" s="361"/>
      <c r="O15" s="278"/>
    </row>
    <row r="16" spans="1:15" x14ac:dyDescent="0.2">
      <c r="B16" s="549" t="s">
        <v>172</v>
      </c>
      <c r="C16" s="4">
        <v>49.285031717470105</v>
      </c>
      <c r="D16" s="4">
        <v>52.233335743757792</v>
      </c>
      <c r="E16" s="4">
        <v>52.603422185000312</v>
      </c>
      <c r="F16" s="4">
        <v>51.687618971700083</v>
      </c>
      <c r="G16" s="4">
        <v>50.975352395506015</v>
      </c>
      <c r="H16" s="5">
        <v>53.008490240326111</v>
      </c>
      <c r="I16" s="361"/>
      <c r="K16" s="278"/>
    </row>
    <row r="17" spans="2:19" ht="24.75" customHeight="1" thickBot="1" x14ac:dyDescent="0.25">
      <c r="B17" s="1138" t="s">
        <v>501</v>
      </c>
      <c r="C17" s="1139"/>
      <c r="D17" s="1139"/>
      <c r="E17" s="1139"/>
      <c r="F17" s="1139"/>
      <c r="G17" s="1139"/>
      <c r="H17" s="1140"/>
      <c r="I17" s="367"/>
      <c r="K17" s="278"/>
      <c r="L17" s="278"/>
    </row>
    <row r="20" spans="2:19" x14ac:dyDescent="0.2">
      <c r="L20" s="368"/>
      <c r="M20" s="368"/>
      <c r="N20" s="368"/>
      <c r="O20" s="368"/>
      <c r="P20" s="368"/>
      <c r="Q20" s="368"/>
      <c r="R20" s="368"/>
      <c r="S20" s="368"/>
    </row>
    <row r="21" spans="2:19" x14ac:dyDescent="0.2">
      <c r="L21" s="368"/>
      <c r="M21" s="368"/>
      <c r="N21" s="368"/>
      <c r="O21" s="368"/>
      <c r="P21" s="368"/>
      <c r="Q21" s="368"/>
      <c r="R21" s="368"/>
      <c r="S21" s="368"/>
    </row>
    <row r="22" spans="2:19" x14ac:dyDescent="0.2">
      <c r="L22" s="368"/>
      <c r="M22" s="368"/>
      <c r="N22" s="368"/>
      <c r="O22" s="368"/>
      <c r="P22" s="368"/>
      <c r="Q22" s="368"/>
      <c r="R22" s="368"/>
      <c r="S22" s="368"/>
    </row>
    <row r="23" spans="2:19" x14ac:dyDescent="0.2">
      <c r="L23" s="368"/>
      <c r="M23" s="368"/>
      <c r="N23" s="368"/>
      <c r="O23" s="368"/>
      <c r="P23" s="368"/>
      <c r="Q23" s="368"/>
      <c r="R23" s="368"/>
      <c r="S23" s="368"/>
    </row>
    <row r="24" spans="2:19" x14ac:dyDescent="0.2">
      <c r="L24" s="368"/>
      <c r="M24" s="368"/>
      <c r="N24" s="368"/>
      <c r="O24" s="368"/>
      <c r="P24" s="368"/>
      <c r="Q24" s="368"/>
      <c r="R24" s="368"/>
      <c r="S24" s="368"/>
    </row>
    <row r="25" spans="2:19" x14ac:dyDescent="0.2">
      <c r="L25" s="368"/>
      <c r="M25" s="368"/>
      <c r="N25" s="368"/>
      <c r="O25" s="368"/>
      <c r="P25" s="368"/>
      <c r="Q25" s="368"/>
      <c r="R25" s="368"/>
      <c r="S25" s="368"/>
    </row>
    <row r="26" spans="2:19" x14ac:dyDescent="0.2">
      <c r="L26" s="368"/>
      <c r="M26" s="368"/>
      <c r="N26" s="368"/>
      <c r="O26" s="368"/>
      <c r="P26" s="368"/>
      <c r="Q26" s="368"/>
      <c r="R26" s="368"/>
      <c r="S26" s="368"/>
    </row>
    <row r="27" spans="2:19" x14ac:dyDescent="0.2">
      <c r="L27" s="368"/>
      <c r="M27" s="368"/>
      <c r="N27" s="368"/>
      <c r="O27" s="368"/>
      <c r="P27" s="368"/>
      <c r="Q27" s="368"/>
      <c r="R27" s="368"/>
      <c r="S27" s="368"/>
    </row>
    <row r="28" spans="2:19" x14ac:dyDescent="0.2">
      <c r="L28" s="368"/>
      <c r="M28" s="368"/>
      <c r="N28" s="368"/>
      <c r="O28" s="368"/>
      <c r="P28" s="368"/>
      <c r="Q28" s="368"/>
      <c r="R28" s="368"/>
      <c r="S28" s="368"/>
    </row>
    <row r="29" spans="2:19" x14ac:dyDescent="0.2">
      <c r="L29" s="368"/>
      <c r="M29" s="368"/>
      <c r="N29" s="368"/>
      <c r="O29" s="368"/>
      <c r="P29" s="368"/>
      <c r="Q29" s="368"/>
      <c r="R29" s="368"/>
      <c r="S29" s="368"/>
    </row>
    <row r="30" spans="2:19" x14ac:dyDescent="0.2">
      <c r="L30" s="368"/>
      <c r="M30" s="368"/>
      <c r="N30" s="368"/>
      <c r="O30" s="368"/>
      <c r="P30" s="368"/>
      <c r="Q30" s="368"/>
      <c r="R30" s="368"/>
      <c r="S30" s="368"/>
    </row>
  </sheetData>
  <mergeCells count="4">
    <mergeCell ref="B2:H2"/>
    <mergeCell ref="B17:H17"/>
    <mergeCell ref="C3:H3"/>
    <mergeCell ref="C4:H4"/>
  </mergeCells>
  <hyperlinks>
    <hyperlink ref="A1" location="Contents!B22" display="Back to contents"/>
  </hyperlinks>
  <pageMargins left="0.74803149606299213" right="0.74803149606299213" top="0.98425196850393704" bottom="0.98425196850393704" header="0.51181102362204722" footer="0.51181102362204722"/>
  <pageSetup paperSize="9" scale="86" orientation="landscape" r:id="rId1"/>
  <headerFooter alignWithMargins="0"/>
  <colBreaks count="1" manualBreakCount="1">
    <brk id="10"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5"/>
    <pageSetUpPr fitToPage="1"/>
  </sheetPr>
  <dimension ref="A1:N48"/>
  <sheetViews>
    <sheetView zoomScaleNormal="100" workbookViewId="0"/>
  </sheetViews>
  <sheetFormatPr defaultColWidth="9.21875" defaultRowHeight="15" x14ac:dyDescent="0.25"/>
  <cols>
    <col min="1" max="1" width="9.33203125" style="372" customWidth="1"/>
    <col min="2" max="2" width="29.44140625" style="372" customWidth="1"/>
    <col min="3" max="8" width="12.109375" style="372" customWidth="1"/>
    <col min="9" max="16384" width="9.21875" style="372"/>
  </cols>
  <sheetData>
    <row r="1" spans="1:14" s="369" customFormat="1" ht="33.75" customHeight="1" thickBot="1" x14ac:dyDescent="0.3">
      <c r="A1" s="310" t="s">
        <v>0</v>
      </c>
      <c r="K1" s="370"/>
    </row>
    <row r="2" spans="1:14" ht="21" customHeight="1" thickBot="1" x14ac:dyDescent="0.3">
      <c r="A2" s="371"/>
      <c r="B2" s="1141" t="s">
        <v>497</v>
      </c>
      <c r="C2" s="1142"/>
      <c r="D2" s="1142"/>
      <c r="E2" s="1142"/>
      <c r="F2" s="1142"/>
      <c r="G2" s="1142"/>
      <c r="H2" s="1143"/>
    </row>
    <row r="3" spans="1:14" ht="15.75" customHeight="1" x14ac:dyDescent="0.25">
      <c r="A3" s="371"/>
      <c r="B3" s="710"/>
      <c r="C3" s="1147" t="s">
        <v>365</v>
      </c>
      <c r="D3" s="1147"/>
      <c r="E3" s="1147"/>
      <c r="F3" s="1147"/>
      <c r="G3" s="1147"/>
      <c r="H3" s="1148"/>
    </row>
    <row r="4" spans="1:14" ht="15" customHeight="1" x14ac:dyDescent="0.25">
      <c r="A4" s="371"/>
      <c r="B4" s="373"/>
      <c r="C4" s="374" t="s">
        <v>6</v>
      </c>
      <c r="D4" s="374" t="s">
        <v>7</v>
      </c>
      <c r="E4" s="374" t="s">
        <v>8</v>
      </c>
      <c r="F4" s="374" t="s">
        <v>9</v>
      </c>
      <c r="G4" s="374" t="s">
        <v>10</v>
      </c>
      <c r="H4" s="375" t="s">
        <v>362</v>
      </c>
    </row>
    <row r="5" spans="1:14" ht="13.5" customHeight="1" x14ac:dyDescent="0.25">
      <c r="A5" s="371"/>
      <c r="B5" s="376" t="s">
        <v>173</v>
      </c>
      <c r="C5" s="377"/>
      <c r="D5" s="377"/>
      <c r="E5" s="377"/>
      <c r="F5" s="377"/>
      <c r="G5" s="377"/>
      <c r="H5" s="378"/>
    </row>
    <row r="6" spans="1:14" ht="13.5" customHeight="1" x14ac:dyDescent="0.25">
      <c r="A6" s="371"/>
      <c r="B6" s="376" t="s">
        <v>174</v>
      </c>
      <c r="C6" s="379">
        <v>566.58038054338158</v>
      </c>
      <c r="D6" s="379">
        <v>583.24758913186997</v>
      </c>
      <c r="E6" s="379">
        <v>593.94038148722188</v>
      </c>
      <c r="F6" s="379">
        <v>589.98486294505278</v>
      </c>
      <c r="G6" s="379">
        <v>590.05118681763065</v>
      </c>
      <c r="H6" s="380">
        <v>600.83351700300568</v>
      </c>
    </row>
    <row r="7" spans="1:14" ht="13.5" customHeight="1" x14ac:dyDescent="0.25">
      <c r="A7" s="371"/>
      <c r="B7" s="381" t="s">
        <v>175</v>
      </c>
      <c r="C7" s="815">
        <v>18.115509819415266</v>
      </c>
      <c r="D7" s="815">
        <v>16.889429180066578</v>
      </c>
      <c r="E7" s="815">
        <v>16.710845568875047</v>
      </c>
      <c r="F7" s="815">
        <v>16.350222767257101</v>
      </c>
      <c r="G7" s="815">
        <v>15.804847176893169</v>
      </c>
      <c r="H7" s="816">
        <v>15.7625959944199</v>
      </c>
    </row>
    <row r="8" spans="1:14" ht="13.5" customHeight="1" x14ac:dyDescent="0.25">
      <c r="A8" s="371"/>
      <c r="B8" s="381" t="s">
        <v>176</v>
      </c>
      <c r="C8" s="815">
        <v>3.1973415320243705</v>
      </c>
      <c r="D8" s="815">
        <v>2.8957563639835202</v>
      </c>
      <c r="E8" s="815">
        <v>2.8135560554127044</v>
      </c>
      <c r="F8" s="815">
        <v>2.7712952982625674</v>
      </c>
      <c r="G8" s="815">
        <v>2.6785552728289033</v>
      </c>
      <c r="H8" s="816">
        <v>2.6234548420408856</v>
      </c>
    </row>
    <row r="9" spans="1:14" ht="13.5" customHeight="1" x14ac:dyDescent="0.25">
      <c r="A9" s="371"/>
      <c r="B9" s="384" t="s">
        <v>177</v>
      </c>
      <c r="C9" s="817">
        <v>3.2219100921693382</v>
      </c>
      <c r="D9" s="817">
        <v>3.1494948154906299</v>
      </c>
      <c r="E9" s="817">
        <v>3.0584826093897322</v>
      </c>
      <c r="F9" s="817">
        <v>3.0047226136751357</v>
      </c>
      <c r="G9" s="817">
        <v>2.9160005924183241</v>
      </c>
      <c r="H9" s="818">
        <v>2.85426108966448</v>
      </c>
    </row>
    <row r="10" spans="1:14" ht="13.5" customHeight="1" x14ac:dyDescent="0.25">
      <c r="A10" s="371"/>
      <c r="B10" s="385" t="s">
        <v>178</v>
      </c>
      <c r="C10" s="386"/>
      <c r="D10" s="386"/>
      <c r="E10" s="386"/>
      <c r="F10" s="386"/>
      <c r="G10" s="386"/>
      <c r="H10" s="387"/>
    </row>
    <row r="11" spans="1:14" ht="13.5" customHeight="1" x14ac:dyDescent="0.25">
      <c r="A11" s="371"/>
      <c r="B11" s="376" t="s">
        <v>179</v>
      </c>
      <c r="C11" s="379">
        <v>399.22796335314337</v>
      </c>
      <c r="D11" s="379">
        <v>426.15699685040516</v>
      </c>
      <c r="E11" s="379">
        <v>469.94448917108195</v>
      </c>
      <c r="F11" s="379">
        <v>505.48493160247955</v>
      </c>
      <c r="G11" s="379">
        <v>533.50650588380074</v>
      </c>
      <c r="H11" s="380">
        <v>563.75858643618449</v>
      </c>
    </row>
    <row r="12" spans="1:14" ht="13.5" customHeight="1" x14ac:dyDescent="0.25">
      <c r="A12" s="371"/>
      <c r="B12" s="388" t="s">
        <v>180</v>
      </c>
      <c r="C12" s="815">
        <v>12.383870902637724</v>
      </c>
      <c r="D12" s="815">
        <v>15.466109094243949</v>
      </c>
      <c r="E12" s="815">
        <v>16.30179845554548</v>
      </c>
      <c r="F12" s="815">
        <v>15.771469855031919</v>
      </c>
      <c r="G12" s="815">
        <v>15.73161702908374</v>
      </c>
      <c r="H12" s="816">
        <v>17.70615912039629</v>
      </c>
      <c r="N12" s="371"/>
    </row>
    <row r="13" spans="1:14" ht="13.5" customHeight="1" x14ac:dyDescent="0.25">
      <c r="A13" s="371"/>
      <c r="B13" s="381" t="s">
        <v>176</v>
      </c>
      <c r="C13" s="815">
        <v>3.1019547825820446</v>
      </c>
      <c r="D13" s="815">
        <v>3.6292045439941591</v>
      </c>
      <c r="E13" s="815">
        <v>3.4688774591866438</v>
      </c>
      <c r="F13" s="815">
        <v>3.1200672599741952</v>
      </c>
      <c r="G13" s="815">
        <v>2.9487207476547872</v>
      </c>
      <c r="H13" s="816">
        <v>3.1407342693130875</v>
      </c>
      <c r="N13" s="371"/>
    </row>
    <row r="14" spans="1:14" ht="13.5" customHeight="1" x14ac:dyDescent="0.25">
      <c r="A14" s="371"/>
      <c r="B14" s="384" t="s">
        <v>181</v>
      </c>
      <c r="C14" s="815">
        <v>1.1019547825820446</v>
      </c>
      <c r="D14" s="815">
        <v>0.40742679481067112</v>
      </c>
      <c r="E14" s="815">
        <v>-7.031284974547658E-2</v>
      </c>
      <c r="F14" s="815">
        <v>-6.006132636951822E-3</v>
      </c>
      <c r="G14" s="815">
        <v>-0.20139926182237611</v>
      </c>
      <c r="H14" s="816">
        <v>-7.1638525717544255E-2</v>
      </c>
    </row>
    <row r="15" spans="1:14" ht="13.5" customHeight="1" x14ac:dyDescent="0.25">
      <c r="A15" s="371"/>
      <c r="B15" s="389" t="s">
        <v>182</v>
      </c>
      <c r="C15" s="817">
        <v>2</v>
      </c>
      <c r="D15" s="817">
        <v>3.221777749183488</v>
      </c>
      <c r="E15" s="817">
        <v>3.5391903089321204</v>
      </c>
      <c r="F15" s="817">
        <v>3.126073392611147</v>
      </c>
      <c r="G15" s="817">
        <v>3.1501200094771633</v>
      </c>
      <c r="H15" s="818">
        <v>3.2123727950306318</v>
      </c>
    </row>
    <row r="16" spans="1:14" ht="13.5" customHeight="1" x14ac:dyDescent="0.25">
      <c r="A16" s="371"/>
      <c r="B16" s="376" t="s">
        <v>183</v>
      </c>
      <c r="C16" s="379"/>
      <c r="D16" s="379"/>
      <c r="E16" s="379"/>
      <c r="F16" s="379"/>
      <c r="G16" s="379"/>
      <c r="H16" s="380"/>
    </row>
    <row r="17" spans="1:13" ht="13.5" customHeight="1" x14ac:dyDescent="0.25">
      <c r="A17" s="371"/>
      <c r="B17" s="376" t="s">
        <v>179</v>
      </c>
      <c r="C17" s="379">
        <v>143.63300000000001</v>
      </c>
      <c r="D17" s="379">
        <v>147.63300000000001</v>
      </c>
      <c r="E17" s="379">
        <v>153.63300000000001</v>
      </c>
      <c r="F17" s="379">
        <v>159.63300000000001</v>
      </c>
      <c r="G17" s="379">
        <v>165.63300000000001</v>
      </c>
      <c r="H17" s="380">
        <v>167.63300000000001</v>
      </c>
    </row>
    <row r="18" spans="1:13" ht="13.5" customHeight="1" x14ac:dyDescent="0.25">
      <c r="A18" s="371"/>
      <c r="B18" s="392" t="s">
        <v>180</v>
      </c>
      <c r="C18" s="815">
        <v>2.3355628764296634</v>
      </c>
      <c r="D18" s="815">
        <v>2.2562646723783217</v>
      </c>
      <c r="E18" s="815">
        <v>2.0932270890994111</v>
      </c>
      <c r="F18" s="815">
        <v>2.1964154560734683</v>
      </c>
      <c r="G18" s="815">
        <v>2.2921694079091903</v>
      </c>
      <c r="H18" s="816">
        <v>2.5522297457028804</v>
      </c>
    </row>
    <row r="19" spans="1:13" ht="13.5" customHeight="1" x14ac:dyDescent="0.25">
      <c r="A19" s="371"/>
      <c r="B19" s="393" t="s">
        <v>176</v>
      </c>
      <c r="C19" s="817">
        <v>1.6260628660751102</v>
      </c>
      <c r="D19" s="817">
        <v>1.528292910377979</v>
      </c>
      <c r="E19" s="817">
        <v>1.3624853313411904</v>
      </c>
      <c r="F19" s="817">
        <v>1.3759156666061956</v>
      </c>
      <c r="G19" s="817">
        <v>1.3838844963921382</v>
      </c>
      <c r="H19" s="818">
        <v>1.522510332513813</v>
      </c>
    </row>
    <row r="20" spans="1:13" ht="13.5" customHeight="1" x14ac:dyDescent="0.25">
      <c r="A20" s="371"/>
      <c r="B20" s="376" t="s">
        <v>184</v>
      </c>
      <c r="C20" s="382"/>
      <c r="D20" s="382"/>
      <c r="E20" s="382"/>
      <c r="F20" s="382"/>
      <c r="G20" s="382"/>
      <c r="H20" s="383"/>
    </row>
    <row r="21" spans="1:13" ht="13.5" customHeight="1" x14ac:dyDescent="0.25">
      <c r="A21" s="371"/>
      <c r="B21" s="376" t="s">
        <v>179</v>
      </c>
      <c r="C21" s="379">
        <v>435</v>
      </c>
      <c r="D21" s="379">
        <v>435</v>
      </c>
      <c r="E21" s="379">
        <v>435</v>
      </c>
      <c r="F21" s="379">
        <v>435</v>
      </c>
      <c r="G21" s="379">
        <v>435</v>
      </c>
      <c r="H21" s="380">
        <v>435</v>
      </c>
    </row>
    <row r="22" spans="1:13" ht="13.5" customHeight="1" x14ac:dyDescent="0.25">
      <c r="A22" s="371"/>
      <c r="B22" s="392" t="s">
        <v>180</v>
      </c>
      <c r="C22" s="815">
        <v>1.174541302155149</v>
      </c>
      <c r="D22" s="815">
        <v>0.91349999999999998</v>
      </c>
      <c r="E22" s="815">
        <v>1.3919999999999999</v>
      </c>
      <c r="F22" s="815">
        <v>2.0445000000000002</v>
      </c>
      <c r="G22" s="815">
        <v>2.7404999999999999</v>
      </c>
      <c r="H22" s="816">
        <v>3.5343749999999998</v>
      </c>
    </row>
    <row r="23" spans="1:13" ht="13.5" customHeight="1" x14ac:dyDescent="0.25">
      <c r="A23" s="371"/>
      <c r="B23" s="392" t="s">
        <v>176</v>
      </c>
      <c r="C23" s="815">
        <v>0.2700094947483101</v>
      </c>
      <c r="D23" s="815">
        <v>0.21</v>
      </c>
      <c r="E23" s="815">
        <v>0.31999999999999995</v>
      </c>
      <c r="F23" s="815">
        <v>0.47000000000000003</v>
      </c>
      <c r="G23" s="815">
        <v>0.63</v>
      </c>
      <c r="H23" s="816">
        <v>0.8125</v>
      </c>
    </row>
    <row r="24" spans="1:13" ht="13.5" customHeight="1" x14ac:dyDescent="0.25">
      <c r="A24" s="371"/>
      <c r="B24" s="385" t="s">
        <v>185</v>
      </c>
      <c r="C24" s="386"/>
      <c r="D24" s="386"/>
      <c r="E24" s="386"/>
      <c r="F24" s="386"/>
      <c r="G24" s="386"/>
      <c r="H24" s="394"/>
    </row>
    <row r="25" spans="1:13" ht="13.5" customHeight="1" x14ac:dyDescent="0.25">
      <c r="A25" s="371"/>
      <c r="B25" s="376" t="s">
        <v>179</v>
      </c>
      <c r="C25" s="379">
        <v>121.96545000000006</v>
      </c>
      <c r="D25" s="379">
        <v>121.96545000000006</v>
      </c>
      <c r="E25" s="379">
        <v>121.96545000000006</v>
      </c>
      <c r="F25" s="379">
        <v>121.96545000000006</v>
      </c>
      <c r="G25" s="379">
        <v>121.96545000000006</v>
      </c>
      <c r="H25" s="380">
        <v>121.96545000000006</v>
      </c>
      <c r="M25" s="395"/>
    </row>
    <row r="26" spans="1:13" ht="13.5" customHeight="1" x14ac:dyDescent="0.25">
      <c r="A26" s="371"/>
      <c r="B26" s="392" t="s">
        <v>186</v>
      </c>
      <c r="C26" s="382">
        <v>1.3043476342171647</v>
      </c>
      <c r="D26" s="382">
        <v>1.1520513752745194</v>
      </c>
      <c r="E26" s="382">
        <v>1.3013051660440778</v>
      </c>
      <c r="F26" s="382">
        <v>1.4858597407233223</v>
      </c>
      <c r="G26" s="382">
        <v>1.6815762235599885</v>
      </c>
      <c r="H26" s="383">
        <v>1.8961136914600496</v>
      </c>
    </row>
    <row r="27" spans="1:13" ht="13.5" customHeight="1" x14ac:dyDescent="0.25">
      <c r="B27" s="393" t="s">
        <v>176</v>
      </c>
      <c r="C27" s="390">
        <v>1.0694402670733099</v>
      </c>
      <c r="D27" s="390">
        <v>0.94457190562943749</v>
      </c>
      <c r="E27" s="390">
        <v>1.0669457342584125</v>
      </c>
      <c r="F27" s="390">
        <v>1.2182628283036889</v>
      </c>
      <c r="G27" s="390">
        <v>1.3787316191265542</v>
      </c>
      <c r="H27" s="391">
        <v>1.5546318170105129</v>
      </c>
    </row>
    <row r="28" spans="1:13" ht="13.5" customHeight="1" x14ac:dyDescent="0.25">
      <c r="B28" s="385" t="s">
        <v>187</v>
      </c>
      <c r="C28" s="791">
        <v>1666.4067938965252</v>
      </c>
      <c r="D28" s="791">
        <v>1714.0030359822754</v>
      </c>
      <c r="E28" s="791">
        <v>1774.4833206583041</v>
      </c>
      <c r="F28" s="791">
        <v>1812.0682445475325</v>
      </c>
      <c r="G28" s="791">
        <v>1846.1561427014315</v>
      </c>
      <c r="H28" s="792">
        <v>1889.1905534391904</v>
      </c>
    </row>
    <row r="29" spans="1:13" ht="13.5" customHeight="1" x14ac:dyDescent="0.25">
      <c r="B29" s="392" t="s">
        <v>186</v>
      </c>
      <c r="C29" s="382">
        <v>35.313832534854967</v>
      </c>
      <c r="D29" s="382">
        <v>36.677354321963364</v>
      </c>
      <c r="E29" s="382">
        <v>37.799176279564023</v>
      </c>
      <c r="F29" s="382">
        <v>37.848467819085805</v>
      </c>
      <c r="G29" s="382">
        <v>38.250709837446081</v>
      </c>
      <c r="H29" s="383">
        <v>41.45147355197912</v>
      </c>
    </row>
    <row r="30" spans="1:13" ht="13.5" customHeight="1" x14ac:dyDescent="0.25">
      <c r="B30" s="396" t="s">
        <v>176</v>
      </c>
      <c r="C30" s="390">
        <v>2.1191603793381897</v>
      </c>
      <c r="D30" s="390">
        <v>2.1398651899670642</v>
      </c>
      <c r="E30" s="390">
        <v>2.1301511172018879</v>
      </c>
      <c r="F30" s="390">
        <v>2.0886888743274925</v>
      </c>
      <c r="G30" s="390">
        <v>2.0719108721472947</v>
      </c>
      <c r="H30" s="391">
        <v>2.1941393617768461</v>
      </c>
    </row>
    <row r="31" spans="1:13" ht="26.25" customHeight="1" thickBot="1" x14ac:dyDescent="0.3">
      <c r="B31" s="1144" t="s">
        <v>500</v>
      </c>
      <c r="C31" s="1145"/>
      <c r="D31" s="1145"/>
      <c r="E31" s="1145"/>
      <c r="F31" s="1145"/>
      <c r="G31" s="1145"/>
      <c r="H31" s="1146"/>
    </row>
    <row r="32" spans="1:13" ht="15.75" customHeight="1" x14ac:dyDescent="0.25">
      <c r="B32" s="397"/>
    </row>
    <row r="33" spans="2:9" x14ac:dyDescent="0.25">
      <c r="B33" s="398"/>
    </row>
    <row r="34" spans="2:9" x14ac:dyDescent="0.25">
      <c r="B34" s="398"/>
    </row>
    <row r="35" spans="2:9" x14ac:dyDescent="0.25">
      <c r="B35" s="398"/>
      <c r="C35" s="399"/>
      <c r="D35" s="399"/>
      <c r="E35" s="399"/>
      <c r="F35" s="399"/>
      <c r="G35" s="399"/>
      <c r="H35" s="399"/>
    </row>
    <row r="36" spans="2:9" x14ac:dyDescent="0.25">
      <c r="B36" s="398"/>
      <c r="C36" s="399"/>
      <c r="D36" s="399"/>
      <c r="E36" s="399"/>
      <c r="F36" s="399"/>
      <c r="G36" s="399"/>
      <c r="H36" s="399"/>
    </row>
    <row r="39" spans="2:9" x14ac:dyDescent="0.25">
      <c r="B39" s="398"/>
      <c r="C39" s="400"/>
      <c r="D39" s="400"/>
      <c r="E39" s="400"/>
      <c r="F39" s="400"/>
      <c r="G39" s="400"/>
      <c r="H39" s="400"/>
    </row>
    <row r="40" spans="2:9" x14ac:dyDescent="0.25">
      <c r="B40" s="398"/>
      <c r="C40" s="399"/>
      <c r="D40" s="399"/>
      <c r="E40" s="399"/>
      <c r="F40" s="399"/>
      <c r="G40" s="399"/>
      <c r="H40" s="399"/>
    </row>
    <row r="41" spans="2:9" x14ac:dyDescent="0.25">
      <c r="B41" s="398"/>
      <c r="C41" s="399"/>
      <c r="D41" s="399"/>
      <c r="E41" s="399"/>
      <c r="F41" s="399"/>
      <c r="G41" s="399"/>
      <c r="H41" s="399"/>
      <c r="I41" s="399">
        <f>I39-I6+I11</f>
        <v>0</v>
      </c>
    </row>
    <row r="42" spans="2:9" x14ac:dyDescent="0.25">
      <c r="B42" s="398"/>
      <c r="C42" s="399"/>
      <c r="D42" s="399"/>
      <c r="E42" s="399"/>
      <c r="F42" s="399"/>
      <c r="G42" s="399"/>
      <c r="H42" s="399"/>
    </row>
    <row r="43" spans="2:9" x14ac:dyDescent="0.25">
      <c r="B43" s="398"/>
      <c r="C43" s="399"/>
      <c r="D43" s="399"/>
      <c r="E43" s="399"/>
      <c r="F43" s="399"/>
      <c r="G43" s="399"/>
      <c r="H43" s="399"/>
    </row>
    <row r="46" spans="2:9" x14ac:dyDescent="0.25">
      <c r="C46" s="398"/>
      <c r="D46" s="398"/>
      <c r="E46" s="398"/>
      <c r="F46" s="398"/>
      <c r="G46" s="398"/>
      <c r="H46" s="398"/>
    </row>
    <row r="47" spans="2:9" x14ac:dyDescent="0.25">
      <c r="B47" s="398"/>
      <c r="C47" s="400"/>
      <c r="D47" s="400"/>
      <c r="E47" s="400"/>
      <c r="F47" s="400"/>
      <c r="G47" s="400"/>
      <c r="H47" s="400"/>
    </row>
    <row r="48" spans="2:9" x14ac:dyDescent="0.25">
      <c r="B48" s="398"/>
      <c r="C48" s="399"/>
      <c r="D48" s="399"/>
      <c r="E48" s="399"/>
      <c r="F48" s="399"/>
      <c r="G48" s="399"/>
      <c r="H48" s="399"/>
    </row>
  </sheetData>
  <mergeCells count="3">
    <mergeCell ref="B2:H2"/>
    <mergeCell ref="B31:H31"/>
    <mergeCell ref="C3:H3"/>
  </mergeCells>
  <hyperlinks>
    <hyperlink ref="A1" location="Contents!B22" display="Back to contents"/>
  </hyperlinks>
  <pageMargins left="0.74803149606299213" right="0.74803149606299213" top="0.98425196850393704" bottom="0.98425196850393704" header="0.51181102362204722" footer="0.51181102362204722"/>
  <pageSetup paperSize="9" scale="63"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5"/>
    <pageSetUpPr fitToPage="1"/>
  </sheetPr>
  <dimension ref="A1:L14"/>
  <sheetViews>
    <sheetView zoomScaleNormal="100" workbookViewId="0"/>
  </sheetViews>
  <sheetFormatPr defaultColWidth="11.88671875" defaultRowHeight="15" x14ac:dyDescent="0.25"/>
  <cols>
    <col min="1" max="1" width="9.33203125" style="401" customWidth="1"/>
    <col min="2" max="2" width="26.21875" style="401" customWidth="1"/>
    <col min="3" max="8" width="12.6640625" style="401" customWidth="1"/>
    <col min="9" max="16384" width="11.88671875" style="401"/>
  </cols>
  <sheetData>
    <row r="1" spans="1:12" ht="33.75" customHeight="1" thickBot="1" x14ac:dyDescent="0.3">
      <c r="A1" s="310" t="s">
        <v>0</v>
      </c>
    </row>
    <row r="2" spans="1:12" s="403" customFormat="1" ht="21" customHeight="1" thickBot="1" x14ac:dyDescent="0.3">
      <c r="A2" s="401"/>
      <c r="B2" s="925" t="s">
        <v>498</v>
      </c>
      <c r="C2" s="926"/>
      <c r="D2" s="926"/>
      <c r="E2" s="926"/>
      <c r="F2" s="926"/>
      <c r="G2" s="926"/>
      <c r="H2" s="927"/>
      <c r="I2" s="402"/>
    </row>
    <row r="3" spans="1:12" s="403" customFormat="1" ht="15" customHeight="1" x14ac:dyDescent="0.25">
      <c r="A3" s="401"/>
      <c r="B3" s="404"/>
      <c r="C3" s="1042" t="s">
        <v>1</v>
      </c>
      <c r="D3" s="1042"/>
      <c r="E3" s="1042"/>
      <c r="F3" s="1042"/>
      <c r="G3" s="1042"/>
      <c r="H3" s="1043"/>
      <c r="I3" s="405"/>
      <c r="J3" s="405"/>
      <c r="K3" s="405"/>
      <c r="L3" s="405"/>
    </row>
    <row r="4" spans="1:12" s="403" customFormat="1" ht="15" customHeight="1" x14ac:dyDescent="0.25">
      <c r="A4" s="401"/>
      <c r="B4" s="406"/>
      <c r="C4" s="1136" t="s">
        <v>3</v>
      </c>
      <c r="D4" s="1136"/>
      <c r="E4" s="1136"/>
      <c r="F4" s="1136"/>
      <c r="G4" s="1136"/>
      <c r="H4" s="1137"/>
      <c r="I4" s="405"/>
      <c r="J4" s="405"/>
      <c r="K4" s="405"/>
      <c r="L4" s="405"/>
    </row>
    <row r="5" spans="1:12" x14ac:dyDescent="0.25">
      <c r="B5" s="406"/>
      <c r="C5" s="623" t="s">
        <v>6</v>
      </c>
      <c r="D5" s="623" t="s">
        <v>7</v>
      </c>
      <c r="E5" s="623" t="s">
        <v>8</v>
      </c>
      <c r="F5" s="623" t="s">
        <v>9</v>
      </c>
      <c r="G5" s="623" t="s">
        <v>10</v>
      </c>
      <c r="H5" s="624" t="s">
        <v>362</v>
      </c>
      <c r="I5" s="405"/>
      <c r="J5" s="405"/>
      <c r="K5" s="405"/>
      <c r="L5" s="405"/>
    </row>
    <row r="6" spans="1:12" ht="13.5" customHeight="1" x14ac:dyDescent="0.25">
      <c r="B6" s="407" t="s">
        <v>524</v>
      </c>
      <c r="C6" s="408">
        <v>0.56718199673215963</v>
      </c>
      <c r="D6" s="408">
        <v>1.6084152517644554</v>
      </c>
      <c r="E6" s="408">
        <v>2.533492765877277</v>
      </c>
      <c r="F6" s="408">
        <v>3.4103425541085883</v>
      </c>
      <c r="G6" s="408">
        <v>4.3226420324067121</v>
      </c>
      <c r="H6" s="790">
        <v>5.2184319524106968</v>
      </c>
      <c r="I6" s="405"/>
      <c r="J6" s="405"/>
      <c r="K6" s="405"/>
      <c r="L6" s="405"/>
    </row>
    <row r="7" spans="1:12" ht="13.5" customHeight="1" x14ac:dyDescent="0.25">
      <c r="B7" s="407" t="s">
        <v>525</v>
      </c>
      <c r="C7" s="408">
        <v>5.2720200236567489</v>
      </c>
      <c r="D7" s="408">
        <v>5.5696545000000013</v>
      </c>
      <c r="E7" s="408">
        <v>5.5696545000000013</v>
      </c>
      <c r="F7" s="408">
        <v>5.5696545000000013</v>
      </c>
      <c r="G7" s="408">
        <v>5.5696545000000013</v>
      </c>
      <c r="H7" s="790">
        <v>5.5696545000000013</v>
      </c>
      <c r="I7" s="405"/>
      <c r="J7" s="405"/>
      <c r="K7" s="405"/>
      <c r="L7" s="405"/>
    </row>
    <row r="8" spans="1:12" ht="13.5" customHeight="1" x14ac:dyDescent="0.25">
      <c r="B8" s="407" t="s">
        <v>526</v>
      </c>
      <c r="C8" s="408">
        <v>3.6040908835808807</v>
      </c>
      <c r="D8" s="408">
        <v>4.2816857368949002</v>
      </c>
      <c r="E8" s="408">
        <v>4.8164454027275596</v>
      </c>
      <c r="F8" s="408">
        <v>5.5161135317184673</v>
      </c>
      <c r="G8" s="408">
        <v>5.9426890316146483</v>
      </c>
      <c r="H8" s="790">
        <v>6.8438089670741817</v>
      </c>
      <c r="I8" s="405"/>
      <c r="J8" s="405"/>
      <c r="K8" s="405"/>
      <c r="L8" s="405"/>
    </row>
    <row r="9" spans="1:12" ht="13.5" customHeight="1" x14ac:dyDescent="0.25">
      <c r="B9" s="794" t="s">
        <v>188</v>
      </c>
      <c r="C9" s="795">
        <v>2.9638174507731208E-2</v>
      </c>
      <c r="D9" s="795">
        <v>0.10029474100751656</v>
      </c>
      <c r="E9" s="795">
        <v>0.17632789505622526</v>
      </c>
      <c r="F9" s="795">
        <v>0.24842109677787505</v>
      </c>
      <c r="G9" s="795">
        <v>0.33947591627591578</v>
      </c>
      <c r="H9" s="796">
        <v>0.45826417697904276</v>
      </c>
      <c r="I9" s="405"/>
      <c r="J9" s="405"/>
      <c r="K9" s="405"/>
      <c r="L9" s="405"/>
    </row>
    <row r="10" spans="1:12" ht="13.5" customHeight="1" thickBot="1" x14ac:dyDescent="0.3">
      <c r="B10" s="1149" t="s">
        <v>482</v>
      </c>
      <c r="C10" s="1150"/>
      <c r="D10" s="1150"/>
      <c r="E10" s="1150"/>
      <c r="F10" s="1150"/>
      <c r="G10" s="1150"/>
      <c r="H10" s="1151"/>
      <c r="I10" s="405"/>
      <c r="J10" s="405"/>
      <c r="K10" s="405"/>
      <c r="L10" s="405"/>
    </row>
    <row r="11" spans="1:12" x14ac:dyDescent="0.25">
      <c r="B11" s="405"/>
      <c r="C11" s="405"/>
      <c r="D11" s="405"/>
      <c r="E11" s="405"/>
      <c r="F11" s="405"/>
      <c r="G11" s="405"/>
      <c r="H11" s="405"/>
      <c r="I11" s="405"/>
      <c r="J11" s="405"/>
      <c r="K11" s="405"/>
      <c r="L11" s="405"/>
    </row>
    <row r="12" spans="1:12" x14ac:dyDescent="0.25">
      <c r="B12" s="405"/>
      <c r="C12" s="405"/>
      <c r="D12" s="405"/>
      <c r="E12" s="405"/>
      <c r="F12" s="405"/>
      <c r="G12" s="405"/>
      <c r="H12" s="405"/>
      <c r="I12" s="405"/>
      <c r="J12" s="405"/>
      <c r="K12" s="405"/>
      <c r="L12" s="405"/>
    </row>
    <row r="13" spans="1:12" x14ac:dyDescent="0.25">
      <c r="B13" s="403"/>
      <c r="C13" s="403"/>
      <c r="D13" s="403"/>
      <c r="E13" s="403"/>
      <c r="F13" s="403"/>
      <c r="G13" s="403"/>
      <c r="H13" s="403"/>
      <c r="I13" s="403"/>
      <c r="J13" s="403"/>
      <c r="K13" s="403"/>
      <c r="L13" s="403"/>
    </row>
    <row r="14" spans="1:12" x14ac:dyDescent="0.25">
      <c r="B14" s="403"/>
      <c r="C14" s="403"/>
      <c r="D14" s="403"/>
      <c r="E14" s="403"/>
      <c r="F14" s="403"/>
      <c r="G14" s="403"/>
      <c r="H14" s="403"/>
      <c r="I14" s="403"/>
      <c r="J14" s="403"/>
      <c r="K14" s="403"/>
      <c r="L14" s="403"/>
    </row>
  </sheetData>
  <mergeCells count="4">
    <mergeCell ref="B2:H2"/>
    <mergeCell ref="B10:H10"/>
    <mergeCell ref="C4:H4"/>
    <mergeCell ref="C3:H3"/>
  </mergeCells>
  <hyperlinks>
    <hyperlink ref="A1" location="Contents!B22" display="Back to contents"/>
  </hyperlinks>
  <pageMargins left="0.74803149606299213" right="0.74803149606299213" top="0.98425196850393704" bottom="0.98425196850393704" header="0.51181102362204722" footer="0.51181102362204722"/>
  <pageSetup paperSize="9" scale="71"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5"/>
    <pageSetUpPr fitToPage="1"/>
  </sheetPr>
  <dimension ref="A1:I40"/>
  <sheetViews>
    <sheetView workbookViewId="0"/>
  </sheetViews>
  <sheetFormatPr defaultColWidth="9.21875" defaultRowHeight="15.75" x14ac:dyDescent="0.25"/>
  <cols>
    <col min="1" max="1" width="9.33203125" style="727" customWidth="1"/>
    <col min="2" max="2" width="58.33203125" style="727" customWidth="1"/>
    <col min="3" max="8" width="9.109375" style="727" customWidth="1"/>
    <col min="9" max="9" width="9.77734375" style="727" customWidth="1"/>
    <col min="10" max="16384" width="9.21875" style="727"/>
  </cols>
  <sheetData>
    <row r="1" spans="1:9" ht="33.75" customHeight="1" thickBot="1" x14ac:dyDescent="0.3">
      <c r="A1" s="725" t="s">
        <v>0</v>
      </c>
      <c r="B1" s="726"/>
      <c r="C1" s="726"/>
      <c r="D1" s="726"/>
      <c r="E1" s="726"/>
      <c r="F1" s="726"/>
      <c r="G1" s="726"/>
      <c r="H1" s="726"/>
      <c r="I1" s="726"/>
    </row>
    <row r="2" spans="1:9" ht="21" customHeight="1" thickBot="1" x14ac:dyDescent="0.3">
      <c r="B2" s="886" t="s">
        <v>353</v>
      </c>
      <c r="C2" s="887"/>
      <c r="D2" s="887"/>
      <c r="E2" s="887"/>
      <c r="F2" s="887"/>
      <c r="G2" s="887"/>
      <c r="H2" s="887"/>
      <c r="I2" s="888"/>
    </row>
    <row r="3" spans="1:9" x14ac:dyDescent="0.25">
      <c r="A3" s="726"/>
      <c r="B3" s="728"/>
      <c r="C3" s="889" t="s">
        <v>1</v>
      </c>
      <c r="D3" s="889"/>
      <c r="E3" s="889"/>
      <c r="F3" s="889"/>
      <c r="G3" s="889"/>
      <c r="H3" s="889"/>
      <c r="I3" s="890"/>
    </row>
    <row r="4" spans="1:9" x14ac:dyDescent="0.25">
      <c r="A4" s="726"/>
      <c r="B4" s="729"/>
      <c r="C4" s="730" t="s">
        <v>2</v>
      </c>
      <c r="D4" s="891" t="s">
        <v>3</v>
      </c>
      <c r="E4" s="891"/>
      <c r="F4" s="891"/>
      <c r="G4" s="891"/>
      <c r="H4" s="891"/>
      <c r="I4" s="892"/>
    </row>
    <row r="5" spans="1:9" s="735" customFormat="1" ht="15" customHeight="1" x14ac:dyDescent="0.25">
      <c r="A5" s="731"/>
      <c r="B5" s="732"/>
      <c r="C5" s="1" t="s">
        <v>5</v>
      </c>
      <c r="D5" s="733" t="s">
        <v>6</v>
      </c>
      <c r="E5" s="733" t="s">
        <v>7</v>
      </c>
      <c r="F5" s="733" t="s">
        <v>8</v>
      </c>
      <c r="G5" s="733" t="s">
        <v>9</v>
      </c>
      <c r="H5" s="733" t="s">
        <v>10</v>
      </c>
      <c r="I5" s="734" t="s">
        <v>362</v>
      </c>
    </row>
    <row r="6" spans="1:9" ht="6" customHeight="1" x14ac:dyDescent="0.25">
      <c r="A6" s="726"/>
      <c r="B6" s="736"/>
      <c r="C6" s="3"/>
      <c r="D6" s="3"/>
      <c r="E6" s="3"/>
      <c r="F6" s="3"/>
      <c r="G6" s="3"/>
      <c r="H6" s="3"/>
      <c r="I6" s="737"/>
    </row>
    <row r="7" spans="1:9" s="740" customFormat="1" ht="16.5" customHeight="1" x14ac:dyDescent="0.25">
      <c r="A7" s="738"/>
      <c r="B7" s="739" t="s">
        <v>386</v>
      </c>
      <c r="C7" s="4">
        <v>24.756285999999999</v>
      </c>
      <c r="D7" s="4">
        <v>26.081</v>
      </c>
      <c r="E7" s="4">
        <v>27.297303083599999</v>
      </c>
      <c r="F7" s="4">
        <v>28.511113151706283</v>
      </c>
      <c r="G7" s="4">
        <v>29.761225674512566</v>
      </c>
      <c r="H7" s="4">
        <v>30.665992402796835</v>
      </c>
      <c r="I7" s="5">
        <v>31.607745029486722</v>
      </c>
    </row>
    <row r="8" spans="1:9" ht="16.5" customHeight="1" x14ac:dyDescent="0.25">
      <c r="A8" s="726"/>
      <c r="B8" s="741" t="s">
        <v>387</v>
      </c>
      <c r="C8" s="6">
        <v>1.0999999999999999</v>
      </c>
      <c r="D8" s="6">
        <v>3.0025623257836642</v>
      </c>
      <c r="E8" s="6">
        <v>3.3000000000000003</v>
      </c>
      <c r="F8" s="6">
        <v>3.3000000000000003</v>
      </c>
      <c r="G8" s="6">
        <v>3.3000000000000003</v>
      </c>
      <c r="H8" s="6">
        <v>1.9996887484560417</v>
      </c>
      <c r="I8" s="742">
        <v>2.0000000000000067</v>
      </c>
    </row>
    <row r="9" spans="1:9" ht="16.5" customHeight="1" x14ac:dyDescent="0.25">
      <c r="A9" s="726"/>
      <c r="B9" s="741" t="s">
        <v>388</v>
      </c>
      <c r="C9" s="6">
        <v>2.1</v>
      </c>
      <c r="D9" s="6">
        <v>2.2800000000000002</v>
      </c>
      <c r="E9" s="6">
        <v>1.32</v>
      </c>
      <c r="F9" s="6">
        <v>1.1100000000000001</v>
      </c>
      <c r="G9" s="6">
        <v>1.05</v>
      </c>
      <c r="H9" s="6">
        <v>1.02</v>
      </c>
      <c r="I9" s="742">
        <v>1.05</v>
      </c>
    </row>
    <row r="10" spans="1:9" ht="6" customHeight="1" x14ac:dyDescent="0.25">
      <c r="A10" s="726"/>
      <c r="B10" s="743"/>
      <c r="C10" s="7"/>
      <c r="D10" s="7"/>
      <c r="E10" s="7"/>
      <c r="F10" s="7"/>
      <c r="G10" s="7"/>
      <c r="H10" s="7"/>
      <c r="I10" s="8"/>
    </row>
    <row r="11" spans="1:9" s="740" customFormat="1" ht="16.5" customHeight="1" x14ac:dyDescent="0.25">
      <c r="A11" s="738"/>
      <c r="B11" s="739" t="s">
        <v>389</v>
      </c>
      <c r="C11" s="4">
        <v>2.0330119999999998</v>
      </c>
      <c r="D11" s="4">
        <v>2.070148572316556</v>
      </c>
      <c r="E11" s="4">
        <v>2.1353046908727444</v>
      </c>
      <c r="F11" s="4">
        <v>2.2028694321213029</v>
      </c>
      <c r="G11" s="4">
        <v>2.2634623657560571</v>
      </c>
      <c r="H11" s="4">
        <v>2.3245855057918434</v>
      </c>
      <c r="I11" s="5">
        <v>2.3873665163809661</v>
      </c>
    </row>
    <row r="12" spans="1:9" ht="16.5" customHeight="1" x14ac:dyDescent="0.25">
      <c r="A12" s="726"/>
      <c r="B12" s="741" t="s">
        <v>390</v>
      </c>
      <c r="C12" s="6">
        <v>0</v>
      </c>
      <c r="D12" s="6">
        <v>1.1319013153496182</v>
      </c>
      <c r="E12" s="6">
        <v>2.4436249714348999</v>
      </c>
      <c r="F12" s="6">
        <v>2.4602712527124484</v>
      </c>
      <c r="G12" s="6">
        <v>2.0495561846293904</v>
      </c>
      <c r="H12" s="6">
        <v>1.9996887484560417</v>
      </c>
      <c r="I12" s="742">
        <v>2.0000000000000067</v>
      </c>
    </row>
    <row r="13" spans="1:9" ht="16.5" customHeight="1" x14ac:dyDescent="0.25">
      <c r="A13" s="726"/>
      <c r="B13" s="741" t="s">
        <v>391</v>
      </c>
      <c r="C13" s="6">
        <v>0.68700000000000006</v>
      </c>
      <c r="D13" s="6">
        <v>0.68700000000000006</v>
      </c>
      <c r="E13" s="6">
        <v>0.68700000000000006</v>
      </c>
      <c r="F13" s="6">
        <v>0.68700000000000006</v>
      </c>
      <c r="G13" s="6">
        <v>0.68700000000000006</v>
      </c>
      <c r="H13" s="6">
        <v>0.68700000000000006</v>
      </c>
      <c r="I13" s="742">
        <v>0.68700000000000006</v>
      </c>
    </row>
    <row r="14" spans="1:9" ht="6" customHeight="1" x14ac:dyDescent="0.25">
      <c r="A14" s="726"/>
      <c r="B14" s="743"/>
      <c r="C14" s="7"/>
      <c r="D14" s="7"/>
      <c r="E14" s="7"/>
      <c r="F14" s="7"/>
      <c r="G14" s="7"/>
      <c r="H14" s="7"/>
      <c r="I14" s="8"/>
    </row>
    <row r="15" spans="1:9" s="740" customFormat="1" ht="16.5" customHeight="1" x14ac:dyDescent="0.25">
      <c r="A15" s="738"/>
      <c r="B15" s="739" t="s">
        <v>392</v>
      </c>
      <c r="C15" s="4">
        <v>1.3234860000000002</v>
      </c>
      <c r="D15" s="4">
        <v>1.3820211388080001</v>
      </c>
      <c r="E15" s="4">
        <v>1.4473161095321228</v>
      </c>
      <c r="F15" s="4">
        <v>1.5152106731076809</v>
      </c>
      <c r="G15" s="4">
        <v>1.5851046477502748</v>
      </c>
      <c r="H15" s="4">
        <v>1.659226724212578</v>
      </c>
      <c r="I15" s="5">
        <v>1.7368148697617902</v>
      </c>
    </row>
    <row r="16" spans="1:9" ht="16.5" customHeight="1" x14ac:dyDescent="0.25">
      <c r="A16" s="726"/>
      <c r="B16" s="741" t="s">
        <v>393</v>
      </c>
      <c r="C16" s="6">
        <v>4.3</v>
      </c>
      <c r="D16" s="6">
        <v>3.8</v>
      </c>
      <c r="E16" s="6">
        <v>4.1000000000000005</v>
      </c>
      <c r="F16" s="6">
        <v>4.0666666666666664</v>
      </c>
      <c r="G16" s="6">
        <v>3.9888888888888889</v>
      </c>
      <c r="H16" s="6">
        <v>4.0518518518518514</v>
      </c>
      <c r="I16" s="742">
        <v>4.0518518518518514</v>
      </c>
    </row>
    <row r="17" spans="1:9" ht="16.5" customHeight="1" x14ac:dyDescent="0.25">
      <c r="A17" s="726"/>
      <c r="B17" s="741" t="s">
        <v>394</v>
      </c>
      <c r="C17" s="6">
        <v>0.6</v>
      </c>
      <c r="D17" s="6">
        <v>0.6</v>
      </c>
      <c r="E17" s="6">
        <v>0.6</v>
      </c>
      <c r="F17" s="6">
        <v>0.6</v>
      </c>
      <c r="G17" s="6">
        <v>0.6</v>
      </c>
      <c r="H17" s="6">
        <v>0.6</v>
      </c>
      <c r="I17" s="742">
        <v>0.6</v>
      </c>
    </row>
    <row r="18" spans="1:9" ht="6" customHeight="1" x14ac:dyDescent="0.25">
      <c r="A18" s="726"/>
      <c r="B18" s="744"/>
      <c r="C18" s="9"/>
      <c r="D18" s="9"/>
      <c r="E18" s="9"/>
      <c r="F18" s="9"/>
      <c r="G18" s="9"/>
      <c r="H18" s="9"/>
      <c r="I18" s="10"/>
    </row>
    <row r="19" spans="1:9" s="740" customFormat="1" ht="16.5" customHeight="1" x14ac:dyDescent="0.25">
      <c r="A19" s="738"/>
      <c r="B19" s="745" t="s">
        <v>395</v>
      </c>
      <c r="C19" s="11">
        <v>28.112783999999998</v>
      </c>
      <c r="D19" s="11">
        <v>29.533169711124554</v>
      </c>
      <c r="E19" s="11">
        <v>30.879923884004867</v>
      </c>
      <c r="F19" s="11">
        <v>32.229193256935268</v>
      </c>
      <c r="G19" s="11">
        <v>33.609792688018899</v>
      </c>
      <c r="H19" s="11">
        <v>34.649804632801256</v>
      </c>
      <c r="I19" s="12">
        <v>35.731926415629474</v>
      </c>
    </row>
    <row r="20" spans="1:9" ht="6" customHeight="1" x14ac:dyDescent="0.25">
      <c r="A20" s="726"/>
      <c r="B20" s="743"/>
      <c r="C20" s="7"/>
      <c r="D20" s="7"/>
      <c r="E20" s="7"/>
      <c r="F20" s="7"/>
      <c r="G20" s="7"/>
      <c r="H20" s="7"/>
      <c r="I20" s="8"/>
    </row>
    <row r="21" spans="1:9" ht="16.5" customHeight="1" x14ac:dyDescent="0.25">
      <c r="A21" s="726"/>
      <c r="B21" s="743" t="s">
        <v>396</v>
      </c>
      <c r="C21" s="7">
        <v>0.29996640000000002</v>
      </c>
      <c r="D21" s="7">
        <v>0.29996640000000002</v>
      </c>
      <c r="E21" s="7">
        <v>0.29996640000000002</v>
      </c>
      <c r="F21" s="7">
        <v>0.29996640000000002</v>
      </c>
      <c r="G21" s="7">
        <v>0.29996640000000002</v>
      </c>
      <c r="H21" s="7">
        <v>0.29996640000000002</v>
      </c>
      <c r="I21" s="8">
        <v>0.29996640000000002</v>
      </c>
    </row>
    <row r="22" spans="1:9" ht="16.5" customHeight="1" x14ac:dyDescent="0.25">
      <c r="A22" s="726"/>
      <c r="B22" s="743" t="s">
        <v>397</v>
      </c>
      <c r="C22" s="7">
        <v>0.57624959999999914</v>
      </c>
      <c r="D22" s="7">
        <v>0.59177774879520095</v>
      </c>
      <c r="E22" s="7">
        <v>0.6184923104034411</v>
      </c>
      <c r="F22" s="7">
        <v>0.64525676416575684</v>
      </c>
      <c r="G22" s="7">
        <v>0.67264268900689173</v>
      </c>
      <c r="H22" s="7">
        <v>0.69327263300979258</v>
      </c>
      <c r="I22" s="8">
        <v>0.7147378785736187</v>
      </c>
    </row>
    <row r="23" spans="1:9" ht="4.5" customHeight="1" x14ac:dyDescent="0.25">
      <c r="A23" s="726"/>
      <c r="B23" s="744"/>
      <c r="C23" s="9"/>
      <c r="D23" s="9"/>
      <c r="E23" s="9"/>
      <c r="F23" s="9"/>
      <c r="G23" s="9"/>
      <c r="H23" s="9"/>
      <c r="I23" s="10"/>
    </row>
    <row r="24" spans="1:9" ht="16.5" customHeight="1" x14ac:dyDescent="0.25">
      <c r="A24" s="726"/>
      <c r="B24" s="745" t="s">
        <v>398</v>
      </c>
      <c r="C24" s="11">
        <v>28.989000000000001</v>
      </c>
      <c r="D24" s="11">
        <v>30.424913859919759</v>
      </c>
      <c r="E24" s="11">
        <v>31.798382594408309</v>
      </c>
      <c r="F24" s="11">
        <v>33.174416421101029</v>
      </c>
      <c r="G24" s="11">
        <v>34.582401777025787</v>
      </c>
      <c r="H24" s="11">
        <v>35.643043665811042</v>
      </c>
      <c r="I24" s="12">
        <v>36.746630694203091</v>
      </c>
    </row>
    <row r="25" spans="1:9" ht="14.25" customHeight="1" x14ac:dyDescent="0.25">
      <c r="A25" s="726"/>
      <c r="B25" s="893" t="s">
        <v>399</v>
      </c>
      <c r="C25" s="894"/>
      <c r="D25" s="894"/>
      <c r="E25" s="894"/>
      <c r="F25" s="894"/>
      <c r="G25" s="894"/>
      <c r="H25" s="894"/>
      <c r="I25" s="895"/>
    </row>
    <row r="26" spans="1:9" ht="24.75" customHeight="1" x14ac:dyDescent="0.25">
      <c r="A26" s="726"/>
      <c r="B26" s="896" t="s">
        <v>470</v>
      </c>
      <c r="C26" s="897"/>
      <c r="D26" s="897"/>
      <c r="E26" s="897"/>
      <c r="F26" s="897"/>
      <c r="G26" s="897"/>
      <c r="H26" s="897"/>
      <c r="I26" s="898"/>
    </row>
    <row r="27" spans="1:9" ht="24.75" customHeight="1" x14ac:dyDescent="0.25">
      <c r="A27" s="726"/>
      <c r="B27" s="896" t="s">
        <v>471</v>
      </c>
      <c r="C27" s="897"/>
      <c r="D27" s="897"/>
      <c r="E27" s="897"/>
      <c r="F27" s="897"/>
      <c r="G27" s="897"/>
      <c r="H27" s="897"/>
      <c r="I27" s="898"/>
    </row>
    <row r="28" spans="1:9" ht="23.25" customHeight="1" x14ac:dyDescent="0.25">
      <c r="A28" s="726"/>
      <c r="B28" s="883" t="s">
        <v>474</v>
      </c>
      <c r="C28" s="884"/>
      <c r="D28" s="884"/>
      <c r="E28" s="884"/>
      <c r="F28" s="884"/>
      <c r="G28" s="884"/>
      <c r="H28" s="884"/>
      <c r="I28" s="885"/>
    </row>
    <row r="29" spans="1:9" ht="12" customHeight="1" x14ac:dyDescent="0.25">
      <c r="A29" s="726"/>
      <c r="B29" s="883" t="s">
        <v>400</v>
      </c>
      <c r="C29" s="884"/>
      <c r="D29" s="884"/>
      <c r="E29" s="884"/>
      <c r="F29" s="884"/>
      <c r="G29" s="884"/>
      <c r="H29" s="884"/>
      <c r="I29" s="885"/>
    </row>
    <row r="30" spans="1:9" ht="28.5" customHeight="1" x14ac:dyDescent="0.25">
      <c r="A30" s="726"/>
      <c r="B30" s="883" t="s">
        <v>475</v>
      </c>
      <c r="C30" s="884"/>
      <c r="D30" s="884"/>
      <c r="E30" s="884"/>
      <c r="F30" s="884"/>
      <c r="G30" s="884"/>
      <c r="H30" s="884"/>
      <c r="I30" s="885"/>
    </row>
    <row r="31" spans="1:9" ht="22.5" customHeight="1" x14ac:dyDescent="0.25">
      <c r="A31" s="726"/>
      <c r="B31" s="883" t="s">
        <v>401</v>
      </c>
      <c r="C31" s="884"/>
      <c r="D31" s="884"/>
      <c r="E31" s="884"/>
      <c r="F31" s="884"/>
      <c r="G31" s="884"/>
      <c r="H31" s="884"/>
      <c r="I31" s="885"/>
    </row>
    <row r="32" spans="1:9" ht="13.5" customHeight="1" x14ac:dyDescent="0.25">
      <c r="A32" s="726"/>
      <c r="B32" s="883" t="s">
        <v>402</v>
      </c>
      <c r="C32" s="884"/>
      <c r="D32" s="884"/>
      <c r="E32" s="884"/>
      <c r="F32" s="884"/>
      <c r="G32" s="884"/>
      <c r="H32" s="884"/>
      <c r="I32" s="885"/>
    </row>
    <row r="33" spans="1:9" x14ac:dyDescent="0.25">
      <c r="A33" s="726"/>
      <c r="B33" s="883" t="s">
        <v>472</v>
      </c>
      <c r="C33" s="884"/>
      <c r="D33" s="884"/>
      <c r="E33" s="884"/>
      <c r="F33" s="884"/>
      <c r="G33" s="884"/>
      <c r="H33" s="884"/>
      <c r="I33" s="885"/>
    </row>
    <row r="34" spans="1:9" ht="25.15" customHeight="1" x14ac:dyDescent="0.25">
      <c r="A34" s="726"/>
      <c r="B34" s="883" t="s">
        <v>403</v>
      </c>
      <c r="C34" s="884"/>
      <c r="D34" s="884"/>
      <c r="E34" s="884"/>
      <c r="F34" s="884"/>
      <c r="G34" s="884"/>
      <c r="H34" s="884"/>
      <c r="I34" s="885"/>
    </row>
    <row r="35" spans="1:9" ht="13.5" customHeight="1" x14ac:dyDescent="0.25">
      <c r="A35" s="726"/>
      <c r="B35" s="883" t="s">
        <v>404</v>
      </c>
      <c r="C35" s="884"/>
      <c r="D35" s="884"/>
      <c r="E35" s="884"/>
      <c r="F35" s="884"/>
      <c r="G35" s="884"/>
      <c r="H35" s="884"/>
      <c r="I35" s="885"/>
    </row>
    <row r="36" spans="1:9" ht="15" customHeight="1" thickBot="1" x14ac:dyDescent="0.3">
      <c r="A36" s="726"/>
      <c r="B36" s="899" t="s">
        <v>405</v>
      </c>
      <c r="C36" s="900"/>
      <c r="D36" s="900"/>
      <c r="E36" s="900"/>
      <c r="F36" s="900"/>
      <c r="G36" s="900"/>
      <c r="H36" s="900"/>
      <c r="I36" s="901"/>
    </row>
    <row r="37" spans="1:9" ht="15" customHeight="1" x14ac:dyDescent="0.25">
      <c r="A37" s="726"/>
      <c r="B37" s="746"/>
      <c r="C37" s="746"/>
      <c r="D37" s="746"/>
      <c r="E37" s="746"/>
      <c r="F37" s="746"/>
      <c r="G37" s="746"/>
      <c r="H37" s="746"/>
      <c r="I37" s="746"/>
    </row>
    <row r="38" spans="1:9" x14ac:dyDescent="0.25">
      <c r="C38" s="747"/>
      <c r="D38" s="747"/>
      <c r="E38" s="747"/>
      <c r="F38" s="747"/>
      <c r="G38" s="747"/>
      <c r="H38" s="747"/>
      <c r="I38" s="747"/>
    </row>
    <row r="39" spans="1:9" s="748" customFormat="1" x14ac:dyDescent="0.25">
      <c r="A39" s="727"/>
      <c r="B39" s="749"/>
      <c r="C39" s="750"/>
      <c r="D39" s="750"/>
      <c r="E39" s="750"/>
      <c r="F39" s="750"/>
      <c r="G39" s="750"/>
      <c r="H39" s="750"/>
      <c r="I39" s="750"/>
    </row>
    <row r="40" spans="1:9" s="748" customFormat="1" x14ac:dyDescent="0.25">
      <c r="A40" s="727"/>
      <c r="B40" s="749"/>
      <c r="C40" s="750"/>
      <c r="D40" s="750"/>
      <c r="E40" s="750"/>
      <c r="F40" s="750"/>
      <c r="G40" s="750"/>
      <c r="H40" s="750"/>
      <c r="I40" s="750"/>
    </row>
  </sheetData>
  <mergeCells count="15">
    <mergeCell ref="B36:I36"/>
    <mergeCell ref="B31:I31"/>
    <mergeCell ref="B32:I32"/>
    <mergeCell ref="B33:I33"/>
    <mergeCell ref="B34:I34"/>
    <mergeCell ref="B35:I35"/>
    <mergeCell ref="B30:I30"/>
    <mergeCell ref="B2:I2"/>
    <mergeCell ref="C3:I3"/>
    <mergeCell ref="D4:I4"/>
    <mergeCell ref="B25:I25"/>
    <mergeCell ref="B26:I26"/>
    <mergeCell ref="B27:I27"/>
    <mergeCell ref="B28:I28"/>
    <mergeCell ref="B29:I29"/>
  </mergeCells>
  <hyperlinks>
    <hyperlink ref="A1" location="Contents!B3" display="Back to contents"/>
  </hyperlinks>
  <pageMargins left="0.74803149606299213" right="0.74803149606299213" top="0.98425196850393704" bottom="0.98425196850393704" header="0.51181102362204722" footer="0.51181102362204722"/>
  <pageSetup paperSize="9" scale="7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1">
    <tabColor theme="5"/>
  </sheetPr>
  <dimension ref="A1:K25"/>
  <sheetViews>
    <sheetView workbookViewId="0"/>
  </sheetViews>
  <sheetFormatPr defaultColWidth="9.21875" defaultRowHeight="12.75" x14ac:dyDescent="0.2"/>
  <cols>
    <col min="1" max="1" width="9.33203125" style="36" customWidth="1"/>
    <col min="2" max="2" width="32.77734375" style="36" customWidth="1"/>
    <col min="3" max="9" width="8.44140625" style="36" customWidth="1"/>
    <col min="10" max="16384" width="9.21875" style="36"/>
  </cols>
  <sheetData>
    <row r="1" spans="1:11" s="15" customFormat="1" ht="33.75" customHeight="1" thickBot="1" x14ac:dyDescent="0.3">
      <c r="A1" s="13" t="s">
        <v>0</v>
      </c>
      <c r="B1" s="14"/>
      <c r="I1" s="16"/>
    </row>
    <row r="2" spans="1:11" s="15" customFormat="1" ht="21" customHeight="1" thickBot="1" x14ac:dyDescent="0.3">
      <c r="A2" s="17"/>
      <c r="B2" s="906" t="s">
        <v>354</v>
      </c>
      <c r="C2" s="907"/>
      <c r="D2" s="907"/>
      <c r="E2" s="907"/>
      <c r="F2" s="907"/>
      <c r="G2" s="907"/>
      <c r="H2" s="907"/>
      <c r="I2" s="908"/>
    </row>
    <row r="3" spans="1:11" s="15" customFormat="1" ht="15.75" customHeight="1" x14ac:dyDescent="0.25">
      <c r="A3" s="17"/>
      <c r="B3" s="18"/>
      <c r="C3" s="902" t="s">
        <v>11</v>
      </c>
      <c r="D3" s="902"/>
      <c r="E3" s="902"/>
      <c r="F3" s="902"/>
      <c r="G3" s="902"/>
      <c r="H3" s="902"/>
      <c r="I3" s="903"/>
    </row>
    <row r="4" spans="1:11" s="15" customFormat="1" ht="15.75" x14ac:dyDescent="0.25">
      <c r="A4" s="17"/>
      <c r="B4" s="18"/>
      <c r="C4" s="19" t="s">
        <v>2</v>
      </c>
      <c r="D4" s="904" t="s">
        <v>3</v>
      </c>
      <c r="E4" s="904"/>
      <c r="F4" s="904"/>
      <c r="G4" s="904"/>
      <c r="H4" s="904"/>
      <c r="I4" s="905"/>
    </row>
    <row r="5" spans="1:11" s="15" customFormat="1" ht="15" x14ac:dyDescent="0.25">
      <c r="A5" s="17"/>
      <c r="B5" s="18"/>
      <c r="C5" s="20" t="s">
        <v>5</v>
      </c>
      <c r="D5" s="20" t="s">
        <v>6</v>
      </c>
      <c r="E5" s="21" t="s">
        <v>7</v>
      </c>
      <c r="F5" s="21" t="s">
        <v>8</v>
      </c>
      <c r="G5" s="21" t="s">
        <v>9</v>
      </c>
      <c r="H5" s="21" t="s">
        <v>10</v>
      </c>
      <c r="I5" s="22" t="s">
        <v>362</v>
      </c>
    </row>
    <row r="6" spans="1:11" s="15" customFormat="1" ht="15" x14ac:dyDescent="0.25">
      <c r="A6" s="17"/>
      <c r="B6" s="23" t="s">
        <v>12</v>
      </c>
      <c r="C6" s="24">
        <v>40.147397542028578</v>
      </c>
      <c r="D6" s="24">
        <v>39.912304038108502</v>
      </c>
      <c r="E6" s="24">
        <v>39.821443439058989</v>
      </c>
      <c r="F6" s="24">
        <v>39.095110122578461</v>
      </c>
      <c r="G6" s="24">
        <v>38.017158313574264</v>
      </c>
      <c r="H6" s="24">
        <v>37.967314806606453</v>
      </c>
      <c r="I6" s="25">
        <v>37.784463541829425</v>
      </c>
    </row>
    <row r="7" spans="1:11" s="31" customFormat="1" x14ac:dyDescent="0.2">
      <c r="A7" s="26"/>
      <c r="B7" s="27" t="s">
        <v>13</v>
      </c>
      <c r="C7" s="24"/>
      <c r="D7" s="24"/>
      <c r="E7" s="24"/>
      <c r="F7" s="28"/>
      <c r="G7" s="28"/>
      <c r="H7" s="28"/>
      <c r="I7" s="29"/>
      <c r="J7" s="30"/>
    </row>
    <row r="8" spans="1:11" x14ac:dyDescent="0.2">
      <c r="A8" s="32"/>
      <c r="B8" s="33" t="s">
        <v>14</v>
      </c>
      <c r="C8" s="24">
        <v>36.26660533070423</v>
      </c>
      <c r="D8" s="24">
        <v>35.86601316651808</v>
      </c>
      <c r="E8" s="24">
        <v>35.625086327084368</v>
      </c>
      <c r="F8" s="24">
        <v>35.011201811208529</v>
      </c>
      <c r="G8" s="24">
        <v>33.976708395710091</v>
      </c>
      <c r="H8" s="24">
        <v>33.48230628748032</v>
      </c>
      <c r="I8" s="25">
        <v>33.25470010833039</v>
      </c>
      <c r="J8" s="34"/>
      <c r="K8" s="34"/>
    </row>
    <row r="9" spans="1:11" ht="12.95" customHeight="1" x14ac:dyDescent="0.2">
      <c r="A9" s="32"/>
      <c r="B9" s="37" t="s">
        <v>15</v>
      </c>
      <c r="C9" s="24">
        <v>3.8807922113243474</v>
      </c>
      <c r="D9" s="24">
        <v>4.0462908715904256</v>
      </c>
      <c r="E9" s="24">
        <v>4.1963571119746241</v>
      </c>
      <c r="F9" s="24">
        <v>4.0839083113699282</v>
      </c>
      <c r="G9" s="24">
        <v>4.040449917864172</v>
      </c>
      <c r="H9" s="24">
        <v>4.4850085191261355</v>
      </c>
      <c r="I9" s="25">
        <v>4.5297634334990375</v>
      </c>
      <c r="J9" s="38"/>
      <c r="K9" s="38"/>
    </row>
    <row r="10" spans="1:11" ht="36.75" customHeight="1" x14ac:dyDescent="0.2">
      <c r="A10" s="32"/>
      <c r="B10" s="23" t="s">
        <v>16</v>
      </c>
      <c r="C10" s="24">
        <v>22.731614084890104</v>
      </c>
      <c r="D10" s="24">
        <v>22.276011585495951</v>
      </c>
      <c r="E10" s="24">
        <v>22.177521128477036</v>
      </c>
      <c r="F10" s="24">
        <v>21.556286915622948</v>
      </c>
      <c r="G10" s="24">
        <v>20.973508098979291</v>
      </c>
      <c r="H10" s="24">
        <v>21.073174162489476</v>
      </c>
      <c r="I10" s="25">
        <v>20.832650518071823</v>
      </c>
      <c r="J10" s="38"/>
      <c r="K10" s="39"/>
    </row>
    <row r="11" spans="1:11" ht="12.95" customHeight="1" x14ac:dyDescent="0.2">
      <c r="A11" s="32"/>
      <c r="B11" s="27" t="s">
        <v>13</v>
      </c>
      <c r="C11" s="24"/>
      <c r="D11" s="24"/>
      <c r="E11" s="24"/>
      <c r="F11" s="28"/>
      <c r="G11" s="28"/>
      <c r="H11" s="28"/>
      <c r="I11" s="29"/>
      <c r="J11" s="40"/>
      <c r="K11" s="40"/>
    </row>
    <row r="12" spans="1:11" ht="13.5" customHeight="1" x14ac:dyDescent="0.2">
      <c r="A12" s="32"/>
      <c r="B12" s="41" t="s">
        <v>17</v>
      </c>
      <c r="C12" s="42">
        <v>19.406670179673291</v>
      </c>
      <c r="D12" s="42">
        <v>18.954086654799898</v>
      </c>
      <c r="E12" s="42">
        <v>18.813625978967881</v>
      </c>
      <c r="F12" s="42">
        <v>18.313208680756606</v>
      </c>
      <c r="G12" s="42">
        <v>17.762828327296116</v>
      </c>
      <c r="H12" s="42">
        <v>17.468482652259922</v>
      </c>
      <c r="I12" s="43">
        <v>17.197156929238655</v>
      </c>
      <c r="J12" s="44"/>
      <c r="K12" s="44"/>
    </row>
    <row r="13" spans="1:11" ht="25.5" x14ac:dyDescent="0.2">
      <c r="A13" s="32"/>
      <c r="B13" s="37" t="s">
        <v>18</v>
      </c>
      <c r="C13" s="42">
        <v>2.4189812847405188</v>
      </c>
      <c r="D13" s="42">
        <v>2.4506378121731891</v>
      </c>
      <c r="E13" s="42">
        <v>2.4954649872729493</v>
      </c>
      <c r="F13" s="42">
        <v>2.4131335578803785</v>
      </c>
      <c r="G13" s="42">
        <v>2.4741732788960191</v>
      </c>
      <c r="H13" s="42">
        <v>2.8055169203197612</v>
      </c>
      <c r="I13" s="43">
        <v>2.8293381768083572</v>
      </c>
      <c r="J13" s="34"/>
      <c r="K13" s="34"/>
    </row>
    <row r="14" spans="1:11" x14ac:dyDescent="0.2">
      <c r="A14" s="32"/>
      <c r="B14" s="45" t="s">
        <v>19</v>
      </c>
      <c r="C14" s="46">
        <v>0.90596262047629561</v>
      </c>
      <c r="D14" s="46">
        <v>0.87128711852286422</v>
      </c>
      <c r="E14" s="46">
        <v>0.86843016223620662</v>
      </c>
      <c r="F14" s="46">
        <v>0.82994467698596264</v>
      </c>
      <c r="G14" s="46">
        <v>0.73650649278715663</v>
      </c>
      <c r="H14" s="46">
        <v>0.79917458990979351</v>
      </c>
      <c r="I14" s="47">
        <v>0.80615541202480978</v>
      </c>
      <c r="J14" s="48"/>
      <c r="K14" s="48"/>
    </row>
    <row r="15" spans="1:11" ht="13.5" thickBot="1" x14ac:dyDescent="0.25">
      <c r="A15" s="32"/>
      <c r="B15" s="696" t="s">
        <v>20</v>
      </c>
      <c r="C15" s="697"/>
      <c r="D15" s="697"/>
      <c r="E15" s="697"/>
      <c r="F15" s="697"/>
      <c r="G15" s="697"/>
      <c r="H15" s="697"/>
      <c r="I15" s="698"/>
      <c r="J15" s="44"/>
      <c r="K15" s="44"/>
    </row>
    <row r="16" spans="1:11" x14ac:dyDescent="0.2">
      <c r="A16" s="32"/>
      <c r="J16" s="44"/>
      <c r="K16" s="44"/>
    </row>
    <row r="17" spans="1:11" x14ac:dyDescent="0.2">
      <c r="A17" s="35"/>
      <c r="D17" s="35"/>
      <c r="E17" s="35"/>
      <c r="F17" s="35"/>
      <c r="G17" s="35"/>
      <c r="H17" s="35"/>
      <c r="I17" s="35"/>
      <c r="J17" s="35"/>
      <c r="K17" s="35"/>
    </row>
    <row r="18" spans="1:11" x14ac:dyDescent="0.2">
      <c r="A18" s="35"/>
      <c r="D18" s="35"/>
      <c r="E18" s="35"/>
      <c r="F18" s="35"/>
      <c r="G18" s="35"/>
      <c r="H18" s="35"/>
      <c r="I18" s="35"/>
      <c r="J18" s="35"/>
      <c r="K18" s="35"/>
    </row>
    <row r="19" spans="1:11" x14ac:dyDescent="0.2">
      <c r="A19" s="35"/>
      <c r="D19" s="35"/>
      <c r="E19" s="35"/>
      <c r="F19" s="35"/>
      <c r="G19" s="35"/>
      <c r="H19" s="35"/>
      <c r="I19" s="35"/>
      <c r="J19" s="35"/>
      <c r="K19" s="35"/>
    </row>
    <row r="20" spans="1:11" x14ac:dyDescent="0.2">
      <c r="A20" s="35"/>
      <c r="D20" s="35"/>
      <c r="E20" s="35"/>
      <c r="F20" s="35"/>
      <c r="G20" s="35"/>
      <c r="H20" s="35"/>
      <c r="I20" s="35"/>
      <c r="J20" s="35"/>
      <c r="K20" s="35"/>
    </row>
    <row r="21" spans="1:11" x14ac:dyDescent="0.2">
      <c r="A21" s="35"/>
      <c r="E21" s="35"/>
      <c r="F21" s="35"/>
      <c r="G21" s="35"/>
      <c r="H21" s="35"/>
      <c r="I21" s="35"/>
      <c r="J21" s="35"/>
      <c r="K21" s="35"/>
    </row>
    <row r="22" spans="1:11" x14ac:dyDescent="0.2">
      <c r="A22" s="35"/>
      <c r="E22" s="35"/>
      <c r="F22" s="35"/>
      <c r="G22" s="35"/>
      <c r="H22" s="35"/>
      <c r="I22" s="35"/>
      <c r="J22" s="35"/>
      <c r="K22" s="35"/>
    </row>
    <row r="23" spans="1:11" x14ac:dyDescent="0.2">
      <c r="A23" s="35"/>
      <c r="B23" s="35"/>
      <c r="C23" s="35"/>
      <c r="E23" s="35"/>
      <c r="F23" s="35"/>
      <c r="G23" s="35"/>
      <c r="H23" s="35"/>
      <c r="I23" s="35"/>
      <c r="J23" s="35"/>
      <c r="K23" s="35"/>
    </row>
    <row r="24" spans="1:11" x14ac:dyDescent="0.2">
      <c r="A24" s="35"/>
      <c r="J24" s="35"/>
      <c r="K24" s="35"/>
    </row>
    <row r="25" spans="1:11" x14ac:dyDescent="0.2">
      <c r="J25" s="35"/>
      <c r="K25" s="35"/>
    </row>
  </sheetData>
  <mergeCells count="3">
    <mergeCell ref="C3:I3"/>
    <mergeCell ref="D4:I4"/>
    <mergeCell ref="B2:I2"/>
  </mergeCells>
  <hyperlinks>
    <hyperlink ref="A1" location="Contents!B22"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theme="5"/>
    <pageSetUpPr fitToPage="1"/>
  </sheetPr>
  <dimension ref="A1:V61"/>
  <sheetViews>
    <sheetView zoomScaleNormal="100" workbookViewId="0"/>
  </sheetViews>
  <sheetFormatPr defaultColWidth="9.21875" defaultRowHeight="12.75" x14ac:dyDescent="0.2"/>
  <cols>
    <col min="1" max="1" width="9.33203125" style="54" customWidth="1"/>
    <col min="2" max="3" width="0.77734375" style="54" customWidth="1"/>
    <col min="4" max="4" width="46.6640625" style="54" customWidth="1"/>
    <col min="5" max="15" width="10.6640625" style="54" customWidth="1"/>
    <col min="16" max="16" width="9.21875" style="53"/>
    <col min="17" max="17" width="9.88671875" style="54" customWidth="1"/>
    <col min="18" max="20" width="9.21875" style="54"/>
    <col min="21" max="26" width="9.88671875" style="54" customWidth="1"/>
    <col min="27" max="16384" width="9.21875" style="54"/>
  </cols>
  <sheetData>
    <row r="1" spans="1:21" ht="33.75" customHeight="1" thickBot="1" x14ac:dyDescent="0.25">
      <c r="A1" s="13" t="s">
        <v>0</v>
      </c>
      <c r="B1" s="13"/>
      <c r="C1" s="13"/>
      <c r="D1" s="52"/>
      <c r="E1" s="52"/>
      <c r="F1" s="52"/>
      <c r="G1" s="52"/>
      <c r="H1" s="52"/>
      <c r="I1" s="52"/>
      <c r="J1" s="52"/>
      <c r="K1" s="52"/>
      <c r="L1" s="52"/>
      <c r="M1" s="52"/>
      <c r="N1" s="52"/>
      <c r="O1" s="52"/>
      <c r="P1" s="52"/>
      <c r="Q1" s="52"/>
      <c r="R1" s="53"/>
      <c r="S1" s="53"/>
    </row>
    <row r="2" spans="1:21" ht="21.75" customHeight="1" thickBot="1" x14ac:dyDescent="0.25">
      <c r="A2" s="55"/>
      <c r="B2" s="925" t="s">
        <v>424</v>
      </c>
      <c r="C2" s="926"/>
      <c r="D2" s="926"/>
      <c r="E2" s="926"/>
      <c r="F2" s="926"/>
      <c r="G2" s="926"/>
      <c r="H2" s="926"/>
      <c r="I2" s="926"/>
      <c r="J2" s="926"/>
      <c r="K2" s="926"/>
      <c r="L2" s="926"/>
      <c r="M2" s="926"/>
      <c r="N2" s="926"/>
      <c r="O2" s="926"/>
      <c r="P2" s="926"/>
      <c r="Q2" s="926"/>
      <c r="R2" s="926"/>
      <c r="S2" s="927"/>
    </row>
    <row r="3" spans="1:21" ht="15.75" customHeight="1" x14ac:dyDescent="0.2">
      <c r="A3" s="56"/>
      <c r="B3" s="559"/>
      <c r="C3" s="560"/>
      <c r="D3" s="560"/>
      <c r="E3" s="923" t="s">
        <v>1</v>
      </c>
      <c r="F3" s="923"/>
      <c r="G3" s="923"/>
      <c r="H3" s="923"/>
      <c r="I3" s="923"/>
      <c r="J3" s="923"/>
      <c r="K3" s="923"/>
      <c r="L3" s="923"/>
      <c r="M3" s="923"/>
      <c r="N3" s="923"/>
      <c r="O3" s="923"/>
      <c r="P3" s="923"/>
      <c r="Q3" s="923"/>
      <c r="R3" s="923"/>
      <c r="S3" s="924"/>
    </row>
    <row r="4" spans="1:21" ht="15.75" x14ac:dyDescent="0.2">
      <c r="A4" s="56"/>
      <c r="B4" s="561"/>
      <c r="C4" s="562"/>
      <c r="D4" s="562"/>
      <c r="E4" s="910" t="s">
        <v>2</v>
      </c>
      <c r="F4" s="910"/>
      <c r="G4" s="910"/>
      <c r="H4" s="910"/>
      <c r="I4" s="910"/>
      <c r="J4" s="910"/>
      <c r="K4" s="910"/>
      <c r="L4" s="910"/>
      <c r="M4" s="910"/>
      <c r="N4" s="918" t="s">
        <v>3</v>
      </c>
      <c r="O4" s="918"/>
      <c r="P4" s="918"/>
      <c r="Q4" s="918"/>
      <c r="R4" s="918"/>
      <c r="S4" s="919"/>
    </row>
    <row r="5" spans="1:21" x14ac:dyDescent="0.2">
      <c r="A5" s="56"/>
      <c r="B5" s="563"/>
      <c r="C5" s="564"/>
      <c r="D5" s="564"/>
      <c r="E5" s="565" t="s">
        <v>24</v>
      </c>
      <c r="F5" s="565" t="s">
        <v>25</v>
      </c>
      <c r="G5" s="565" t="s">
        <v>26</v>
      </c>
      <c r="H5" s="565" t="s">
        <v>27</v>
      </c>
      <c r="I5" s="565" t="s">
        <v>21</v>
      </c>
      <c r="J5" s="565" t="s">
        <v>22</v>
      </c>
      <c r="K5" s="565" t="s">
        <v>23</v>
      </c>
      <c r="L5" s="565" t="s">
        <v>4</v>
      </c>
      <c r="M5" s="565" t="s">
        <v>5</v>
      </c>
      <c r="N5" s="566" t="s">
        <v>6</v>
      </c>
      <c r="O5" s="566" t="s">
        <v>7</v>
      </c>
      <c r="P5" s="566" t="s">
        <v>8</v>
      </c>
      <c r="Q5" s="566" t="s">
        <v>9</v>
      </c>
      <c r="R5" s="566" t="s">
        <v>10</v>
      </c>
      <c r="S5" s="567" t="s">
        <v>362</v>
      </c>
    </row>
    <row r="6" spans="1:21" x14ac:dyDescent="0.2">
      <c r="A6" s="56"/>
      <c r="B6" s="57"/>
      <c r="C6" s="58"/>
      <c r="D6" s="58"/>
      <c r="E6" s="59"/>
      <c r="F6" s="59"/>
      <c r="G6" s="59"/>
      <c r="H6" s="59"/>
      <c r="I6" s="59"/>
      <c r="J6" s="59"/>
      <c r="K6" s="59"/>
      <c r="L6" s="59"/>
      <c r="M6" s="59"/>
      <c r="N6" s="60"/>
      <c r="O6" s="60"/>
      <c r="P6" s="60"/>
      <c r="Q6" s="60"/>
      <c r="R6" s="60"/>
      <c r="S6" s="61"/>
    </row>
    <row r="7" spans="1:21" ht="17.25" customHeight="1" x14ac:dyDescent="0.2">
      <c r="A7" s="62"/>
      <c r="B7" s="909" t="s">
        <v>28</v>
      </c>
      <c r="C7" s="910"/>
      <c r="D7" s="910"/>
      <c r="E7" s="910"/>
      <c r="F7" s="910"/>
      <c r="G7" s="910"/>
      <c r="H7" s="910"/>
      <c r="I7" s="910"/>
      <c r="J7" s="910"/>
      <c r="K7" s="910"/>
      <c r="L7" s="910"/>
      <c r="M7" s="910"/>
      <c r="N7" s="910"/>
      <c r="O7" s="910"/>
      <c r="P7" s="910"/>
      <c r="Q7" s="910"/>
      <c r="R7" s="910"/>
      <c r="S7" s="911"/>
      <c r="U7" s="51"/>
    </row>
    <row r="8" spans="1:21" x14ac:dyDescent="0.2">
      <c r="A8" s="56"/>
      <c r="B8" s="63"/>
      <c r="C8" s="64"/>
      <c r="D8" s="65" t="s">
        <v>29</v>
      </c>
      <c r="E8" s="66">
        <v>275.82737720099999</v>
      </c>
      <c r="F8" s="66">
        <v>287.82525018600001</v>
      </c>
      <c r="G8" s="66">
        <v>305.61552581000001</v>
      </c>
      <c r="H8" s="66">
        <v>311.99062552864001</v>
      </c>
      <c r="I8" s="66">
        <v>307.21628343999998</v>
      </c>
      <c r="J8" s="66">
        <v>302.88660480600004</v>
      </c>
      <c r="K8" s="66">
        <v>308.60888399999999</v>
      </c>
      <c r="L8" s="66">
        <v>310.29974697858995</v>
      </c>
      <c r="M8" s="66">
        <v>309.03521799999999</v>
      </c>
      <c r="N8" s="66">
        <v>315.3836822819195</v>
      </c>
      <c r="O8" s="66">
        <v>316.88986277956985</v>
      </c>
      <c r="P8" s="66">
        <v>319.59691834887286</v>
      </c>
      <c r="Q8" s="66">
        <v>319.82619111611933</v>
      </c>
      <c r="R8" s="66">
        <v>325.98932208668191</v>
      </c>
      <c r="S8" s="67">
        <v>332.65859468311442</v>
      </c>
    </row>
    <row r="9" spans="1:21" x14ac:dyDescent="0.2">
      <c r="A9" s="56"/>
      <c r="B9" s="63"/>
      <c r="C9" s="64"/>
      <c r="D9" s="65" t="s">
        <v>421</v>
      </c>
      <c r="E9" s="66">
        <v>318.12704298126573</v>
      </c>
      <c r="F9" s="66">
        <v>323.07294086218707</v>
      </c>
      <c r="G9" s="66">
        <v>338.46307599729909</v>
      </c>
      <c r="H9" s="66">
        <v>339.36301753556029</v>
      </c>
      <c r="I9" s="66">
        <v>329.58976410779746</v>
      </c>
      <c r="J9" s="66">
        <v>318.19737311478048</v>
      </c>
      <c r="K9" s="66">
        <v>318.87944915070489</v>
      </c>
      <c r="L9" s="66">
        <v>315.9832440624246</v>
      </c>
      <c r="M9" s="66">
        <v>313.31126248757573</v>
      </c>
      <c r="N9" s="66">
        <v>315.3836822819195</v>
      </c>
      <c r="O9" s="66">
        <v>312.35209818374426</v>
      </c>
      <c r="P9" s="66">
        <v>308.48049086589037</v>
      </c>
      <c r="Q9" s="66">
        <v>303.17662328786002</v>
      </c>
      <c r="R9" s="66">
        <v>303.18242011237027</v>
      </c>
      <c r="S9" s="67">
        <v>303.18904779019181</v>
      </c>
    </row>
    <row r="10" spans="1:21" x14ac:dyDescent="0.2">
      <c r="A10" s="56"/>
      <c r="B10" s="63"/>
      <c r="C10" s="64"/>
      <c r="D10" s="65" t="s">
        <v>30</v>
      </c>
      <c r="E10" s="66"/>
      <c r="F10" s="66">
        <v>1.5546926896160107</v>
      </c>
      <c r="G10" s="66">
        <v>4.7636719726635857</v>
      </c>
      <c r="H10" s="66">
        <v>0.26589061025621419</v>
      </c>
      <c r="I10" s="66">
        <v>-2.8798816968141572</v>
      </c>
      <c r="J10" s="66">
        <v>-3.4565366506014827</v>
      </c>
      <c r="K10" s="66">
        <v>0.21435627492700782</v>
      </c>
      <c r="L10" s="66">
        <v>-0.90824450932600609</v>
      </c>
      <c r="M10" s="66">
        <v>-0.84560862800718839</v>
      </c>
      <c r="N10" s="66">
        <v>0.6614571649577794</v>
      </c>
      <c r="O10" s="66">
        <v>-0.96123682628111995</v>
      </c>
      <c r="P10" s="66">
        <v>-1.2395009799410328</v>
      </c>
      <c r="Q10" s="66">
        <v>-1.719352677098851</v>
      </c>
      <c r="R10" s="66">
        <v>1.9120288521579099E-3</v>
      </c>
      <c r="S10" s="67">
        <v>2.1860363206727129E-3</v>
      </c>
    </row>
    <row r="11" spans="1:21" x14ac:dyDescent="0.2">
      <c r="A11" s="56"/>
      <c r="B11" s="68"/>
      <c r="C11" s="69"/>
      <c r="D11" s="70" t="s">
        <v>31</v>
      </c>
      <c r="E11" s="71">
        <v>17.826689631881145</v>
      </c>
      <c r="F11" s="71">
        <v>18.60576625928914</v>
      </c>
      <c r="G11" s="71">
        <v>19.957522272142519</v>
      </c>
      <c r="H11" s="71">
        <v>19.596699460423842</v>
      </c>
      <c r="I11" s="71">
        <v>18.801198478603446</v>
      </c>
      <c r="J11" s="71">
        <v>17.921838913234112</v>
      </c>
      <c r="K11" s="71">
        <v>17.538980426924912</v>
      </c>
      <c r="L11" s="71">
        <v>16.913837851520583</v>
      </c>
      <c r="M11" s="71">
        <v>16.415969271107787</v>
      </c>
      <c r="N11" s="71">
        <v>16.163094899901473</v>
      </c>
      <c r="O11" s="71">
        <v>15.83290345365042</v>
      </c>
      <c r="P11" s="71">
        <v>15.340764988776211</v>
      </c>
      <c r="Q11" s="71">
        <v>14.761315556410301</v>
      </c>
      <c r="R11" s="71">
        <v>14.466457447326919</v>
      </c>
      <c r="S11" s="72">
        <v>14.180213632650283</v>
      </c>
    </row>
    <row r="12" spans="1:21" ht="15.75" customHeight="1" x14ac:dyDescent="0.2">
      <c r="A12" s="55"/>
      <c r="B12" s="909" t="s">
        <v>425</v>
      </c>
      <c r="C12" s="910"/>
      <c r="D12" s="910"/>
      <c r="E12" s="910"/>
      <c r="F12" s="910"/>
      <c r="G12" s="910"/>
      <c r="H12" s="910"/>
      <c r="I12" s="910"/>
      <c r="J12" s="910"/>
      <c r="K12" s="910"/>
      <c r="L12" s="910"/>
      <c r="M12" s="910"/>
      <c r="N12" s="910"/>
      <c r="O12" s="910"/>
      <c r="P12" s="910"/>
      <c r="Q12" s="910"/>
      <c r="R12" s="910"/>
      <c r="S12" s="911"/>
    </row>
    <row r="13" spans="1:21" x14ac:dyDescent="0.2">
      <c r="A13" s="73"/>
      <c r="B13" s="63"/>
      <c r="C13" s="64"/>
      <c r="D13" s="65" t="s">
        <v>430</v>
      </c>
      <c r="E13" s="66">
        <v>47.555411312339999</v>
      </c>
      <c r="F13" s="66">
        <v>48.527806060000003</v>
      </c>
      <c r="G13" s="66">
        <v>55.615488890000002</v>
      </c>
      <c r="H13" s="66">
        <v>50.248154796000001</v>
      </c>
      <c r="I13" s="66">
        <v>42.607183692</v>
      </c>
      <c r="J13" s="66">
        <v>39.786645184000001</v>
      </c>
      <c r="K13" s="66">
        <v>42.454929915999998</v>
      </c>
      <c r="L13" s="66">
        <v>45.512029194</v>
      </c>
      <c r="M13" s="66">
        <v>43.228063389342609</v>
      </c>
      <c r="N13" s="66">
        <v>46.059612971648768</v>
      </c>
      <c r="O13" s="66">
        <v>49.894525417755212</v>
      </c>
      <c r="P13" s="66">
        <v>52.66041304769292</v>
      </c>
      <c r="Q13" s="66">
        <v>54.365153586141048</v>
      </c>
      <c r="R13" s="66">
        <v>64.818085682743742</v>
      </c>
      <c r="S13" s="67">
        <v>68.209593829699585</v>
      </c>
    </row>
    <row r="14" spans="1:21" x14ac:dyDescent="0.2">
      <c r="A14" s="62"/>
      <c r="B14" s="63"/>
      <c r="C14" s="64"/>
      <c r="D14" s="65" t="s">
        <v>431</v>
      </c>
      <c r="E14" s="66">
        <v>54.848298715207108</v>
      </c>
      <c r="F14" s="66">
        <v>54.47062412787804</v>
      </c>
      <c r="G14" s="66">
        <v>61.593040448166533</v>
      </c>
      <c r="H14" s="66">
        <v>54.656659661715146</v>
      </c>
      <c r="I14" s="66">
        <v>45.710114923275164</v>
      </c>
      <c r="J14" s="66">
        <v>41.797840451569037</v>
      </c>
      <c r="K14" s="66">
        <v>43.867838442868226</v>
      </c>
      <c r="L14" s="66">
        <v>46.34563440226124</v>
      </c>
      <c r="M14" s="66">
        <v>43.826199496161912</v>
      </c>
      <c r="N14" s="66">
        <v>46.059612971648768</v>
      </c>
      <c r="O14" s="66">
        <v>49.180051281598629</v>
      </c>
      <c r="P14" s="66">
        <v>50.828744376127176</v>
      </c>
      <c r="Q14" s="66">
        <v>51.53500290658787</v>
      </c>
      <c r="R14" s="66">
        <v>60.283275410842322</v>
      </c>
      <c r="S14" s="67">
        <v>62.167044934107885</v>
      </c>
    </row>
    <row r="15" spans="1:21" x14ac:dyDescent="0.2">
      <c r="A15" s="62"/>
      <c r="B15" s="63"/>
      <c r="C15" s="64"/>
      <c r="D15" s="65" t="s">
        <v>432</v>
      </c>
      <c r="E15" s="66"/>
      <c r="F15" s="66">
        <v>-0.68858031365767181</v>
      </c>
      <c r="G15" s="66">
        <v>13.075701691185948</v>
      </c>
      <c r="H15" s="66">
        <v>-11.261630755651165</v>
      </c>
      <c r="I15" s="66">
        <v>-16.368626977595358</v>
      </c>
      <c r="J15" s="66">
        <v>-8.5588812854067715</v>
      </c>
      <c r="K15" s="66">
        <v>4.9524041647502903</v>
      </c>
      <c r="L15" s="66">
        <v>5.6483201528609639</v>
      </c>
      <c r="M15" s="66">
        <v>-5.4361860369234734</v>
      </c>
      <c r="N15" s="66">
        <v>5.0960692489031567</v>
      </c>
      <c r="O15" s="66">
        <v>6.7747818720721664</v>
      </c>
      <c r="P15" s="66">
        <v>3.3523614790239797</v>
      </c>
      <c r="Q15" s="66">
        <v>1.389486478820845</v>
      </c>
      <c r="R15" s="66">
        <v>16.975399264285549</v>
      </c>
      <c r="S15" s="67">
        <v>3.1248625931940666</v>
      </c>
    </row>
    <row r="16" spans="1:21" ht="13.5" customHeight="1" x14ac:dyDescent="0.2">
      <c r="A16" s="62"/>
      <c r="B16" s="63"/>
      <c r="C16" s="64"/>
      <c r="D16" s="70" t="s">
        <v>433</v>
      </c>
      <c r="E16" s="71">
        <v>3.0735004131361521</v>
      </c>
      <c r="F16" s="71">
        <v>3.1369625008403532</v>
      </c>
      <c r="G16" s="71">
        <v>3.6318421822859865</v>
      </c>
      <c r="H16" s="71">
        <v>3.1561781265369264</v>
      </c>
      <c r="I16" s="71">
        <v>2.6074988872263276</v>
      </c>
      <c r="J16" s="71">
        <v>2.3541808537302624</v>
      </c>
      <c r="K16" s="71">
        <v>2.4128151308281618</v>
      </c>
      <c r="L16" s="71">
        <v>2.480772509731052</v>
      </c>
      <c r="M16" s="71">
        <v>2.2962773137686456</v>
      </c>
      <c r="N16" s="71">
        <v>2.36050860376479</v>
      </c>
      <c r="O16" s="71">
        <v>2.4929014670139065</v>
      </c>
      <c r="P16" s="71">
        <v>2.5277184302969067</v>
      </c>
      <c r="Q16" s="71">
        <v>2.5091790780398435</v>
      </c>
      <c r="R16" s="71">
        <v>2.8764380144244956</v>
      </c>
      <c r="S16" s="72">
        <v>2.9075653771182743</v>
      </c>
    </row>
    <row r="17" spans="1:21" ht="17.25" customHeight="1" x14ac:dyDescent="0.2">
      <c r="A17" s="62"/>
      <c r="B17" s="909" t="s">
        <v>32</v>
      </c>
      <c r="C17" s="910"/>
      <c r="D17" s="910"/>
      <c r="E17" s="910"/>
      <c r="F17" s="910"/>
      <c r="G17" s="910"/>
      <c r="H17" s="910"/>
      <c r="I17" s="910"/>
      <c r="J17" s="910"/>
      <c r="K17" s="910"/>
      <c r="L17" s="910"/>
      <c r="M17" s="910"/>
      <c r="N17" s="910"/>
      <c r="O17" s="910"/>
      <c r="P17" s="910"/>
      <c r="Q17" s="910"/>
      <c r="R17" s="910"/>
      <c r="S17" s="911"/>
    </row>
    <row r="18" spans="1:21" x14ac:dyDescent="0.2">
      <c r="A18" s="62"/>
      <c r="B18" s="63"/>
      <c r="C18" s="73"/>
      <c r="D18" s="65" t="s">
        <v>33</v>
      </c>
      <c r="E18" s="74">
        <v>286.76629400000002</v>
      </c>
      <c r="F18" s="74">
        <v>299.94735100000003</v>
      </c>
      <c r="G18" s="74">
        <v>318.08264200000002</v>
      </c>
      <c r="H18" s="74">
        <v>324.94498900000002</v>
      </c>
      <c r="I18" s="74">
        <v>313.267403</v>
      </c>
      <c r="J18" s="74">
        <v>309.37395800000002</v>
      </c>
      <c r="K18" s="74">
        <v>308.64551599999999</v>
      </c>
      <c r="L18" s="74">
        <v>310.36773299999993</v>
      </c>
      <c r="M18" s="74">
        <v>309.03521799999999</v>
      </c>
      <c r="N18" s="74">
        <v>315.3836822819195</v>
      </c>
      <c r="O18" s="74">
        <v>316.88986277956985</v>
      </c>
      <c r="P18" s="74">
        <v>319.59691834887286</v>
      </c>
      <c r="Q18" s="74">
        <v>319.82619111611933</v>
      </c>
      <c r="R18" s="74">
        <v>325.98932208668191</v>
      </c>
      <c r="S18" s="75">
        <v>332.65859468311442</v>
      </c>
    </row>
    <row r="19" spans="1:21" x14ac:dyDescent="0.2">
      <c r="A19" s="62"/>
      <c r="B19" s="76"/>
      <c r="C19" s="73"/>
      <c r="D19" s="65" t="s">
        <v>34</v>
      </c>
      <c r="E19" s="74">
        <v>43.189293280000001</v>
      </c>
      <c r="F19" s="74">
        <v>47.242335060000002</v>
      </c>
      <c r="G19" s="74">
        <v>54.660401890000003</v>
      </c>
      <c r="H19" s="74">
        <v>42.333612796000004</v>
      </c>
      <c r="I19" s="74">
        <v>42.325887692000002</v>
      </c>
      <c r="J19" s="74">
        <v>39.486294184000002</v>
      </c>
      <c r="K19" s="74">
        <v>42.167829915999995</v>
      </c>
      <c r="L19" s="74">
        <v>45.228029194000001</v>
      </c>
      <c r="M19" s="74">
        <v>43.016063389342605</v>
      </c>
      <c r="N19" s="74">
        <v>46.059612971648768</v>
      </c>
      <c r="O19" s="74">
        <v>49.894525417755212</v>
      </c>
      <c r="P19" s="74">
        <v>52.66041304769292</v>
      </c>
      <c r="Q19" s="74">
        <v>54.365153586141048</v>
      </c>
      <c r="R19" s="74">
        <v>64.818085682743742</v>
      </c>
      <c r="S19" s="75">
        <v>68.209593829699585</v>
      </c>
    </row>
    <row r="20" spans="1:21" x14ac:dyDescent="0.2">
      <c r="A20" s="62"/>
      <c r="B20" s="76"/>
      <c r="C20" s="73"/>
      <c r="D20" s="65" t="s">
        <v>427</v>
      </c>
      <c r="E20" s="74">
        <v>329.95558728000003</v>
      </c>
      <c r="F20" s="74">
        <v>347.18968606000004</v>
      </c>
      <c r="G20" s="74">
        <v>372.74304389000002</v>
      </c>
      <c r="H20" s="74">
        <v>367.27860179600003</v>
      </c>
      <c r="I20" s="74">
        <v>355.59329069199998</v>
      </c>
      <c r="J20" s="74">
        <v>348.86025218400005</v>
      </c>
      <c r="K20" s="74">
        <v>350.813345916</v>
      </c>
      <c r="L20" s="74">
        <v>355.59576219399992</v>
      </c>
      <c r="M20" s="74">
        <v>352.05128138934259</v>
      </c>
      <c r="N20" s="74">
        <v>361.44329525356829</v>
      </c>
      <c r="O20" s="74">
        <v>366.78438819732509</v>
      </c>
      <c r="P20" s="74">
        <v>372.2573313965658</v>
      </c>
      <c r="Q20" s="74">
        <v>374.19134470226038</v>
      </c>
      <c r="R20" s="74">
        <v>390.80740776942565</v>
      </c>
      <c r="S20" s="75">
        <v>400.86818851281402</v>
      </c>
    </row>
    <row r="21" spans="1:21" x14ac:dyDescent="0.2">
      <c r="A21" s="62"/>
      <c r="B21" s="76"/>
      <c r="C21" s="73"/>
      <c r="D21" s="65" t="s">
        <v>35</v>
      </c>
      <c r="E21" s="74">
        <v>257.64870599999995</v>
      </c>
      <c r="F21" s="74">
        <v>277.19864899999993</v>
      </c>
      <c r="G21" s="74">
        <v>291.30635799999999</v>
      </c>
      <c r="H21" s="74">
        <v>312.50101100000001</v>
      </c>
      <c r="I21" s="74">
        <v>332.63759699999997</v>
      </c>
      <c r="J21" s="74">
        <v>346.86004200000002</v>
      </c>
      <c r="K21" s="74">
        <v>357.87348400000002</v>
      </c>
      <c r="L21" s="74">
        <v>365.80626700000005</v>
      </c>
      <c r="M21" s="74">
        <v>373.69378199999983</v>
      </c>
      <c r="N21" s="74">
        <v>384.45476891081785</v>
      </c>
      <c r="O21" s="74">
        <v>396.13341502594596</v>
      </c>
      <c r="P21" s="74">
        <v>409.79775100036051</v>
      </c>
      <c r="Q21" s="74">
        <v>416.33050110661731</v>
      </c>
      <c r="R21" s="74">
        <v>428.50599014134264</v>
      </c>
      <c r="S21" s="75">
        <v>447.47505430324611</v>
      </c>
    </row>
    <row r="22" spans="1:21" ht="15.75" customHeight="1" x14ac:dyDescent="0.2">
      <c r="A22" s="55"/>
      <c r="B22" s="76"/>
      <c r="C22" s="73"/>
      <c r="D22" s="65" t="s">
        <v>428</v>
      </c>
      <c r="E22" s="74">
        <v>15.792706719999998</v>
      </c>
      <c r="F22" s="74">
        <v>33.994664939999993</v>
      </c>
      <c r="G22" s="74">
        <v>28.378598109999999</v>
      </c>
      <c r="H22" s="74">
        <v>34.213387203999993</v>
      </c>
      <c r="I22" s="74">
        <v>26.814112307999999</v>
      </c>
      <c r="J22" s="74">
        <v>26.025705815999999</v>
      </c>
      <c r="K22" s="74">
        <v>27.328170083999986</v>
      </c>
      <c r="L22" s="74">
        <v>29.949970805999996</v>
      </c>
      <c r="M22" s="74">
        <v>30.040936610657397</v>
      </c>
      <c r="N22" s="74">
        <v>32.893961363529122</v>
      </c>
      <c r="O22" s="74">
        <v>34.094051489856589</v>
      </c>
      <c r="P22" s="74">
        <v>32.420383906572859</v>
      </c>
      <c r="Q22" s="74">
        <v>33.177294963762193</v>
      </c>
      <c r="R22" s="74">
        <v>36.247769038522449</v>
      </c>
      <c r="S22" s="75">
        <v>38.055711973956079</v>
      </c>
    </row>
    <row r="23" spans="1:21" ht="12.75" customHeight="1" x14ac:dyDescent="0.2">
      <c r="A23" s="80"/>
      <c r="B23" s="76"/>
      <c r="C23" s="73"/>
      <c r="D23" s="65" t="s">
        <v>36</v>
      </c>
      <c r="E23" s="74">
        <v>273.44141272000002</v>
      </c>
      <c r="F23" s="74">
        <v>311.19331394</v>
      </c>
      <c r="G23" s="74">
        <v>319.68495610999997</v>
      </c>
      <c r="H23" s="74">
        <v>346.71439820400002</v>
      </c>
      <c r="I23" s="74">
        <v>359.45170930799998</v>
      </c>
      <c r="J23" s="74">
        <v>372.88574781599993</v>
      </c>
      <c r="K23" s="74">
        <v>385.20165408399998</v>
      </c>
      <c r="L23" s="74">
        <v>395.75623780600006</v>
      </c>
      <c r="M23" s="74">
        <v>403.73471861065713</v>
      </c>
      <c r="N23" s="74">
        <v>417.34873027434696</v>
      </c>
      <c r="O23" s="74">
        <v>430.22746651580252</v>
      </c>
      <c r="P23" s="74">
        <v>442.21813490693336</v>
      </c>
      <c r="Q23" s="74">
        <v>449.50779607037953</v>
      </c>
      <c r="R23" s="74">
        <v>464.75375917986509</v>
      </c>
      <c r="S23" s="75">
        <v>485.53076627720219</v>
      </c>
    </row>
    <row r="24" spans="1:21" x14ac:dyDescent="0.2">
      <c r="A24" s="73"/>
      <c r="B24" s="77"/>
      <c r="C24" s="73"/>
      <c r="D24" s="65" t="s">
        <v>37</v>
      </c>
      <c r="E24" s="74">
        <v>544.41499999999996</v>
      </c>
      <c r="F24" s="74">
        <v>577.14599999999996</v>
      </c>
      <c r="G24" s="74">
        <v>609.38900000000001</v>
      </c>
      <c r="H24" s="74">
        <v>637.44600000000003</v>
      </c>
      <c r="I24" s="74">
        <v>645.90499999999997</v>
      </c>
      <c r="J24" s="74">
        <v>656.23400000000004</v>
      </c>
      <c r="K24" s="74">
        <v>666.51900000000001</v>
      </c>
      <c r="L24" s="74">
        <v>676.17399999999998</v>
      </c>
      <c r="M24" s="74">
        <v>682.72899999999981</v>
      </c>
      <c r="N24" s="74">
        <v>699.83845119273735</v>
      </c>
      <c r="O24" s="74">
        <v>713.02327780551582</v>
      </c>
      <c r="P24" s="74">
        <v>729.39466934923337</v>
      </c>
      <c r="Q24" s="74">
        <v>736.15669222273664</v>
      </c>
      <c r="R24" s="74">
        <v>754.49531222802455</v>
      </c>
      <c r="S24" s="75">
        <v>780.13364898636053</v>
      </c>
    </row>
    <row r="25" spans="1:21" ht="14.25" x14ac:dyDescent="0.2">
      <c r="A25" s="89"/>
      <c r="B25" s="77"/>
      <c r="C25" s="73"/>
      <c r="D25" s="65" t="s">
        <v>38</v>
      </c>
      <c r="E25" s="74">
        <v>58.981999999999999</v>
      </c>
      <c r="F25" s="74">
        <v>81.236999999999995</v>
      </c>
      <c r="G25" s="74">
        <v>83.039000000000001</v>
      </c>
      <c r="H25" s="74">
        <v>76.546999999999997</v>
      </c>
      <c r="I25" s="74">
        <v>69.14</v>
      </c>
      <c r="J25" s="74">
        <v>65.512</v>
      </c>
      <c r="K25" s="74">
        <v>69.495999999999981</v>
      </c>
      <c r="L25" s="74">
        <v>75.177999999999997</v>
      </c>
      <c r="M25" s="74">
        <v>73.057000000000002</v>
      </c>
      <c r="N25" s="74">
        <v>78.95357433517789</v>
      </c>
      <c r="O25" s="74">
        <v>83.988576907611801</v>
      </c>
      <c r="P25" s="74">
        <v>85.080796954265779</v>
      </c>
      <c r="Q25" s="74">
        <v>87.542448549903241</v>
      </c>
      <c r="R25" s="74">
        <v>101.06585472126619</v>
      </c>
      <c r="S25" s="75">
        <v>106.26530580365566</v>
      </c>
    </row>
    <row r="26" spans="1:21" ht="14.25" x14ac:dyDescent="0.2">
      <c r="A26" s="89"/>
      <c r="B26" s="78"/>
      <c r="C26" s="79"/>
      <c r="D26" s="70" t="s">
        <v>39</v>
      </c>
      <c r="E26" s="74">
        <v>603.39700000000005</v>
      </c>
      <c r="F26" s="74">
        <v>658.38300000000004</v>
      </c>
      <c r="G26" s="74">
        <v>692.428</v>
      </c>
      <c r="H26" s="74">
        <v>713.99300000000005</v>
      </c>
      <c r="I26" s="74">
        <v>715.04499999999996</v>
      </c>
      <c r="J26" s="74">
        <v>721.74599999999998</v>
      </c>
      <c r="K26" s="74">
        <v>736.01499999999999</v>
      </c>
      <c r="L26" s="74">
        <v>751.35199999999998</v>
      </c>
      <c r="M26" s="74">
        <v>755.78599999999972</v>
      </c>
      <c r="N26" s="74">
        <v>778.79202552791526</v>
      </c>
      <c r="O26" s="74">
        <v>797.0118547131276</v>
      </c>
      <c r="P26" s="74">
        <v>814.47546630349916</v>
      </c>
      <c r="Q26" s="74">
        <v>823.69914077263991</v>
      </c>
      <c r="R26" s="74">
        <v>855.56116694929074</v>
      </c>
      <c r="S26" s="75">
        <v>886.39895479001621</v>
      </c>
    </row>
    <row r="27" spans="1:21" ht="15.75" x14ac:dyDescent="0.2">
      <c r="A27" s="89"/>
      <c r="B27" s="909" t="s">
        <v>40</v>
      </c>
      <c r="C27" s="910"/>
      <c r="D27" s="910"/>
      <c r="E27" s="910"/>
      <c r="F27" s="910"/>
      <c r="G27" s="910"/>
      <c r="H27" s="910"/>
      <c r="I27" s="910"/>
      <c r="J27" s="910"/>
      <c r="K27" s="910"/>
      <c r="L27" s="910"/>
      <c r="M27" s="910"/>
      <c r="N27" s="910"/>
      <c r="O27" s="910"/>
      <c r="P27" s="910"/>
      <c r="Q27" s="910"/>
      <c r="R27" s="910"/>
      <c r="S27" s="911"/>
    </row>
    <row r="28" spans="1:21" x14ac:dyDescent="0.2">
      <c r="A28" s="62"/>
      <c r="B28" s="81" t="s">
        <v>41</v>
      </c>
      <c r="C28" s="82"/>
      <c r="D28" s="83"/>
      <c r="E28" s="66"/>
      <c r="F28" s="66"/>
      <c r="G28" s="66"/>
      <c r="H28" s="66"/>
      <c r="I28" s="66"/>
      <c r="J28" s="66"/>
      <c r="K28" s="66"/>
      <c r="L28" s="66"/>
      <c r="M28" s="66"/>
      <c r="N28" s="66"/>
      <c r="O28" s="66"/>
      <c r="P28" s="66"/>
      <c r="Q28" s="66"/>
      <c r="R28" s="66"/>
      <c r="S28" s="84"/>
    </row>
    <row r="29" spans="1:21" ht="14.25" x14ac:dyDescent="0.2">
      <c r="A29" s="62"/>
      <c r="B29" s="77"/>
      <c r="C29" s="73"/>
      <c r="D29" s="85" t="s">
        <v>434</v>
      </c>
      <c r="E29" s="86">
        <v>3.9114053540000002</v>
      </c>
      <c r="F29" s="86">
        <v>4.1284742460000006</v>
      </c>
      <c r="G29" s="86">
        <v>4.5823780900000006</v>
      </c>
      <c r="H29" s="86">
        <v>4.7985646799999992</v>
      </c>
      <c r="I29" s="86">
        <v>4.8238635099999998</v>
      </c>
      <c r="J29" s="86">
        <v>4.8160338059999992</v>
      </c>
      <c r="K29" s="87" t="s">
        <v>42</v>
      </c>
      <c r="L29" s="87" t="s">
        <v>42</v>
      </c>
      <c r="M29" s="87" t="s">
        <v>42</v>
      </c>
      <c r="N29" s="87" t="s">
        <v>42</v>
      </c>
      <c r="O29" s="87" t="s">
        <v>42</v>
      </c>
      <c r="P29" s="87" t="s">
        <v>42</v>
      </c>
      <c r="Q29" s="87" t="s">
        <v>42</v>
      </c>
      <c r="R29" s="87" t="s">
        <v>42</v>
      </c>
      <c r="S29" s="88" t="s">
        <v>42</v>
      </c>
    </row>
    <row r="30" spans="1:21" ht="14.25" x14ac:dyDescent="0.2">
      <c r="A30" s="62"/>
      <c r="B30" s="90"/>
      <c r="C30" s="91"/>
      <c r="D30" s="92" t="s">
        <v>435</v>
      </c>
      <c r="E30" s="86">
        <v>9.1660000000000004</v>
      </c>
      <c r="F30" s="86">
        <v>9.9390000000000001</v>
      </c>
      <c r="G30" s="86">
        <v>10.1105</v>
      </c>
      <c r="H30" s="86">
        <v>10.055999999999999</v>
      </c>
      <c r="I30" s="86">
        <v>10.946999999999999</v>
      </c>
      <c r="J30" s="86">
        <v>11.331</v>
      </c>
      <c r="K30" s="87" t="s">
        <v>42</v>
      </c>
      <c r="L30" s="87" t="s">
        <v>42</v>
      </c>
      <c r="M30" s="87" t="s">
        <v>42</v>
      </c>
      <c r="N30" s="87" t="s">
        <v>42</v>
      </c>
      <c r="O30" s="87" t="s">
        <v>42</v>
      </c>
      <c r="P30" s="87" t="s">
        <v>42</v>
      </c>
      <c r="Q30" s="87" t="s">
        <v>42</v>
      </c>
      <c r="R30" s="87" t="s">
        <v>42</v>
      </c>
      <c r="S30" s="88" t="s">
        <v>42</v>
      </c>
      <c r="U30" s="53"/>
    </row>
    <row r="31" spans="1:21" x14ac:dyDescent="0.2">
      <c r="A31" s="62"/>
      <c r="B31" s="90"/>
      <c r="C31" s="91"/>
      <c r="D31" s="92" t="s">
        <v>422</v>
      </c>
      <c r="E31" s="86">
        <v>0.35662872000000001</v>
      </c>
      <c r="F31" s="86">
        <v>0.39662994000000007</v>
      </c>
      <c r="G31" s="86">
        <v>0.37220211000000003</v>
      </c>
      <c r="H31" s="86">
        <v>0.37923136999999996</v>
      </c>
      <c r="I31" s="87" t="s">
        <v>42</v>
      </c>
      <c r="J31" s="87" t="s">
        <v>42</v>
      </c>
      <c r="K31" s="87" t="s">
        <v>42</v>
      </c>
      <c r="L31" s="87" t="s">
        <v>42</v>
      </c>
      <c r="M31" s="87" t="s">
        <v>42</v>
      </c>
      <c r="N31" s="87" t="s">
        <v>42</v>
      </c>
      <c r="O31" s="87" t="s">
        <v>42</v>
      </c>
      <c r="P31" s="87" t="s">
        <v>42</v>
      </c>
      <c r="Q31" s="87" t="s">
        <v>42</v>
      </c>
      <c r="R31" s="87" t="s">
        <v>42</v>
      </c>
      <c r="S31" s="88" t="s">
        <v>42</v>
      </c>
      <c r="U31" s="53"/>
    </row>
    <row r="32" spans="1:21" ht="14.25" x14ac:dyDescent="0.2">
      <c r="A32" s="62"/>
      <c r="B32" s="77"/>
      <c r="C32" s="73"/>
      <c r="D32" s="93" t="s">
        <v>436</v>
      </c>
      <c r="E32" s="86">
        <v>0.73840887300000002</v>
      </c>
      <c r="F32" s="86">
        <v>0.79310000000000003</v>
      </c>
      <c r="G32" s="86">
        <v>0.78854539000000001</v>
      </c>
      <c r="H32" s="86">
        <v>0.82498352135999997</v>
      </c>
      <c r="I32" s="86">
        <v>0.84366606999999993</v>
      </c>
      <c r="J32" s="86">
        <v>0.88020399999999999</v>
      </c>
      <c r="K32" s="86">
        <v>0.89559599999999995</v>
      </c>
      <c r="L32" s="86">
        <v>0.90563502141000007</v>
      </c>
      <c r="M32" s="94" t="s">
        <v>42</v>
      </c>
      <c r="N32" s="94" t="s">
        <v>42</v>
      </c>
      <c r="O32" s="94" t="s">
        <v>42</v>
      </c>
      <c r="P32" s="94" t="s">
        <v>42</v>
      </c>
      <c r="Q32" s="94" t="s">
        <v>42</v>
      </c>
      <c r="R32" s="94" t="s">
        <v>42</v>
      </c>
      <c r="S32" s="95" t="s">
        <v>42</v>
      </c>
      <c r="U32" s="53"/>
    </row>
    <row r="33" spans="1:19" s="106" customFormat="1" ht="14.25" customHeight="1" x14ac:dyDescent="0.2">
      <c r="A33" s="55"/>
      <c r="B33" s="78"/>
      <c r="C33" s="79"/>
      <c r="D33" s="96" t="s">
        <v>437</v>
      </c>
      <c r="E33" s="97">
        <v>1.014616</v>
      </c>
      <c r="F33" s="97">
        <v>1.0004</v>
      </c>
      <c r="G33" s="97">
        <v>0.980294</v>
      </c>
      <c r="H33" s="97">
        <v>0.93506599999999995</v>
      </c>
      <c r="I33" s="97">
        <v>0.91568300000000002</v>
      </c>
      <c r="J33" s="97">
        <v>0.90781699999999999</v>
      </c>
      <c r="K33" s="97">
        <v>0.85896399999999995</v>
      </c>
      <c r="L33" s="97">
        <v>0.83764899999999998</v>
      </c>
      <c r="M33" s="98" t="s">
        <v>42</v>
      </c>
      <c r="N33" s="98" t="s">
        <v>42</v>
      </c>
      <c r="O33" s="98" t="s">
        <v>42</v>
      </c>
      <c r="P33" s="98" t="s">
        <v>42</v>
      </c>
      <c r="Q33" s="98" t="s">
        <v>42</v>
      </c>
      <c r="R33" s="98" t="s">
        <v>42</v>
      </c>
      <c r="S33" s="99" t="s">
        <v>42</v>
      </c>
    </row>
    <row r="34" spans="1:19" x14ac:dyDescent="0.2">
      <c r="A34" s="64"/>
      <c r="B34" s="81" t="s">
        <v>43</v>
      </c>
      <c r="C34" s="82"/>
      <c r="D34" s="83"/>
      <c r="E34" s="86"/>
      <c r="F34" s="86"/>
      <c r="G34" s="86"/>
      <c r="H34" s="86"/>
      <c r="I34" s="86"/>
      <c r="J34" s="86"/>
      <c r="K34" s="86"/>
      <c r="L34" s="86"/>
      <c r="M34" s="94"/>
      <c r="N34" s="94"/>
      <c r="O34" s="94"/>
      <c r="P34" s="94"/>
      <c r="Q34" s="94"/>
      <c r="R34" s="94"/>
      <c r="S34" s="95"/>
    </row>
    <row r="35" spans="1:19" ht="14.25" x14ac:dyDescent="0.2">
      <c r="A35" s="62"/>
      <c r="B35" s="78"/>
      <c r="C35" s="79"/>
      <c r="D35" s="96" t="s">
        <v>438</v>
      </c>
      <c r="E35" s="98" t="s">
        <v>42</v>
      </c>
      <c r="F35" s="97">
        <v>0.443</v>
      </c>
      <c r="G35" s="97">
        <v>0.52400000000000002</v>
      </c>
      <c r="H35" s="97">
        <v>0.46600000000000003</v>
      </c>
      <c r="I35" s="98" t="s">
        <v>42</v>
      </c>
      <c r="J35" s="98" t="s">
        <v>42</v>
      </c>
      <c r="K35" s="98" t="s">
        <v>42</v>
      </c>
      <c r="L35" s="98" t="s">
        <v>42</v>
      </c>
      <c r="M35" s="98" t="s">
        <v>42</v>
      </c>
      <c r="N35" s="98" t="s">
        <v>42</v>
      </c>
      <c r="O35" s="98" t="s">
        <v>42</v>
      </c>
      <c r="P35" s="98" t="s">
        <v>42</v>
      </c>
      <c r="Q35" s="98" t="s">
        <v>42</v>
      </c>
      <c r="R35" s="98" t="s">
        <v>42</v>
      </c>
      <c r="S35" s="99" t="s">
        <v>42</v>
      </c>
    </row>
    <row r="36" spans="1:19" x14ac:dyDescent="0.2">
      <c r="A36" s="62"/>
      <c r="B36" s="81" t="s">
        <v>426</v>
      </c>
      <c r="C36" s="52"/>
      <c r="D36" s="759"/>
      <c r="E36" s="760"/>
      <c r="F36" s="761"/>
      <c r="G36" s="761"/>
      <c r="H36" s="761"/>
      <c r="I36" s="760"/>
      <c r="J36" s="760"/>
      <c r="K36" s="760"/>
      <c r="L36" s="760"/>
      <c r="M36" s="760"/>
      <c r="N36" s="760"/>
      <c r="O36" s="760"/>
      <c r="P36" s="760"/>
      <c r="Q36" s="760"/>
      <c r="R36" s="760"/>
      <c r="S36" s="762"/>
    </row>
    <row r="37" spans="1:19" ht="14.25" x14ac:dyDescent="0.2">
      <c r="A37" s="62"/>
      <c r="B37" s="78"/>
      <c r="C37" s="79"/>
      <c r="D37" s="96" t="s">
        <v>439</v>
      </c>
      <c r="E37" s="763">
        <v>6.3171580000000001</v>
      </c>
      <c r="F37" s="763">
        <v>6.472505</v>
      </c>
      <c r="G37" s="763">
        <v>6.9789449999999995</v>
      </c>
      <c r="H37" s="763">
        <v>7.7202419999999998</v>
      </c>
      <c r="I37" s="764" t="s">
        <v>42</v>
      </c>
      <c r="J37" s="764" t="s">
        <v>42</v>
      </c>
      <c r="K37" s="764" t="s">
        <v>42</v>
      </c>
      <c r="L37" s="764" t="s">
        <v>42</v>
      </c>
      <c r="M37" s="764" t="s">
        <v>42</v>
      </c>
      <c r="N37" s="764" t="s">
        <v>42</v>
      </c>
      <c r="O37" s="764" t="s">
        <v>42</v>
      </c>
      <c r="P37" s="764" t="s">
        <v>42</v>
      </c>
      <c r="Q37" s="764" t="s">
        <v>42</v>
      </c>
      <c r="R37" s="764" t="s">
        <v>42</v>
      </c>
      <c r="S37" s="765" t="s">
        <v>42</v>
      </c>
    </row>
    <row r="38" spans="1:19" ht="15.75" customHeight="1" x14ac:dyDescent="0.2">
      <c r="A38" s="64"/>
      <c r="B38" s="100" t="s">
        <v>44</v>
      </c>
      <c r="C38" s="101"/>
      <c r="D38" s="102"/>
      <c r="E38" s="103"/>
      <c r="F38" s="104"/>
      <c r="G38" s="104"/>
      <c r="H38" s="104"/>
      <c r="I38" s="104"/>
      <c r="J38" s="104"/>
      <c r="K38" s="66"/>
      <c r="L38" s="66"/>
      <c r="M38" s="66"/>
      <c r="N38" s="66"/>
      <c r="O38" s="66"/>
      <c r="P38" s="66"/>
      <c r="Q38" s="66"/>
      <c r="R38" s="66"/>
      <c r="S38" s="105"/>
    </row>
    <row r="39" spans="1:19" ht="14.25" x14ac:dyDescent="0.2">
      <c r="A39" s="64"/>
      <c r="B39" s="107"/>
      <c r="C39" s="69"/>
      <c r="D39" s="108" t="s">
        <v>45</v>
      </c>
      <c r="E39" s="109">
        <v>0.60342203234000003</v>
      </c>
      <c r="F39" s="109">
        <v>0.72712399999999999</v>
      </c>
      <c r="G39" s="109">
        <v>0.70123800000000003</v>
      </c>
      <c r="H39" s="109">
        <v>0.1943</v>
      </c>
      <c r="I39" s="109">
        <v>0.28129599999999999</v>
      </c>
      <c r="J39" s="109">
        <v>0.30035099999999998</v>
      </c>
      <c r="K39" s="109">
        <v>0.28710000000000002</v>
      </c>
      <c r="L39" s="109">
        <v>0.28399999999999997</v>
      </c>
      <c r="M39" s="109">
        <v>0.21199999999999999</v>
      </c>
      <c r="N39" s="71" t="s">
        <v>42</v>
      </c>
      <c r="O39" s="71" t="s">
        <v>42</v>
      </c>
      <c r="P39" s="71" t="s">
        <v>42</v>
      </c>
      <c r="Q39" s="71" t="s">
        <v>42</v>
      </c>
      <c r="R39" s="71" t="s">
        <v>42</v>
      </c>
      <c r="S39" s="72" t="s">
        <v>42</v>
      </c>
    </row>
    <row r="40" spans="1:19" x14ac:dyDescent="0.2">
      <c r="A40" s="56"/>
      <c r="B40" s="110" t="s">
        <v>423</v>
      </c>
      <c r="C40" s="53"/>
      <c r="D40" s="111"/>
      <c r="E40" s="112"/>
      <c r="F40" s="112"/>
      <c r="G40" s="112"/>
      <c r="H40" s="112"/>
      <c r="I40" s="112"/>
      <c r="J40" s="112"/>
      <c r="K40" s="112"/>
      <c r="L40" s="112"/>
      <c r="M40" s="113"/>
      <c r="N40" s="113"/>
      <c r="O40" s="113"/>
      <c r="P40" s="113"/>
      <c r="Q40" s="113"/>
      <c r="R40" s="113"/>
      <c r="S40" s="114"/>
    </row>
    <row r="41" spans="1:19" ht="27" x14ac:dyDescent="0.2">
      <c r="A41" s="64"/>
      <c r="B41" s="110"/>
      <c r="C41" s="53"/>
      <c r="D41" s="723" t="s">
        <v>46</v>
      </c>
      <c r="E41" s="112">
        <v>2.554462</v>
      </c>
      <c r="F41" s="112">
        <v>3.8991579999999999</v>
      </c>
      <c r="G41" s="112">
        <v>3.3660960000000002</v>
      </c>
      <c r="H41" s="87" t="s">
        <v>42</v>
      </c>
      <c r="I41" s="87" t="s">
        <v>42</v>
      </c>
      <c r="J41" s="87" t="s">
        <v>42</v>
      </c>
      <c r="K41" s="87" t="s">
        <v>42</v>
      </c>
      <c r="L41" s="87" t="s">
        <v>42</v>
      </c>
      <c r="M41" s="87" t="s">
        <v>42</v>
      </c>
      <c r="N41" s="87" t="s">
        <v>42</v>
      </c>
      <c r="O41" s="87" t="s">
        <v>42</v>
      </c>
      <c r="P41" s="87" t="s">
        <v>42</v>
      </c>
      <c r="Q41" s="87" t="s">
        <v>42</v>
      </c>
      <c r="R41" s="87" t="s">
        <v>42</v>
      </c>
      <c r="S41" s="88" t="s">
        <v>42</v>
      </c>
    </row>
    <row r="42" spans="1:19" ht="28.5" customHeight="1" x14ac:dyDescent="0.2">
      <c r="A42" s="64"/>
      <c r="B42" s="115"/>
      <c r="C42" s="116"/>
      <c r="D42" s="723" t="s">
        <v>443</v>
      </c>
      <c r="E42" s="87" t="s">
        <v>42</v>
      </c>
      <c r="F42" s="112">
        <v>2.0150000000000001</v>
      </c>
      <c r="G42" s="112">
        <v>3.359</v>
      </c>
      <c r="H42" s="87" t="s">
        <v>42</v>
      </c>
      <c r="I42" s="87" t="s">
        <v>42</v>
      </c>
      <c r="J42" s="87" t="s">
        <v>42</v>
      </c>
      <c r="K42" s="87" t="s">
        <v>42</v>
      </c>
      <c r="L42" s="87" t="s">
        <v>42</v>
      </c>
      <c r="M42" s="87" t="s">
        <v>42</v>
      </c>
      <c r="N42" s="87" t="s">
        <v>42</v>
      </c>
      <c r="O42" s="87" t="s">
        <v>42</v>
      </c>
      <c r="P42" s="87" t="s">
        <v>42</v>
      </c>
      <c r="Q42" s="87" t="s">
        <v>42</v>
      </c>
      <c r="R42" s="87" t="s">
        <v>42</v>
      </c>
      <c r="S42" s="88" t="s">
        <v>42</v>
      </c>
    </row>
    <row r="43" spans="1:19" ht="15.75" customHeight="1" x14ac:dyDescent="0.2">
      <c r="A43" s="64"/>
      <c r="B43" s="934" t="s">
        <v>47</v>
      </c>
      <c r="C43" s="918"/>
      <c r="D43" s="918"/>
      <c r="E43" s="918"/>
      <c r="F43" s="918"/>
      <c r="G43" s="918"/>
      <c r="H43" s="918"/>
      <c r="I43" s="918"/>
      <c r="J43" s="918"/>
      <c r="K43" s="918"/>
      <c r="L43" s="918"/>
      <c r="M43" s="918"/>
      <c r="N43" s="918"/>
      <c r="O43" s="918"/>
      <c r="P43" s="918"/>
      <c r="Q43" s="918"/>
      <c r="R43" s="918"/>
      <c r="S43" s="919"/>
    </row>
    <row r="44" spans="1:19" ht="15.75" x14ac:dyDescent="0.2">
      <c r="A44" s="64"/>
      <c r="B44" s="563"/>
      <c r="C44" s="564"/>
      <c r="D44" s="564"/>
      <c r="E44" s="910" t="s">
        <v>2</v>
      </c>
      <c r="F44" s="910"/>
      <c r="G44" s="910"/>
      <c r="H44" s="910"/>
      <c r="I44" s="910"/>
      <c r="J44" s="910"/>
      <c r="K44" s="910"/>
      <c r="L44" s="910"/>
      <c r="M44" s="910"/>
      <c r="N44" s="918" t="s">
        <v>3</v>
      </c>
      <c r="O44" s="918"/>
      <c r="P44" s="918"/>
      <c r="Q44" s="918"/>
      <c r="R44" s="918"/>
      <c r="S44" s="919"/>
    </row>
    <row r="45" spans="1:19" ht="12.75" customHeight="1" x14ac:dyDescent="0.2">
      <c r="A45" s="125"/>
      <c r="B45" s="563"/>
      <c r="C45" s="564"/>
      <c r="D45" s="564"/>
      <c r="E45" s="565" t="s">
        <v>24</v>
      </c>
      <c r="F45" s="565" t="s">
        <v>25</v>
      </c>
      <c r="G45" s="565" t="s">
        <v>26</v>
      </c>
      <c r="H45" s="565" t="s">
        <v>27</v>
      </c>
      <c r="I45" s="565" t="s">
        <v>21</v>
      </c>
      <c r="J45" s="565" t="s">
        <v>22</v>
      </c>
      <c r="K45" s="565" t="s">
        <v>23</v>
      </c>
      <c r="L45" s="565" t="s">
        <v>4</v>
      </c>
      <c r="M45" s="565" t="s">
        <v>5</v>
      </c>
      <c r="N45" s="566" t="s">
        <v>6</v>
      </c>
      <c r="O45" s="566" t="s">
        <v>7</v>
      </c>
      <c r="P45" s="566" t="s">
        <v>8</v>
      </c>
      <c r="Q45" s="566" t="s">
        <v>9</v>
      </c>
      <c r="R45" s="566" t="s">
        <v>10</v>
      </c>
      <c r="S45" s="567" t="s">
        <v>362</v>
      </c>
    </row>
    <row r="46" spans="1:19" ht="13.5" customHeight="1" x14ac:dyDescent="0.2">
      <c r="A46" s="125"/>
      <c r="B46" s="117" t="s">
        <v>48</v>
      </c>
      <c r="C46" s="118"/>
      <c r="D46" s="111"/>
      <c r="E46" s="119">
        <v>1547.2719999999999</v>
      </c>
      <c r="F46" s="119">
        <v>1546.9680000000001</v>
      </c>
      <c r="G46" s="119">
        <v>1531.33</v>
      </c>
      <c r="H46" s="119">
        <v>1592.057</v>
      </c>
      <c r="I46" s="119">
        <v>1634.0250000000001</v>
      </c>
      <c r="J46" s="119">
        <v>1690.0419999999999</v>
      </c>
      <c r="K46" s="119">
        <v>1759.56</v>
      </c>
      <c r="L46" s="119">
        <v>1834.5909999999999</v>
      </c>
      <c r="M46" s="119">
        <v>1882.528</v>
      </c>
      <c r="N46" s="119">
        <v>1951.258</v>
      </c>
      <c r="O46" s="119">
        <v>2001.4639999999999</v>
      </c>
      <c r="P46" s="119">
        <v>2083.3180000000002</v>
      </c>
      <c r="Q46" s="119">
        <v>2166.6509999999998</v>
      </c>
      <c r="R46" s="119">
        <v>2253.415</v>
      </c>
      <c r="S46" s="120">
        <v>2345.9349999999999</v>
      </c>
    </row>
    <row r="47" spans="1:19" ht="13.5" customHeight="1" x14ac:dyDescent="0.2">
      <c r="A47" s="125"/>
      <c r="B47" s="117" t="s">
        <v>49</v>
      </c>
      <c r="C47" s="118"/>
      <c r="D47" s="111"/>
      <c r="E47" s="66">
        <v>2.420273348519359</v>
      </c>
      <c r="F47" s="66">
        <v>2.7522935779816606</v>
      </c>
      <c r="G47" s="66">
        <v>1.3528138528138527</v>
      </c>
      <c r="H47" s="66">
        <v>1.8152696209289729</v>
      </c>
      <c r="I47" s="66">
        <v>1.3896171997902655</v>
      </c>
      <c r="J47" s="66">
        <v>2.1205068528574884</v>
      </c>
      <c r="K47" s="66">
        <v>1.6713091922005532</v>
      </c>
      <c r="L47" s="66">
        <v>1.4694894146949196</v>
      </c>
      <c r="M47" s="66">
        <v>0.44182621502208974</v>
      </c>
      <c r="N47" s="66">
        <v>1.3836754643206319</v>
      </c>
      <c r="O47" s="66">
        <v>1.4527722471568723</v>
      </c>
      <c r="P47" s="66">
        <v>2.120036399145647</v>
      </c>
      <c r="Q47" s="66">
        <v>1.8224246880031103</v>
      </c>
      <c r="R47" s="66">
        <v>1.9250762604394112</v>
      </c>
      <c r="S47" s="67">
        <v>2.0436254399533595</v>
      </c>
    </row>
    <row r="48" spans="1:19" ht="13.5" customHeight="1" x14ac:dyDescent="0.2">
      <c r="A48" s="125"/>
      <c r="B48" s="117"/>
      <c r="C48" s="118"/>
      <c r="D48" s="111"/>
      <c r="E48" s="920" t="s">
        <v>50</v>
      </c>
      <c r="F48" s="920"/>
      <c r="G48" s="920"/>
      <c r="H48" s="920"/>
      <c r="I48" s="920"/>
      <c r="J48" s="920"/>
      <c r="K48" s="920"/>
      <c r="L48" s="920"/>
      <c r="M48" s="920"/>
      <c r="N48" s="921" t="s">
        <v>51</v>
      </c>
      <c r="O48" s="921"/>
      <c r="P48" s="921"/>
      <c r="Q48" s="921"/>
      <c r="R48" s="921"/>
      <c r="S48" s="922"/>
    </row>
    <row r="49" spans="1:22" ht="12.75" customHeight="1" x14ac:dyDescent="0.2">
      <c r="A49" s="125"/>
      <c r="B49" s="121" t="s">
        <v>442</v>
      </c>
      <c r="C49" s="122"/>
      <c r="D49" s="123"/>
      <c r="E49" s="124">
        <v>61508.25</v>
      </c>
      <c r="F49" s="124">
        <v>61987.5</v>
      </c>
      <c r="G49" s="124">
        <v>62447.5</v>
      </c>
      <c r="H49" s="124">
        <v>62956.5</v>
      </c>
      <c r="I49" s="124">
        <v>63442.5</v>
      </c>
      <c r="J49" s="124">
        <v>63855</v>
      </c>
      <c r="K49" s="124">
        <v>64289.75</v>
      </c>
      <c r="L49" s="124">
        <v>64789.5</v>
      </c>
      <c r="M49" s="124">
        <v>65283.5</v>
      </c>
      <c r="N49" s="124">
        <v>65743.723000000013</v>
      </c>
      <c r="O49" s="124">
        <v>66201.264749999988</v>
      </c>
      <c r="P49" s="124">
        <v>66652.178124999991</v>
      </c>
      <c r="Q49" s="124">
        <v>67089.718124999999</v>
      </c>
      <c r="R49" s="124">
        <v>67517.836374999999</v>
      </c>
      <c r="S49" s="766">
        <v>67939.502874999991</v>
      </c>
    </row>
    <row r="50" spans="1:22" x14ac:dyDescent="0.2">
      <c r="A50" s="125"/>
      <c r="B50" s="912" t="s">
        <v>429</v>
      </c>
      <c r="C50" s="913"/>
      <c r="D50" s="913"/>
      <c r="E50" s="913"/>
      <c r="F50" s="913"/>
      <c r="G50" s="913"/>
      <c r="H50" s="913"/>
      <c r="I50" s="913"/>
      <c r="J50" s="913"/>
      <c r="K50" s="913"/>
      <c r="L50" s="913"/>
      <c r="M50" s="913"/>
      <c r="N50" s="913"/>
      <c r="O50" s="913"/>
      <c r="P50" s="913"/>
      <c r="Q50" s="913"/>
      <c r="R50" s="913"/>
      <c r="S50" s="914"/>
    </row>
    <row r="51" spans="1:22" x14ac:dyDescent="0.2">
      <c r="A51" s="125"/>
      <c r="B51" s="915" t="s">
        <v>440</v>
      </c>
      <c r="C51" s="916"/>
      <c r="D51" s="916"/>
      <c r="E51" s="916"/>
      <c r="F51" s="916"/>
      <c r="G51" s="916"/>
      <c r="H51" s="916"/>
      <c r="I51" s="916"/>
      <c r="J51" s="916"/>
      <c r="K51" s="916"/>
      <c r="L51" s="916"/>
      <c r="M51" s="916"/>
      <c r="N51" s="916"/>
      <c r="O51" s="916"/>
      <c r="P51" s="916"/>
      <c r="Q51" s="916"/>
      <c r="R51" s="916"/>
      <c r="S51" s="917"/>
    </row>
    <row r="52" spans="1:22" x14ac:dyDescent="0.2">
      <c r="A52" s="125"/>
      <c r="B52" s="915" t="s">
        <v>467</v>
      </c>
      <c r="C52" s="916"/>
      <c r="D52" s="916"/>
      <c r="E52" s="916"/>
      <c r="F52" s="916"/>
      <c r="G52" s="916"/>
      <c r="H52" s="916"/>
      <c r="I52" s="916"/>
      <c r="J52" s="916"/>
      <c r="K52" s="916"/>
      <c r="L52" s="916"/>
      <c r="M52" s="916"/>
      <c r="N52" s="916"/>
      <c r="O52" s="916"/>
      <c r="P52" s="916"/>
      <c r="Q52" s="916"/>
      <c r="R52" s="916"/>
      <c r="S52" s="917"/>
      <c r="U52" s="53"/>
      <c r="V52" s="53"/>
    </row>
    <row r="53" spans="1:22" s="106" customFormat="1" x14ac:dyDescent="0.25">
      <c r="A53" s="126"/>
      <c r="B53" s="915" t="s">
        <v>441</v>
      </c>
      <c r="C53" s="916"/>
      <c r="D53" s="916"/>
      <c r="E53" s="916"/>
      <c r="F53" s="916"/>
      <c r="G53" s="916"/>
      <c r="H53" s="916"/>
      <c r="I53" s="916"/>
      <c r="J53" s="916"/>
      <c r="K53" s="916"/>
      <c r="L53" s="916"/>
      <c r="M53" s="916"/>
      <c r="N53" s="916"/>
      <c r="O53" s="916"/>
      <c r="P53" s="916"/>
      <c r="Q53" s="916"/>
      <c r="R53" s="916"/>
      <c r="S53" s="917"/>
    </row>
    <row r="54" spans="1:22" x14ac:dyDescent="0.2">
      <c r="A54" s="125"/>
      <c r="B54" s="915" t="s">
        <v>476</v>
      </c>
      <c r="C54" s="916"/>
      <c r="D54" s="916"/>
      <c r="E54" s="916"/>
      <c r="F54" s="916"/>
      <c r="G54" s="916"/>
      <c r="H54" s="916"/>
      <c r="I54" s="916"/>
      <c r="J54" s="916"/>
      <c r="K54" s="916"/>
      <c r="L54" s="916"/>
      <c r="M54" s="916"/>
      <c r="N54" s="916"/>
      <c r="O54" s="916"/>
      <c r="P54" s="916"/>
      <c r="Q54" s="916"/>
      <c r="R54" s="916"/>
      <c r="S54" s="917"/>
    </row>
    <row r="55" spans="1:22" ht="25.5" customHeight="1" x14ac:dyDescent="0.2">
      <c r="A55" s="125"/>
      <c r="B55" s="928" t="s">
        <v>478</v>
      </c>
      <c r="C55" s="929"/>
      <c r="D55" s="929"/>
      <c r="E55" s="929"/>
      <c r="F55" s="929"/>
      <c r="G55" s="929"/>
      <c r="H55" s="929"/>
      <c r="I55" s="929"/>
      <c r="J55" s="929"/>
      <c r="K55" s="929"/>
      <c r="L55" s="929"/>
      <c r="M55" s="929"/>
      <c r="N55" s="929"/>
      <c r="O55" s="929"/>
      <c r="P55" s="929"/>
      <c r="Q55" s="929"/>
      <c r="R55" s="929"/>
      <c r="S55" s="930"/>
    </row>
    <row r="56" spans="1:22" x14ac:dyDescent="0.2">
      <c r="A56" s="125"/>
      <c r="B56" s="912" t="s">
        <v>469</v>
      </c>
      <c r="C56" s="913"/>
      <c r="D56" s="913"/>
      <c r="E56" s="913"/>
      <c r="F56" s="913"/>
      <c r="G56" s="913"/>
      <c r="H56" s="913"/>
      <c r="I56" s="913"/>
      <c r="J56" s="913"/>
      <c r="K56" s="913"/>
      <c r="L56" s="913"/>
      <c r="M56" s="913"/>
      <c r="N56" s="913"/>
      <c r="O56" s="913"/>
      <c r="P56" s="913"/>
      <c r="Q56" s="913"/>
      <c r="R56" s="913"/>
      <c r="S56" s="914"/>
    </row>
    <row r="57" spans="1:22" x14ac:dyDescent="0.2">
      <c r="B57" s="915" t="s">
        <v>477</v>
      </c>
      <c r="C57" s="916"/>
      <c r="D57" s="916"/>
      <c r="E57" s="916"/>
      <c r="F57" s="916"/>
      <c r="G57" s="916"/>
      <c r="H57" s="916"/>
      <c r="I57" s="916"/>
      <c r="J57" s="916"/>
      <c r="K57" s="916"/>
      <c r="L57" s="916"/>
      <c r="M57" s="916"/>
      <c r="N57" s="916"/>
      <c r="O57" s="916"/>
      <c r="P57" s="916"/>
      <c r="Q57" s="916"/>
      <c r="R57" s="916"/>
      <c r="S57" s="917"/>
    </row>
    <row r="58" spans="1:22" ht="24" customHeight="1" x14ac:dyDescent="0.2">
      <c r="B58" s="915" t="s">
        <v>468</v>
      </c>
      <c r="C58" s="916"/>
      <c r="D58" s="916"/>
      <c r="E58" s="916"/>
      <c r="F58" s="916"/>
      <c r="G58" s="916"/>
      <c r="H58" s="916"/>
      <c r="I58" s="916"/>
      <c r="J58" s="916"/>
      <c r="K58" s="916"/>
      <c r="L58" s="916"/>
      <c r="M58" s="916"/>
      <c r="N58" s="916"/>
      <c r="O58" s="916"/>
      <c r="P58" s="916"/>
      <c r="Q58" s="916"/>
      <c r="R58" s="916"/>
      <c r="S58" s="917"/>
    </row>
    <row r="59" spans="1:22" ht="24" customHeight="1" x14ac:dyDescent="0.2">
      <c r="B59" s="912" t="s">
        <v>479</v>
      </c>
      <c r="C59" s="913"/>
      <c r="D59" s="913"/>
      <c r="E59" s="913"/>
      <c r="F59" s="913"/>
      <c r="G59" s="913"/>
      <c r="H59" s="913"/>
      <c r="I59" s="913"/>
      <c r="J59" s="913"/>
      <c r="K59" s="913"/>
      <c r="L59" s="913"/>
      <c r="M59" s="913"/>
      <c r="N59" s="913"/>
      <c r="O59" s="913"/>
      <c r="P59" s="913"/>
      <c r="Q59" s="913"/>
      <c r="R59" s="913"/>
      <c r="S59" s="914"/>
    </row>
    <row r="60" spans="1:22" ht="13.5" thickBot="1" x14ac:dyDescent="0.25">
      <c r="B60" s="931" t="s">
        <v>465</v>
      </c>
      <c r="C60" s="932"/>
      <c r="D60" s="932"/>
      <c r="E60" s="932"/>
      <c r="F60" s="932"/>
      <c r="G60" s="932"/>
      <c r="H60" s="932"/>
      <c r="I60" s="932"/>
      <c r="J60" s="932"/>
      <c r="K60" s="932"/>
      <c r="L60" s="932"/>
      <c r="M60" s="932"/>
      <c r="N60" s="932"/>
      <c r="O60" s="932"/>
      <c r="P60" s="932"/>
      <c r="Q60" s="932"/>
      <c r="R60" s="932"/>
      <c r="S60" s="933"/>
    </row>
    <row r="61" spans="1:22" x14ac:dyDescent="0.2">
      <c r="B61" s="127"/>
      <c r="C61" s="127"/>
      <c r="D61" s="127"/>
      <c r="E61" s="127"/>
      <c r="F61" s="127"/>
      <c r="G61" s="127"/>
      <c r="H61" s="127"/>
      <c r="I61" s="127"/>
      <c r="J61" s="127"/>
      <c r="K61" s="127"/>
      <c r="L61" s="127"/>
      <c r="M61" s="127"/>
      <c r="N61" s="127"/>
      <c r="O61" s="127"/>
      <c r="P61" s="127"/>
      <c r="Q61" s="127"/>
    </row>
  </sheetData>
  <mergeCells count="24">
    <mergeCell ref="B55:S55"/>
    <mergeCell ref="B57:S57"/>
    <mergeCell ref="B58:S58"/>
    <mergeCell ref="B60:S60"/>
    <mergeCell ref="B43:S43"/>
    <mergeCell ref="B53:S53"/>
    <mergeCell ref="B54:S54"/>
    <mergeCell ref="B56:S56"/>
    <mergeCell ref="B59:S59"/>
    <mergeCell ref="E3:S3"/>
    <mergeCell ref="B2:S2"/>
    <mergeCell ref="E4:M4"/>
    <mergeCell ref="N4:S4"/>
    <mergeCell ref="B17:S17"/>
    <mergeCell ref="B7:S7"/>
    <mergeCell ref="B12:S12"/>
    <mergeCell ref="B27:S27"/>
    <mergeCell ref="B50:S50"/>
    <mergeCell ref="B51:S51"/>
    <mergeCell ref="B52:S52"/>
    <mergeCell ref="E44:M44"/>
    <mergeCell ref="N44:S44"/>
    <mergeCell ref="E48:M48"/>
    <mergeCell ref="N48:S48"/>
  </mergeCells>
  <hyperlinks>
    <hyperlink ref="A1" location="Contents!B22" display="Back to contents"/>
  </hyperlinks>
  <pageMargins left="0.74803149606299213" right="0.74803149606299213" top="0.98425196850393704" bottom="0.98425196850393704" header="0.51181102362204722" footer="0.51181102362204722"/>
  <pageSetup paperSize="9" scale="55" orientation="landscape" r:id="rId1"/>
  <headerFooter alignWithMargins="0"/>
  <colBreaks count="1" manualBreakCount="1">
    <brk id="19"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tabColor theme="5"/>
    <pageSetUpPr fitToPage="1"/>
  </sheetPr>
  <dimension ref="A1:M38"/>
  <sheetViews>
    <sheetView zoomScaleNormal="100" workbookViewId="0"/>
  </sheetViews>
  <sheetFormatPr defaultColWidth="9.21875" defaultRowHeight="12.75" x14ac:dyDescent="0.2"/>
  <cols>
    <col min="1" max="1" width="9.33203125" style="54" customWidth="1"/>
    <col min="2" max="2" width="0.77734375" style="54" customWidth="1"/>
    <col min="3" max="3" width="0.77734375" style="53" customWidth="1"/>
    <col min="4" max="4" width="7.21875" style="54" customWidth="1"/>
    <col min="5" max="5" width="24.21875" style="54" customWidth="1"/>
    <col min="6" max="6" width="18.109375" style="54" customWidth="1"/>
    <col min="7" max="10" width="10.6640625" style="54" customWidth="1"/>
    <col min="11" max="12" width="9.77734375" style="53" customWidth="1"/>
    <col min="13" max="13" width="10.6640625" style="54" customWidth="1"/>
    <col min="14" max="16384" width="9.21875" style="54"/>
  </cols>
  <sheetData>
    <row r="1" spans="1:13" ht="33.75" customHeight="1" thickBot="1" x14ac:dyDescent="0.25">
      <c r="A1" s="13" t="s">
        <v>0</v>
      </c>
      <c r="B1" s="129"/>
      <c r="C1" s="130"/>
      <c r="D1" s="52"/>
      <c r="E1" s="52"/>
      <c r="F1" s="52"/>
      <c r="G1" s="52"/>
      <c r="H1" s="52"/>
      <c r="I1" s="52"/>
      <c r="J1" s="52"/>
      <c r="K1" s="52"/>
      <c r="L1" s="52"/>
      <c r="M1" s="52"/>
    </row>
    <row r="2" spans="1:13" ht="21" customHeight="1" thickBot="1" x14ac:dyDescent="0.25">
      <c r="A2" s="55"/>
      <c r="B2" s="925" t="s">
        <v>356</v>
      </c>
      <c r="C2" s="926"/>
      <c r="D2" s="926"/>
      <c r="E2" s="926"/>
      <c r="F2" s="926"/>
      <c r="G2" s="926"/>
      <c r="H2" s="926"/>
      <c r="I2" s="926"/>
      <c r="J2" s="926"/>
      <c r="K2" s="926"/>
      <c r="L2" s="926"/>
      <c r="M2" s="927"/>
    </row>
    <row r="3" spans="1:13" ht="15.75" x14ac:dyDescent="0.2">
      <c r="A3" s="62"/>
      <c r="B3" s="568"/>
      <c r="C3" s="569"/>
      <c r="D3" s="569"/>
      <c r="E3" s="570"/>
      <c r="F3" s="570"/>
      <c r="G3" s="923" t="s">
        <v>1</v>
      </c>
      <c r="H3" s="923"/>
      <c r="I3" s="923"/>
      <c r="J3" s="923"/>
      <c r="K3" s="923"/>
      <c r="L3" s="923"/>
      <c r="M3" s="924"/>
    </row>
    <row r="4" spans="1:13" ht="15.75" x14ac:dyDescent="0.2">
      <c r="A4" s="62"/>
      <c r="B4" s="561"/>
      <c r="C4" s="562"/>
      <c r="D4" s="562"/>
      <c r="E4" s="571"/>
      <c r="F4" s="571"/>
      <c r="G4" s="572" t="s">
        <v>2</v>
      </c>
      <c r="H4" s="918" t="s">
        <v>3</v>
      </c>
      <c r="I4" s="918"/>
      <c r="J4" s="918"/>
      <c r="K4" s="918"/>
      <c r="L4" s="918"/>
      <c r="M4" s="919"/>
    </row>
    <row r="5" spans="1:13" ht="15" customHeight="1" x14ac:dyDescent="0.2">
      <c r="A5" s="56"/>
      <c r="B5" s="563"/>
      <c r="C5" s="564"/>
      <c r="D5" s="564"/>
      <c r="E5" s="573"/>
      <c r="F5" s="573"/>
      <c r="G5" s="565" t="s">
        <v>5</v>
      </c>
      <c r="H5" s="566" t="s">
        <v>6</v>
      </c>
      <c r="I5" s="566" t="s">
        <v>7</v>
      </c>
      <c r="J5" s="566" t="s">
        <v>8</v>
      </c>
      <c r="K5" s="566" t="s">
        <v>9</v>
      </c>
      <c r="L5" s="566" t="s">
        <v>10</v>
      </c>
      <c r="M5" s="567" t="s">
        <v>362</v>
      </c>
    </row>
    <row r="6" spans="1:13" ht="14.25" x14ac:dyDescent="0.2">
      <c r="A6" s="62"/>
      <c r="B6" s="132" t="s">
        <v>369</v>
      </c>
      <c r="C6" s="133"/>
      <c r="D6" s="134"/>
      <c r="E6" s="133"/>
      <c r="F6" s="135"/>
      <c r="G6" s="136">
        <v>325.608316</v>
      </c>
      <c r="H6" s="136">
        <v>329.66689728191949</v>
      </c>
      <c r="I6" s="136">
        <v>326.16560259561248</v>
      </c>
      <c r="J6" s="136">
        <v>329.13398693292669</v>
      </c>
      <c r="K6" s="136">
        <v>328.92740357854234</v>
      </c>
      <c r="L6" s="136">
        <v>333.40262388137569</v>
      </c>
      <c r="M6" s="720">
        <v>340.4</v>
      </c>
    </row>
    <row r="7" spans="1:13" x14ac:dyDescent="0.2">
      <c r="A7" s="62"/>
      <c r="B7" s="132"/>
      <c r="C7" s="134"/>
      <c r="D7" s="134" t="s">
        <v>52</v>
      </c>
      <c r="E7" s="137"/>
      <c r="F7" s="138"/>
      <c r="G7" s="139"/>
      <c r="H7" s="139">
        <v>-0.75</v>
      </c>
      <c r="I7" s="139">
        <v>-0.75</v>
      </c>
      <c r="J7" s="139">
        <v>-0.75</v>
      </c>
      <c r="K7" s="139">
        <v>-1.25</v>
      </c>
      <c r="L7" s="139">
        <v>-1.25</v>
      </c>
      <c r="M7" s="769">
        <v>-1.25</v>
      </c>
    </row>
    <row r="8" spans="1:13" ht="20.25" customHeight="1" x14ac:dyDescent="0.2">
      <c r="A8" s="62"/>
      <c r="B8" s="949" t="s">
        <v>53</v>
      </c>
      <c r="C8" s="950"/>
      <c r="D8" s="950"/>
      <c r="E8" s="950"/>
      <c r="F8" s="950"/>
      <c r="G8" s="140"/>
      <c r="H8" s="141"/>
      <c r="I8" s="141"/>
      <c r="J8" s="141"/>
      <c r="K8" s="141"/>
      <c r="L8" s="141"/>
      <c r="M8" s="142"/>
    </row>
    <row r="9" spans="1:13" x14ac:dyDescent="0.2">
      <c r="A9" s="55"/>
      <c r="B9" s="143"/>
      <c r="C9" s="65"/>
      <c r="D9" s="93" t="s">
        <v>54</v>
      </c>
      <c r="E9" s="65"/>
      <c r="F9" s="65"/>
      <c r="G9" s="66">
        <v>-15.008809999999999</v>
      </c>
      <c r="H9" s="66">
        <v>-17.125219999999999</v>
      </c>
      <c r="I9" s="66">
        <v>-17.980564999999999</v>
      </c>
      <c r="J9" s="66">
        <v>-18.394081</v>
      </c>
      <c r="K9" s="66">
        <v>-18.527034</v>
      </c>
      <c r="L9" s="951">
        <v>-21.901267000000118</v>
      </c>
      <c r="M9" s="952">
        <v>-22.8</v>
      </c>
    </row>
    <row r="10" spans="1:13" ht="12.75" customHeight="1" x14ac:dyDescent="0.2">
      <c r="A10" s="80"/>
      <c r="B10" s="143"/>
      <c r="C10" s="65"/>
      <c r="D10" s="936" t="s">
        <v>55</v>
      </c>
      <c r="E10" s="936"/>
      <c r="F10" s="936"/>
      <c r="G10" s="66">
        <v>-3.7246920000000001</v>
      </c>
      <c r="H10" s="66">
        <v>-3.5152779999999999</v>
      </c>
      <c r="I10" s="66">
        <v>-3.9502550000000003</v>
      </c>
      <c r="J10" s="66">
        <v>-4.3983379999999999</v>
      </c>
      <c r="K10" s="66">
        <v>-4.7674620000000001</v>
      </c>
      <c r="L10" s="951"/>
      <c r="M10" s="952"/>
    </row>
    <row r="11" spans="1:13" x14ac:dyDescent="0.2">
      <c r="A11" s="73"/>
      <c r="B11" s="772" t="s">
        <v>56</v>
      </c>
      <c r="C11" s="773"/>
      <c r="D11" s="85"/>
      <c r="E11" s="85"/>
      <c r="F11" s="85"/>
      <c r="G11" s="74"/>
      <c r="H11" s="144"/>
      <c r="I11" s="144"/>
      <c r="J11" s="144"/>
      <c r="K11" s="144"/>
      <c r="L11" s="144"/>
      <c r="M11" s="145"/>
    </row>
    <row r="12" spans="1:13" ht="14.25" x14ac:dyDescent="0.2">
      <c r="A12" s="89"/>
      <c r="B12" s="146" t="s">
        <v>57</v>
      </c>
      <c r="C12" s="147"/>
      <c r="D12" s="147"/>
      <c r="E12" s="147"/>
      <c r="F12" s="147"/>
      <c r="G12" s="148">
        <v>306.87481400000001</v>
      </c>
      <c r="H12" s="149">
        <v>309.02639928191951</v>
      </c>
      <c r="I12" s="149">
        <v>304.23478259561244</v>
      </c>
      <c r="J12" s="149">
        <v>306.34156793292669</v>
      </c>
      <c r="K12" s="149">
        <v>305.63290757854236</v>
      </c>
      <c r="L12" s="149">
        <v>311.50135688137556</v>
      </c>
      <c r="M12" s="721">
        <v>317.60000000000002</v>
      </c>
    </row>
    <row r="13" spans="1:13" x14ac:dyDescent="0.2">
      <c r="A13" s="62"/>
      <c r="B13" s="150" t="s">
        <v>58</v>
      </c>
      <c r="C13" s="151"/>
      <c r="D13" s="92"/>
      <c r="E13" s="92"/>
      <c r="F13" s="92"/>
      <c r="G13" s="152"/>
      <c r="H13" s="153"/>
      <c r="I13" s="153"/>
      <c r="J13" s="153"/>
      <c r="K13" s="153"/>
      <c r="L13" s="153"/>
      <c r="M13" s="154"/>
    </row>
    <row r="14" spans="1:13" s="106" customFormat="1" ht="14.25" customHeight="1" x14ac:dyDescent="0.25">
      <c r="A14" s="55"/>
      <c r="B14" s="155"/>
      <c r="C14" s="156"/>
      <c r="D14" s="936" t="s">
        <v>59</v>
      </c>
      <c r="E14" s="936"/>
      <c r="F14" s="936"/>
      <c r="G14" s="66">
        <v>2.1604039999999989</v>
      </c>
      <c r="H14" s="66">
        <v>6.3572830000000007</v>
      </c>
      <c r="I14" s="66">
        <v>12.655080183957416</v>
      </c>
      <c r="J14" s="66">
        <v>13.255350415946181</v>
      </c>
      <c r="K14" s="66">
        <v>14.193283537576967</v>
      </c>
      <c r="L14" s="66">
        <v>14.487965205306336</v>
      </c>
      <c r="M14" s="775">
        <v>15.1</v>
      </c>
    </row>
    <row r="15" spans="1:13" x14ac:dyDescent="0.2">
      <c r="A15" s="62"/>
      <c r="B15" s="150" t="s">
        <v>56</v>
      </c>
      <c r="C15" s="151"/>
      <c r="D15" s="93"/>
      <c r="E15" s="771"/>
      <c r="F15" s="771"/>
      <c r="G15" s="66"/>
      <c r="H15" s="774"/>
      <c r="I15" s="774"/>
      <c r="J15" s="774"/>
      <c r="K15" s="774"/>
      <c r="L15" s="774"/>
      <c r="M15" s="775"/>
    </row>
    <row r="16" spans="1:13" x14ac:dyDescent="0.2">
      <c r="A16" s="64"/>
      <c r="B16" s="155" t="s">
        <v>33</v>
      </c>
      <c r="C16" s="156"/>
      <c r="D16" s="156"/>
      <c r="E16" s="156"/>
      <c r="F16" s="156"/>
      <c r="G16" s="157">
        <v>309.03521799999999</v>
      </c>
      <c r="H16" s="157">
        <v>315.3836822819195</v>
      </c>
      <c r="I16" s="157">
        <v>316.88986277956985</v>
      </c>
      <c r="J16" s="157">
        <v>319.59691834887286</v>
      </c>
      <c r="K16" s="157">
        <v>319.82619111611933</v>
      </c>
      <c r="L16" s="157">
        <v>325.98932208668191</v>
      </c>
      <c r="M16" s="169">
        <v>332.65859468311442</v>
      </c>
    </row>
    <row r="17" spans="1:13" x14ac:dyDescent="0.2">
      <c r="A17" s="62"/>
      <c r="B17" s="576"/>
      <c r="C17" s="92"/>
      <c r="D17" s="92"/>
      <c r="E17" s="92"/>
      <c r="F17" s="92"/>
      <c r="G17" s="577"/>
      <c r="H17" s="153"/>
      <c r="I17" s="153"/>
      <c r="J17" s="153"/>
      <c r="K17" s="153"/>
      <c r="L17" s="153"/>
      <c r="M17" s="154"/>
    </row>
    <row r="18" spans="1:13" ht="14.25" x14ac:dyDescent="0.2">
      <c r="A18" s="62"/>
      <c r="B18" s="578" t="s">
        <v>370</v>
      </c>
      <c r="C18" s="579"/>
      <c r="D18" s="580"/>
      <c r="E18" s="581"/>
      <c r="F18" s="582"/>
      <c r="G18" s="583">
        <v>47.928684000000004</v>
      </c>
      <c r="H18" s="583">
        <v>52.311137000000002</v>
      </c>
      <c r="I18" s="583">
        <v>57.236880399299999</v>
      </c>
      <c r="J18" s="583">
        <v>59.246370692500001</v>
      </c>
      <c r="K18" s="583">
        <v>60.214945282499997</v>
      </c>
      <c r="L18" s="583">
        <v>70.617155661919227</v>
      </c>
      <c r="M18" s="722">
        <v>74.2</v>
      </c>
    </row>
    <row r="19" spans="1:13" x14ac:dyDescent="0.2">
      <c r="A19" s="62"/>
      <c r="B19" s="76"/>
      <c r="C19" s="158"/>
      <c r="D19" s="134" t="s">
        <v>52</v>
      </c>
      <c r="E19" s="137"/>
      <c r="F19" s="138"/>
      <c r="G19" s="159"/>
      <c r="H19" s="159">
        <v>-1</v>
      </c>
      <c r="I19" s="159">
        <v>-1.5</v>
      </c>
      <c r="J19" s="159">
        <v>-1.75</v>
      </c>
      <c r="K19" s="159">
        <v>-2</v>
      </c>
      <c r="L19" s="159">
        <v>-5.5</v>
      </c>
      <c r="M19" s="160">
        <v>-4</v>
      </c>
    </row>
    <row r="20" spans="1:13" s="106" customFormat="1" ht="27.75" customHeight="1" x14ac:dyDescent="0.25">
      <c r="A20" s="55"/>
      <c r="B20" s="161" t="s">
        <v>60</v>
      </c>
      <c r="C20" s="162"/>
      <c r="D20" s="773"/>
      <c r="E20" s="773"/>
      <c r="F20" s="92"/>
      <c r="G20" s="66"/>
      <c r="H20" s="774"/>
      <c r="I20" s="774"/>
      <c r="J20" s="774"/>
      <c r="K20" s="774"/>
      <c r="L20" s="774"/>
      <c r="M20" s="775"/>
    </row>
    <row r="21" spans="1:13" ht="12.75" customHeight="1" x14ac:dyDescent="0.2">
      <c r="A21" s="80"/>
      <c r="B21" s="163"/>
      <c r="C21" s="164"/>
      <c r="D21" s="936" t="s">
        <v>61</v>
      </c>
      <c r="E21" s="936"/>
      <c r="F21" s="936"/>
      <c r="G21" s="66">
        <v>-2.4918349999999996</v>
      </c>
      <c r="H21" s="66">
        <v>-4.9433790000000002</v>
      </c>
      <c r="I21" s="66">
        <v>-5.3589949999999993</v>
      </c>
      <c r="J21" s="66">
        <v>-3.9935029999999996</v>
      </c>
      <c r="K21" s="66">
        <v>-4.0298129999999999</v>
      </c>
      <c r="L21" s="66">
        <v>-3.9850000000000074</v>
      </c>
      <c r="M21" s="945">
        <v>-6</v>
      </c>
    </row>
    <row r="22" spans="1:13" ht="12.75" customHeight="1" x14ac:dyDescent="0.2">
      <c r="A22" s="80"/>
      <c r="B22" s="165"/>
      <c r="C22" s="166"/>
      <c r="D22" s="936" t="s">
        <v>62</v>
      </c>
      <c r="E22" s="936"/>
      <c r="F22" s="936"/>
      <c r="G22" s="66">
        <v>-2.4207856106573975</v>
      </c>
      <c r="H22" s="66">
        <v>-1.3081450283512301</v>
      </c>
      <c r="I22" s="66">
        <v>-1.9833599815447815</v>
      </c>
      <c r="J22" s="66">
        <v>-2.5924546448070798</v>
      </c>
      <c r="K22" s="66">
        <v>-1.8199786963589608</v>
      </c>
      <c r="L22" s="66">
        <v>-1.8140699791754868</v>
      </c>
      <c r="M22" s="945"/>
    </row>
    <row r="23" spans="1:13" x14ac:dyDescent="0.2">
      <c r="A23" s="62"/>
      <c r="B23" s="167" t="s">
        <v>56</v>
      </c>
      <c r="C23" s="168"/>
      <c r="D23" s="93"/>
      <c r="E23" s="771"/>
      <c r="F23" s="771"/>
      <c r="G23" s="66"/>
      <c r="H23" s="66"/>
      <c r="I23" s="66"/>
      <c r="J23" s="66"/>
      <c r="K23" s="66"/>
      <c r="L23" s="66"/>
      <c r="M23" s="67"/>
    </row>
    <row r="24" spans="1:13" x14ac:dyDescent="0.2">
      <c r="A24" s="64"/>
      <c r="B24" s="165" t="s">
        <v>34</v>
      </c>
      <c r="C24" s="166"/>
      <c r="D24" s="156"/>
      <c r="E24" s="156"/>
      <c r="F24" s="156"/>
      <c r="G24" s="157">
        <v>43.016063389342605</v>
      </c>
      <c r="H24" s="157">
        <v>46.059612971648768</v>
      </c>
      <c r="I24" s="157">
        <v>49.894525417755212</v>
      </c>
      <c r="J24" s="157">
        <v>52.66041304769292</v>
      </c>
      <c r="K24" s="157">
        <v>54.365153586141048</v>
      </c>
      <c r="L24" s="157">
        <v>64.818085682743742</v>
      </c>
      <c r="M24" s="169">
        <v>68.209593829699585</v>
      </c>
    </row>
    <row r="25" spans="1:13" x14ac:dyDescent="0.2">
      <c r="A25" s="91"/>
      <c r="B25" s="170"/>
      <c r="C25" s="171"/>
      <c r="D25" s="156"/>
      <c r="E25" s="156"/>
      <c r="F25" s="156"/>
      <c r="G25" s="574"/>
      <c r="H25" s="574"/>
      <c r="I25" s="574"/>
      <c r="J25" s="574"/>
      <c r="K25" s="574"/>
      <c r="L25" s="574"/>
      <c r="M25" s="575"/>
    </row>
    <row r="26" spans="1:13" ht="15.75" customHeight="1" x14ac:dyDescent="0.2">
      <c r="A26" s="91"/>
      <c r="B26" s="711"/>
      <c r="C26" s="712"/>
      <c r="D26" s="712"/>
      <c r="E26" s="712"/>
      <c r="F26" s="712"/>
      <c r="G26" s="943" t="s">
        <v>63</v>
      </c>
      <c r="H26" s="943"/>
      <c r="I26" s="943"/>
      <c r="J26" s="943"/>
      <c r="K26" s="943"/>
      <c r="L26" s="943"/>
      <c r="M26" s="944"/>
    </row>
    <row r="27" spans="1:13" x14ac:dyDescent="0.2">
      <c r="A27" s="91"/>
      <c r="B27" s="170"/>
      <c r="C27" s="171"/>
      <c r="D27" s="156"/>
      <c r="E27" s="171"/>
      <c r="F27" s="171"/>
      <c r="G27" s="172"/>
      <c r="H27" s="172"/>
      <c r="I27" s="172"/>
      <c r="J27" s="172"/>
      <c r="K27" s="172"/>
      <c r="L27" s="172"/>
      <c r="M27" s="173"/>
    </row>
    <row r="28" spans="1:13" x14ac:dyDescent="0.2">
      <c r="A28" s="174"/>
      <c r="B28" s="175" t="s">
        <v>64</v>
      </c>
      <c r="C28" s="176"/>
      <c r="D28" s="93"/>
      <c r="E28" s="177"/>
      <c r="F28" s="177"/>
      <c r="G28" s="66"/>
      <c r="H28" s="66">
        <v>-0.13534158855669221</v>
      </c>
      <c r="I28" s="66">
        <v>-2.4788309254275886</v>
      </c>
      <c r="J28" s="66">
        <v>-1.1848324845795455</v>
      </c>
      <c r="K28" s="66">
        <v>-1.8514491530135069</v>
      </c>
      <c r="L28" s="66">
        <v>-0.55386440029431272</v>
      </c>
      <c r="M28" s="67">
        <v>5.4046609243929566E-2</v>
      </c>
    </row>
    <row r="29" spans="1:13" x14ac:dyDescent="0.2">
      <c r="A29" s="174"/>
      <c r="B29" s="178" t="s">
        <v>65</v>
      </c>
      <c r="C29" s="179"/>
      <c r="D29" s="93"/>
      <c r="E29" s="177"/>
      <c r="F29" s="177"/>
      <c r="G29" s="66"/>
      <c r="H29" s="66">
        <v>-0.67323210512716392</v>
      </c>
      <c r="I29" s="66">
        <v>-2.9603181082144991</v>
      </c>
      <c r="J29" s="66">
        <v>-1.3979134478802835</v>
      </c>
      <c r="K29" s="66">
        <v>-2.0169965767310227</v>
      </c>
      <c r="L29" s="66">
        <v>-4.8848909868448587E-3</v>
      </c>
      <c r="M29" s="67">
        <v>-8.408473442300668E-2</v>
      </c>
    </row>
    <row r="30" spans="1:13" x14ac:dyDescent="0.2">
      <c r="A30" s="174"/>
      <c r="B30" s="180" t="s">
        <v>33</v>
      </c>
      <c r="C30" s="177"/>
      <c r="D30" s="93"/>
      <c r="E30" s="177"/>
      <c r="F30" s="177"/>
      <c r="G30" s="66"/>
      <c r="H30" s="66">
        <v>0.6614571649577794</v>
      </c>
      <c r="I30" s="66">
        <v>-0.96123682628113105</v>
      </c>
      <c r="J30" s="66">
        <v>-1.2395009799410217</v>
      </c>
      <c r="K30" s="66">
        <v>-1.7193526770988399</v>
      </c>
      <c r="L30" s="66">
        <v>1.9120288521579099E-3</v>
      </c>
      <c r="M30" s="67">
        <v>2.186036320628304E-3</v>
      </c>
    </row>
    <row r="31" spans="1:13" x14ac:dyDescent="0.2">
      <c r="A31" s="174"/>
      <c r="B31" s="155" t="s">
        <v>66</v>
      </c>
      <c r="C31" s="93"/>
      <c r="D31" s="93"/>
      <c r="E31" s="177"/>
      <c r="F31" s="177"/>
      <c r="G31" s="66"/>
      <c r="H31" s="66">
        <v>7.6541121266682888</v>
      </c>
      <c r="I31" s="66">
        <v>7.8494356106514562</v>
      </c>
      <c r="J31" s="66">
        <v>1.3619216333013329</v>
      </c>
      <c r="K31" s="66">
        <v>-0.18424183313425768</v>
      </c>
      <c r="L31" s="66">
        <v>15.060135155163268</v>
      </c>
      <c r="M31" s="67">
        <v>2.9693104347172206</v>
      </c>
    </row>
    <row r="32" spans="1:13" x14ac:dyDescent="0.2">
      <c r="A32" s="174"/>
      <c r="B32" s="180" t="s">
        <v>34</v>
      </c>
      <c r="C32" s="177"/>
      <c r="D32" s="93"/>
      <c r="E32" s="177"/>
      <c r="F32" s="177"/>
      <c r="G32" s="66"/>
      <c r="H32" s="66">
        <v>5.614023820410674</v>
      </c>
      <c r="I32" s="66">
        <v>6.7747818720721664</v>
      </c>
      <c r="J32" s="66">
        <v>3.3523614790239797</v>
      </c>
      <c r="K32" s="66">
        <v>1.3894864788208228</v>
      </c>
      <c r="L32" s="66">
        <v>16.975399264285549</v>
      </c>
      <c r="M32" s="67">
        <v>3.1248625931940666</v>
      </c>
    </row>
    <row r="33" spans="1:13" x14ac:dyDescent="0.2">
      <c r="A33" s="181"/>
      <c r="B33" s="784"/>
      <c r="C33" s="785"/>
      <c r="D33" s="786"/>
      <c r="E33" s="787"/>
      <c r="F33" s="787"/>
      <c r="G33" s="788"/>
      <c r="H33" s="788"/>
      <c r="I33" s="788"/>
      <c r="J33" s="788"/>
      <c r="K33" s="788"/>
      <c r="L33" s="788"/>
      <c r="M33" s="789"/>
    </row>
    <row r="34" spans="1:13" ht="21.75" customHeight="1" x14ac:dyDescent="0.2">
      <c r="A34" s="181"/>
      <c r="B34" s="946" t="s">
        <v>480</v>
      </c>
      <c r="C34" s="947"/>
      <c r="D34" s="947"/>
      <c r="E34" s="947"/>
      <c r="F34" s="947"/>
      <c r="G34" s="947"/>
      <c r="H34" s="947"/>
      <c r="I34" s="947"/>
      <c r="J34" s="947"/>
      <c r="K34" s="947"/>
      <c r="L34" s="947"/>
      <c r="M34" s="948"/>
    </row>
    <row r="35" spans="1:13" ht="12.75" customHeight="1" x14ac:dyDescent="0.2">
      <c r="A35" s="125"/>
      <c r="B35" s="937" t="s">
        <v>67</v>
      </c>
      <c r="C35" s="938"/>
      <c r="D35" s="938"/>
      <c r="E35" s="938"/>
      <c r="F35" s="938"/>
      <c r="G35" s="938"/>
      <c r="H35" s="938"/>
      <c r="I35" s="938"/>
      <c r="J35" s="938"/>
      <c r="K35" s="938"/>
      <c r="L35" s="938"/>
      <c r="M35" s="939"/>
    </row>
    <row r="36" spans="1:13" ht="12.75" customHeight="1" x14ac:dyDescent="0.2">
      <c r="A36" s="125"/>
      <c r="B36" s="937" t="s">
        <v>68</v>
      </c>
      <c r="C36" s="938"/>
      <c r="D36" s="938"/>
      <c r="E36" s="938"/>
      <c r="F36" s="938"/>
      <c r="G36" s="938"/>
      <c r="H36" s="938"/>
      <c r="I36" s="938"/>
      <c r="J36" s="938"/>
      <c r="K36" s="938"/>
      <c r="L36" s="938"/>
      <c r="M36" s="939"/>
    </row>
    <row r="37" spans="1:13" ht="24" customHeight="1" thickBot="1" x14ac:dyDescent="0.25">
      <c r="A37" s="125"/>
      <c r="B37" s="940" t="s">
        <v>483</v>
      </c>
      <c r="C37" s="941"/>
      <c r="D37" s="941"/>
      <c r="E37" s="941"/>
      <c r="F37" s="941"/>
      <c r="G37" s="941"/>
      <c r="H37" s="941"/>
      <c r="I37" s="941"/>
      <c r="J37" s="941"/>
      <c r="K37" s="941"/>
      <c r="L37" s="941"/>
      <c r="M37" s="942"/>
    </row>
    <row r="38" spans="1:13" ht="13.5" customHeight="1" x14ac:dyDescent="0.2">
      <c r="A38" s="62"/>
      <c r="B38" s="935"/>
      <c r="C38" s="935"/>
      <c r="D38" s="935"/>
      <c r="E38" s="935"/>
      <c r="F38" s="935"/>
      <c r="G38" s="935"/>
      <c r="H38" s="935"/>
      <c r="I38" s="935"/>
      <c r="J38" s="935"/>
      <c r="K38" s="935"/>
      <c r="L38" s="694"/>
      <c r="M38" s="182"/>
    </row>
  </sheetData>
  <mergeCells count="17">
    <mergeCell ref="D10:F10"/>
    <mergeCell ref="B2:M2"/>
    <mergeCell ref="G3:M3"/>
    <mergeCell ref="H4:M4"/>
    <mergeCell ref="B8:F8"/>
    <mergeCell ref="L9:L10"/>
    <mergeCell ref="M9:M10"/>
    <mergeCell ref="B38:K38"/>
    <mergeCell ref="D14:F14"/>
    <mergeCell ref="D21:F21"/>
    <mergeCell ref="D22:F22"/>
    <mergeCell ref="B35:M35"/>
    <mergeCell ref="B36:M36"/>
    <mergeCell ref="B37:M37"/>
    <mergeCell ref="G26:M26"/>
    <mergeCell ref="M21:M22"/>
    <mergeCell ref="B34:M34"/>
  </mergeCells>
  <hyperlinks>
    <hyperlink ref="A1" location="Contents!B22"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5"/>
    <pageSetUpPr fitToPage="1"/>
  </sheetPr>
  <dimension ref="A1:P29"/>
  <sheetViews>
    <sheetView workbookViewId="0"/>
  </sheetViews>
  <sheetFormatPr defaultColWidth="9.21875" defaultRowHeight="12.75" x14ac:dyDescent="0.2"/>
  <cols>
    <col min="1" max="1" width="9.33203125" style="185" customWidth="1"/>
    <col min="2" max="2" width="4.109375" style="185" customWidth="1"/>
    <col min="3" max="3" width="10.77734375" style="185" customWidth="1"/>
    <col min="4" max="4" width="15.77734375" style="185" customWidth="1"/>
    <col min="5" max="5" width="13.6640625" style="229" customWidth="1"/>
    <col min="6" max="6" width="14.21875" style="185" customWidth="1"/>
    <col min="7" max="7" width="15.88671875" style="185" customWidth="1"/>
    <col min="8" max="8" width="14.109375" style="185" customWidth="1"/>
    <col min="9" max="9" width="13.44140625" style="185" customWidth="1"/>
    <col min="10" max="10" width="15.88671875" style="185" customWidth="1"/>
    <col min="11" max="11" width="14.109375" style="185" customWidth="1"/>
    <col min="12" max="12" width="13.44140625" style="185" customWidth="1"/>
    <col min="13" max="13" width="14.6640625" style="185" customWidth="1"/>
    <col min="14" max="14" width="8.88671875" style="185" customWidth="1"/>
    <col min="15" max="16384" width="9.21875" style="185"/>
  </cols>
  <sheetData>
    <row r="1" spans="1:16" ht="33.75" customHeight="1" thickBot="1" x14ac:dyDescent="0.25">
      <c r="A1" s="13" t="s">
        <v>0</v>
      </c>
      <c r="B1" s="183"/>
      <c r="C1" s="183"/>
      <c r="D1" s="183"/>
      <c r="E1" s="184"/>
      <c r="F1" s="183"/>
      <c r="G1" s="183"/>
      <c r="H1" s="183"/>
      <c r="I1" s="183"/>
      <c r="J1" s="183"/>
      <c r="K1" s="183"/>
      <c r="L1" s="183"/>
      <c r="M1" s="183"/>
      <c r="N1" s="183"/>
    </row>
    <row r="2" spans="1:16" ht="21" customHeight="1" thickBot="1" x14ac:dyDescent="0.25">
      <c r="A2" s="186"/>
      <c r="B2" s="956" t="s">
        <v>359</v>
      </c>
      <c r="C2" s="957"/>
      <c r="D2" s="957"/>
      <c r="E2" s="957"/>
      <c r="F2" s="957"/>
      <c r="G2" s="957"/>
      <c r="H2" s="957"/>
      <c r="I2" s="958"/>
      <c r="J2" s="958"/>
      <c r="K2" s="958"/>
      <c r="L2" s="958"/>
      <c r="M2" s="959"/>
      <c r="N2" s="186"/>
    </row>
    <row r="3" spans="1:16" ht="15.75" x14ac:dyDescent="0.2">
      <c r="A3" s="186"/>
      <c r="B3" s="593"/>
      <c r="C3" s="594"/>
      <c r="D3" s="960" t="s">
        <v>1</v>
      </c>
      <c r="E3" s="960"/>
      <c r="F3" s="960"/>
      <c r="G3" s="960"/>
      <c r="H3" s="960"/>
      <c r="I3" s="960"/>
      <c r="J3" s="960"/>
      <c r="K3" s="960"/>
      <c r="L3" s="960"/>
      <c r="M3" s="961"/>
      <c r="N3" s="186"/>
    </row>
    <row r="4" spans="1:16" ht="18" customHeight="1" x14ac:dyDescent="0.2">
      <c r="A4" s="183"/>
      <c r="B4" s="584"/>
      <c r="C4" s="585"/>
      <c r="D4" s="962" t="s">
        <v>33</v>
      </c>
      <c r="E4" s="962"/>
      <c r="F4" s="963"/>
      <c r="G4" s="964" t="s">
        <v>34</v>
      </c>
      <c r="H4" s="962"/>
      <c r="I4" s="963"/>
      <c r="J4" s="964" t="s">
        <v>69</v>
      </c>
      <c r="K4" s="962"/>
      <c r="L4" s="963"/>
      <c r="M4" s="592" t="s">
        <v>343</v>
      </c>
      <c r="N4" s="183"/>
    </row>
    <row r="5" spans="1:16" s="189" customFormat="1" ht="66" x14ac:dyDescent="0.25">
      <c r="A5" s="187"/>
      <c r="B5" s="586"/>
      <c r="C5" s="587"/>
      <c r="D5" s="588" t="s">
        <v>344</v>
      </c>
      <c r="E5" s="588" t="s">
        <v>70</v>
      </c>
      <c r="F5" s="589" t="s">
        <v>345</v>
      </c>
      <c r="G5" s="591" t="s">
        <v>344</v>
      </c>
      <c r="H5" s="588" t="s">
        <v>70</v>
      </c>
      <c r="I5" s="589" t="s">
        <v>345</v>
      </c>
      <c r="J5" s="591" t="s">
        <v>346</v>
      </c>
      <c r="K5" s="778" t="s">
        <v>70</v>
      </c>
      <c r="L5" s="589" t="s">
        <v>345</v>
      </c>
      <c r="M5" s="590" t="s">
        <v>345</v>
      </c>
      <c r="N5" s="188"/>
      <c r="P5" s="776"/>
    </row>
    <row r="6" spans="1:16" ht="15.75" customHeight="1" x14ac:dyDescent="0.2">
      <c r="A6" s="190"/>
      <c r="B6" s="965" t="s">
        <v>71</v>
      </c>
      <c r="C6" s="191" t="s">
        <v>25</v>
      </c>
      <c r="D6" s="192" t="s">
        <v>42</v>
      </c>
      <c r="E6" s="193">
        <v>-4.0419999999999998</v>
      </c>
      <c r="F6" s="194" t="s">
        <v>42</v>
      </c>
      <c r="G6" s="195" t="s">
        <v>42</v>
      </c>
      <c r="H6" s="193">
        <v>-0.74928300000000003</v>
      </c>
      <c r="I6" s="196" t="s">
        <v>42</v>
      </c>
      <c r="J6" s="195" t="s">
        <v>42</v>
      </c>
      <c r="K6" s="203" t="s">
        <v>42</v>
      </c>
      <c r="L6" s="196" t="s">
        <v>42</v>
      </c>
      <c r="M6" s="197" t="s">
        <v>42</v>
      </c>
      <c r="N6" s="190"/>
    </row>
    <row r="7" spans="1:16" x14ac:dyDescent="0.2">
      <c r="A7" s="183"/>
      <c r="B7" s="966"/>
      <c r="C7" s="198" t="s">
        <v>26</v>
      </c>
      <c r="D7" s="199" t="s">
        <v>42</v>
      </c>
      <c r="E7" s="200">
        <v>-2.41</v>
      </c>
      <c r="F7" s="201" t="s">
        <v>42</v>
      </c>
      <c r="G7" s="202" t="s">
        <v>42</v>
      </c>
      <c r="H7" s="200">
        <v>-0.51315699999999997</v>
      </c>
      <c r="I7" s="201" t="s">
        <v>42</v>
      </c>
      <c r="J7" s="202" t="s">
        <v>42</v>
      </c>
      <c r="K7" s="203" t="s">
        <v>42</v>
      </c>
      <c r="L7" s="201" t="s">
        <v>42</v>
      </c>
      <c r="M7" s="204" t="s">
        <v>42</v>
      </c>
      <c r="N7" s="183"/>
    </row>
    <row r="8" spans="1:16" x14ac:dyDescent="0.2">
      <c r="A8" s="183"/>
      <c r="B8" s="966"/>
      <c r="C8" s="198" t="s">
        <v>27</v>
      </c>
      <c r="D8" s="203" t="s">
        <v>42</v>
      </c>
      <c r="E8" s="200">
        <v>-3.2309999999999999</v>
      </c>
      <c r="F8" s="201" t="s">
        <v>42</v>
      </c>
      <c r="G8" s="202" t="s">
        <v>42</v>
      </c>
      <c r="H8" s="200">
        <v>-2.0707000000000107E-2</v>
      </c>
      <c r="I8" s="201" t="s">
        <v>42</v>
      </c>
      <c r="J8" s="202" t="s">
        <v>42</v>
      </c>
      <c r="K8" s="203" t="s">
        <v>42</v>
      </c>
      <c r="L8" s="201" t="s">
        <v>42</v>
      </c>
      <c r="M8" s="204" t="s">
        <v>42</v>
      </c>
      <c r="N8" s="186"/>
    </row>
    <row r="9" spans="1:16" ht="15.75" x14ac:dyDescent="0.25">
      <c r="A9" s="183"/>
      <c r="B9" s="966"/>
      <c r="C9" s="198" t="s">
        <v>72</v>
      </c>
      <c r="D9" s="200">
        <v>-1.7475749999999999</v>
      </c>
      <c r="E9" s="200">
        <v>-3.2490000000000001</v>
      </c>
      <c r="F9" s="205">
        <v>-4.996575</v>
      </c>
      <c r="G9" s="206">
        <v>-1.2977239999999999</v>
      </c>
      <c r="H9" s="200">
        <v>-1.60531</v>
      </c>
      <c r="I9" s="205">
        <v>-2.9030339999999999</v>
      </c>
      <c r="J9" s="206">
        <v>-0.80000000000000027</v>
      </c>
      <c r="K9" s="200">
        <v>-5.7689999999999603E-2</v>
      </c>
      <c r="L9" s="205">
        <v>-0.85768999999999984</v>
      </c>
      <c r="M9" s="204">
        <v>-8.7572989999999997</v>
      </c>
      <c r="N9" s="207"/>
    </row>
    <row r="10" spans="1:16" ht="15.75" x14ac:dyDescent="0.25">
      <c r="A10" s="183"/>
      <c r="B10" s="966"/>
      <c r="C10" s="198" t="s">
        <v>22</v>
      </c>
      <c r="D10" s="200">
        <v>-3.2770058000000137</v>
      </c>
      <c r="E10" s="200">
        <v>-5.24</v>
      </c>
      <c r="F10" s="205">
        <v>-8.5170058000000139</v>
      </c>
      <c r="G10" s="206">
        <v>0.24054699999999474</v>
      </c>
      <c r="H10" s="200">
        <v>-1.8374300000000001</v>
      </c>
      <c r="I10" s="205">
        <v>-1.5968830000000054</v>
      </c>
      <c r="J10" s="206">
        <v>-1.5524300000000004</v>
      </c>
      <c r="K10" s="200">
        <v>8.4300000000002914E-3</v>
      </c>
      <c r="L10" s="205">
        <v>-1.544</v>
      </c>
      <c r="M10" s="204">
        <v>-11.658151800000018</v>
      </c>
      <c r="N10" s="207"/>
    </row>
    <row r="11" spans="1:16" ht="15.75" x14ac:dyDescent="0.25">
      <c r="A11" s="183"/>
      <c r="B11" s="966"/>
      <c r="C11" s="198" t="s">
        <v>73</v>
      </c>
      <c r="D11" s="200">
        <v>-0.55100000000000016</v>
      </c>
      <c r="E11" s="200">
        <v>-2.3039999999999998</v>
      </c>
      <c r="F11" s="205">
        <v>-2.855</v>
      </c>
      <c r="G11" s="206">
        <v>0.55413900000000016</v>
      </c>
      <c r="H11" s="200">
        <v>-0.92713900000000016</v>
      </c>
      <c r="I11" s="205">
        <v>-0.373</v>
      </c>
      <c r="J11" s="206">
        <v>-1.2151390000000002</v>
      </c>
      <c r="K11" s="200">
        <v>-0.13686099999999987</v>
      </c>
      <c r="L11" s="205">
        <v>-1.3520000000000001</v>
      </c>
      <c r="M11" s="204">
        <v>-4.58</v>
      </c>
      <c r="N11" s="207"/>
    </row>
    <row r="12" spans="1:16" ht="15.75" x14ac:dyDescent="0.25">
      <c r="A12" s="183"/>
      <c r="B12" s="966"/>
      <c r="C12" s="198" t="s">
        <v>4</v>
      </c>
      <c r="D12" s="200">
        <v>0.53495108999994212</v>
      </c>
      <c r="E12" s="200">
        <v>-1.7322469999998651</v>
      </c>
      <c r="F12" s="205">
        <v>-1.197295909999923</v>
      </c>
      <c r="G12" s="206">
        <v>0.22914562999999522</v>
      </c>
      <c r="H12" s="200">
        <v>-2.0395943599999855</v>
      </c>
      <c r="I12" s="205">
        <v>-1.8104487299999903</v>
      </c>
      <c r="J12" s="202" t="s">
        <v>42</v>
      </c>
      <c r="K12" s="203" t="s">
        <v>42</v>
      </c>
      <c r="L12" s="201" t="s">
        <v>42</v>
      </c>
      <c r="M12" s="204">
        <v>-3.0077446399999133</v>
      </c>
      <c r="N12" s="207"/>
    </row>
    <row r="13" spans="1:16" s="217" customFormat="1" ht="15.75" x14ac:dyDescent="0.25">
      <c r="A13" s="208"/>
      <c r="B13" s="967"/>
      <c r="C13" s="209" t="s">
        <v>5</v>
      </c>
      <c r="D13" s="210">
        <v>0.49853865499189709</v>
      </c>
      <c r="E13" s="210">
        <v>-0.92199000000000098</v>
      </c>
      <c r="F13" s="211">
        <v>-0.42345134500810389</v>
      </c>
      <c r="G13" s="212">
        <v>-0.77676400000000489</v>
      </c>
      <c r="H13" s="210">
        <v>2.9861000000003357E-2</v>
      </c>
      <c r="I13" s="211">
        <v>-0.74690300000000154</v>
      </c>
      <c r="J13" s="213" t="s">
        <v>42</v>
      </c>
      <c r="K13" s="214" t="s">
        <v>42</v>
      </c>
      <c r="L13" s="215" t="s">
        <v>42</v>
      </c>
      <c r="M13" s="777">
        <v>-1.1703543450081053</v>
      </c>
      <c r="N13" s="216"/>
    </row>
    <row r="14" spans="1:16" s="217" customFormat="1" ht="15.75" x14ac:dyDescent="0.25">
      <c r="A14" s="208"/>
      <c r="B14" s="965" t="s">
        <v>3</v>
      </c>
      <c r="C14" s="198"/>
      <c r="D14" s="200"/>
      <c r="E14" s="200"/>
      <c r="F14" s="205"/>
      <c r="G14" s="200"/>
      <c r="H14" s="200"/>
      <c r="I14" s="205"/>
      <c r="J14" s="203"/>
      <c r="K14" s="203"/>
      <c r="L14" s="201"/>
      <c r="M14" s="204"/>
      <c r="N14" s="216"/>
    </row>
    <row r="15" spans="1:16" s="217" customFormat="1" ht="15.75" x14ac:dyDescent="0.25">
      <c r="A15" s="208"/>
      <c r="B15" s="966"/>
      <c r="C15" s="198" t="s">
        <v>6</v>
      </c>
      <c r="D15" s="200"/>
      <c r="E15" s="220">
        <v>-0.75</v>
      </c>
      <c r="F15" s="205"/>
      <c r="G15" s="200"/>
      <c r="H15" s="220">
        <v>-1</v>
      </c>
      <c r="I15" s="205"/>
      <c r="J15" s="203" t="s">
        <v>42</v>
      </c>
      <c r="K15" s="203" t="s">
        <v>42</v>
      </c>
      <c r="L15" s="201" t="s">
        <v>42</v>
      </c>
      <c r="M15" s="204">
        <f t="shared" ref="M15:M20" si="0">E15+H15</f>
        <v>-1.75</v>
      </c>
      <c r="N15" s="216"/>
    </row>
    <row r="16" spans="1:16" s="223" customFormat="1" ht="15.75" x14ac:dyDescent="0.25">
      <c r="A16" s="218"/>
      <c r="B16" s="966"/>
      <c r="C16" s="198" t="s">
        <v>7</v>
      </c>
      <c r="D16" s="219"/>
      <c r="E16" s="220">
        <v>-0.75</v>
      </c>
      <c r="F16" s="205"/>
      <c r="G16" s="200"/>
      <c r="H16" s="220">
        <v>-1.5</v>
      </c>
      <c r="I16" s="205"/>
      <c r="J16" s="221" t="s">
        <v>42</v>
      </c>
      <c r="K16" s="199" t="s">
        <v>42</v>
      </c>
      <c r="L16" s="222" t="s">
        <v>42</v>
      </c>
      <c r="M16" s="204">
        <f t="shared" si="0"/>
        <v>-2.25</v>
      </c>
      <c r="N16" s="216"/>
    </row>
    <row r="17" spans="1:14" s="217" customFormat="1" ht="15.75" x14ac:dyDescent="0.25">
      <c r="A17" s="208"/>
      <c r="B17" s="966"/>
      <c r="C17" s="198" t="s">
        <v>8</v>
      </c>
      <c r="D17" s="219"/>
      <c r="E17" s="220">
        <v>-0.75</v>
      </c>
      <c r="F17" s="205"/>
      <c r="G17" s="200"/>
      <c r="H17" s="220">
        <v>-1.75</v>
      </c>
      <c r="I17" s="205"/>
      <c r="J17" s="221" t="s">
        <v>42</v>
      </c>
      <c r="K17" s="199" t="s">
        <v>42</v>
      </c>
      <c r="L17" s="222" t="s">
        <v>42</v>
      </c>
      <c r="M17" s="204">
        <f t="shared" si="0"/>
        <v>-2.5</v>
      </c>
      <c r="N17" s="216"/>
    </row>
    <row r="18" spans="1:14" s="217" customFormat="1" ht="15.75" x14ac:dyDescent="0.25">
      <c r="A18" s="208"/>
      <c r="B18" s="966"/>
      <c r="C18" s="198" t="s">
        <v>9</v>
      </c>
      <c r="D18" s="219"/>
      <c r="E18" s="220">
        <v>-1.25</v>
      </c>
      <c r="F18" s="205"/>
      <c r="G18" s="200"/>
      <c r="H18" s="220">
        <v>-2</v>
      </c>
      <c r="I18" s="205"/>
      <c r="J18" s="221" t="s">
        <v>42</v>
      </c>
      <c r="K18" s="199" t="s">
        <v>42</v>
      </c>
      <c r="L18" s="222" t="s">
        <v>42</v>
      </c>
      <c r="M18" s="204">
        <f t="shared" si="0"/>
        <v>-3.25</v>
      </c>
      <c r="N18" s="216"/>
    </row>
    <row r="19" spans="1:14" s="217" customFormat="1" ht="15.75" x14ac:dyDescent="0.25">
      <c r="A19" s="208"/>
      <c r="B19" s="966"/>
      <c r="C19" s="198" t="s">
        <v>10</v>
      </c>
      <c r="D19" s="219"/>
      <c r="E19" s="220">
        <v>-1.25</v>
      </c>
      <c r="F19" s="205"/>
      <c r="G19" s="200"/>
      <c r="H19" s="220">
        <v>-5.5</v>
      </c>
      <c r="I19" s="205"/>
      <c r="J19" s="221" t="s">
        <v>42</v>
      </c>
      <c r="K19" s="199" t="s">
        <v>42</v>
      </c>
      <c r="L19" s="222" t="s">
        <v>42</v>
      </c>
      <c r="M19" s="204">
        <f t="shared" si="0"/>
        <v>-6.75</v>
      </c>
      <c r="N19" s="216"/>
    </row>
    <row r="20" spans="1:14" s="217" customFormat="1" ht="15.75" x14ac:dyDescent="0.25">
      <c r="A20" s="208"/>
      <c r="B20" s="967"/>
      <c r="C20" s="198" t="s">
        <v>362</v>
      </c>
      <c r="D20" s="219"/>
      <c r="E20" s="220">
        <v>-1.25</v>
      </c>
      <c r="F20" s="205"/>
      <c r="G20" s="200"/>
      <c r="H20" s="220">
        <v>-4</v>
      </c>
      <c r="I20" s="205"/>
      <c r="J20" s="221" t="s">
        <v>42</v>
      </c>
      <c r="K20" s="199" t="s">
        <v>42</v>
      </c>
      <c r="L20" s="222" t="s">
        <v>42</v>
      </c>
      <c r="M20" s="204">
        <f t="shared" si="0"/>
        <v>-5.25</v>
      </c>
      <c r="N20" s="216"/>
    </row>
    <row r="21" spans="1:14" ht="25.5" customHeight="1" x14ac:dyDescent="0.2">
      <c r="A21" s="190"/>
      <c r="B21" s="968" t="s">
        <v>473</v>
      </c>
      <c r="C21" s="969"/>
      <c r="D21" s="969"/>
      <c r="E21" s="969"/>
      <c r="F21" s="969"/>
      <c r="G21" s="969"/>
      <c r="H21" s="969"/>
      <c r="I21" s="969"/>
      <c r="J21" s="969"/>
      <c r="K21" s="969"/>
      <c r="L21" s="969"/>
      <c r="M21" s="970"/>
      <c r="N21" s="190"/>
    </row>
    <row r="22" spans="1:14" x14ac:dyDescent="0.2">
      <c r="A22" s="190"/>
      <c r="B22" s="971" t="s">
        <v>74</v>
      </c>
      <c r="C22" s="972"/>
      <c r="D22" s="972"/>
      <c r="E22" s="972"/>
      <c r="F22" s="972"/>
      <c r="G22" s="972"/>
      <c r="H22" s="972"/>
      <c r="I22" s="972"/>
      <c r="J22" s="972"/>
      <c r="K22" s="972"/>
      <c r="L22" s="972"/>
      <c r="M22" s="973"/>
      <c r="N22" s="190"/>
    </row>
    <row r="23" spans="1:14" ht="24" customHeight="1" x14ac:dyDescent="0.2">
      <c r="A23" s="190"/>
      <c r="B23" s="974" t="s">
        <v>481</v>
      </c>
      <c r="C23" s="975"/>
      <c r="D23" s="975"/>
      <c r="E23" s="975"/>
      <c r="F23" s="975"/>
      <c r="G23" s="975"/>
      <c r="H23" s="975"/>
      <c r="I23" s="975"/>
      <c r="J23" s="975"/>
      <c r="K23" s="975"/>
      <c r="L23" s="975"/>
      <c r="M23" s="976"/>
      <c r="N23" s="190"/>
    </row>
    <row r="24" spans="1:14" ht="23.25" customHeight="1" x14ac:dyDescent="0.2">
      <c r="A24" s="190"/>
      <c r="B24" s="974" t="s">
        <v>75</v>
      </c>
      <c r="C24" s="977"/>
      <c r="D24" s="977"/>
      <c r="E24" s="977"/>
      <c r="F24" s="977"/>
      <c r="G24" s="977"/>
      <c r="H24" s="977"/>
      <c r="I24" s="977"/>
      <c r="J24" s="977"/>
      <c r="K24" s="977"/>
      <c r="L24" s="977"/>
      <c r="M24" s="978"/>
      <c r="N24" s="190"/>
    </row>
    <row r="25" spans="1:14" ht="13.5" thickBot="1" x14ac:dyDescent="0.25">
      <c r="A25" s="186"/>
      <c r="B25" s="953" t="s">
        <v>76</v>
      </c>
      <c r="C25" s="954"/>
      <c r="D25" s="954"/>
      <c r="E25" s="954"/>
      <c r="F25" s="954"/>
      <c r="G25" s="954"/>
      <c r="H25" s="954"/>
      <c r="I25" s="954"/>
      <c r="J25" s="954"/>
      <c r="K25" s="954"/>
      <c r="L25" s="954"/>
      <c r="M25" s="955"/>
      <c r="N25" s="186"/>
    </row>
    <row r="26" spans="1:14" ht="28.5" customHeight="1" x14ac:dyDescent="0.2">
      <c r="A26" s="186"/>
      <c r="E26" s="185"/>
      <c r="N26" s="186"/>
    </row>
    <row r="27" spans="1:14" ht="4.5" customHeight="1" x14ac:dyDescent="0.2">
      <c r="A27" s="183"/>
      <c r="B27" s="224"/>
      <c r="C27" s="224"/>
      <c r="D27" s="224"/>
      <c r="E27" s="225"/>
      <c r="F27" s="224"/>
      <c r="G27" s="224"/>
      <c r="H27" s="224"/>
      <c r="I27" s="226"/>
      <c r="J27" s="224"/>
      <c r="K27" s="224"/>
      <c r="L27" s="226"/>
      <c r="M27" s="226"/>
      <c r="N27" s="183"/>
    </row>
    <row r="28" spans="1:14" x14ac:dyDescent="0.2">
      <c r="A28" s="227"/>
      <c r="B28" s="227"/>
      <c r="C28" s="227"/>
      <c r="D28" s="227"/>
      <c r="E28" s="228"/>
      <c r="F28" s="227"/>
      <c r="G28" s="227"/>
      <c r="H28" s="227"/>
      <c r="I28" s="227"/>
      <c r="J28" s="227"/>
      <c r="K28" s="227"/>
      <c r="L28" s="227"/>
      <c r="M28" s="227"/>
      <c r="N28" s="227"/>
    </row>
    <row r="29" spans="1:14" x14ac:dyDescent="0.2">
      <c r="A29" s="227"/>
      <c r="B29" s="227"/>
      <c r="C29" s="227"/>
      <c r="D29" s="227"/>
      <c r="E29" s="228"/>
      <c r="F29" s="227"/>
      <c r="G29" s="227"/>
      <c r="H29" s="227"/>
      <c r="I29" s="227"/>
      <c r="J29" s="227"/>
      <c r="K29" s="227"/>
      <c r="L29" s="227"/>
      <c r="M29" s="227"/>
      <c r="N29" s="227"/>
    </row>
  </sheetData>
  <mergeCells count="12">
    <mergeCell ref="B25:M25"/>
    <mergeCell ref="B2:M2"/>
    <mergeCell ref="D3:M3"/>
    <mergeCell ref="D4:F4"/>
    <mergeCell ref="G4:I4"/>
    <mergeCell ref="J4:L4"/>
    <mergeCell ref="B6:B13"/>
    <mergeCell ref="B21:M21"/>
    <mergeCell ref="B22:M22"/>
    <mergeCell ref="B23:M23"/>
    <mergeCell ref="B24:M24"/>
    <mergeCell ref="B14:B20"/>
  </mergeCells>
  <hyperlinks>
    <hyperlink ref="A1" location="Contents!B22" display="Back to contents"/>
  </hyperlinks>
  <pageMargins left="0.74803149606299213" right="0.74803149606299213" top="0.98425196850393704" bottom="0.98425196850393704" header="0.51181102362204722" footer="0.51181102362204722"/>
  <pageSetup paperSize="9" scale="63"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5"/>
    <pageSetUpPr fitToPage="1"/>
  </sheetPr>
  <dimension ref="A1:K16"/>
  <sheetViews>
    <sheetView workbookViewId="0"/>
  </sheetViews>
  <sheetFormatPr defaultColWidth="9.21875" defaultRowHeight="12.75" x14ac:dyDescent="0.2"/>
  <cols>
    <col min="1" max="1" width="9.33203125" style="185" customWidth="1"/>
    <col min="2" max="2" width="4.109375" style="185" customWidth="1"/>
    <col min="3" max="3" width="10.77734375" style="185" customWidth="1"/>
    <col min="4" max="4" width="15.77734375" style="185" customWidth="1"/>
    <col min="5" max="5" width="13.6640625" style="229" customWidth="1"/>
    <col min="6" max="6" width="14.21875" style="185" customWidth="1"/>
    <col min="7" max="7" width="15.88671875" style="185" customWidth="1"/>
    <col min="8" max="8" width="14.109375" style="185" customWidth="1"/>
    <col min="9" max="9" width="13.44140625" style="185" customWidth="1"/>
    <col min="10" max="10" width="8.88671875" style="185" customWidth="1"/>
    <col min="11" max="16384" width="9.21875" style="185"/>
  </cols>
  <sheetData>
    <row r="1" spans="1:11" ht="33.75" customHeight="1" thickBot="1" x14ac:dyDescent="0.25">
      <c r="A1" s="13" t="s">
        <v>0</v>
      </c>
      <c r="B1" s="183"/>
      <c r="C1" s="183"/>
      <c r="D1" s="183"/>
      <c r="E1" s="184"/>
      <c r="F1" s="183"/>
      <c r="G1" s="183"/>
      <c r="H1" s="183"/>
      <c r="I1" s="183"/>
      <c r="J1" s="183"/>
    </row>
    <row r="2" spans="1:11" ht="20.25" customHeight="1" thickBot="1" x14ac:dyDescent="0.25">
      <c r="A2" s="186"/>
      <c r="B2" s="981" t="s">
        <v>357</v>
      </c>
      <c r="C2" s="982"/>
      <c r="D2" s="982"/>
      <c r="E2" s="982"/>
      <c r="F2" s="982"/>
      <c r="G2" s="982"/>
      <c r="H2" s="982"/>
      <c r="I2" s="983"/>
      <c r="J2" s="186"/>
    </row>
    <row r="3" spans="1:11" ht="15.75" x14ac:dyDescent="0.2">
      <c r="A3" s="186"/>
      <c r="B3" s="595"/>
      <c r="C3" s="596"/>
      <c r="D3" s="984" t="s">
        <v>1</v>
      </c>
      <c r="E3" s="984"/>
      <c r="F3" s="984"/>
      <c r="G3" s="984"/>
      <c r="H3" s="984"/>
      <c r="I3" s="985"/>
      <c r="J3" s="186"/>
    </row>
    <row r="4" spans="1:11" ht="15.75" x14ac:dyDescent="0.2">
      <c r="A4" s="183"/>
      <c r="B4" s="597"/>
      <c r="C4" s="598"/>
      <c r="D4" s="986" t="s">
        <v>33</v>
      </c>
      <c r="E4" s="986"/>
      <c r="F4" s="987"/>
      <c r="G4" s="988" t="s">
        <v>34</v>
      </c>
      <c r="H4" s="986"/>
      <c r="I4" s="989"/>
      <c r="J4" s="183"/>
    </row>
    <row r="5" spans="1:11" s="189" customFormat="1" ht="63" x14ac:dyDescent="0.25">
      <c r="A5" s="187"/>
      <c r="B5" s="599"/>
      <c r="C5" s="600"/>
      <c r="D5" s="602" t="s">
        <v>77</v>
      </c>
      <c r="E5" s="602" t="s">
        <v>78</v>
      </c>
      <c r="F5" s="601" t="s">
        <v>79</v>
      </c>
      <c r="G5" s="602" t="s">
        <v>77</v>
      </c>
      <c r="H5" s="602" t="s">
        <v>78</v>
      </c>
      <c r="I5" s="782" t="s">
        <v>79</v>
      </c>
      <c r="J5" s="188"/>
    </row>
    <row r="6" spans="1:11" ht="15.75" x14ac:dyDescent="0.25">
      <c r="A6" s="227"/>
      <c r="B6" s="979" t="s">
        <v>80</v>
      </c>
      <c r="C6" s="191" t="s">
        <v>72</v>
      </c>
      <c r="D6" s="230">
        <v>0</v>
      </c>
      <c r="E6" s="230">
        <v>-4.996575</v>
      </c>
      <c r="F6" s="232">
        <f>'2.19'!F9</f>
        <v>-4.996575</v>
      </c>
      <c r="G6" s="230">
        <v>0</v>
      </c>
      <c r="H6" s="230">
        <v>-2.9030339999999999</v>
      </c>
      <c r="I6" s="233">
        <f>'2.19'!I9</f>
        <v>-2.9030339999999999</v>
      </c>
      <c r="J6" s="207"/>
    </row>
    <row r="7" spans="1:11" ht="15.75" x14ac:dyDescent="0.25">
      <c r="A7" s="227"/>
      <c r="B7" s="990"/>
      <c r="C7" s="198" t="s">
        <v>22</v>
      </c>
      <c r="D7" s="231">
        <v>0.64</v>
      </c>
      <c r="E7" s="231">
        <v>-9.1570058000000145</v>
      </c>
      <c r="F7" s="234">
        <f>'2.19'!F10</f>
        <v>-8.5170058000000139</v>
      </c>
      <c r="G7" s="231">
        <v>0.22800000000000001</v>
      </c>
      <c r="H7" s="231">
        <v>-1.8248830000000054</v>
      </c>
      <c r="I7" s="235">
        <f>'2.19'!I10</f>
        <v>-1.5968830000000054</v>
      </c>
      <c r="J7" s="207"/>
    </row>
    <row r="8" spans="1:11" ht="15.75" x14ac:dyDescent="0.25">
      <c r="A8" s="227"/>
      <c r="B8" s="990"/>
      <c r="C8" s="198" t="s">
        <v>23</v>
      </c>
      <c r="D8" s="231">
        <v>1.7</v>
      </c>
      <c r="E8" s="231">
        <v>-4.5549999999999997</v>
      </c>
      <c r="F8" s="234">
        <f>'2.19'!F11</f>
        <v>-2.855</v>
      </c>
      <c r="G8" s="231">
        <v>1.1000000000000001</v>
      </c>
      <c r="H8" s="231">
        <v>-1.4730000000000001</v>
      </c>
      <c r="I8" s="235">
        <f>'2.19'!I11</f>
        <v>-0.373</v>
      </c>
      <c r="J8" s="207"/>
    </row>
    <row r="9" spans="1:11" ht="15.75" x14ac:dyDescent="0.25">
      <c r="A9" s="227"/>
      <c r="B9" s="990"/>
      <c r="C9" s="198" t="s">
        <v>4</v>
      </c>
      <c r="D9" s="231">
        <v>2.1647699999999999</v>
      </c>
      <c r="E9" s="231">
        <v>-3.3620659099999228</v>
      </c>
      <c r="F9" s="234">
        <f>'2.19'!F12</f>
        <v>-1.197295909999923</v>
      </c>
      <c r="G9" s="231">
        <v>1.0426729999999997</v>
      </c>
      <c r="H9" s="231">
        <v>-2.85312172999999</v>
      </c>
      <c r="I9" s="235">
        <f>'2.19'!I12</f>
        <v>-1.8104487299999903</v>
      </c>
      <c r="J9" s="207"/>
    </row>
    <row r="10" spans="1:11" s="217" customFormat="1" ht="15.75" x14ac:dyDescent="0.25">
      <c r="A10" s="236"/>
      <c r="B10" s="991"/>
      <c r="C10" s="209" t="s">
        <v>5</v>
      </c>
      <c r="D10" s="779">
        <v>0.5</v>
      </c>
      <c r="E10" s="779">
        <v>-0.92345134500810389</v>
      </c>
      <c r="F10" s="781">
        <f>'2.19'!F13</f>
        <v>-0.42345134500810389</v>
      </c>
      <c r="G10" s="779">
        <v>1.6</v>
      </c>
      <c r="H10" s="779">
        <v>-2.3469030000000015</v>
      </c>
      <c r="I10" s="783">
        <f>'2.19'!I13</f>
        <v>-0.74690300000000154</v>
      </c>
      <c r="J10" s="216"/>
      <c r="K10" s="218"/>
    </row>
    <row r="11" spans="1:11" s="217" customFormat="1" ht="21" customHeight="1" x14ac:dyDescent="0.25">
      <c r="A11" s="236"/>
      <c r="B11" s="979" t="s">
        <v>3</v>
      </c>
      <c r="C11" s="237" t="s">
        <v>6</v>
      </c>
      <c r="D11" s="231">
        <v>1.2430000000000007E-2</v>
      </c>
      <c r="E11" s="231">
        <f>F11-D11</f>
        <v>-0.76243000000000005</v>
      </c>
      <c r="F11" s="234">
        <f>'2.19'!E15</f>
        <v>-0.75</v>
      </c>
      <c r="G11" s="231">
        <v>-0.29310999999999998</v>
      </c>
      <c r="H11" s="231">
        <f>I11-G11</f>
        <v>-0.70689000000000002</v>
      </c>
      <c r="I11" s="235">
        <f>'2.19'!H15</f>
        <v>-1</v>
      </c>
      <c r="J11" s="216"/>
      <c r="K11" s="218"/>
    </row>
    <row r="12" spans="1:11" s="217" customFormat="1" ht="21" customHeight="1" thickBot="1" x14ac:dyDescent="0.3">
      <c r="A12" s="236"/>
      <c r="B12" s="980"/>
      <c r="C12" s="238" t="s">
        <v>7</v>
      </c>
      <c r="D12" s="239">
        <v>-0.1</v>
      </c>
      <c r="E12" s="239">
        <f>F12-D12</f>
        <v>-0.65</v>
      </c>
      <c r="F12" s="240">
        <f>'2.19'!E16</f>
        <v>-0.75</v>
      </c>
      <c r="G12" s="239">
        <v>0</v>
      </c>
      <c r="H12" s="239">
        <f>I12-G12</f>
        <v>-1.5</v>
      </c>
      <c r="I12" s="241">
        <f>'2.19'!H16</f>
        <v>-1.5</v>
      </c>
      <c r="J12" s="216"/>
      <c r="K12" s="218"/>
    </row>
    <row r="13" spans="1:11" ht="28.5" customHeight="1" x14ac:dyDescent="0.2">
      <c r="A13" s="186"/>
      <c r="E13" s="185"/>
      <c r="F13" s="780"/>
      <c r="J13" s="186"/>
    </row>
    <row r="14" spans="1:11" ht="4.5" customHeight="1" x14ac:dyDescent="0.2">
      <c r="A14" s="183"/>
      <c r="B14" s="224"/>
      <c r="C14" s="224"/>
      <c r="D14" s="224"/>
      <c r="E14" s="225"/>
      <c r="F14" s="224"/>
      <c r="G14" s="224"/>
      <c r="H14" s="224"/>
      <c r="I14" s="226"/>
      <c r="J14" s="183"/>
    </row>
    <row r="15" spans="1:11" x14ac:dyDescent="0.2">
      <c r="A15" s="227"/>
      <c r="B15" s="227"/>
      <c r="C15" s="227"/>
      <c r="D15" s="227"/>
      <c r="E15" s="228"/>
      <c r="F15" s="227"/>
      <c r="G15" s="227"/>
      <c r="H15" s="227"/>
      <c r="I15" s="227"/>
      <c r="J15" s="227"/>
    </row>
    <row r="16" spans="1:11" x14ac:dyDescent="0.2">
      <c r="A16" s="227"/>
      <c r="B16" s="227"/>
      <c r="C16" s="227"/>
      <c r="D16" s="227"/>
      <c r="E16" s="228"/>
      <c r="F16" s="227"/>
      <c r="G16" s="227"/>
      <c r="H16" s="227"/>
      <c r="I16" s="227"/>
      <c r="J16" s="227"/>
    </row>
  </sheetData>
  <mergeCells count="6">
    <mergeCell ref="B11:B12"/>
    <mergeCell ref="B2:I2"/>
    <mergeCell ref="D3:I3"/>
    <mergeCell ref="D4:F4"/>
    <mergeCell ref="G4:I4"/>
    <mergeCell ref="B6:B10"/>
  </mergeCells>
  <hyperlinks>
    <hyperlink ref="A1" location="Contents!B22" display="Back to contents"/>
  </hyperlinks>
  <pageMargins left="0.74803149606299213" right="0.74803149606299213" top="0.98425196850393704" bottom="0.98425196850393704" header="0.51181102362204722" footer="0.51181102362204722"/>
  <pageSetup paperSize="9" scale="94"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tabColor theme="5"/>
    <pageSetUpPr fitToPage="1"/>
  </sheetPr>
  <dimension ref="A1:X50"/>
  <sheetViews>
    <sheetView zoomScaleNormal="100" workbookViewId="0"/>
  </sheetViews>
  <sheetFormatPr defaultColWidth="9.21875" defaultRowHeight="15" x14ac:dyDescent="0.2"/>
  <cols>
    <col min="1" max="1" width="9.33203125" style="242" customWidth="1"/>
    <col min="2" max="2" width="53.77734375" style="242" customWidth="1"/>
    <col min="3" max="9" width="9.44140625" style="242" customWidth="1"/>
    <col min="10" max="16384" width="9.21875" style="242"/>
  </cols>
  <sheetData>
    <row r="1" spans="1:9" ht="33.75" customHeight="1" thickBot="1" x14ac:dyDescent="0.25">
      <c r="A1" s="13" t="s">
        <v>0</v>
      </c>
    </row>
    <row r="2" spans="1:9" ht="21" customHeight="1" thickBot="1" x14ac:dyDescent="0.3">
      <c r="A2" s="243"/>
      <c r="B2" s="998" t="s">
        <v>358</v>
      </c>
      <c r="C2" s="999"/>
      <c r="D2" s="999"/>
      <c r="E2" s="999"/>
      <c r="F2" s="999"/>
      <c r="G2" s="999"/>
      <c r="H2" s="999"/>
      <c r="I2" s="1000"/>
    </row>
    <row r="3" spans="1:9" ht="15.75" x14ac:dyDescent="0.25">
      <c r="A3" s="244"/>
      <c r="B3" s="245"/>
      <c r="C3" s="1006" t="s">
        <v>1</v>
      </c>
      <c r="D3" s="1006"/>
      <c r="E3" s="1006"/>
      <c r="F3" s="1006"/>
      <c r="G3" s="1006"/>
      <c r="H3" s="1006"/>
      <c r="I3" s="1007"/>
    </row>
    <row r="4" spans="1:9" ht="15.75" x14ac:dyDescent="0.25">
      <c r="A4" s="244"/>
      <c r="B4" s="246"/>
      <c r="C4" s="247" t="s">
        <v>2</v>
      </c>
      <c r="D4" s="1001" t="s">
        <v>3</v>
      </c>
      <c r="E4" s="1001"/>
      <c r="F4" s="1001"/>
      <c r="G4" s="1001"/>
      <c r="H4" s="1001"/>
      <c r="I4" s="1002"/>
    </row>
    <row r="5" spans="1:9" ht="15.75" customHeight="1" x14ac:dyDescent="0.25">
      <c r="A5" s="244"/>
      <c r="B5" s="246"/>
      <c r="C5" s="248"/>
      <c r="D5" s="1008" t="s">
        <v>81</v>
      </c>
      <c r="E5" s="1008"/>
      <c r="F5" s="1008"/>
      <c r="G5" s="1008"/>
      <c r="H5" s="1008"/>
      <c r="I5" s="752"/>
    </row>
    <row r="6" spans="1:9" ht="15.75" x14ac:dyDescent="0.25">
      <c r="A6" s="243"/>
      <c r="B6" s="246"/>
      <c r="C6" s="854" t="s">
        <v>5</v>
      </c>
      <c r="D6" s="854" t="s">
        <v>6</v>
      </c>
      <c r="E6" s="854" t="s">
        <v>7</v>
      </c>
      <c r="F6" s="854" t="s">
        <v>8</v>
      </c>
      <c r="G6" s="854" t="s">
        <v>9</v>
      </c>
      <c r="H6" s="854" t="s">
        <v>10</v>
      </c>
      <c r="I6" s="855" t="s">
        <v>362</v>
      </c>
    </row>
    <row r="7" spans="1:9" ht="15.75" x14ac:dyDescent="0.25">
      <c r="A7" s="243"/>
      <c r="B7" s="249" t="s">
        <v>82</v>
      </c>
      <c r="C7" s="2"/>
      <c r="D7" s="2"/>
      <c r="E7" s="2"/>
      <c r="F7" s="2"/>
      <c r="G7" s="2"/>
      <c r="H7" s="2"/>
      <c r="I7" s="699"/>
    </row>
    <row r="8" spans="1:9" ht="14.25" customHeight="1" x14ac:dyDescent="0.25">
      <c r="A8" s="243"/>
      <c r="B8" s="250" t="s">
        <v>83</v>
      </c>
      <c r="C8" s="231">
        <v>76.310371884458363</v>
      </c>
      <c r="D8" s="231">
        <v>76.498262038153172</v>
      </c>
      <c r="E8" s="231">
        <v>75.783904708048212</v>
      </c>
      <c r="F8" s="231">
        <v>76.407802451044986</v>
      </c>
      <c r="G8" s="231">
        <v>76.902861605698362</v>
      </c>
      <c r="H8" s="231">
        <v>78.61250711305442</v>
      </c>
      <c r="I8" s="235">
        <v>80.585433753781757</v>
      </c>
    </row>
    <row r="9" spans="1:9" ht="14.25" customHeight="1" x14ac:dyDescent="0.25">
      <c r="A9" s="243"/>
      <c r="B9" s="251" t="s">
        <v>13</v>
      </c>
      <c r="C9" s="231"/>
      <c r="D9" s="231"/>
      <c r="E9" s="231"/>
      <c r="F9" s="231"/>
      <c r="G9" s="231"/>
      <c r="H9" s="231"/>
      <c r="I9" s="235"/>
    </row>
    <row r="10" spans="1:9" ht="14.25" customHeight="1" x14ac:dyDescent="0.25">
      <c r="A10" s="243"/>
      <c r="B10" s="252" t="s">
        <v>84</v>
      </c>
      <c r="C10" s="231">
        <v>21.750305519860998</v>
      </c>
      <c r="D10" s="231">
        <v>21.38465704919771</v>
      </c>
      <c r="E10" s="231">
        <v>21.021233603542374</v>
      </c>
      <c r="F10" s="231">
        <v>21.047324326892795</v>
      </c>
      <c r="G10" s="231">
        <v>20.550563571873138</v>
      </c>
      <c r="H10" s="231">
        <v>21.014774885864494</v>
      </c>
      <c r="I10" s="235">
        <v>21.472913257467599</v>
      </c>
    </row>
    <row r="11" spans="1:9" ht="14.25" customHeight="1" x14ac:dyDescent="0.25">
      <c r="A11" s="243"/>
      <c r="B11" s="252" t="s">
        <v>85</v>
      </c>
      <c r="C11" s="231">
        <v>16.246424747799995</v>
      </c>
      <c r="D11" s="231">
        <v>16.621888049372242</v>
      </c>
      <c r="E11" s="231">
        <v>17.101172029370645</v>
      </c>
      <c r="F11" s="231">
        <v>17.863849259152815</v>
      </c>
      <c r="G11" s="231">
        <v>18.750813100069717</v>
      </c>
      <c r="H11" s="231">
        <v>19.374237005486208</v>
      </c>
      <c r="I11" s="235">
        <v>20.058519750904132</v>
      </c>
    </row>
    <row r="12" spans="1:9" ht="14.25" customHeight="1" x14ac:dyDescent="0.25">
      <c r="A12" s="243"/>
      <c r="B12" s="252" t="s">
        <v>86</v>
      </c>
      <c r="C12" s="231">
        <v>15.13519272082498</v>
      </c>
      <c r="D12" s="231">
        <v>14.980595078569376</v>
      </c>
      <c r="E12" s="231">
        <v>15.184645314932931</v>
      </c>
      <c r="F12" s="231">
        <v>15.329524077945042</v>
      </c>
      <c r="G12" s="231">
        <v>15.650321030037949</v>
      </c>
      <c r="H12" s="231">
        <v>16.075338396587323</v>
      </c>
      <c r="I12" s="235">
        <v>16.487767383583623</v>
      </c>
    </row>
    <row r="13" spans="1:9" ht="14.25" customHeight="1" x14ac:dyDescent="0.25">
      <c r="A13" s="243"/>
      <c r="B13" s="252" t="s">
        <v>87</v>
      </c>
      <c r="C13" s="231">
        <v>5.4927643199499956</v>
      </c>
      <c r="D13" s="231">
        <v>5.518565056881088</v>
      </c>
      <c r="E13" s="231">
        <v>5.4996954991115095</v>
      </c>
      <c r="F13" s="231">
        <v>5.6438649494935245</v>
      </c>
      <c r="G13" s="231">
        <v>5.8555677326084306</v>
      </c>
      <c r="H13" s="231">
        <v>6.1172441863959817</v>
      </c>
      <c r="I13" s="235">
        <v>6.3130362840460084</v>
      </c>
    </row>
    <row r="14" spans="1:9" ht="14.25" customHeight="1" x14ac:dyDescent="0.25">
      <c r="A14" s="243"/>
      <c r="B14" s="252" t="s">
        <v>88</v>
      </c>
      <c r="C14" s="231">
        <v>6.0459693632999967</v>
      </c>
      <c r="D14" s="231">
        <v>5.6643362712561851</v>
      </c>
      <c r="E14" s="231">
        <v>5.3264644247675141</v>
      </c>
      <c r="F14" s="231">
        <v>4.9539776169297269</v>
      </c>
      <c r="G14" s="231">
        <v>4.7357410337768915</v>
      </c>
      <c r="H14" s="231">
        <v>4.6089897232142949</v>
      </c>
      <c r="I14" s="235">
        <v>4.7410462489768754</v>
      </c>
    </row>
    <row r="15" spans="1:9" ht="14.25" customHeight="1" x14ac:dyDescent="0.25">
      <c r="A15" s="243"/>
      <c r="B15" s="252" t="s">
        <v>89</v>
      </c>
      <c r="C15" s="231">
        <v>2.5502708931499996</v>
      </c>
      <c r="D15" s="231">
        <v>2.6991208191539595</v>
      </c>
      <c r="E15" s="231">
        <v>2.947421124850556</v>
      </c>
      <c r="F15" s="231">
        <v>3.1716125583803016</v>
      </c>
      <c r="G15" s="231">
        <v>3.3587528406409031</v>
      </c>
      <c r="H15" s="231">
        <v>3.4953876645400457</v>
      </c>
      <c r="I15" s="235">
        <v>3.6284429034115728</v>
      </c>
    </row>
    <row r="16" spans="1:9" ht="14.25" customHeight="1" x14ac:dyDescent="0.25">
      <c r="A16" s="243"/>
      <c r="B16" s="252" t="s">
        <v>90</v>
      </c>
      <c r="C16" s="231">
        <v>2.302122942626839</v>
      </c>
      <c r="D16" s="231">
        <v>2.326871275025681</v>
      </c>
      <c r="E16" s="231">
        <v>2.3775824666035321</v>
      </c>
      <c r="F16" s="231">
        <v>2.4506568740562797</v>
      </c>
      <c r="G16" s="231">
        <v>2.5446014091382927</v>
      </c>
      <c r="H16" s="231">
        <v>2.6283590351411714</v>
      </c>
      <c r="I16" s="235">
        <v>2.7264822148366088</v>
      </c>
    </row>
    <row r="17" spans="1:9" ht="14.25" customHeight="1" x14ac:dyDescent="0.25">
      <c r="A17" s="243"/>
      <c r="B17" s="252" t="s">
        <v>91</v>
      </c>
      <c r="C17" s="231">
        <v>2.3938507349050231</v>
      </c>
      <c r="D17" s="231">
        <v>2.3119513670543679</v>
      </c>
      <c r="E17" s="231">
        <v>2.0451971816698267</v>
      </c>
      <c r="F17" s="231">
        <v>1.9618516765314034</v>
      </c>
      <c r="G17" s="231">
        <v>1.9954858337289214</v>
      </c>
      <c r="H17" s="231">
        <v>2.0580329759613467</v>
      </c>
      <c r="I17" s="235">
        <v>2.1248542393803422</v>
      </c>
    </row>
    <row r="18" spans="1:9" ht="14.25" customHeight="1" x14ac:dyDescent="0.25">
      <c r="A18" s="243"/>
      <c r="B18" s="252" t="s">
        <v>92</v>
      </c>
      <c r="C18" s="231">
        <v>2.0738220000000003</v>
      </c>
      <c r="D18" s="231">
        <v>2.0577214746176078</v>
      </c>
      <c r="E18" s="231">
        <v>2.0248439134012655</v>
      </c>
      <c r="F18" s="231">
        <v>1.9888768940287913</v>
      </c>
      <c r="G18" s="231">
        <v>1.9697166398861272</v>
      </c>
      <c r="H18" s="231">
        <v>1.9576674957756472</v>
      </c>
      <c r="I18" s="235">
        <v>1.9875056477340816</v>
      </c>
    </row>
    <row r="19" spans="1:9" ht="14.25" customHeight="1" x14ac:dyDescent="0.25">
      <c r="A19" s="243"/>
      <c r="B19" s="252" t="s">
        <v>93</v>
      </c>
      <c r="C19" s="231">
        <v>3.3587168720535625E-2</v>
      </c>
      <c r="D19" s="231">
        <v>0.57093182473642701</v>
      </c>
      <c r="E19" s="231">
        <v>-9.5352995310061084E-2</v>
      </c>
      <c r="F19" s="231">
        <v>-0.33533393202153905</v>
      </c>
      <c r="G19" s="231">
        <v>-0.85735085541437639</v>
      </c>
      <c r="H19" s="231">
        <v>-1.06072793420534</v>
      </c>
      <c r="I19" s="235">
        <v>-1.2974949293187279</v>
      </c>
    </row>
    <row r="20" spans="1:9" ht="14.25" customHeight="1" x14ac:dyDescent="0.25">
      <c r="A20" s="243"/>
      <c r="B20" s="252" t="s">
        <v>94</v>
      </c>
      <c r="C20" s="231">
        <v>2.2860614733199895</v>
      </c>
      <c r="D20" s="231">
        <v>2.3616237722885289</v>
      </c>
      <c r="E20" s="231">
        <v>2.3510021451081289</v>
      </c>
      <c r="F20" s="231">
        <v>2.3315981496558451</v>
      </c>
      <c r="G20" s="231">
        <v>2.3486492693523688</v>
      </c>
      <c r="H20" s="231">
        <v>2.343203678293257</v>
      </c>
      <c r="I20" s="235">
        <v>2.3423607527596277</v>
      </c>
    </row>
    <row r="21" spans="1:9" ht="14.25" customHeight="1" x14ac:dyDescent="0.25">
      <c r="A21" s="243"/>
      <c r="B21" s="253" t="s">
        <v>13</v>
      </c>
      <c r="C21" s="231"/>
      <c r="D21" s="231"/>
      <c r="E21" s="231"/>
      <c r="F21" s="231"/>
      <c r="G21" s="231"/>
      <c r="H21" s="231"/>
      <c r="I21" s="235"/>
    </row>
    <row r="22" spans="1:9" ht="14.25" customHeight="1" x14ac:dyDescent="0.25">
      <c r="A22" s="243"/>
      <c r="B22" s="254" t="s">
        <v>95</v>
      </c>
      <c r="C22" s="231" t="s">
        <v>521</v>
      </c>
      <c r="D22" s="231" t="s">
        <v>521</v>
      </c>
      <c r="E22" s="231" t="s">
        <v>521</v>
      </c>
      <c r="F22" s="231" t="s">
        <v>521</v>
      </c>
      <c r="G22" s="231" t="s">
        <v>521</v>
      </c>
      <c r="H22" s="231" t="s">
        <v>521</v>
      </c>
      <c r="I22" s="235" t="s">
        <v>521</v>
      </c>
    </row>
    <row r="23" spans="1:9" ht="14.25" customHeight="1" x14ac:dyDescent="0.25">
      <c r="A23" s="243"/>
      <c r="B23" s="254" t="s">
        <v>96</v>
      </c>
      <c r="C23" s="231">
        <v>0.57009227978000043</v>
      </c>
      <c r="D23" s="231">
        <v>0.55493187537499045</v>
      </c>
      <c r="E23" s="231">
        <v>0.53614523442949791</v>
      </c>
      <c r="F23" s="231">
        <v>0.5035661423231752</v>
      </c>
      <c r="G23" s="231">
        <v>0.48679799442417204</v>
      </c>
      <c r="H23" s="231">
        <v>0.46079808676728556</v>
      </c>
      <c r="I23" s="235">
        <v>0.4334294385499588</v>
      </c>
    </row>
    <row r="24" spans="1:9" ht="14.25" customHeight="1" x14ac:dyDescent="0.25">
      <c r="A24" s="243"/>
      <c r="B24" s="254" t="s">
        <v>97</v>
      </c>
      <c r="C24" s="231">
        <v>0.16322225630000034</v>
      </c>
      <c r="D24" s="231">
        <v>0.15617789732827794</v>
      </c>
      <c r="E24" s="231">
        <v>0.15638776900024731</v>
      </c>
      <c r="F24" s="231">
        <v>0.15560160385493862</v>
      </c>
      <c r="G24" s="231">
        <v>0.1549668798929581</v>
      </c>
      <c r="H24" s="231">
        <v>0.15490979043826819</v>
      </c>
      <c r="I24" s="235">
        <v>0.15551396958664124</v>
      </c>
    </row>
    <row r="25" spans="1:9" ht="14.25" customHeight="1" x14ac:dyDescent="0.25">
      <c r="A25" s="243"/>
      <c r="B25" s="254" t="s">
        <v>98</v>
      </c>
      <c r="C25" s="231">
        <v>3.9260000000000015E-3</v>
      </c>
      <c r="D25" s="231">
        <v>0.13306765199391518</v>
      </c>
      <c r="E25" s="231">
        <v>0.1346594556444084</v>
      </c>
      <c r="F25" s="231">
        <v>0.1346594556444084</v>
      </c>
      <c r="G25" s="231">
        <v>0.1346594556444084</v>
      </c>
      <c r="H25" s="231">
        <v>0.1346594556444084</v>
      </c>
      <c r="I25" s="235">
        <v>0.1346594556444084</v>
      </c>
    </row>
    <row r="26" spans="1:9" ht="14.25" customHeight="1" x14ac:dyDescent="0.25">
      <c r="A26" s="243"/>
      <c r="B26" s="254" t="s">
        <v>99</v>
      </c>
      <c r="C26" s="231">
        <v>0.20881836001000001</v>
      </c>
      <c r="D26" s="231">
        <v>0.18953053414132792</v>
      </c>
      <c r="E26" s="231">
        <v>0.19897618406799655</v>
      </c>
      <c r="F26" s="231">
        <v>0.20943529540849412</v>
      </c>
      <c r="G26" s="231">
        <v>0.21894102570690357</v>
      </c>
      <c r="H26" s="231">
        <v>0.22672658299577672</v>
      </c>
      <c r="I26" s="235">
        <v>0.23668689221100081</v>
      </c>
    </row>
    <row r="27" spans="1:9" ht="14.25" customHeight="1" x14ac:dyDescent="0.25">
      <c r="A27" s="243"/>
      <c r="B27" s="254" t="s">
        <v>100</v>
      </c>
      <c r="C27" s="231">
        <v>0.89216076879999973</v>
      </c>
      <c r="D27" s="231">
        <v>0.86727975020897441</v>
      </c>
      <c r="E27" s="231">
        <v>0.85248476020332076</v>
      </c>
      <c r="F27" s="231">
        <v>0.84227513127699249</v>
      </c>
      <c r="G27" s="231">
        <v>0.8470336085205965</v>
      </c>
      <c r="H27" s="231">
        <v>0.84552084583740461</v>
      </c>
      <c r="I27" s="235">
        <v>0.84658009329973061</v>
      </c>
    </row>
    <row r="28" spans="1:9" ht="14.25" customHeight="1" x14ac:dyDescent="0.25">
      <c r="A28" s="243"/>
      <c r="B28" s="254" t="s">
        <v>101</v>
      </c>
      <c r="C28" s="231">
        <v>0.4409060731299998</v>
      </c>
      <c r="D28" s="231">
        <v>0.44828890941734706</v>
      </c>
      <c r="E28" s="231">
        <v>0.45837398962347148</v>
      </c>
      <c r="F28" s="231">
        <v>0.47162964252279066</v>
      </c>
      <c r="G28" s="231">
        <v>0.49163410593463996</v>
      </c>
      <c r="H28" s="231">
        <v>0.50568769730559271</v>
      </c>
      <c r="I28" s="235">
        <v>0.51987829032966293</v>
      </c>
    </row>
    <row r="29" spans="1:9" ht="14.25" customHeight="1" x14ac:dyDescent="0.25">
      <c r="A29" s="243"/>
      <c r="B29" s="250" t="s">
        <v>102</v>
      </c>
      <c r="C29" s="231">
        <v>28.538999999999998</v>
      </c>
      <c r="D29" s="231">
        <v>28.06723289760594</v>
      </c>
      <c r="E29" s="231">
        <v>27.98268921280475</v>
      </c>
      <c r="F29" s="231">
        <v>27.684630926136453</v>
      </c>
      <c r="G29" s="231">
        <v>27.326629748790186</v>
      </c>
      <c r="H29" s="231">
        <v>27.952627306764757</v>
      </c>
      <c r="I29" s="235">
        <v>28.36199408566959</v>
      </c>
    </row>
    <row r="30" spans="1:9" ht="14.25" customHeight="1" x14ac:dyDescent="0.25">
      <c r="A30" s="243"/>
      <c r="B30" s="250" t="s">
        <v>103</v>
      </c>
      <c r="C30" s="231">
        <v>11.680999999999999</v>
      </c>
      <c r="D30" s="231">
        <v>11.628206255506894</v>
      </c>
      <c r="E30" s="231">
        <v>11.575383226018058</v>
      </c>
      <c r="F30" s="231">
        <v>11.541916843034963</v>
      </c>
      <c r="G30" s="231">
        <v>11.527501104768231</v>
      </c>
      <c r="H30" s="231">
        <v>11.729199714537662</v>
      </c>
      <c r="I30" s="235">
        <v>11.953215387320418</v>
      </c>
    </row>
    <row r="31" spans="1:9" ht="14.25" customHeight="1" x14ac:dyDescent="0.25">
      <c r="A31" s="243"/>
      <c r="B31" s="250" t="s">
        <v>104</v>
      </c>
      <c r="C31" s="231">
        <v>0</v>
      </c>
      <c r="D31" s="231">
        <v>1.2235850882859622E-2</v>
      </c>
      <c r="E31" s="231">
        <v>0.59676837543460937</v>
      </c>
      <c r="F31" s="231">
        <v>0.76483244771499315</v>
      </c>
      <c r="G31" s="231">
        <v>0.85592365452745844</v>
      </c>
      <c r="H31" s="231">
        <v>0.91098365905445167</v>
      </c>
      <c r="I31" s="235">
        <v>0.96047077041710816</v>
      </c>
    </row>
    <row r="32" spans="1:9" ht="14.25" customHeight="1" x14ac:dyDescent="0.25">
      <c r="A32" s="243"/>
      <c r="B32" s="255" t="s">
        <v>105</v>
      </c>
      <c r="C32" s="231">
        <v>3.4075959999999998</v>
      </c>
      <c r="D32" s="231">
        <v>3.4999999000000002</v>
      </c>
      <c r="E32" s="231">
        <v>3.5278700499999998</v>
      </c>
      <c r="F32" s="231">
        <v>3.5457744</v>
      </c>
      <c r="G32" s="231">
        <v>3.6997136500000001</v>
      </c>
      <c r="H32" s="231">
        <v>3.8365979499999998</v>
      </c>
      <c r="I32" s="235">
        <v>3.9338189999999997</v>
      </c>
    </row>
    <row r="33" spans="1:24" ht="14.25" customHeight="1" x14ac:dyDescent="0.25">
      <c r="A33" s="243"/>
      <c r="B33" s="256" t="s">
        <v>106</v>
      </c>
      <c r="C33" s="231">
        <v>0.10199999999999999</v>
      </c>
      <c r="D33" s="231">
        <v>0.13400000000000001</v>
      </c>
      <c r="E33" s="231">
        <v>0.14099999999999999</v>
      </c>
      <c r="F33" s="231">
        <v>0.14499999999999999</v>
      </c>
      <c r="G33" s="231">
        <v>0.15</v>
      </c>
      <c r="H33" s="231">
        <v>0.154</v>
      </c>
      <c r="I33" s="235">
        <v>0.15714718317752818</v>
      </c>
    </row>
    <row r="34" spans="1:24" ht="14.25" customHeight="1" x14ac:dyDescent="0.25">
      <c r="A34" s="243"/>
      <c r="B34" s="257" t="s">
        <v>383</v>
      </c>
      <c r="C34" s="258">
        <v>119.97162351195561</v>
      </c>
      <c r="D34" s="258">
        <v>119.83993694214888</v>
      </c>
      <c r="E34" s="258">
        <v>119.60761557230563</v>
      </c>
      <c r="F34" s="258">
        <v>120.08995706793139</v>
      </c>
      <c r="G34" s="258">
        <v>120.46262976378425</v>
      </c>
      <c r="H34" s="258">
        <v>123.19591574341131</v>
      </c>
      <c r="I34" s="700">
        <v>125.95208018036638</v>
      </c>
    </row>
    <row r="35" spans="1:24" ht="14.25" customHeight="1" x14ac:dyDescent="0.25">
      <c r="A35" s="243"/>
      <c r="B35" s="259" t="s">
        <v>107</v>
      </c>
      <c r="C35" s="260"/>
      <c r="D35" s="260"/>
      <c r="E35" s="260"/>
      <c r="F35" s="260"/>
      <c r="G35" s="260"/>
      <c r="H35" s="260"/>
      <c r="I35" s="701"/>
    </row>
    <row r="36" spans="1:24" ht="14.25" customHeight="1" x14ac:dyDescent="0.25">
      <c r="A36" s="243"/>
      <c r="B36" s="261" t="s">
        <v>83</v>
      </c>
      <c r="C36" s="262">
        <v>94.008501032508448</v>
      </c>
      <c r="D36" s="262">
        <v>96.119903639612943</v>
      </c>
      <c r="E36" s="262">
        <v>99.15011048841879</v>
      </c>
      <c r="F36" s="262">
        <v>101.98016564373262</v>
      </c>
      <c r="G36" s="262">
        <v>104.37051171056402</v>
      </c>
      <c r="H36" s="262">
        <v>107.26944866353175</v>
      </c>
      <c r="I36" s="702">
        <v>112.96276372068957</v>
      </c>
    </row>
    <row r="37" spans="1:24" ht="14.25" customHeight="1" x14ac:dyDescent="0.25">
      <c r="A37" s="243"/>
      <c r="B37" s="751" t="s">
        <v>13</v>
      </c>
      <c r="C37" s="262"/>
      <c r="D37" s="262"/>
      <c r="E37" s="262"/>
      <c r="F37" s="262"/>
      <c r="G37" s="262"/>
      <c r="H37" s="262"/>
      <c r="I37" s="702"/>
    </row>
    <row r="38" spans="1:24" ht="14.25" customHeight="1" x14ac:dyDescent="0.25">
      <c r="A38" s="243"/>
      <c r="B38" s="256" t="s">
        <v>108</v>
      </c>
      <c r="C38" s="231">
        <v>89.363082546599983</v>
      </c>
      <c r="D38" s="231">
        <v>91.542757153761599</v>
      </c>
      <c r="E38" s="231">
        <v>94.109982866959257</v>
      </c>
      <c r="F38" s="231">
        <v>96.680344358694825</v>
      </c>
      <c r="G38" s="231">
        <v>99.112161062202958</v>
      </c>
      <c r="H38" s="231">
        <v>101.92471869971939</v>
      </c>
      <c r="I38" s="235">
        <v>107.46692903484188</v>
      </c>
    </row>
    <row r="39" spans="1:24" ht="14.25" customHeight="1" x14ac:dyDescent="0.25">
      <c r="A39" s="243"/>
      <c r="B39" s="256" t="s">
        <v>109</v>
      </c>
      <c r="C39" s="231">
        <v>2.32568839229</v>
      </c>
      <c r="D39" s="231">
        <v>1.9166963569134163</v>
      </c>
      <c r="E39" s="231">
        <v>2.8256581056294694</v>
      </c>
      <c r="F39" s="231">
        <v>2.8987831726671094</v>
      </c>
      <c r="G39" s="231">
        <v>2.8949766280321478</v>
      </c>
      <c r="H39" s="231">
        <v>2.9372785516344706</v>
      </c>
      <c r="I39" s="235">
        <v>3.0224574969929781</v>
      </c>
    </row>
    <row r="40" spans="1:24" ht="14.25" customHeight="1" x14ac:dyDescent="0.25">
      <c r="A40" s="243"/>
      <c r="B40" s="256" t="s">
        <v>110</v>
      </c>
      <c r="C40" s="231">
        <v>1.8651421391390064</v>
      </c>
      <c r="D40" s="231">
        <v>1.6490635018699453</v>
      </c>
      <c r="E40" s="231">
        <v>2.214469515830066</v>
      </c>
      <c r="F40" s="231">
        <v>2.4010381123706823</v>
      </c>
      <c r="G40" s="231">
        <v>2.3633740203289291</v>
      </c>
      <c r="H40" s="231">
        <v>2.4074514121778914</v>
      </c>
      <c r="I40" s="235">
        <v>2.4733771888547045</v>
      </c>
    </row>
    <row r="41" spans="1:24" ht="14.25" customHeight="1" x14ac:dyDescent="0.25">
      <c r="A41" s="243"/>
      <c r="B41" s="256" t="s">
        <v>93</v>
      </c>
      <c r="C41" s="231">
        <v>0.45458795447946443</v>
      </c>
      <c r="D41" s="231">
        <v>1.0113866270679686</v>
      </c>
      <c r="E41" s="231"/>
      <c r="F41" s="231"/>
      <c r="G41" s="231"/>
      <c r="H41" s="231"/>
      <c r="I41" s="235"/>
    </row>
    <row r="42" spans="1:24" ht="14.25" customHeight="1" x14ac:dyDescent="0.25">
      <c r="A42" s="243"/>
      <c r="B42" s="256" t="s">
        <v>111</v>
      </c>
      <c r="C42" s="231">
        <v>2.2891979999999998</v>
      </c>
      <c r="D42" s="231">
        <v>2.4051900000000002</v>
      </c>
      <c r="E42" s="231">
        <v>2.4922119999999999</v>
      </c>
      <c r="F42" s="231">
        <v>2.5713115000000002</v>
      </c>
      <c r="G42" s="231">
        <v>2.6377044999999999</v>
      </c>
      <c r="H42" s="231">
        <v>2.723973</v>
      </c>
      <c r="I42" s="235">
        <v>2.8878045000000006</v>
      </c>
    </row>
    <row r="43" spans="1:24" ht="14.25" customHeight="1" x14ac:dyDescent="0.25">
      <c r="A43" s="243"/>
      <c r="B43" s="257" t="s">
        <v>384</v>
      </c>
      <c r="C43" s="258">
        <v>96.166793743506645</v>
      </c>
      <c r="D43" s="258">
        <v>98.525093639612933</v>
      </c>
      <c r="E43" s="258">
        <v>101.64232248841878</v>
      </c>
      <c r="F43" s="258">
        <v>104.55147714373263</v>
      </c>
      <c r="G43" s="258">
        <v>107.00821621056404</v>
      </c>
      <c r="H43" s="258">
        <v>109.99342166353176</v>
      </c>
      <c r="I43" s="700">
        <v>115.85056822068957</v>
      </c>
    </row>
    <row r="44" spans="1:24" ht="14.25" customHeight="1" x14ac:dyDescent="0.25">
      <c r="A44" s="243"/>
      <c r="B44" s="263" t="s">
        <v>385</v>
      </c>
      <c r="C44" s="264">
        <v>216.13841725546226</v>
      </c>
      <c r="D44" s="264">
        <v>218.3650305817618</v>
      </c>
      <c r="E44" s="264">
        <v>221.24993806072442</v>
      </c>
      <c r="F44" s="264">
        <v>224.64143421166403</v>
      </c>
      <c r="G44" s="264">
        <v>227.47084597434829</v>
      </c>
      <c r="H44" s="264">
        <v>233.18933740694308</v>
      </c>
      <c r="I44" s="703">
        <v>241.80264840105593</v>
      </c>
    </row>
    <row r="45" spans="1:24" ht="11.25" customHeight="1" x14ac:dyDescent="0.2">
      <c r="B45" s="1003" t="s">
        <v>112</v>
      </c>
      <c r="C45" s="1004"/>
      <c r="D45" s="1004"/>
      <c r="E45" s="1004"/>
      <c r="F45" s="1004"/>
      <c r="G45" s="1004"/>
      <c r="H45" s="1004"/>
      <c r="I45" s="1005"/>
    </row>
    <row r="46" spans="1:24" ht="14.25" customHeight="1" x14ac:dyDescent="0.2">
      <c r="B46" s="992" t="s">
        <v>113</v>
      </c>
      <c r="C46" s="993"/>
      <c r="D46" s="993"/>
      <c r="E46" s="993"/>
      <c r="F46" s="993"/>
      <c r="G46" s="993"/>
      <c r="H46" s="993"/>
      <c r="I46" s="994"/>
    </row>
    <row r="47" spans="1:24" s="268" customFormat="1" ht="14.25" customHeight="1" x14ac:dyDescent="0.2">
      <c r="A47" s="265"/>
      <c r="B47" s="992" t="s">
        <v>114</v>
      </c>
      <c r="C47" s="993"/>
      <c r="D47" s="993"/>
      <c r="E47" s="993"/>
      <c r="F47" s="993"/>
      <c r="G47" s="993"/>
      <c r="H47" s="993"/>
      <c r="I47" s="994"/>
      <c r="J47" s="266"/>
      <c r="K47" s="267"/>
      <c r="L47" s="267"/>
      <c r="M47" s="267"/>
      <c r="N47" s="267"/>
      <c r="O47" s="267"/>
      <c r="P47" s="267"/>
      <c r="Q47" s="267"/>
      <c r="S47" s="269"/>
      <c r="T47" s="269"/>
      <c r="U47" s="269"/>
      <c r="V47" s="269"/>
      <c r="W47" s="269"/>
      <c r="X47" s="269"/>
    </row>
    <row r="48" spans="1:24" ht="14.25" customHeight="1" x14ac:dyDescent="0.2">
      <c r="B48" s="992" t="s">
        <v>406</v>
      </c>
      <c r="C48" s="993"/>
      <c r="D48" s="993"/>
      <c r="E48" s="993"/>
      <c r="F48" s="993"/>
      <c r="G48" s="993"/>
      <c r="H48" s="993"/>
      <c r="I48" s="994"/>
    </row>
    <row r="49" spans="2:9" ht="24" customHeight="1" thickBot="1" x14ac:dyDescent="0.25">
      <c r="B49" s="995" t="s">
        <v>382</v>
      </c>
      <c r="C49" s="996"/>
      <c r="D49" s="996"/>
      <c r="E49" s="996"/>
      <c r="F49" s="996"/>
      <c r="G49" s="996"/>
      <c r="H49" s="996"/>
      <c r="I49" s="997"/>
    </row>
    <row r="50" spans="2:9" x14ac:dyDescent="0.2">
      <c r="B50" s="270"/>
      <c r="C50" s="271"/>
      <c r="D50" s="271"/>
      <c r="E50" s="271"/>
      <c r="F50" s="271"/>
      <c r="G50" s="271"/>
      <c r="H50" s="271"/>
      <c r="I50" s="271"/>
    </row>
  </sheetData>
  <mergeCells count="9">
    <mergeCell ref="B47:I47"/>
    <mergeCell ref="B48:I48"/>
    <mergeCell ref="B49:I49"/>
    <mergeCell ref="B2:I2"/>
    <mergeCell ref="D4:I4"/>
    <mergeCell ref="B45:I45"/>
    <mergeCell ref="B46:I46"/>
    <mergeCell ref="C3:I3"/>
    <mergeCell ref="D5:H5"/>
  </mergeCells>
  <hyperlinks>
    <hyperlink ref="A1" location="Contents!A1" display="Back to contents"/>
  </hyperlinks>
  <pageMargins left="0.74803149606299213" right="0.74803149606299213" top="0.98425196850393704" bottom="0.98425196850393704" header="0.51181102362204722" footer="0.51181102362204722"/>
  <pageSetup paperSize="9" scale="69" orientation="landscape" r:id="rId1"/>
  <headerFooter alignWithMargins="0"/>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19</vt:i4>
      </vt:variant>
    </vt:vector>
  </HeadingPairs>
  <TitlesOfParts>
    <vt:vector size="43" baseType="lpstr">
      <vt:lpstr>Contents</vt:lpstr>
      <vt:lpstr>Spending</vt:lpstr>
      <vt:lpstr>2.15</vt:lpstr>
      <vt:lpstr>2.16</vt:lpstr>
      <vt:lpstr>2.17</vt:lpstr>
      <vt:lpstr>2.18</vt:lpstr>
      <vt:lpstr>2.19</vt:lpstr>
      <vt:lpstr>2.20</vt:lpstr>
      <vt:lpstr>2.21</vt:lpstr>
      <vt:lpstr>2.22</vt:lpstr>
      <vt:lpstr>2.23</vt:lpstr>
      <vt:lpstr>2.24</vt:lpstr>
      <vt:lpstr>2.25</vt:lpstr>
      <vt:lpstr>2.26</vt:lpstr>
      <vt:lpstr>2.27</vt:lpstr>
      <vt:lpstr>2.28</vt:lpstr>
      <vt:lpstr>2.29</vt:lpstr>
      <vt:lpstr>2.30</vt:lpstr>
      <vt:lpstr>2.31</vt:lpstr>
      <vt:lpstr>2.32</vt:lpstr>
      <vt:lpstr>2.33</vt:lpstr>
      <vt:lpstr>2.34</vt:lpstr>
      <vt:lpstr>2.35</vt:lpstr>
      <vt:lpstr>2.36</vt:lpstr>
      <vt:lpstr>'2.15'!Print_Area</vt:lpstr>
      <vt:lpstr>'2.17'!Print_Area</vt:lpstr>
      <vt:lpstr>'2.18'!Print_Area</vt:lpstr>
      <vt:lpstr>'2.19'!Print_Area</vt:lpstr>
      <vt:lpstr>'2.20'!Print_Area</vt:lpstr>
      <vt:lpstr>'2.21'!Print_Area</vt:lpstr>
      <vt:lpstr>'2.23'!Print_Area</vt:lpstr>
      <vt:lpstr>'2.24'!Print_Area</vt:lpstr>
      <vt:lpstr>'2.25'!Print_Area</vt:lpstr>
      <vt:lpstr>'2.26'!Print_Area</vt:lpstr>
      <vt:lpstr>'2.27'!Print_Area</vt:lpstr>
      <vt:lpstr>'2.28'!Print_Area</vt:lpstr>
      <vt:lpstr>'2.29'!Print_Area</vt:lpstr>
      <vt:lpstr>'2.30'!Print_Area</vt:lpstr>
      <vt:lpstr>'2.31'!Print_Area</vt:lpstr>
      <vt:lpstr>'2.32'!Print_Area</vt:lpstr>
      <vt:lpstr>'2.34'!Print_Area</vt:lpstr>
      <vt:lpstr>Contents!Print_Area</vt:lpstr>
      <vt:lpstr>Contents!Print_Titles</vt:lpstr>
    </vt:vector>
  </TitlesOfParts>
  <Company>MOJ</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Hanif, Sumera</dc:creator>
  <cp:lastModifiedBy>Price, Hariet</cp:lastModifiedBy>
  <cp:lastPrinted>2016-11-29T14:35:40Z</cp:lastPrinted>
  <dcterms:created xsi:type="dcterms:W3CDTF">2016-10-25T13:43:56Z</dcterms:created>
  <dcterms:modified xsi:type="dcterms:W3CDTF">2016-12-14T18:23:16Z</dcterms:modified>
</cp:coreProperties>
</file>